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edforg-my.sharepoint.com/personal/ksuttles_edf_org/Documents/Working Lands/Resilient agriculture/Two Degrees Adapt/Climate Proofing report/Final data/"/>
    </mc:Choice>
  </mc:AlternateContent>
  <xr:revisionPtr revIDLastSave="17" documentId="13_ncr:1_{0D18DAB3-3CBE-4C74-BE9C-09E536BC58FE}" xr6:coauthVersionLast="47" xr6:coauthVersionMax="47" xr10:uidLastSave="{6DF0B121-A430-4574-8856-DB57E1506AC6}"/>
  <bookViews>
    <workbookView xWindow="1480" yWindow="1480" windowWidth="17240" windowHeight="7280" xr2:uid="{00000000-000D-0000-FFFF-FFFF00000000}"/>
  </bookViews>
  <sheets>
    <sheet name="StoryMap" sheetId="28" r:id="rId1"/>
    <sheet name="County name" sheetId="2" r:id="rId2"/>
    <sheet name="Observation-gridMET" sheetId="25" r:id="rId3"/>
    <sheet name="Observations-PRISM" sheetId="26" r:id="rId4"/>
    <sheet name="Multi-Model" sheetId="4" r:id="rId5"/>
    <sheet name="bcc-csm-1" sheetId="5" r:id="rId6"/>
    <sheet name="bcc-csm1-1-m" sheetId="6" r:id="rId7"/>
    <sheet name="BNU-ESM" sheetId="7" r:id="rId8"/>
    <sheet name="CanESM2" sheetId="8" r:id="rId9"/>
    <sheet name="CCSM4" sheetId="9" r:id="rId10"/>
    <sheet name="CNRM-CM5" sheetId="10" r:id="rId11"/>
    <sheet name="CSIRO-Mk3-6-0" sheetId="11" r:id="rId12"/>
    <sheet name="GFDL-ESM2G" sheetId="13" r:id="rId13"/>
    <sheet name="GFDL-ESM2M" sheetId="12" r:id="rId14"/>
    <sheet name="HadGEM2-CC" sheetId="15" r:id="rId15"/>
    <sheet name="HadGEM2-ES" sheetId="14" r:id="rId16"/>
    <sheet name="inmcm4" sheetId="16" r:id="rId17"/>
    <sheet name="IPSL-CM5A-LR" sheetId="17" r:id="rId18"/>
    <sheet name="IPSL-CM5A-MR" sheetId="18" r:id="rId19"/>
    <sheet name="IPSL-MC5B-LR" sheetId="19" r:id="rId20"/>
    <sheet name="MIROC5" sheetId="20" r:id="rId21"/>
    <sheet name="MIROC-ESM" sheetId="21" r:id="rId22"/>
    <sheet name="MIROC-ESM-CHEM" sheetId="22" r:id="rId23"/>
    <sheet name="MRI-CGCM3" sheetId="23" r:id="rId24"/>
    <sheet name="NorESM1-M" sheetId="24" r:id="rId25"/>
    <sheet name="MACA Models" sheetId="3" r:id="rId26"/>
  </sheets>
  <definedNames>
    <definedName name="_xlnm._FilterDatabase" localSheetId="0" hidden="1">StoryMap!$A$1:$W$100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103" i="4" l="1"/>
  <c r="AP103" i="4"/>
  <c r="AO103" i="4"/>
  <c r="AQ102" i="4"/>
  <c r="AP102" i="4"/>
  <c r="AO102" i="4"/>
  <c r="AQ101" i="4"/>
  <c r="AP101" i="4"/>
  <c r="AO101" i="4"/>
  <c r="AQ100" i="4"/>
  <c r="AP100" i="4"/>
  <c r="AO100" i="4"/>
  <c r="AQ99" i="4"/>
  <c r="AP99" i="4"/>
  <c r="AO99" i="4"/>
  <c r="AQ98" i="4"/>
  <c r="AP98" i="4"/>
  <c r="AO98" i="4"/>
  <c r="AQ97" i="4"/>
  <c r="AP97" i="4"/>
  <c r="AO97" i="4"/>
  <c r="AQ96" i="4"/>
  <c r="AP96" i="4"/>
  <c r="AO96" i="4"/>
  <c r="AQ95" i="4"/>
  <c r="AP95" i="4"/>
  <c r="AO95" i="4"/>
  <c r="AQ94" i="4"/>
  <c r="AP94" i="4"/>
  <c r="AO94" i="4"/>
  <c r="AQ93" i="4"/>
  <c r="AP93" i="4"/>
  <c r="AO93" i="4"/>
  <c r="AQ92" i="4"/>
  <c r="AP92" i="4"/>
  <c r="AO92" i="4"/>
  <c r="AQ91" i="4"/>
  <c r="AP91" i="4"/>
  <c r="AO91" i="4"/>
  <c r="AQ90" i="4"/>
  <c r="AP90" i="4"/>
  <c r="AO90" i="4"/>
  <c r="AQ89" i="4"/>
  <c r="AP89" i="4"/>
  <c r="AO89" i="4"/>
  <c r="AQ88" i="4"/>
  <c r="AP88" i="4"/>
  <c r="AO88" i="4"/>
  <c r="AQ87" i="4"/>
  <c r="AP87" i="4"/>
  <c r="AO87" i="4"/>
  <c r="AQ86" i="4"/>
  <c r="AP86" i="4"/>
  <c r="AO86" i="4"/>
  <c r="AQ85" i="4"/>
  <c r="AP85" i="4"/>
  <c r="AO85" i="4"/>
  <c r="AQ84" i="4"/>
  <c r="AP84" i="4"/>
  <c r="AO84" i="4"/>
  <c r="AQ83" i="4"/>
  <c r="AP83" i="4"/>
  <c r="AO83" i="4"/>
  <c r="AQ82" i="4"/>
  <c r="AP82" i="4"/>
  <c r="AO82" i="4"/>
  <c r="AQ81" i="4"/>
  <c r="AP81" i="4"/>
  <c r="AO81" i="4"/>
  <c r="AQ80" i="4"/>
  <c r="AP80" i="4"/>
  <c r="AO80" i="4"/>
  <c r="AQ79" i="4"/>
  <c r="AP79" i="4"/>
  <c r="AO79" i="4"/>
  <c r="AQ78" i="4"/>
  <c r="AP78" i="4"/>
  <c r="AO78" i="4"/>
  <c r="AQ77" i="4"/>
  <c r="AP77" i="4"/>
  <c r="AO77" i="4"/>
  <c r="AQ76" i="4"/>
  <c r="AP76" i="4"/>
  <c r="AO76" i="4"/>
  <c r="AQ75" i="4"/>
  <c r="AP75" i="4"/>
  <c r="AO75" i="4"/>
  <c r="AQ74" i="4"/>
  <c r="AP74" i="4"/>
  <c r="AO74" i="4"/>
  <c r="AQ73" i="4"/>
  <c r="AP73" i="4"/>
  <c r="AO73" i="4"/>
  <c r="AQ72" i="4"/>
  <c r="AP72" i="4"/>
  <c r="AO72" i="4"/>
  <c r="AQ71" i="4"/>
  <c r="AP71" i="4"/>
  <c r="AO71" i="4"/>
  <c r="AQ70" i="4"/>
  <c r="AP70" i="4"/>
  <c r="AO70" i="4"/>
  <c r="AQ69" i="4"/>
  <c r="AP69" i="4"/>
  <c r="AO69" i="4"/>
  <c r="AQ68" i="4"/>
  <c r="AP68" i="4"/>
  <c r="AO68" i="4"/>
  <c r="AQ67" i="4"/>
  <c r="AP67" i="4"/>
  <c r="AO67" i="4"/>
  <c r="AQ66" i="4"/>
  <c r="AP66" i="4"/>
  <c r="AO66" i="4"/>
  <c r="AQ65" i="4"/>
  <c r="AP65" i="4"/>
  <c r="AO65" i="4"/>
  <c r="AQ64" i="4"/>
  <c r="AP64" i="4"/>
  <c r="AO64" i="4"/>
  <c r="AQ63" i="4"/>
  <c r="AP63" i="4"/>
  <c r="AO63" i="4"/>
  <c r="AQ62" i="4"/>
  <c r="AP62" i="4"/>
  <c r="AO62" i="4"/>
  <c r="AQ61" i="4"/>
  <c r="AP61" i="4"/>
  <c r="AO61" i="4"/>
  <c r="AQ60" i="4"/>
  <c r="AP60" i="4"/>
  <c r="AO60" i="4"/>
  <c r="AQ59" i="4"/>
  <c r="AP59" i="4"/>
  <c r="AO59" i="4"/>
  <c r="AQ58" i="4"/>
  <c r="AP58" i="4"/>
  <c r="AO58" i="4"/>
  <c r="AQ57" i="4"/>
  <c r="AP57" i="4"/>
  <c r="AO57" i="4"/>
  <c r="AQ56" i="4"/>
  <c r="AP56" i="4"/>
  <c r="AO56" i="4"/>
  <c r="AQ55" i="4"/>
  <c r="AP55" i="4"/>
  <c r="AO55" i="4"/>
  <c r="AQ54" i="4"/>
  <c r="AP54" i="4"/>
  <c r="AO54" i="4"/>
  <c r="AQ53" i="4"/>
  <c r="AP53" i="4"/>
  <c r="AO53" i="4"/>
  <c r="AQ52" i="4"/>
  <c r="AP52" i="4"/>
  <c r="AO52" i="4"/>
  <c r="AQ51" i="4"/>
  <c r="AP51" i="4"/>
  <c r="AO51" i="4"/>
  <c r="AQ50" i="4"/>
  <c r="AP50" i="4"/>
  <c r="AO50" i="4"/>
  <c r="AQ49" i="4"/>
  <c r="AP49" i="4"/>
  <c r="AO49" i="4"/>
  <c r="AQ48" i="4"/>
  <c r="AP48" i="4"/>
  <c r="AO48" i="4"/>
  <c r="AQ47" i="4"/>
  <c r="AP47" i="4"/>
  <c r="AO47" i="4"/>
  <c r="AQ46" i="4"/>
  <c r="AP46" i="4"/>
  <c r="AO46" i="4"/>
  <c r="AQ45" i="4"/>
  <c r="AP45" i="4"/>
  <c r="AO45" i="4"/>
  <c r="AQ44" i="4"/>
  <c r="AP44" i="4"/>
  <c r="AO44" i="4"/>
  <c r="AQ43" i="4"/>
  <c r="AP43" i="4"/>
  <c r="AO43" i="4"/>
  <c r="AQ42" i="4"/>
  <c r="AP42" i="4"/>
  <c r="AO42" i="4"/>
  <c r="AQ41" i="4"/>
  <c r="AP41" i="4"/>
  <c r="AO41" i="4"/>
  <c r="AQ40" i="4"/>
  <c r="AP40" i="4"/>
  <c r="AO40" i="4"/>
  <c r="AQ39" i="4"/>
  <c r="AP39" i="4"/>
  <c r="AO39" i="4"/>
  <c r="AQ38" i="4"/>
  <c r="AP38" i="4"/>
  <c r="AO38" i="4"/>
  <c r="AQ37" i="4"/>
  <c r="AP37" i="4"/>
  <c r="AO37" i="4"/>
  <c r="AQ36" i="4"/>
  <c r="AP36" i="4"/>
  <c r="AO36" i="4"/>
  <c r="AQ35" i="4"/>
  <c r="AP35" i="4"/>
  <c r="AO35" i="4"/>
  <c r="AQ34" i="4"/>
  <c r="AP34" i="4"/>
  <c r="AO34" i="4"/>
  <c r="AQ33" i="4"/>
  <c r="AP33" i="4"/>
  <c r="AO33" i="4"/>
  <c r="AQ32" i="4"/>
  <c r="AP32" i="4"/>
  <c r="AO32" i="4"/>
  <c r="AQ31" i="4"/>
  <c r="AP31" i="4"/>
  <c r="AO31" i="4"/>
  <c r="AQ30" i="4"/>
  <c r="AP30" i="4"/>
  <c r="AO30" i="4"/>
  <c r="AQ29" i="4"/>
  <c r="AP29" i="4"/>
  <c r="AO29" i="4"/>
  <c r="AQ28" i="4"/>
  <c r="AP28" i="4"/>
  <c r="AO28" i="4"/>
  <c r="AQ27" i="4"/>
  <c r="AP27" i="4"/>
  <c r="AO27" i="4"/>
  <c r="AQ26" i="4"/>
  <c r="AP26" i="4"/>
  <c r="AO26" i="4"/>
  <c r="AQ25" i="4"/>
  <c r="AP25" i="4"/>
  <c r="AO25" i="4"/>
  <c r="AQ24" i="4"/>
  <c r="AP24" i="4"/>
  <c r="AO24" i="4"/>
  <c r="AQ23" i="4"/>
  <c r="AP23" i="4"/>
  <c r="AO23" i="4"/>
  <c r="AQ22" i="4"/>
  <c r="AP22" i="4"/>
  <c r="AO22" i="4"/>
  <c r="AQ21" i="4"/>
  <c r="AP21" i="4"/>
  <c r="AO21" i="4"/>
  <c r="AQ20" i="4"/>
  <c r="AP20" i="4"/>
  <c r="AO20" i="4"/>
  <c r="AQ19" i="4"/>
  <c r="AP19" i="4"/>
  <c r="AO19" i="4"/>
  <c r="AQ18" i="4"/>
  <c r="AP18" i="4"/>
  <c r="AO18" i="4"/>
  <c r="AQ17" i="4"/>
  <c r="AP17" i="4"/>
  <c r="AO17" i="4"/>
  <c r="AQ16" i="4"/>
  <c r="AP16" i="4"/>
  <c r="AO16" i="4"/>
  <c r="AQ15" i="4"/>
  <c r="AP15" i="4"/>
  <c r="AO15" i="4"/>
  <c r="AQ14" i="4"/>
  <c r="AP14" i="4"/>
  <c r="AO14" i="4"/>
  <c r="AQ13" i="4"/>
  <c r="AP13" i="4"/>
  <c r="AO13" i="4"/>
  <c r="AQ12" i="4"/>
  <c r="AP12" i="4"/>
  <c r="AO12" i="4"/>
  <c r="AQ11" i="4"/>
  <c r="AP11" i="4"/>
  <c r="AO11" i="4"/>
  <c r="AQ10" i="4"/>
  <c r="AP10" i="4"/>
  <c r="AO10" i="4"/>
  <c r="AQ9" i="4"/>
  <c r="AP9" i="4"/>
  <c r="AO9" i="4"/>
  <c r="AQ8" i="4"/>
  <c r="AP8" i="4"/>
  <c r="AO8" i="4"/>
  <c r="AQ7" i="4"/>
  <c r="AP7" i="4"/>
  <c r="AO7" i="4"/>
  <c r="AQ6" i="4"/>
  <c r="AP6" i="4"/>
  <c r="AO6" i="4"/>
  <c r="AQ5" i="4"/>
  <c r="AP5" i="4"/>
  <c r="AO5" i="4"/>
  <c r="AQ4" i="4"/>
  <c r="AP4" i="4"/>
  <c r="AO4" i="4"/>
  <c r="AW90" i="4" l="1"/>
  <c r="AS79" i="4"/>
  <c r="F3" i="26"/>
  <c r="E3" i="26"/>
  <c r="D3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4" i="26"/>
  <c r="E3" i="25"/>
  <c r="F3" i="25"/>
  <c r="D3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4" i="25"/>
  <c r="M3" i="24"/>
  <c r="L3" i="24"/>
  <c r="K3" i="24"/>
  <c r="J3" i="24"/>
  <c r="I3" i="24"/>
  <c r="H3" i="24"/>
  <c r="G3" i="24"/>
  <c r="F3" i="24"/>
  <c r="E3" i="24"/>
  <c r="M3" i="23"/>
  <c r="L3" i="23"/>
  <c r="K3" i="23"/>
  <c r="J3" i="23"/>
  <c r="I3" i="23"/>
  <c r="H3" i="23"/>
  <c r="G3" i="23"/>
  <c r="F3" i="23"/>
  <c r="E3" i="23"/>
  <c r="M3" i="22"/>
  <c r="L3" i="22"/>
  <c r="K3" i="22"/>
  <c r="J3" i="22"/>
  <c r="I3" i="22"/>
  <c r="H3" i="22"/>
  <c r="G3" i="22"/>
  <c r="F3" i="22"/>
  <c r="E3" i="22"/>
  <c r="M3" i="21"/>
  <c r="L3" i="21"/>
  <c r="K3" i="21"/>
  <c r="J3" i="21"/>
  <c r="I3" i="21"/>
  <c r="H3" i="21"/>
  <c r="G3" i="21"/>
  <c r="F3" i="21"/>
  <c r="E3" i="21"/>
  <c r="M3" i="20"/>
  <c r="L3" i="20"/>
  <c r="K3" i="20"/>
  <c r="J3" i="20"/>
  <c r="I3" i="20"/>
  <c r="H3" i="20"/>
  <c r="G3" i="20"/>
  <c r="F3" i="20"/>
  <c r="E3" i="20"/>
  <c r="M3" i="19"/>
  <c r="L3" i="19"/>
  <c r="K3" i="19"/>
  <c r="J3" i="19"/>
  <c r="I3" i="19"/>
  <c r="H3" i="19"/>
  <c r="G3" i="19"/>
  <c r="F3" i="19"/>
  <c r="E3" i="19"/>
  <c r="M3" i="18"/>
  <c r="L3" i="18"/>
  <c r="K3" i="18"/>
  <c r="J3" i="18"/>
  <c r="I3" i="18"/>
  <c r="H3" i="18"/>
  <c r="G3" i="18"/>
  <c r="F3" i="18"/>
  <c r="E3" i="18"/>
  <c r="M3" i="17"/>
  <c r="L3" i="17"/>
  <c r="K3" i="17"/>
  <c r="J3" i="17"/>
  <c r="I3" i="17"/>
  <c r="H3" i="17"/>
  <c r="G3" i="17"/>
  <c r="F3" i="17"/>
  <c r="E3" i="17"/>
  <c r="M3" i="16"/>
  <c r="L3" i="16"/>
  <c r="K3" i="16"/>
  <c r="J3" i="16"/>
  <c r="I3" i="16"/>
  <c r="H3" i="16"/>
  <c r="G3" i="16"/>
  <c r="F3" i="16"/>
  <c r="E3" i="16"/>
  <c r="M3" i="15"/>
  <c r="L3" i="15"/>
  <c r="K3" i="15"/>
  <c r="J3" i="15"/>
  <c r="I3" i="15"/>
  <c r="H3" i="15"/>
  <c r="G3" i="15"/>
  <c r="F3" i="15"/>
  <c r="E3" i="15"/>
  <c r="M3" i="14"/>
  <c r="L3" i="14"/>
  <c r="K3" i="14"/>
  <c r="J3" i="14"/>
  <c r="I3" i="14"/>
  <c r="H3" i="14"/>
  <c r="G3" i="14"/>
  <c r="F3" i="14"/>
  <c r="E3" i="14"/>
  <c r="M3" i="13"/>
  <c r="L3" i="13"/>
  <c r="K3" i="13"/>
  <c r="J3" i="13"/>
  <c r="I3" i="13"/>
  <c r="H3" i="13"/>
  <c r="G3" i="13"/>
  <c r="F3" i="13"/>
  <c r="E3" i="13"/>
  <c r="M3" i="12"/>
  <c r="L3" i="12"/>
  <c r="K3" i="12"/>
  <c r="J3" i="12"/>
  <c r="I3" i="12"/>
  <c r="H3" i="12"/>
  <c r="G3" i="12"/>
  <c r="F3" i="12"/>
  <c r="E3" i="12"/>
  <c r="M3" i="11"/>
  <c r="L3" i="11"/>
  <c r="K3" i="11"/>
  <c r="J3" i="11"/>
  <c r="I3" i="11"/>
  <c r="H3" i="11"/>
  <c r="G3" i="11"/>
  <c r="F3" i="11"/>
  <c r="E3" i="11"/>
  <c r="M3" i="10"/>
  <c r="L3" i="10"/>
  <c r="K3" i="10"/>
  <c r="J3" i="10"/>
  <c r="I3" i="10"/>
  <c r="H3" i="10"/>
  <c r="G3" i="10"/>
  <c r="F3" i="10"/>
  <c r="E3" i="10"/>
  <c r="M3" i="9"/>
  <c r="L3" i="9"/>
  <c r="K3" i="9"/>
  <c r="J3" i="9"/>
  <c r="I3" i="9"/>
  <c r="H3" i="9"/>
  <c r="G3" i="9"/>
  <c r="F3" i="9"/>
  <c r="E3" i="9"/>
  <c r="M3" i="8"/>
  <c r="L3" i="8"/>
  <c r="K3" i="8"/>
  <c r="J3" i="8"/>
  <c r="I3" i="8"/>
  <c r="H3" i="8"/>
  <c r="G3" i="8"/>
  <c r="F3" i="8"/>
  <c r="E3" i="8"/>
  <c r="M3" i="7"/>
  <c r="L3" i="7"/>
  <c r="K3" i="7"/>
  <c r="J3" i="7"/>
  <c r="I3" i="7"/>
  <c r="H3" i="7"/>
  <c r="G3" i="7"/>
  <c r="F3" i="7"/>
  <c r="E3" i="7"/>
  <c r="M3" i="6"/>
  <c r="L3" i="6"/>
  <c r="K3" i="6"/>
  <c r="J3" i="6"/>
  <c r="I3" i="6"/>
  <c r="H3" i="6"/>
  <c r="G3" i="6"/>
  <c r="F3" i="6"/>
  <c r="E3" i="6"/>
  <c r="F3" i="5"/>
  <c r="G3" i="5"/>
  <c r="H3" i="5"/>
  <c r="I3" i="5"/>
  <c r="J3" i="5"/>
  <c r="K3" i="5"/>
  <c r="L3" i="5"/>
  <c r="M3" i="5"/>
  <c r="E3" i="5"/>
  <c r="D102" i="24"/>
  <c r="D101" i="24"/>
  <c r="D100" i="24"/>
  <c r="D99" i="24"/>
  <c r="D98" i="24"/>
  <c r="D97" i="24"/>
  <c r="D96" i="24"/>
  <c r="D95" i="24"/>
  <c r="D94" i="24"/>
  <c r="D93" i="24"/>
  <c r="D92" i="24"/>
  <c r="D91" i="24"/>
  <c r="D90" i="24"/>
  <c r="D89" i="24"/>
  <c r="D88" i="24"/>
  <c r="D87" i="24"/>
  <c r="D86" i="24"/>
  <c r="D85" i="24"/>
  <c r="D84" i="24"/>
  <c r="D83" i="24"/>
  <c r="D82" i="24"/>
  <c r="D81" i="24"/>
  <c r="D80" i="24"/>
  <c r="D79" i="24"/>
  <c r="D78" i="24"/>
  <c r="D77" i="24"/>
  <c r="D76" i="24"/>
  <c r="D75" i="24"/>
  <c r="D74" i="24"/>
  <c r="D73" i="24"/>
  <c r="D72" i="24"/>
  <c r="D71" i="24"/>
  <c r="D70" i="24"/>
  <c r="D69" i="24"/>
  <c r="D68" i="24"/>
  <c r="D67" i="24"/>
  <c r="D66" i="24"/>
  <c r="D65" i="24"/>
  <c r="D64" i="24"/>
  <c r="D63" i="24"/>
  <c r="D62" i="24"/>
  <c r="D61" i="24"/>
  <c r="D60" i="24"/>
  <c r="D59" i="24"/>
  <c r="D58" i="24"/>
  <c r="D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" i="24"/>
  <c r="D4" i="24"/>
  <c r="D102" i="23"/>
  <c r="D101" i="23"/>
  <c r="D100" i="23"/>
  <c r="D99" i="23"/>
  <c r="D98" i="23"/>
  <c r="D97" i="23"/>
  <c r="D96" i="23"/>
  <c r="D95" i="23"/>
  <c r="D94" i="23"/>
  <c r="D93" i="23"/>
  <c r="D92" i="23"/>
  <c r="D91" i="23"/>
  <c r="D90" i="23"/>
  <c r="D89" i="23"/>
  <c r="D88" i="23"/>
  <c r="D87" i="23"/>
  <c r="D86" i="23"/>
  <c r="D85" i="23"/>
  <c r="D84" i="23"/>
  <c r="D83" i="23"/>
  <c r="D82" i="23"/>
  <c r="D81" i="23"/>
  <c r="D80" i="23"/>
  <c r="D79" i="23"/>
  <c r="D78" i="23"/>
  <c r="D77" i="23"/>
  <c r="D76" i="23"/>
  <c r="D75" i="23"/>
  <c r="D74" i="23"/>
  <c r="D73" i="23"/>
  <c r="D72" i="23"/>
  <c r="D71" i="23"/>
  <c r="D70" i="23"/>
  <c r="D69" i="23"/>
  <c r="D68" i="23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8" i="23"/>
  <c r="D7" i="23"/>
  <c r="D6" i="23"/>
  <c r="D5" i="23"/>
  <c r="D4" i="23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102" i="20"/>
  <c r="D101" i="20"/>
  <c r="D100" i="20"/>
  <c r="D99" i="20"/>
  <c r="D98" i="20"/>
  <c r="D97" i="20"/>
  <c r="D96" i="20"/>
  <c r="D95" i="20"/>
  <c r="D94" i="20"/>
  <c r="D93" i="20"/>
  <c r="D92" i="20"/>
  <c r="D91" i="20"/>
  <c r="D90" i="20"/>
  <c r="D89" i="20"/>
  <c r="D88" i="20"/>
  <c r="D87" i="20"/>
  <c r="D86" i="20"/>
  <c r="D85" i="20"/>
  <c r="D84" i="20"/>
  <c r="D83" i="20"/>
  <c r="D82" i="20"/>
  <c r="D81" i="20"/>
  <c r="D80" i="20"/>
  <c r="D79" i="20"/>
  <c r="D78" i="20"/>
  <c r="D77" i="20"/>
  <c r="D76" i="20"/>
  <c r="D75" i="20"/>
  <c r="D74" i="20"/>
  <c r="D73" i="20"/>
  <c r="D72" i="20"/>
  <c r="D71" i="20"/>
  <c r="D70" i="20"/>
  <c r="D69" i="20"/>
  <c r="D68" i="20"/>
  <c r="D67" i="20"/>
  <c r="D66" i="20"/>
  <c r="D65" i="20"/>
  <c r="D64" i="20"/>
  <c r="D63" i="20"/>
  <c r="D62" i="20"/>
  <c r="D61" i="20"/>
  <c r="D60" i="20"/>
  <c r="D59" i="20"/>
  <c r="D58" i="20"/>
  <c r="D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D5" i="20"/>
  <c r="D4" i="20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D102" i="18"/>
  <c r="D101" i="18"/>
  <c r="D100" i="18"/>
  <c r="D99" i="18"/>
  <c r="D98" i="18"/>
  <c r="D97" i="18"/>
  <c r="D96" i="18"/>
  <c r="D95" i="18"/>
  <c r="D94" i="18"/>
  <c r="D93" i="18"/>
  <c r="D92" i="18"/>
  <c r="D91" i="18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5" i="18"/>
  <c r="D74" i="18"/>
  <c r="D73" i="18"/>
  <c r="D72" i="18"/>
  <c r="D71" i="18"/>
  <c r="D70" i="18"/>
  <c r="D69" i="18"/>
  <c r="D68" i="18"/>
  <c r="D67" i="18"/>
  <c r="D66" i="18"/>
  <c r="D65" i="18"/>
  <c r="D64" i="18"/>
  <c r="D63" i="18"/>
  <c r="D62" i="18"/>
  <c r="D61" i="18"/>
  <c r="D60" i="18"/>
  <c r="D59" i="18"/>
  <c r="D58" i="18"/>
  <c r="D57" i="18"/>
  <c r="D56" i="18"/>
  <c r="D55" i="18"/>
  <c r="D54" i="18"/>
  <c r="D53" i="18"/>
  <c r="D52" i="18"/>
  <c r="D51" i="18"/>
  <c r="D50" i="18"/>
  <c r="D49" i="18"/>
  <c r="D48" i="18"/>
  <c r="D47" i="18"/>
  <c r="D46" i="18"/>
  <c r="D45" i="18"/>
  <c r="D44" i="18"/>
  <c r="D43" i="18"/>
  <c r="D42" i="18"/>
  <c r="D41" i="18"/>
  <c r="D40" i="18"/>
  <c r="D39" i="18"/>
  <c r="D38" i="18"/>
  <c r="D37" i="18"/>
  <c r="D36" i="18"/>
  <c r="D35" i="18"/>
  <c r="D34" i="18"/>
  <c r="D33" i="18"/>
  <c r="D32" i="18"/>
  <c r="D31" i="18"/>
  <c r="D30" i="18"/>
  <c r="D29" i="18"/>
  <c r="D28" i="18"/>
  <c r="D27" i="18"/>
  <c r="D26" i="18"/>
  <c r="D25" i="18"/>
  <c r="D24" i="18"/>
  <c r="D23" i="18"/>
  <c r="D22" i="18"/>
  <c r="D21" i="18"/>
  <c r="D20" i="18"/>
  <c r="D19" i="18"/>
  <c r="D18" i="18"/>
  <c r="D17" i="18"/>
  <c r="D16" i="18"/>
  <c r="D15" i="18"/>
  <c r="D14" i="18"/>
  <c r="D13" i="18"/>
  <c r="D12" i="18"/>
  <c r="D11" i="18"/>
  <c r="D10" i="18"/>
  <c r="D9" i="18"/>
  <c r="D8" i="18"/>
  <c r="D7" i="18"/>
  <c r="D6" i="18"/>
  <c r="D5" i="18"/>
  <c r="D4" i="18"/>
  <c r="D102" i="17"/>
  <c r="D101" i="17"/>
  <c r="D100" i="17"/>
  <c r="D99" i="17"/>
  <c r="D98" i="17"/>
  <c r="D97" i="17"/>
  <c r="D96" i="17"/>
  <c r="D95" i="17"/>
  <c r="D94" i="17"/>
  <c r="D93" i="17"/>
  <c r="D92" i="17"/>
  <c r="D91" i="17"/>
  <c r="D90" i="17"/>
  <c r="D89" i="17"/>
  <c r="D88" i="17"/>
  <c r="D87" i="17"/>
  <c r="D86" i="17"/>
  <c r="D85" i="17"/>
  <c r="D84" i="17"/>
  <c r="D83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D14" i="17"/>
  <c r="D13" i="17"/>
  <c r="D12" i="17"/>
  <c r="D11" i="17"/>
  <c r="D10" i="17"/>
  <c r="D9" i="17"/>
  <c r="D8" i="17"/>
  <c r="D7" i="17"/>
  <c r="D6" i="17"/>
  <c r="D5" i="17"/>
  <c r="D4" i="17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D7" i="16"/>
  <c r="D6" i="16"/>
  <c r="D5" i="16"/>
  <c r="D4" i="16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4" i="5"/>
  <c r="B102" i="24"/>
  <c r="A102" i="24"/>
  <c r="B101" i="24"/>
  <c r="A101" i="24"/>
  <c r="B100" i="24"/>
  <c r="A100" i="24"/>
  <c r="B99" i="24"/>
  <c r="A99" i="24"/>
  <c r="B98" i="24"/>
  <c r="A98" i="24"/>
  <c r="B97" i="24"/>
  <c r="A97" i="24"/>
  <c r="B96" i="24"/>
  <c r="A96" i="24"/>
  <c r="B95" i="24"/>
  <c r="A95" i="24"/>
  <c r="B94" i="24"/>
  <c r="A94" i="24"/>
  <c r="B93" i="24"/>
  <c r="A93" i="24"/>
  <c r="B92" i="24"/>
  <c r="A92" i="24"/>
  <c r="B91" i="24"/>
  <c r="A91" i="24"/>
  <c r="B90" i="24"/>
  <c r="A90" i="24"/>
  <c r="B89" i="24"/>
  <c r="A89" i="24"/>
  <c r="B88" i="24"/>
  <c r="A88" i="24"/>
  <c r="B87" i="24"/>
  <c r="A87" i="24"/>
  <c r="B86" i="24"/>
  <c r="A86" i="24"/>
  <c r="B85" i="24"/>
  <c r="A85" i="24"/>
  <c r="B84" i="24"/>
  <c r="A84" i="24"/>
  <c r="B83" i="24"/>
  <c r="A83" i="24"/>
  <c r="B82" i="24"/>
  <c r="A82" i="24"/>
  <c r="B81" i="24"/>
  <c r="A81" i="24"/>
  <c r="B80" i="24"/>
  <c r="A80" i="24"/>
  <c r="B79" i="24"/>
  <c r="A79" i="24"/>
  <c r="B78" i="24"/>
  <c r="A78" i="24"/>
  <c r="B77" i="24"/>
  <c r="A77" i="24"/>
  <c r="B76" i="24"/>
  <c r="A76" i="24"/>
  <c r="B75" i="24"/>
  <c r="A75" i="24"/>
  <c r="B74" i="24"/>
  <c r="A74" i="24"/>
  <c r="B73" i="24"/>
  <c r="A73" i="24"/>
  <c r="B72" i="24"/>
  <c r="A72" i="24"/>
  <c r="B71" i="24"/>
  <c r="A71" i="24"/>
  <c r="B70" i="24"/>
  <c r="A70" i="24"/>
  <c r="B69" i="24"/>
  <c r="A69" i="24"/>
  <c r="B68" i="24"/>
  <c r="A68" i="24"/>
  <c r="B67" i="24"/>
  <c r="A67" i="24"/>
  <c r="B66" i="24"/>
  <c r="A66" i="24"/>
  <c r="B65" i="24"/>
  <c r="A65" i="24"/>
  <c r="B64" i="24"/>
  <c r="A64" i="24"/>
  <c r="B63" i="24"/>
  <c r="A63" i="24"/>
  <c r="B62" i="24"/>
  <c r="A62" i="24"/>
  <c r="B61" i="24"/>
  <c r="A61" i="24"/>
  <c r="B60" i="24"/>
  <c r="A60" i="24"/>
  <c r="B59" i="24"/>
  <c r="A59" i="24"/>
  <c r="B58" i="24"/>
  <c r="A58" i="24"/>
  <c r="B57" i="24"/>
  <c r="A57" i="24"/>
  <c r="B56" i="24"/>
  <c r="A56" i="24"/>
  <c r="B55" i="24"/>
  <c r="A55" i="24"/>
  <c r="B54" i="24"/>
  <c r="A54" i="24"/>
  <c r="B53" i="24"/>
  <c r="A53" i="24"/>
  <c r="B52" i="24"/>
  <c r="A52" i="24"/>
  <c r="B51" i="24"/>
  <c r="A51" i="24"/>
  <c r="B50" i="24"/>
  <c r="A50" i="24"/>
  <c r="B49" i="24"/>
  <c r="A49" i="24"/>
  <c r="B48" i="24"/>
  <c r="A48" i="24"/>
  <c r="B47" i="24"/>
  <c r="A47" i="24"/>
  <c r="B46" i="24"/>
  <c r="A46" i="24"/>
  <c r="B45" i="24"/>
  <c r="A45" i="24"/>
  <c r="B44" i="24"/>
  <c r="A44" i="24"/>
  <c r="B43" i="24"/>
  <c r="A43" i="24"/>
  <c r="B42" i="24"/>
  <c r="A42" i="24"/>
  <c r="B41" i="24"/>
  <c r="A41" i="24"/>
  <c r="B40" i="24"/>
  <c r="A40" i="24"/>
  <c r="B39" i="24"/>
  <c r="A39" i="24"/>
  <c r="B38" i="24"/>
  <c r="A38" i="24"/>
  <c r="B37" i="24"/>
  <c r="A37" i="24"/>
  <c r="B36" i="24"/>
  <c r="A36" i="24"/>
  <c r="B35" i="24"/>
  <c r="A35" i="24"/>
  <c r="B34" i="24"/>
  <c r="A34" i="24"/>
  <c r="B33" i="24"/>
  <c r="A33" i="24"/>
  <c r="B32" i="24"/>
  <c r="A32" i="24"/>
  <c r="B31" i="24"/>
  <c r="A31" i="24"/>
  <c r="B30" i="24"/>
  <c r="A30" i="24"/>
  <c r="B29" i="24"/>
  <c r="A29" i="24"/>
  <c r="B28" i="24"/>
  <c r="A28" i="24"/>
  <c r="B27" i="24"/>
  <c r="A27" i="24"/>
  <c r="B26" i="24"/>
  <c r="A26" i="24"/>
  <c r="B25" i="24"/>
  <c r="A25" i="24"/>
  <c r="B24" i="24"/>
  <c r="A24" i="24"/>
  <c r="B23" i="24"/>
  <c r="A23" i="24"/>
  <c r="B22" i="24"/>
  <c r="A22" i="24"/>
  <c r="B21" i="24"/>
  <c r="A21" i="24"/>
  <c r="B20" i="24"/>
  <c r="A20" i="24"/>
  <c r="B19" i="24"/>
  <c r="A19" i="24"/>
  <c r="B18" i="24"/>
  <c r="A18" i="24"/>
  <c r="B17" i="24"/>
  <c r="A17" i="24"/>
  <c r="B16" i="24"/>
  <c r="A16" i="24"/>
  <c r="B15" i="24"/>
  <c r="A15" i="24"/>
  <c r="B14" i="24"/>
  <c r="A14" i="24"/>
  <c r="B13" i="24"/>
  <c r="A13" i="24"/>
  <c r="B12" i="24"/>
  <c r="A12" i="24"/>
  <c r="B11" i="24"/>
  <c r="A11" i="24"/>
  <c r="B10" i="24"/>
  <c r="A10" i="24"/>
  <c r="B9" i="24"/>
  <c r="A9" i="24"/>
  <c r="B8" i="24"/>
  <c r="A8" i="24"/>
  <c r="B7" i="24"/>
  <c r="A7" i="24"/>
  <c r="B6" i="24"/>
  <c r="A6" i="24"/>
  <c r="B5" i="24"/>
  <c r="A5" i="24"/>
  <c r="B4" i="24"/>
  <c r="A4" i="24"/>
  <c r="B102" i="23"/>
  <c r="A102" i="23"/>
  <c r="B101" i="23"/>
  <c r="A101" i="23"/>
  <c r="B100" i="23"/>
  <c r="A100" i="23"/>
  <c r="B99" i="23"/>
  <c r="A99" i="23"/>
  <c r="B98" i="23"/>
  <c r="A98" i="23"/>
  <c r="B97" i="23"/>
  <c r="A97" i="23"/>
  <c r="B96" i="23"/>
  <c r="A96" i="23"/>
  <c r="B95" i="23"/>
  <c r="A95" i="23"/>
  <c r="B94" i="23"/>
  <c r="A94" i="23"/>
  <c r="B93" i="23"/>
  <c r="A93" i="23"/>
  <c r="B92" i="23"/>
  <c r="A92" i="23"/>
  <c r="B91" i="23"/>
  <c r="A91" i="23"/>
  <c r="B90" i="23"/>
  <c r="A90" i="23"/>
  <c r="B89" i="23"/>
  <c r="A89" i="23"/>
  <c r="B88" i="23"/>
  <c r="A88" i="23"/>
  <c r="B87" i="23"/>
  <c r="A87" i="23"/>
  <c r="B86" i="23"/>
  <c r="A86" i="23"/>
  <c r="B85" i="23"/>
  <c r="A85" i="23"/>
  <c r="B84" i="23"/>
  <c r="A84" i="23"/>
  <c r="B83" i="23"/>
  <c r="A83" i="23"/>
  <c r="B82" i="23"/>
  <c r="A82" i="23"/>
  <c r="B81" i="23"/>
  <c r="A81" i="23"/>
  <c r="B80" i="23"/>
  <c r="A80" i="23"/>
  <c r="B79" i="23"/>
  <c r="A79" i="23"/>
  <c r="B78" i="23"/>
  <c r="A78" i="23"/>
  <c r="B77" i="23"/>
  <c r="A77" i="23"/>
  <c r="B76" i="23"/>
  <c r="A76" i="23"/>
  <c r="B75" i="23"/>
  <c r="A75" i="23"/>
  <c r="B74" i="23"/>
  <c r="A74" i="23"/>
  <c r="B73" i="23"/>
  <c r="A73" i="23"/>
  <c r="B72" i="23"/>
  <c r="A72" i="23"/>
  <c r="B71" i="23"/>
  <c r="A71" i="23"/>
  <c r="B70" i="23"/>
  <c r="A70" i="23"/>
  <c r="B69" i="23"/>
  <c r="A69" i="23"/>
  <c r="B68" i="23"/>
  <c r="A68" i="23"/>
  <c r="B67" i="23"/>
  <c r="A67" i="23"/>
  <c r="B66" i="23"/>
  <c r="A66" i="23"/>
  <c r="B65" i="23"/>
  <c r="A65" i="23"/>
  <c r="B64" i="23"/>
  <c r="A64" i="23"/>
  <c r="B63" i="23"/>
  <c r="A63" i="23"/>
  <c r="B62" i="23"/>
  <c r="A62" i="23"/>
  <c r="B61" i="23"/>
  <c r="A61" i="23"/>
  <c r="B60" i="23"/>
  <c r="A60" i="23"/>
  <c r="B59" i="23"/>
  <c r="A59" i="23"/>
  <c r="B58" i="23"/>
  <c r="A58" i="23"/>
  <c r="B57" i="23"/>
  <c r="A57" i="23"/>
  <c r="B56" i="23"/>
  <c r="A56" i="23"/>
  <c r="B55" i="23"/>
  <c r="A55" i="23"/>
  <c r="B54" i="23"/>
  <c r="A54" i="23"/>
  <c r="B53" i="23"/>
  <c r="A53" i="23"/>
  <c r="B52" i="23"/>
  <c r="A52" i="23"/>
  <c r="B51" i="23"/>
  <c r="A51" i="23"/>
  <c r="B50" i="23"/>
  <c r="A50" i="23"/>
  <c r="B49" i="23"/>
  <c r="A49" i="23"/>
  <c r="B48" i="23"/>
  <c r="A48" i="23"/>
  <c r="B47" i="23"/>
  <c r="A47" i="23"/>
  <c r="B46" i="23"/>
  <c r="A46" i="23"/>
  <c r="B45" i="23"/>
  <c r="A45" i="23"/>
  <c r="B44" i="23"/>
  <c r="A44" i="23"/>
  <c r="B43" i="23"/>
  <c r="A43" i="23"/>
  <c r="B42" i="23"/>
  <c r="A42" i="23"/>
  <c r="B41" i="23"/>
  <c r="A41" i="23"/>
  <c r="B40" i="23"/>
  <c r="A40" i="23"/>
  <c r="B39" i="23"/>
  <c r="A39" i="23"/>
  <c r="B38" i="23"/>
  <c r="A38" i="23"/>
  <c r="B37" i="23"/>
  <c r="A37" i="23"/>
  <c r="B36" i="23"/>
  <c r="A36" i="23"/>
  <c r="B35" i="23"/>
  <c r="A35" i="23"/>
  <c r="B34" i="23"/>
  <c r="A34" i="23"/>
  <c r="B33" i="23"/>
  <c r="A33" i="23"/>
  <c r="B32" i="23"/>
  <c r="A32" i="23"/>
  <c r="B31" i="23"/>
  <c r="A31" i="23"/>
  <c r="B30" i="23"/>
  <c r="A30" i="23"/>
  <c r="B29" i="23"/>
  <c r="A29" i="23"/>
  <c r="B28" i="23"/>
  <c r="A28" i="23"/>
  <c r="B27" i="23"/>
  <c r="A27" i="23"/>
  <c r="B26" i="23"/>
  <c r="A26" i="23"/>
  <c r="B25" i="23"/>
  <c r="A25" i="23"/>
  <c r="B24" i="23"/>
  <c r="A24" i="23"/>
  <c r="B23" i="23"/>
  <c r="A23" i="23"/>
  <c r="B22" i="23"/>
  <c r="A22" i="23"/>
  <c r="B21" i="23"/>
  <c r="A21" i="23"/>
  <c r="B20" i="23"/>
  <c r="A20" i="23"/>
  <c r="B19" i="23"/>
  <c r="A19" i="23"/>
  <c r="B18" i="23"/>
  <c r="A18" i="23"/>
  <c r="B17" i="23"/>
  <c r="A17" i="23"/>
  <c r="B16" i="23"/>
  <c r="A16" i="23"/>
  <c r="B15" i="23"/>
  <c r="A15" i="23"/>
  <c r="B14" i="23"/>
  <c r="A14" i="23"/>
  <c r="B13" i="23"/>
  <c r="A13" i="23"/>
  <c r="B12" i="23"/>
  <c r="A12" i="23"/>
  <c r="B11" i="23"/>
  <c r="A11" i="23"/>
  <c r="B10" i="23"/>
  <c r="A10" i="23"/>
  <c r="B9" i="23"/>
  <c r="A9" i="23"/>
  <c r="B8" i="23"/>
  <c r="A8" i="23"/>
  <c r="B7" i="23"/>
  <c r="A7" i="23"/>
  <c r="B6" i="23"/>
  <c r="A6" i="23"/>
  <c r="B5" i="23"/>
  <c r="A5" i="23"/>
  <c r="B4" i="23"/>
  <c r="A4" i="23"/>
  <c r="B102" i="22"/>
  <c r="A102" i="22"/>
  <c r="B101" i="22"/>
  <c r="A101" i="22"/>
  <c r="B100" i="22"/>
  <c r="A100" i="22"/>
  <c r="B99" i="22"/>
  <c r="A99" i="22"/>
  <c r="B98" i="22"/>
  <c r="A98" i="22"/>
  <c r="B97" i="22"/>
  <c r="A97" i="22"/>
  <c r="B96" i="22"/>
  <c r="A96" i="22"/>
  <c r="B95" i="22"/>
  <c r="A95" i="22"/>
  <c r="B94" i="22"/>
  <c r="A94" i="22"/>
  <c r="B93" i="22"/>
  <c r="A93" i="22"/>
  <c r="B92" i="22"/>
  <c r="A92" i="22"/>
  <c r="B91" i="22"/>
  <c r="A91" i="22"/>
  <c r="B90" i="22"/>
  <c r="A90" i="22"/>
  <c r="B89" i="22"/>
  <c r="A89" i="22"/>
  <c r="B88" i="22"/>
  <c r="A88" i="22"/>
  <c r="B87" i="22"/>
  <c r="A87" i="22"/>
  <c r="B86" i="22"/>
  <c r="A86" i="22"/>
  <c r="B85" i="22"/>
  <c r="A85" i="22"/>
  <c r="B84" i="22"/>
  <c r="A84" i="22"/>
  <c r="B83" i="22"/>
  <c r="A83" i="22"/>
  <c r="B82" i="22"/>
  <c r="A82" i="22"/>
  <c r="B81" i="22"/>
  <c r="A81" i="22"/>
  <c r="B80" i="22"/>
  <c r="A80" i="22"/>
  <c r="B79" i="22"/>
  <c r="A79" i="22"/>
  <c r="B78" i="22"/>
  <c r="A78" i="22"/>
  <c r="B77" i="22"/>
  <c r="A77" i="22"/>
  <c r="B76" i="22"/>
  <c r="A76" i="22"/>
  <c r="B75" i="22"/>
  <c r="A75" i="22"/>
  <c r="B74" i="22"/>
  <c r="A74" i="22"/>
  <c r="B73" i="22"/>
  <c r="A73" i="22"/>
  <c r="B72" i="22"/>
  <c r="A72" i="22"/>
  <c r="B71" i="22"/>
  <c r="A71" i="22"/>
  <c r="B70" i="22"/>
  <c r="A70" i="22"/>
  <c r="B69" i="22"/>
  <c r="A69" i="22"/>
  <c r="B68" i="22"/>
  <c r="A68" i="22"/>
  <c r="B67" i="22"/>
  <c r="A67" i="22"/>
  <c r="B66" i="22"/>
  <c r="A66" i="22"/>
  <c r="B65" i="22"/>
  <c r="A65" i="22"/>
  <c r="B64" i="22"/>
  <c r="A64" i="22"/>
  <c r="B63" i="22"/>
  <c r="A63" i="22"/>
  <c r="B62" i="22"/>
  <c r="A62" i="22"/>
  <c r="B61" i="22"/>
  <c r="A61" i="22"/>
  <c r="B60" i="22"/>
  <c r="A60" i="22"/>
  <c r="B59" i="22"/>
  <c r="A59" i="22"/>
  <c r="B58" i="22"/>
  <c r="A58" i="22"/>
  <c r="B57" i="22"/>
  <c r="A57" i="22"/>
  <c r="B56" i="22"/>
  <c r="A56" i="22"/>
  <c r="B55" i="22"/>
  <c r="A55" i="22"/>
  <c r="B54" i="22"/>
  <c r="A54" i="22"/>
  <c r="B53" i="22"/>
  <c r="A53" i="22"/>
  <c r="B52" i="22"/>
  <c r="A52" i="22"/>
  <c r="B51" i="22"/>
  <c r="A51" i="22"/>
  <c r="B50" i="22"/>
  <c r="A50" i="22"/>
  <c r="B49" i="22"/>
  <c r="A49" i="22"/>
  <c r="B48" i="22"/>
  <c r="A48" i="22"/>
  <c r="B47" i="22"/>
  <c r="A47" i="22"/>
  <c r="B46" i="22"/>
  <c r="A46" i="22"/>
  <c r="B45" i="22"/>
  <c r="A45" i="22"/>
  <c r="B44" i="22"/>
  <c r="A44" i="22"/>
  <c r="B43" i="22"/>
  <c r="A43" i="22"/>
  <c r="B42" i="22"/>
  <c r="A42" i="22"/>
  <c r="B41" i="22"/>
  <c r="A41" i="22"/>
  <c r="B40" i="22"/>
  <c r="A40" i="22"/>
  <c r="B39" i="22"/>
  <c r="A39" i="22"/>
  <c r="B38" i="22"/>
  <c r="A38" i="22"/>
  <c r="B37" i="22"/>
  <c r="A37" i="22"/>
  <c r="B36" i="22"/>
  <c r="A36" i="22"/>
  <c r="B35" i="22"/>
  <c r="A35" i="22"/>
  <c r="B34" i="22"/>
  <c r="A34" i="22"/>
  <c r="B33" i="22"/>
  <c r="A33" i="22"/>
  <c r="B32" i="22"/>
  <c r="A32" i="22"/>
  <c r="B31" i="22"/>
  <c r="A31" i="22"/>
  <c r="B30" i="22"/>
  <c r="A30" i="22"/>
  <c r="B29" i="22"/>
  <c r="A29" i="22"/>
  <c r="B28" i="22"/>
  <c r="A28" i="22"/>
  <c r="B27" i="22"/>
  <c r="A27" i="22"/>
  <c r="B26" i="22"/>
  <c r="A26" i="22"/>
  <c r="B25" i="22"/>
  <c r="A25" i="22"/>
  <c r="B24" i="22"/>
  <c r="A24" i="22"/>
  <c r="B23" i="22"/>
  <c r="A23" i="22"/>
  <c r="B22" i="22"/>
  <c r="A22" i="22"/>
  <c r="B21" i="22"/>
  <c r="A21" i="22"/>
  <c r="B20" i="22"/>
  <c r="A20" i="22"/>
  <c r="B19" i="22"/>
  <c r="A19" i="22"/>
  <c r="B18" i="22"/>
  <c r="A18" i="22"/>
  <c r="B17" i="22"/>
  <c r="A17" i="22"/>
  <c r="B16" i="22"/>
  <c r="A16" i="22"/>
  <c r="B15" i="22"/>
  <c r="A15" i="22"/>
  <c r="B14" i="22"/>
  <c r="A14" i="22"/>
  <c r="B13" i="22"/>
  <c r="A13" i="22"/>
  <c r="B12" i="22"/>
  <c r="A12" i="22"/>
  <c r="B11" i="22"/>
  <c r="A11" i="22"/>
  <c r="B10" i="22"/>
  <c r="A10" i="22"/>
  <c r="B9" i="22"/>
  <c r="A9" i="22"/>
  <c r="B8" i="22"/>
  <c r="A8" i="22"/>
  <c r="B7" i="22"/>
  <c r="A7" i="22"/>
  <c r="B6" i="22"/>
  <c r="A6" i="22"/>
  <c r="B5" i="22"/>
  <c r="A5" i="22"/>
  <c r="B4" i="22"/>
  <c r="A4" i="22"/>
  <c r="B102" i="21"/>
  <c r="A102" i="21"/>
  <c r="B101" i="21"/>
  <c r="A101" i="21"/>
  <c r="B100" i="21"/>
  <c r="A100" i="21"/>
  <c r="B99" i="21"/>
  <c r="A99" i="21"/>
  <c r="B98" i="21"/>
  <c r="A98" i="21"/>
  <c r="B97" i="21"/>
  <c r="A97" i="21"/>
  <c r="B96" i="21"/>
  <c r="A96" i="21"/>
  <c r="B95" i="21"/>
  <c r="A95" i="21"/>
  <c r="B94" i="21"/>
  <c r="A94" i="21"/>
  <c r="B93" i="21"/>
  <c r="A93" i="21"/>
  <c r="B92" i="21"/>
  <c r="A92" i="21"/>
  <c r="B91" i="21"/>
  <c r="A91" i="21"/>
  <c r="B90" i="21"/>
  <c r="A90" i="21"/>
  <c r="B89" i="21"/>
  <c r="A89" i="21"/>
  <c r="B88" i="21"/>
  <c r="A88" i="21"/>
  <c r="B87" i="21"/>
  <c r="A87" i="21"/>
  <c r="B86" i="21"/>
  <c r="A86" i="21"/>
  <c r="B85" i="21"/>
  <c r="A85" i="21"/>
  <c r="B84" i="21"/>
  <c r="A84" i="21"/>
  <c r="B83" i="21"/>
  <c r="A83" i="21"/>
  <c r="B82" i="21"/>
  <c r="A82" i="21"/>
  <c r="B81" i="21"/>
  <c r="A81" i="21"/>
  <c r="B80" i="21"/>
  <c r="A80" i="21"/>
  <c r="B79" i="21"/>
  <c r="A79" i="21"/>
  <c r="B78" i="21"/>
  <c r="A78" i="21"/>
  <c r="B77" i="21"/>
  <c r="A77" i="21"/>
  <c r="B76" i="21"/>
  <c r="A76" i="21"/>
  <c r="B75" i="21"/>
  <c r="A75" i="21"/>
  <c r="B74" i="21"/>
  <c r="A74" i="21"/>
  <c r="B73" i="21"/>
  <c r="A73" i="21"/>
  <c r="B72" i="21"/>
  <c r="A72" i="21"/>
  <c r="B71" i="21"/>
  <c r="A71" i="21"/>
  <c r="B70" i="21"/>
  <c r="A70" i="21"/>
  <c r="B69" i="21"/>
  <c r="A69" i="21"/>
  <c r="B68" i="21"/>
  <c r="A68" i="21"/>
  <c r="B67" i="21"/>
  <c r="A67" i="21"/>
  <c r="B66" i="21"/>
  <c r="A66" i="21"/>
  <c r="B65" i="21"/>
  <c r="A65" i="21"/>
  <c r="B64" i="21"/>
  <c r="A64" i="21"/>
  <c r="B63" i="21"/>
  <c r="A63" i="21"/>
  <c r="B62" i="21"/>
  <c r="A62" i="21"/>
  <c r="B61" i="21"/>
  <c r="A61" i="21"/>
  <c r="B60" i="21"/>
  <c r="A60" i="21"/>
  <c r="B59" i="21"/>
  <c r="A59" i="21"/>
  <c r="B58" i="21"/>
  <c r="A58" i="21"/>
  <c r="B57" i="21"/>
  <c r="A57" i="21"/>
  <c r="B56" i="21"/>
  <c r="A56" i="21"/>
  <c r="B55" i="21"/>
  <c r="A55" i="21"/>
  <c r="B54" i="21"/>
  <c r="A54" i="21"/>
  <c r="B53" i="21"/>
  <c r="A53" i="21"/>
  <c r="B52" i="21"/>
  <c r="A52" i="21"/>
  <c r="B51" i="21"/>
  <c r="A51" i="21"/>
  <c r="B50" i="21"/>
  <c r="A50" i="21"/>
  <c r="B49" i="21"/>
  <c r="A49" i="21"/>
  <c r="B48" i="21"/>
  <c r="A48" i="21"/>
  <c r="B47" i="21"/>
  <c r="A47" i="21"/>
  <c r="B46" i="21"/>
  <c r="A46" i="21"/>
  <c r="B45" i="21"/>
  <c r="A45" i="21"/>
  <c r="B44" i="21"/>
  <c r="A44" i="21"/>
  <c r="B43" i="21"/>
  <c r="A43" i="21"/>
  <c r="B42" i="21"/>
  <c r="A42" i="21"/>
  <c r="B41" i="21"/>
  <c r="A41" i="21"/>
  <c r="B40" i="21"/>
  <c r="A40" i="21"/>
  <c r="B39" i="21"/>
  <c r="A39" i="21"/>
  <c r="B38" i="21"/>
  <c r="A38" i="21"/>
  <c r="B37" i="21"/>
  <c r="A37" i="21"/>
  <c r="B36" i="21"/>
  <c r="A36" i="21"/>
  <c r="B35" i="21"/>
  <c r="A35" i="21"/>
  <c r="B34" i="21"/>
  <c r="A34" i="21"/>
  <c r="B33" i="21"/>
  <c r="A33" i="21"/>
  <c r="B32" i="21"/>
  <c r="A32" i="21"/>
  <c r="B31" i="21"/>
  <c r="A31" i="21"/>
  <c r="B30" i="21"/>
  <c r="A30" i="21"/>
  <c r="B29" i="21"/>
  <c r="A29" i="21"/>
  <c r="B28" i="21"/>
  <c r="A28" i="21"/>
  <c r="B27" i="21"/>
  <c r="A27" i="21"/>
  <c r="B26" i="21"/>
  <c r="A26" i="21"/>
  <c r="B25" i="21"/>
  <c r="A25" i="21"/>
  <c r="B24" i="21"/>
  <c r="A24" i="21"/>
  <c r="B23" i="21"/>
  <c r="A23" i="21"/>
  <c r="B22" i="21"/>
  <c r="A22" i="21"/>
  <c r="B21" i="21"/>
  <c r="A21" i="21"/>
  <c r="B20" i="21"/>
  <c r="A20" i="21"/>
  <c r="B19" i="21"/>
  <c r="A19" i="21"/>
  <c r="B18" i="21"/>
  <c r="A18" i="21"/>
  <c r="B17" i="21"/>
  <c r="A17" i="21"/>
  <c r="B16" i="21"/>
  <c r="A16" i="21"/>
  <c r="B15" i="21"/>
  <c r="A15" i="21"/>
  <c r="B14" i="21"/>
  <c r="A14" i="21"/>
  <c r="B13" i="21"/>
  <c r="A13" i="21"/>
  <c r="B12" i="21"/>
  <c r="A12" i="21"/>
  <c r="B11" i="21"/>
  <c r="A11" i="21"/>
  <c r="B10" i="21"/>
  <c r="A10" i="21"/>
  <c r="B9" i="21"/>
  <c r="A9" i="21"/>
  <c r="B8" i="21"/>
  <c r="A8" i="21"/>
  <c r="B7" i="21"/>
  <c r="A7" i="21"/>
  <c r="B6" i="21"/>
  <c r="A6" i="21"/>
  <c r="B5" i="21"/>
  <c r="A5" i="21"/>
  <c r="B4" i="21"/>
  <c r="A4" i="21"/>
  <c r="B102" i="20"/>
  <c r="A102" i="20"/>
  <c r="B101" i="20"/>
  <c r="A101" i="20"/>
  <c r="B100" i="20"/>
  <c r="A100" i="20"/>
  <c r="B99" i="20"/>
  <c r="A99" i="20"/>
  <c r="B98" i="20"/>
  <c r="A98" i="20"/>
  <c r="B97" i="20"/>
  <c r="A97" i="20"/>
  <c r="B96" i="20"/>
  <c r="A96" i="20"/>
  <c r="B95" i="20"/>
  <c r="A95" i="20"/>
  <c r="B94" i="20"/>
  <c r="A94" i="20"/>
  <c r="B93" i="20"/>
  <c r="A93" i="20"/>
  <c r="B92" i="20"/>
  <c r="A92" i="20"/>
  <c r="B91" i="20"/>
  <c r="A91" i="20"/>
  <c r="B90" i="20"/>
  <c r="A90" i="20"/>
  <c r="B89" i="20"/>
  <c r="A89" i="20"/>
  <c r="B88" i="20"/>
  <c r="A88" i="20"/>
  <c r="B87" i="20"/>
  <c r="A87" i="20"/>
  <c r="B86" i="20"/>
  <c r="A86" i="20"/>
  <c r="B85" i="20"/>
  <c r="A85" i="20"/>
  <c r="B84" i="20"/>
  <c r="A84" i="20"/>
  <c r="B83" i="20"/>
  <c r="A83" i="20"/>
  <c r="B82" i="20"/>
  <c r="A82" i="20"/>
  <c r="B81" i="20"/>
  <c r="A81" i="20"/>
  <c r="B80" i="20"/>
  <c r="A80" i="20"/>
  <c r="B79" i="20"/>
  <c r="A79" i="20"/>
  <c r="B78" i="20"/>
  <c r="A78" i="20"/>
  <c r="B77" i="20"/>
  <c r="A77" i="20"/>
  <c r="B76" i="20"/>
  <c r="A76" i="20"/>
  <c r="B75" i="20"/>
  <c r="A75" i="20"/>
  <c r="B74" i="20"/>
  <c r="A74" i="20"/>
  <c r="B73" i="20"/>
  <c r="A73" i="20"/>
  <c r="B72" i="20"/>
  <c r="A72" i="20"/>
  <c r="B71" i="20"/>
  <c r="A71" i="20"/>
  <c r="B70" i="20"/>
  <c r="A70" i="20"/>
  <c r="B69" i="20"/>
  <c r="A69" i="20"/>
  <c r="B68" i="20"/>
  <c r="A68" i="20"/>
  <c r="B67" i="20"/>
  <c r="A67" i="20"/>
  <c r="B66" i="20"/>
  <c r="A66" i="20"/>
  <c r="B65" i="20"/>
  <c r="A65" i="20"/>
  <c r="B64" i="20"/>
  <c r="A64" i="20"/>
  <c r="B63" i="20"/>
  <c r="A63" i="20"/>
  <c r="B62" i="20"/>
  <c r="A62" i="20"/>
  <c r="B61" i="20"/>
  <c r="A61" i="20"/>
  <c r="B60" i="20"/>
  <c r="A60" i="20"/>
  <c r="B59" i="20"/>
  <c r="A59" i="20"/>
  <c r="B58" i="20"/>
  <c r="A58" i="20"/>
  <c r="B57" i="20"/>
  <c r="A57" i="20"/>
  <c r="B56" i="20"/>
  <c r="A56" i="20"/>
  <c r="B55" i="20"/>
  <c r="A55" i="20"/>
  <c r="B54" i="20"/>
  <c r="A54" i="20"/>
  <c r="B53" i="20"/>
  <c r="A53" i="20"/>
  <c r="B52" i="20"/>
  <c r="A52" i="20"/>
  <c r="B51" i="20"/>
  <c r="A51" i="20"/>
  <c r="B50" i="20"/>
  <c r="A50" i="20"/>
  <c r="B49" i="20"/>
  <c r="A49" i="20"/>
  <c r="B48" i="20"/>
  <c r="A48" i="20"/>
  <c r="B47" i="20"/>
  <c r="A47" i="20"/>
  <c r="B46" i="20"/>
  <c r="A46" i="20"/>
  <c r="B45" i="20"/>
  <c r="A45" i="20"/>
  <c r="B44" i="20"/>
  <c r="A44" i="20"/>
  <c r="B43" i="20"/>
  <c r="A43" i="20"/>
  <c r="B42" i="20"/>
  <c r="A42" i="20"/>
  <c r="B41" i="20"/>
  <c r="A41" i="20"/>
  <c r="B40" i="20"/>
  <c r="A40" i="20"/>
  <c r="B39" i="20"/>
  <c r="A39" i="20"/>
  <c r="B38" i="20"/>
  <c r="A38" i="20"/>
  <c r="B37" i="20"/>
  <c r="A37" i="20"/>
  <c r="B36" i="20"/>
  <c r="A36" i="20"/>
  <c r="B35" i="20"/>
  <c r="A35" i="20"/>
  <c r="B34" i="20"/>
  <c r="A34" i="20"/>
  <c r="B33" i="20"/>
  <c r="A33" i="20"/>
  <c r="B32" i="20"/>
  <c r="A32" i="20"/>
  <c r="B31" i="20"/>
  <c r="A31" i="20"/>
  <c r="B30" i="20"/>
  <c r="A30" i="20"/>
  <c r="B29" i="20"/>
  <c r="A29" i="20"/>
  <c r="B28" i="20"/>
  <c r="A28" i="20"/>
  <c r="B27" i="20"/>
  <c r="A27" i="20"/>
  <c r="B26" i="20"/>
  <c r="A26" i="20"/>
  <c r="B25" i="20"/>
  <c r="A25" i="20"/>
  <c r="B24" i="20"/>
  <c r="A24" i="20"/>
  <c r="B23" i="20"/>
  <c r="A23" i="20"/>
  <c r="B22" i="20"/>
  <c r="A22" i="20"/>
  <c r="B21" i="20"/>
  <c r="A21" i="20"/>
  <c r="B20" i="20"/>
  <c r="A20" i="20"/>
  <c r="B19" i="20"/>
  <c r="A19" i="20"/>
  <c r="B18" i="20"/>
  <c r="A18" i="20"/>
  <c r="B17" i="20"/>
  <c r="A17" i="20"/>
  <c r="B16" i="20"/>
  <c r="A16" i="20"/>
  <c r="B15" i="20"/>
  <c r="A15" i="20"/>
  <c r="B14" i="20"/>
  <c r="A14" i="20"/>
  <c r="B13" i="20"/>
  <c r="A13" i="20"/>
  <c r="B12" i="20"/>
  <c r="A12" i="20"/>
  <c r="B11" i="20"/>
  <c r="A11" i="20"/>
  <c r="B10" i="20"/>
  <c r="A10" i="20"/>
  <c r="B9" i="20"/>
  <c r="A9" i="20"/>
  <c r="B8" i="20"/>
  <c r="A8" i="20"/>
  <c r="B7" i="20"/>
  <c r="A7" i="20"/>
  <c r="B6" i="20"/>
  <c r="A6" i="20"/>
  <c r="B5" i="20"/>
  <c r="A5" i="20"/>
  <c r="B4" i="20"/>
  <c r="A4" i="20"/>
  <c r="B102" i="19"/>
  <c r="A102" i="19"/>
  <c r="B101" i="19"/>
  <c r="A101" i="19"/>
  <c r="B100" i="19"/>
  <c r="A100" i="19"/>
  <c r="B99" i="19"/>
  <c r="A99" i="19"/>
  <c r="B98" i="19"/>
  <c r="A98" i="19"/>
  <c r="B97" i="19"/>
  <c r="A97" i="19"/>
  <c r="B96" i="19"/>
  <c r="A96" i="19"/>
  <c r="B95" i="19"/>
  <c r="A95" i="19"/>
  <c r="B94" i="19"/>
  <c r="A94" i="19"/>
  <c r="B93" i="19"/>
  <c r="A93" i="19"/>
  <c r="B92" i="19"/>
  <c r="A92" i="19"/>
  <c r="B91" i="19"/>
  <c r="A91" i="19"/>
  <c r="B90" i="19"/>
  <c r="A90" i="19"/>
  <c r="B89" i="19"/>
  <c r="A89" i="19"/>
  <c r="B88" i="19"/>
  <c r="A88" i="19"/>
  <c r="B87" i="19"/>
  <c r="A87" i="19"/>
  <c r="B86" i="19"/>
  <c r="A86" i="19"/>
  <c r="B85" i="19"/>
  <c r="A85" i="19"/>
  <c r="B84" i="19"/>
  <c r="A84" i="19"/>
  <c r="B83" i="19"/>
  <c r="A83" i="19"/>
  <c r="B82" i="19"/>
  <c r="A82" i="19"/>
  <c r="B81" i="19"/>
  <c r="A81" i="19"/>
  <c r="B80" i="19"/>
  <c r="A80" i="19"/>
  <c r="B79" i="19"/>
  <c r="A79" i="19"/>
  <c r="B78" i="19"/>
  <c r="A78" i="19"/>
  <c r="B77" i="19"/>
  <c r="A77" i="19"/>
  <c r="B76" i="19"/>
  <c r="A76" i="19"/>
  <c r="B75" i="19"/>
  <c r="A75" i="19"/>
  <c r="B74" i="19"/>
  <c r="A74" i="19"/>
  <c r="B73" i="19"/>
  <c r="A73" i="19"/>
  <c r="B72" i="19"/>
  <c r="A72" i="19"/>
  <c r="B71" i="19"/>
  <c r="A71" i="19"/>
  <c r="B70" i="19"/>
  <c r="A70" i="19"/>
  <c r="B69" i="19"/>
  <c r="A69" i="19"/>
  <c r="B68" i="19"/>
  <c r="A68" i="19"/>
  <c r="B67" i="19"/>
  <c r="A67" i="19"/>
  <c r="B66" i="19"/>
  <c r="A66" i="19"/>
  <c r="B65" i="19"/>
  <c r="A65" i="19"/>
  <c r="B64" i="19"/>
  <c r="A64" i="19"/>
  <c r="B63" i="19"/>
  <c r="A63" i="19"/>
  <c r="B62" i="19"/>
  <c r="A62" i="19"/>
  <c r="B61" i="19"/>
  <c r="A61" i="19"/>
  <c r="B60" i="19"/>
  <c r="A60" i="19"/>
  <c r="B59" i="19"/>
  <c r="A59" i="19"/>
  <c r="B58" i="19"/>
  <c r="A58" i="19"/>
  <c r="B57" i="19"/>
  <c r="A57" i="19"/>
  <c r="B56" i="19"/>
  <c r="A56" i="19"/>
  <c r="B55" i="19"/>
  <c r="A55" i="19"/>
  <c r="B54" i="19"/>
  <c r="A54" i="19"/>
  <c r="B53" i="19"/>
  <c r="A53" i="19"/>
  <c r="B52" i="19"/>
  <c r="A52" i="19"/>
  <c r="B51" i="19"/>
  <c r="A51" i="19"/>
  <c r="B50" i="19"/>
  <c r="A50" i="19"/>
  <c r="B49" i="19"/>
  <c r="A49" i="19"/>
  <c r="B48" i="19"/>
  <c r="A48" i="19"/>
  <c r="B47" i="19"/>
  <c r="A47" i="19"/>
  <c r="B46" i="19"/>
  <c r="A46" i="19"/>
  <c r="B45" i="19"/>
  <c r="A45" i="19"/>
  <c r="B44" i="19"/>
  <c r="A44" i="19"/>
  <c r="B43" i="19"/>
  <c r="A43" i="19"/>
  <c r="B42" i="19"/>
  <c r="A42" i="19"/>
  <c r="B41" i="19"/>
  <c r="A41" i="19"/>
  <c r="B40" i="19"/>
  <c r="A40" i="19"/>
  <c r="B39" i="19"/>
  <c r="A39" i="19"/>
  <c r="B38" i="19"/>
  <c r="A38" i="19"/>
  <c r="B37" i="19"/>
  <c r="A37" i="19"/>
  <c r="B36" i="19"/>
  <c r="A36" i="19"/>
  <c r="B35" i="19"/>
  <c r="A35" i="19"/>
  <c r="B34" i="19"/>
  <c r="A34" i="19"/>
  <c r="B33" i="19"/>
  <c r="A33" i="19"/>
  <c r="B32" i="19"/>
  <c r="A32" i="19"/>
  <c r="B31" i="19"/>
  <c r="A31" i="19"/>
  <c r="B30" i="19"/>
  <c r="A30" i="19"/>
  <c r="B29" i="19"/>
  <c r="A29" i="19"/>
  <c r="B28" i="19"/>
  <c r="A28" i="19"/>
  <c r="B27" i="19"/>
  <c r="A27" i="19"/>
  <c r="B26" i="19"/>
  <c r="A26" i="19"/>
  <c r="B25" i="19"/>
  <c r="A25" i="19"/>
  <c r="B24" i="19"/>
  <c r="A24" i="19"/>
  <c r="B23" i="19"/>
  <c r="A23" i="19"/>
  <c r="B22" i="19"/>
  <c r="A22" i="19"/>
  <c r="B21" i="19"/>
  <c r="A21" i="19"/>
  <c r="B20" i="19"/>
  <c r="A20" i="19"/>
  <c r="B19" i="19"/>
  <c r="A19" i="19"/>
  <c r="B18" i="19"/>
  <c r="A18" i="19"/>
  <c r="B17" i="19"/>
  <c r="A17" i="19"/>
  <c r="B16" i="19"/>
  <c r="A16" i="19"/>
  <c r="B15" i="19"/>
  <c r="A15" i="19"/>
  <c r="B14" i="19"/>
  <c r="A14" i="19"/>
  <c r="B13" i="19"/>
  <c r="A13" i="19"/>
  <c r="B12" i="19"/>
  <c r="A12" i="19"/>
  <c r="B11" i="19"/>
  <c r="A11" i="19"/>
  <c r="B10" i="19"/>
  <c r="A10" i="19"/>
  <c r="B9" i="19"/>
  <c r="A9" i="19"/>
  <c r="B8" i="19"/>
  <c r="A8" i="19"/>
  <c r="B7" i="19"/>
  <c r="A7" i="19"/>
  <c r="B6" i="19"/>
  <c r="A6" i="19"/>
  <c r="B5" i="19"/>
  <c r="A5" i="19"/>
  <c r="B4" i="19"/>
  <c r="A4" i="19"/>
  <c r="B102" i="18"/>
  <c r="A102" i="18"/>
  <c r="B101" i="18"/>
  <c r="A101" i="18"/>
  <c r="B100" i="18"/>
  <c r="A100" i="18"/>
  <c r="B99" i="18"/>
  <c r="A99" i="18"/>
  <c r="B98" i="18"/>
  <c r="A98" i="18"/>
  <c r="B97" i="18"/>
  <c r="A97" i="18"/>
  <c r="B96" i="18"/>
  <c r="A96" i="18"/>
  <c r="B95" i="18"/>
  <c r="A95" i="18"/>
  <c r="B94" i="18"/>
  <c r="A94" i="18"/>
  <c r="B93" i="18"/>
  <c r="A93" i="18"/>
  <c r="B92" i="18"/>
  <c r="A92" i="18"/>
  <c r="B91" i="18"/>
  <c r="A91" i="18"/>
  <c r="B90" i="18"/>
  <c r="A90" i="18"/>
  <c r="B89" i="18"/>
  <c r="A89" i="18"/>
  <c r="B88" i="18"/>
  <c r="A88" i="18"/>
  <c r="B87" i="18"/>
  <c r="A87" i="18"/>
  <c r="B86" i="18"/>
  <c r="A86" i="18"/>
  <c r="B85" i="18"/>
  <c r="A85" i="18"/>
  <c r="B84" i="18"/>
  <c r="A84" i="18"/>
  <c r="B83" i="18"/>
  <c r="A83" i="18"/>
  <c r="B82" i="18"/>
  <c r="A82" i="18"/>
  <c r="B81" i="18"/>
  <c r="A81" i="18"/>
  <c r="B80" i="18"/>
  <c r="A80" i="18"/>
  <c r="B79" i="18"/>
  <c r="A79" i="18"/>
  <c r="B78" i="18"/>
  <c r="A78" i="18"/>
  <c r="B77" i="18"/>
  <c r="A77" i="18"/>
  <c r="B76" i="18"/>
  <c r="A76" i="18"/>
  <c r="B75" i="18"/>
  <c r="A75" i="18"/>
  <c r="B74" i="18"/>
  <c r="A74" i="18"/>
  <c r="B73" i="18"/>
  <c r="A73" i="18"/>
  <c r="B72" i="18"/>
  <c r="A72" i="18"/>
  <c r="B71" i="18"/>
  <c r="A71" i="18"/>
  <c r="B70" i="18"/>
  <c r="A70" i="18"/>
  <c r="B69" i="18"/>
  <c r="A69" i="18"/>
  <c r="B68" i="18"/>
  <c r="A68" i="18"/>
  <c r="B67" i="18"/>
  <c r="A67" i="18"/>
  <c r="B66" i="18"/>
  <c r="A66" i="18"/>
  <c r="B65" i="18"/>
  <c r="A65" i="18"/>
  <c r="B64" i="18"/>
  <c r="A64" i="18"/>
  <c r="B63" i="18"/>
  <c r="A63" i="18"/>
  <c r="B62" i="18"/>
  <c r="A62" i="18"/>
  <c r="B61" i="18"/>
  <c r="A61" i="18"/>
  <c r="B60" i="18"/>
  <c r="A60" i="18"/>
  <c r="B59" i="18"/>
  <c r="A59" i="18"/>
  <c r="B58" i="18"/>
  <c r="A58" i="18"/>
  <c r="B57" i="18"/>
  <c r="A57" i="18"/>
  <c r="B56" i="18"/>
  <c r="A56" i="18"/>
  <c r="B55" i="18"/>
  <c r="A55" i="18"/>
  <c r="B54" i="18"/>
  <c r="A54" i="18"/>
  <c r="B53" i="18"/>
  <c r="A53" i="18"/>
  <c r="B52" i="18"/>
  <c r="A52" i="18"/>
  <c r="B51" i="18"/>
  <c r="A51" i="18"/>
  <c r="B50" i="18"/>
  <c r="A50" i="18"/>
  <c r="B49" i="18"/>
  <c r="A49" i="18"/>
  <c r="B48" i="18"/>
  <c r="A48" i="18"/>
  <c r="B47" i="18"/>
  <c r="A47" i="18"/>
  <c r="B46" i="18"/>
  <c r="A46" i="18"/>
  <c r="B45" i="18"/>
  <c r="A45" i="18"/>
  <c r="B44" i="18"/>
  <c r="A44" i="18"/>
  <c r="B43" i="18"/>
  <c r="A43" i="18"/>
  <c r="B42" i="18"/>
  <c r="A42" i="18"/>
  <c r="B41" i="18"/>
  <c r="A41" i="18"/>
  <c r="B40" i="18"/>
  <c r="A40" i="18"/>
  <c r="B39" i="18"/>
  <c r="A39" i="18"/>
  <c r="B38" i="18"/>
  <c r="A38" i="18"/>
  <c r="B37" i="18"/>
  <c r="A37" i="18"/>
  <c r="B36" i="18"/>
  <c r="A36" i="18"/>
  <c r="B35" i="18"/>
  <c r="A35" i="18"/>
  <c r="B34" i="18"/>
  <c r="A34" i="18"/>
  <c r="B33" i="18"/>
  <c r="A33" i="18"/>
  <c r="B32" i="18"/>
  <c r="A32" i="18"/>
  <c r="B31" i="18"/>
  <c r="A31" i="18"/>
  <c r="B30" i="18"/>
  <c r="A30" i="18"/>
  <c r="B29" i="18"/>
  <c r="A29" i="18"/>
  <c r="B28" i="18"/>
  <c r="A28" i="18"/>
  <c r="B27" i="18"/>
  <c r="A27" i="18"/>
  <c r="B26" i="18"/>
  <c r="A26" i="18"/>
  <c r="B25" i="18"/>
  <c r="A25" i="18"/>
  <c r="B24" i="18"/>
  <c r="A24" i="18"/>
  <c r="B23" i="18"/>
  <c r="A23" i="18"/>
  <c r="B22" i="18"/>
  <c r="A22" i="18"/>
  <c r="B21" i="18"/>
  <c r="A21" i="18"/>
  <c r="B20" i="18"/>
  <c r="A20" i="18"/>
  <c r="B19" i="18"/>
  <c r="A19" i="18"/>
  <c r="B18" i="18"/>
  <c r="A18" i="18"/>
  <c r="B17" i="18"/>
  <c r="A17" i="18"/>
  <c r="B16" i="18"/>
  <c r="A16" i="18"/>
  <c r="B15" i="18"/>
  <c r="A15" i="18"/>
  <c r="B14" i="18"/>
  <c r="A14" i="18"/>
  <c r="B13" i="18"/>
  <c r="A13" i="18"/>
  <c r="B12" i="18"/>
  <c r="A12" i="18"/>
  <c r="B11" i="18"/>
  <c r="A11" i="18"/>
  <c r="B10" i="18"/>
  <c r="A10" i="18"/>
  <c r="B9" i="18"/>
  <c r="A9" i="18"/>
  <c r="B8" i="18"/>
  <c r="A8" i="18"/>
  <c r="B7" i="18"/>
  <c r="A7" i="18"/>
  <c r="B6" i="18"/>
  <c r="A6" i="18"/>
  <c r="B5" i="18"/>
  <c r="A5" i="18"/>
  <c r="B4" i="18"/>
  <c r="A4" i="18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B102" i="16"/>
  <c r="A102" i="16"/>
  <c r="B101" i="16"/>
  <c r="A101" i="16"/>
  <c r="B100" i="16"/>
  <c r="A100" i="16"/>
  <c r="B99" i="16"/>
  <c r="A99" i="16"/>
  <c r="B98" i="16"/>
  <c r="A98" i="16"/>
  <c r="B97" i="16"/>
  <c r="A97" i="16"/>
  <c r="B96" i="16"/>
  <c r="A96" i="16"/>
  <c r="B95" i="16"/>
  <c r="A95" i="16"/>
  <c r="B94" i="16"/>
  <c r="A94" i="16"/>
  <c r="B93" i="16"/>
  <c r="A93" i="16"/>
  <c r="B92" i="16"/>
  <c r="A92" i="16"/>
  <c r="B91" i="16"/>
  <c r="A91" i="16"/>
  <c r="B90" i="16"/>
  <c r="A90" i="16"/>
  <c r="B89" i="16"/>
  <c r="A89" i="16"/>
  <c r="B88" i="16"/>
  <c r="A88" i="16"/>
  <c r="B87" i="16"/>
  <c r="A87" i="16"/>
  <c r="B86" i="16"/>
  <c r="A86" i="16"/>
  <c r="B85" i="16"/>
  <c r="A85" i="16"/>
  <c r="B84" i="16"/>
  <c r="A84" i="16"/>
  <c r="B83" i="16"/>
  <c r="A83" i="16"/>
  <c r="B82" i="16"/>
  <c r="A82" i="16"/>
  <c r="B81" i="16"/>
  <c r="A81" i="16"/>
  <c r="B80" i="16"/>
  <c r="A80" i="16"/>
  <c r="B79" i="16"/>
  <c r="A79" i="16"/>
  <c r="B78" i="16"/>
  <c r="A78" i="16"/>
  <c r="B77" i="16"/>
  <c r="A77" i="16"/>
  <c r="B76" i="16"/>
  <c r="A76" i="16"/>
  <c r="B75" i="16"/>
  <c r="A75" i="16"/>
  <c r="B74" i="16"/>
  <c r="A74" i="16"/>
  <c r="B73" i="16"/>
  <c r="A73" i="16"/>
  <c r="B72" i="16"/>
  <c r="A72" i="16"/>
  <c r="B71" i="16"/>
  <c r="A71" i="16"/>
  <c r="B70" i="16"/>
  <c r="A70" i="16"/>
  <c r="B69" i="16"/>
  <c r="A69" i="16"/>
  <c r="B68" i="16"/>
  <c r="A68" i="16"/>
  <c r="B67" i="16"/>
  <c r="A67" i="16"/>
  <c r="B66" i="16"/>
  <c r="A66" i="16"/>
  <c r="B65" i="16"/>
  <c r="A65" i="16"/>
  <c r="B64" i="16"/>
  <c r="A64" i="16"/>
  <c r="B63" i="16"/>
  <c r="A63" i="16"/>
  <c r="B62" i="16"/>
  <c r="A62" i="16"/>
  <c r="B61" i="16"/>
  <c r="A61" i="16"/>
  <c r="B60" i="16"/>
  <c r="A60" i="16"/>
  <c r="B59" i="16"/>
  <c r="A59" i="16"/>
  <c r="B58" i="16"/>
  <c r="A58" i="16"/>
  <c r="B57" i="16"/>
  <c r="A57" i="16"/>
  <c r="B56" i="16"/>
  <c r="A56" i="16"/>
  <c r="B55" i="16"/>
  <c r="A55" i="16"/>
  <c r="B54" i="16"/>
  <c r="A54" i="16"/>
  <c r="B53" i="16"/>
  <c r="A53" i="16"/>
  <c r="B52" i="16"/>
  <c r="A52" i="16"/>
  <c r="B51" i="16"/>
  <c r="A51" i="16"/>
  <c r="B50" i="16"/>
  <c r="A50" i="16"/>
  <c r="B49" i="16"/>
  <c r="A49" i="16"/>
  <c r="B48" i="16"/>
  <c r="A48" i="16"/>
  <c r="B47" i="16"/>
  <c r="A47" i="16"/>
  <c r="B46" i="16"/>
  <c r="A46" i="16"/>
  <c r="B45" i="16"/>
  <c r="A45" i="16"/>
  <c r="B44" i="16"/>
  <c r="A44" i="16"/>
  <c r="B43" i="16"/>
  <c r="A43" i="16"/>
  <c r="B42" i="16"/>
  <c r="A42" i="16"/>
  <c r="B41" i="16"/>
  <c r="A41" i="16"/>
  <c r="B40" i="16"/>
  <c r="A40" i="16"/>
  <c r="B39" i="16"/>
  <c r="A39" i="16"/>
  <c r="B38" i="16"/>
  <c r="A38" i="16"/>
  <c r="B37" i="16"/>
  <c r="A37" i="16"/>
  <c r="B36" i="16"/>
  <c r="A36" i="16"/>
  <c r="B35" i="16"/>
  <c r="A35" i="16"/>
  <c r="B34" i="16"/>
  <c r="A34" i="16"/>
  <c r="B33" i="16"/>
  <c r="A33" i="16"/>
  <c r="B32" i="16"/>
  <c r="A32" i="16"/>
  <c r="B31" i="16"/>
  <c r="A31" i="16"/>
  <c r="B30" i="16"/>
  <c r="A30" i="16"/>
  <c r="B29" i="16"/>
  <c r="A29" i="16"/>
  <c r="B28" i="16"/>
  <c r="A28" i="16"/>
  <c r="B27" i="16"/>
  <c r="A27" i="16"/>
  <c r="B26" i="16"/>
  <c r="A26" i="16"/>
  <c r="B25" i="16"/>
  <c r="A25" i="16"/>
  <c r="B24" i="16"/>
  <c r="A24" i="16"/>
  <c r="B23" i="16"/>
  <c r="A23" i="16"/>
  <c r="B22" i="16"/>
  <c r="A22" i="16"/>
  <c r="B21" i="16"/>
  <c r="A21" i="16"/>
  <c r="B20" i="16"/>
  <c r="A20" i="16"/>
  <c r="B19" i="16"/>
  <c r="A19" i="16"/>
  <c r="B18" i="16"/>
  <c r="A18" i="16"/>
  <c r="B17" i="16"/>
  <c r="A17" i="16"/>
  <c r="B16" i="16"/>
  <c r="A16" i="16"/>
  <c r="B15" i="16"/>
  <c r="A15" i="16"/>
  <c r="B14" i="16"/>
  <c r="A14" i="16"/>
  <c r="B13" i="16"/>
  <c r="A13" i="16"/>
  <c r="B12" i="16"/>
  <c r="A12" i="16"/>
  <c r="B11" i="16"/>
  <c r="A11" i="16"/>
  <c r="B10" i="16"/>
  <c r="A10" i="16"/>
  <c r="B9" i="16"/>
  <c r="A9" i="16"/>
  <c r="B8" i="16"/>
  <c r="A8" i="16"/>
  <c r="B7" i="16"/>
  <c r="A7" i="16"/>
  <c r="B6" i="16"/>
  <c r="A6" i="16"/>
  <c r="B5" i="16"/>
  <c r="A5" i="16"/>
  <c r="B4" i="16"/>
  <c r="A4" i="16"/>
  <c r="B102" i="15"/>
  <c r="A102" i="15"/>
  <c r="B101" i="15"/>
  <c r="A101" i="15"/>
  <c r="B100" i="15"/>
  <c r="A100" i="15"/>
  <c r="B99" i="15"/>
  <c r="A99" i="15"/>
  <c r="B98" i="15"/>
  <c r="A98" i="15"/>
  <c r="B97" i="15"/>
  <c r="A97" i="15"/>
  <c r="B96" i="15"/>
  <c r="A96" i="15"/>
  <c r="B95" i="15"/>
  <c r="A95" i="15"/>
  <c r="B94" i="15"/>
  <c r="A94" i="15"/>
  <c r="B93" i="15"/>
  <c r="A93" i="15"/>
  <c r="B92" i="15"/>
  <c r="A92" i="15"/>
  <c r="B91" i="15"/>
  <c r="A91" i="15"/>
  <c r="B90" i="15"/>
  <c r="A90" i="15"/>
  <c r="B89" i="15"/>
  <c r="A89" i="15"/>
  <c r="B88" i="15"/>
  <c r="A88" i="15"/>
  <c r="B87" i="15"/>
  <c r="A87" i="15"/>
  <c r="B86" i="15"/>
  <c r="A86" i="15"/>
  <c r="B85" i="15"/>
  <c r="A85" i="15"/>
  <c r="B84" i="15"/>
  <c r="A84" i="15"/>
  <c r="B83" i="15"/>
  <c r="A83" i="15"/>
  <c r="B82" i="15"/>
  <c r="A82" i="15"/>
  <c r="B81" i="15"/>
  <c r="A81" i="15"/>
  <c r="B80" i="15"/>
  <c r="A80" i="15"/>
  <c r="B79" i="15"/>
  <c r="A79" i="15"/>
  <c r="B78" i="15"/>
  <c r="A78" i="15"/>
  <c r="B77" i="15"/>
  <c r="A77" i="15"/>
  <c r="B76" i="15"/>
  <c r="A76" i="15"/>
  <c r="B75" i="15"/>
  <c r="A75" i="15"/>
  <c r="B74" i="15"/>
  <c r="A74" i="15"/>
  <c r="B73" i="15"/>
  <c r="A73" i="15"/>
  <c r="B72" i="15"/>
  <c r="A72" i="15"/>
  <c r="B71" i="15"/>
  <c r="A71" i="15"/>
  <c r="B70" i="15"/>
  <c r="A70" i="15"/>
  <c r="B69" i="15"/>
  <c r="A69" i="15"/>
  <c r="B68" i="15"/>
  <c r="A68" i="15"/>
  <c r="B67" i="15"/>
  <c r="A67" i="15"/>
  <c r="B66" i="15"/>
  <c r="A66" i="15"/>
  <c r="B65" i="15"/>
  <c r="A65" i="15"/>
  <c r="B64" i="15"/>
  <c r="A64" i="15"/>
  <c r="B63" i="15"/>
  <c r="A63" i="15"/>
  <c r="B62" i="15"/>
  <c r="A62" i="15"/>
  <c r="B61" i="15"/>
  <c r="A61" i="15"/>
  <c r="B60" i="15"/>
  <c r="A60" i="15"/>
  <c r="B59" i="15"/>
  <c r="A59" i="15"/>
  <c r="B58" i="15"/>
  <c r="A58" i="15"/>
  <c r="B57" i="15"/>
  <c r="A57" i="15"/>
  <c r="B56" i="15"/>
  <c r="A56" i="15"/>
  <c r="B55" i="15"/>
  <c r="A55" i="15"/>
  <c r="B54" i="15"/>
  <c r="A54" i="15"/>
  <c r="B53" i="15"/>
  <c r="A53" i="15"/>
  <c r="B52" i="15"/>
  <c r="A52" i="15"/>
  <c r="B51" i="15"/>
  <c r="A51" i="15"/>
  <c r="B50" i="15"/>
  <c r="A50" i="15"/>
  <c r="B49" i="15"/>
  <c r="A49" i="15"/>
  <c r="B48" i="15"/>
  <c r="A48" i="15"/>
  <c r="B47" i="15"/>
  <c r="A47" i="15"/>
  <c r="B46" i="15"/>
  <c r="A46" i="15"/>
  <c r="B45" i="15"/>
  <c r="A45" i="15"/>
  <c r="B44" i="15"/>
  <c r="A44" i="15"/>
  <c r="B43" i="15"/>
  <c r="A43" i="15"/>
  <c r="B42" i="15"/>
  <c r="A42" i="15"/>
  <c r="B41" i="15"/>
  <c r="A41" i="15"/>
  <c r="B40" i="15"/>
  <c r="A40" i="15"/>
  <c r="B39" i="15"/>
  <c r="A39" i="15"/>
  <c r="B38" i="15"/>
  <c r="A38" i="15"/>
  <c r="B37" i="15"/>
  <c r="A37" i="15"/>
  <c r="B36" i="15"/>
  <c r="A36" i="15"/>
  <c r="B35" i="15"/>
  <c r="A35" i="15"/>
  <c r="B34" i="15"/>
  <c r="A34" i="15"/>
  <c r="B33" i="15"/>
  <c r="A33" i="15"/>
  <c r="B32" i="15"/>
  <c r="A32" i="15"/>
  <c r="B31" i="15"/>
  <c r="A31" i="15"/>
  <c r="B30" i="15"/>
  <c r="A30" i="15"/>
  <c r="B29" i="15"/>
  <c r="A29" i="15"/>
  <c r="B28" i="15"/>
  <c r="A28" i="15"/>
  <c r="B27" i="15"/>
  <c r="A27" i="15"/>
  <c r="B26" i="15"/>
  <c r="A26" i="15"/>
  <c r="B25" i="15"/>
  <c r="A25" i="15"/>
  <c r="B24" i="15"/>
  <c r="A24" i="15"/>
  <c r="B23" i="15"/>
  <c r="A23" i="15"/>
  <c r="B22" i="15"/>
  <c r="A22" i="15"/>
  <c r="B21" i="15"/>
  <c r="A21" i="15"/>
  <c r="B20" i="15"/>
  <c r="A20" i="15"/>
  <c r="B19" i="15"/>
  <c r="A19" i="15"/>
  <c r="B18" i="15"/>
  <c r="A18" i="15"/>
  <c r="B17" i="15"/>
  <c r="A17" i="15"/>
  <c r="B16" i="15"/>
  <c r="A16" i="15"/>
  <c r="B15" i="15"/>
  <c r="A15" i="15"/>
  <c r="B14" i="15"/>
  <c r="A14" i="15"/>
  <c r="B13" i="15"/>
  <c r="A13" i="15"/>
  <c r="B12" i="15"/>
  <c r="A12" i="15"/>
  <c r="B11" i="15"/>
  <c r="A11" i="15"/>
  <c r="B10" i="15"/>
  <c r="A10" i="15"/>
  <c r="B9" i="15"/>
  <c r="A9" i="15"/>
  <c r="B8" i="15"/>
  <c r="A8" i="15"/>
  <c r="B7" i="15"/>
  <c r="A7" i="15"/>
  <c r="B6" i="15"/>
  <c r="A6" i="15"/>
  <c r="B5" i="15"/>
  <c r="A5" i="15"/>
  <c r="B4" i="15"/>
  <c r="A4" i="15"/>
  <c r="B102" i="14"/>
  <c r="A102" i="14"/>
  <c r="B101" i="14"/>
  <c r="A101" i="14"/>
  <c r="B100" i="14"/>
  <c r="A100" i="14"/>
  <c r="B99" i="14"/>
  <c r="A99" i="14"/>
  <c r="B98" i="14"/>
  <c r="A98" i="14"/>
  <c r="B97" i="14"/>
  <c r="A97" i="14"/>
  <c r="B96" i="14"/>
  <c r="A96" i="14"/>
  <c r="B95" i="14"/>
  <c r="A95" i="14"/>
  <c r="B94" i="14"/>
  <c r="A94" i="14"/>
  <c r="B93" i="14"/>
  <c r="A93" i="14"/>
  <c r="B92" i="14"/>
  <c r="A92" i="14"/>
  <c r="B91" i="14"/>
  <c r="A91" i="14"/>
  <c r="B90" i="14"/>
  <c r="A90" i="14"/>
  <c r="B89" i="14"/>
  <c r="A89" i="14"/>
  <c r="B88" i="14"/>
  <c r="A88" i="14"/>
  <c r="B87" i="14"/>
  <c r="A87" i="14"/>
  <c r="B86" i="14"/>
  <c r="A86" i="14"/>
  <c r="B85" i="14"/>
  <c r="A85" i="14"/>
  <c r="B84" i="14"/>
  <c r="A84" i="14"/>
  <c r="B83" i="14"/>
  <c r="A83" i="14"/>
  <c r="B82" i="14"/>
  <c r="A82" i="14"/>
  <c r="B81" i="14"/>
  <c r="A81" i="14"/>
  <c r="B80" i="14"/>
  <c r="A80" i="14"/>
  <c r="B79" i="14"/>
  <c r="A79" i="14"/>
  <c r="B78" i="14"/>
  <c r="A78" i="14"/>
  <c r="B77" i="14"/>
  <c r="A77" i="14"/>
  <c r="B76" i="14"/>
  <c r="A76" i="14"/>
  <c r="B75" i="14"/>
  <c r="A75" i="14"/>
  <c r="B74" i="14"/>
  <c r="A74" i="14"/>
  <c r="B73" i="14"/>
  <c r="A73" i="14"/>
  <c r="B72" i="14"/>
  <c r="A72" i="14"/>
  <c r="B71" i="14"/>
  <c r="A71" i="14"/>
  <c r="B70" i="14"/>
  <c r="A70" i="14"/>
  <c r="B69" i="14"/>
  <c r="A69" i="14"/>
  <c r="B68" i="14"/>
  <c r="A68" i="14"/>
  <c r="B67" i="14"/>
  <c r="A67" i="14"/>
  <c r="B66" i="14"/>
  <c r="A66" i="14"/>
  <c r="B65" i="14"/>
  <c r="A65" i="14"/>
  <c r="B64" i="14"/>
  <c r="A64" i="14"/>
  <c r="B63" i="14"/>
  <c r="A63" i="14"/>
  <c r="B62" i="14"/>
  <c r="A62" i="14"/>
  <c r="B61" i="14"/>
  <c r="A61" i="14"/>
  <c r="B60" i="14"/>
  <c r="A60" i="14"/>
  <c r="B59" i="14"/>
  <c r="A59" i="14"/>
  <c r="B58" i="14"/>
  <c r="A58" i="14"/>
  <c r="B57" i="14"/>
  <c r="A57" i="14"/>
  <c r="B56" i="14"/>
  <c r="A56" i="14"/>
  <c r="B55" i="14"/>
  <c r="A55" i="14"/>
  <c r="B54" i="14"/>
  <c r="A54" i="14"/>
  <c r="B53" i="14"/>
  <c r="A53" i="14"/>
  <c r="B52" i="14"/>
  <c r="A52" i="14"/>
  <c r="B51" i="14"/>
  <c r="A51" i="14"/>
  <c r="B50" i="14"/>
  <c r="A50" i="14"/>
  <c r="B49" i="14"/>
  <c r="A49" i="14"/>
  <c r="B48" i="14"/>
  <c r="A48" i="14"/>
  <c r="B47" i="14"/>
  <c r="A47" i="14"/>
  <c r="B46" i="14"/>
  <c r="A46" i="14"/>
  <c r="B45" i="14"/>
  <c r="A45" i="14"/>
  <c r="B44" i="14"/>
  <c r="A44" i="14"/>
  <c r="B43" i="14"/>
  <c r="A43" i="14"/>
  <c r="B42" i="14"/>
  <c r="A42" i="14"/>
  <c r="B41" i="14"/>
  <c r="A41" i="14"/>
  <c r="B40" i="14"/>
  <c r="A40" i="14"/>
  <c r="B39" i="14"/>
  <c r="A39" i="14"/>
  <c r="B38" i="14"/>
  <c r="A38" i="14"/>
  <c r="B37" i="14"/>
  <c r="A37" i="14"/>
  <c r="B36" i="14"/>
  <c r="A36" i="14"/>
  <c r="B35" i="14"/>
  <c r="A35" i="14"/>
  <c r="B34" i="14"/>
  <c r="A34" i="14"/>
  <c r="B33" i="14"/>
  <c r="A33" i="14"/>
  <c r="B32" i="14"/>
  <c r="A32" i="14"/>
  <c r="B31" i="14"/>
  <c r="A31" i="14"/>
  <c r="B30" i="14"/>
  <c r="A30" i="14"/>
  <c r="B29" i="14"/>
  <c r="A29" i="14"/>
  <c r="B28" i="14"/>
  <c r="A28" i="14"/>
  <c r="B27" i="14"/>
  <c r="A27" i="14"/>
  <c r="B26" i="14"/>
  <c r="A26" i="14"/>
  <c r="B25" i="14"/>
  <c r="A25" i="14"/>
  <c r="B24" i="14"/>
  <c r="A24" i="14"/>
  <c r="B23" i="14"/>
  <c r="A23" i="14"/>
  <c r="B22" i="14"/>
  <c r="A22" i="14"/>
  <c r="B21" i="14"/>
  <c r="A21" i="14"/>
  <c r="B20" i="14"/>
  <c r="A20" i="14"/>
  <c r="B19" i="14"/>
  <c r="A19" i="14"/>
  <c r="B18" i="14"/>
  <c r="A18" i="14"/>
  <c r="B17" i="14"/>
  <c r="A17" i="14"/>
  <c r="B16" i="14"/>
  <c r="A16" i="14"/>
  <c r="B15" i="14"/>
  <c r="A15" i="14"/>
  <c r="B14" i="14"/>
  <c r="A14" i="14"/>
  <c r="B13" i="14"/>
  <c r="A13" i="14"/>
  <c r="B12" i="14"/>
  <c r="A12" i="14"/>
  <c r="B11" i="14"/>
  <c r="A11" i="14"/>
  <c r="B10" i="14"/>
  <c r="A10" i="14"/>
  <c r="B9" i="14"/>
  <c r="A9" i="14"/>
  <c r="B8" i="14"/>
  <c r="A8" i="14"/>
  <c r="B7" i="14"/>
  <c r="A7" i="14"/>
  <c r="B6" i="14"/>
  <c r="A6" i="14"/>
  <c r="B5" i="14"/>
  <c r="A5" i="14"/>
  <c r="B4" i="14"/>
  <c r="A4" i="14"/>
  <c r="B102" i="13"/>
  <c r="A102" i="13"/>
  <c r="B101" i="13"/>
  <c r="A101" i="13"/>
  <c r="B100" i="13"/>
  <c r="A100" i="13"/>
  <c r="B99" i="13"/>
  <c r="A99" i="13"/>
  <c r="B98" i="13"/>
  <c r="A98" i="13"/>
  <c r="B97" i="13"/>
  <c r="A97" i="13"/>
  <c r="B96" i="13"/>
  <c r="A96" i="13"/>
  <c r="B95" i="13"/>
  <c r="A95" i="13"/>
  <c r="B94" i="13"/>
  <c r="A94" i="13"/>
  <c r="B93" i="13"/>
  <c r="A93" i="13"/>
  <c r="B92" i="13"/>
  <c r="A92" i="13"/>
  <c r="B91" i="13"/>
  <c r="A91" i="13"/>
  <c r="B90" i="13"/>
  <c r="A90" i="13"/>
  <c r="B89" i="13"/>
  <c r="A89" i="13"/>
  <c r="B88" i="13"/>
  <c r="A88" i="13"/>
  <c r="B87" i="13"/>
  <c r="A87" i="13"/>
  <c r="B86" i="13"/>
  <c r="A86" i="13"/>
  <c r="B85" i="13"/>
  <c r="A85" i="13"/>
  <c r="B84" i="13"/>
  <c r="A84" i="13"/>
  <c r="B83" i="13"/>
  <c r="A83" i="13"/>
  <c r="B82" i="13"/>
  <c r="A82" i="13"/>
  <c r="B81" i="13"/>
  <c r="A81" i="13"/>
  <c r="B80" i="13"/>
  <c r="A80" i="13"/>
  <c r="B79" i="13"/>
  <c r="A79" i="13"/>
  <c r="B78" i="13"/>
  <c r="A78" i="13"/>
  <c r="B77" i="13"/>
  <c r="A77" i="13"/>
  <c r="B76" i="13"/>
  <c r="A76" i="13"/>
  <c r="B75" i="13"/>
  <c r="A75" i="13"/>
  <c r="B74" i="13"/>
  <c r="A74" i="13"/>
  <c r="B73" i="13"/>
  <c r="A73" i="13"/>
  <c r="B72" i="13"/>
  <c r="A72" i="13"/>
  <c r="B71" i="13"/>
  <c r="A71" i="13"/>
  <c r="B70" i="13"/>
  <c r="A70" i="13"/>
  <c r="B69" i="13"/>
  <c r="A69" i="13"/>
  <c r="B68" i="13"/>
  <c r="A68" i="13"/>
  <c r="B67" i="13"/>
  <c r="A67" i="13"/>
  <c r="B66" i="13"/>
  <c r="A66" i="13"/>
  <c r="B65" i="13"/>
  <c r="A65" i="13"/>
  <c r="B64" i="13"/>
  <c r="A64" i="13"/>
  <c r="B63" i="13"/>
  <c r="A63" i="13"/>
  <c r="B62" i="13"/>
  <c r="A62" i="13"/>
  <c r="B61" i="13"/>
  <c r="A61" i="13"/>
  <c r="B60" i="13"/>
  <c r="A60" i="13"/>
  <c r="B59" i="13"/>
  <c r="A59" i="13"/>
  <c r="B58" i="13"/>
  <c r="A58" i="13"/>
  <c r="B57" i="13"/>
  <c r="A57" i="13"/>
  <c r="B56" i="13"/>
  <c r="A56" i="13"/>
  <c r="B55" i="13"/>
  <c r="A55" i="13"/>
  <c r="B54" i="13"/>
  <c r="A54" i="13"/>
  <c r="B53" i="13"/>
  <c r="A53" i="13"/>
  <c r="B52" i="13"/>
  <c r="A52" i="13"/>
  <c r="B51" i="13"/>
  <c r="A51" i="13"/>
  <c r="B50" i="13"/>
  <c r="A50" i="13"/>
  <c r="B49" i="13"/>
  <c r="A49" i="13"/>
  <c r="B48" i="13"/>
  <c r="A48" i="13"/>
  <c r="B47" i="13"/>
  <c r="A47" i="13"/>
  <c r="B46" i="13"/>
  <c r="A46" i="13"/>
  <c r="B45" i="13"/>
  <c r="A45" i="13"/>
  <c r="B44" i="13"/>
  <c r="A44" i="13"/>
  <c r="B43" i="13"/>
  <c r="A43" i="13"/>
  <c r="B42" i="13"/>
  <c r="A42" i="13"/>
  <c r="B41" i="13"/>
  <c r="A41" i="13"/>
  <c r="B40" i="13"/>
  <c r="A40" i="13"/>
  <c r="B39" i="13"/>
  <c r="A39" i="13"/>
  <c r="B38" i="13"/>
  <c r="A38" i="13"/>
  <c r="B37" i="13"/>
  <c r="A37" i="13"/>
  <c r="B36" i="13"/>
  <c r="A36" i="13"/>
  <c r="B35" i="13"/>
  <c r="A35" i="13"/>
  <c r="B34" i="13"/>
  <c r="A34" i="13"/>
  <c r="B33" i="13"/>
  <c r="A33" i="13"/>
  <c r="B32" i="13"/>
  <c r="A32" i="13"/>
  <c r="B31" i="13"/>
  <c r="A31" i="13"/>
  <c r="B30" i="13"/>
  <c r="A30" i="13"/>
  <c r="B29" i="13"/>
  <c r="A29" i="13"/>
  <c r="B28" i="13"/>
  <c r="A28" i="13"/>
  <c r="B27" i="13"/>
  <c r="A27" i="13"/>
  <c r="B26" i="13"/>
  <c r="A26" i="13"/>
  <c r="B25" i="13"/>
  <c r="A25" i="13"/>
  <c r="B24" i="13"/>
  <c r="A24" i="13"/>
  <c r="B23" i="13"/>
  <c r="A23" i="13"/>
  <c r="B22" i="13"/>
  <c r="A22" i="13"/>
  <c r="B21" i="13"/>
  <c r="A21" i="13"/>
  <c r="B20" i="13"/>
  <c r="A20" i="13"/>
  <c r="B19" i="13"/>
  <c r="A19" i="13"/>
  <c r="B18" i="13"/>
  <c r="A18" i="13"/>
  <c r="B17" i="13"/>
  <c r="A17" i="13"/>
  <c r="B16" i="13"/>
  <c r="A16" i="13"/>
  <c r="B15" i="13"/>
  <c r="A15" i="13"/>
  <c r="B14" i="13"/>
  <c r="A14" i="13"/>
  <c r="B13" i="13"/>
  <c r="A13" i="13"/>
  <c r="B12" i="13"/>
  <c r="A12" i="13"/>
  <c r="B11" i="13"/>
  <c r="A11" i="13"/>
  <c r="B10" i="13"/>
  <c r="A10" i="13"/>
  <c r="B9" i="13"/>
  <c r="A9" i="13"/>
  <c r="B8" i="13"/>
  <c r="A8" i="13"/>
  <c r="B7" i="13"/>
  <c r="A7" i="13"/>
  <c r="B6" i="13"/>
  <c r="A6" i="13"/>
  <c r="B5" i="13"/>
  <c r="A5" i="13"/>
  <c r="B4" i="13"/>
  <c r="A4" i="13"/>
  <c r="B102" i="12"/>
  <c r="A102" i="12"/>
  <c r="B101" i="12"/>
  <c r="A101" i="12"/>
  <c r="B100" i="12"/>
  <c r="A100" i="12"/>
  <c r="B99" i="12"/>
  <c r="A99" i="12"/>
  <c r="B98" i="12"/>
  <c r="A98" i="12"/>
  <c r="B97" i="12"/>
  <c r="A97" i="12"/>
  <c r="B96" i="12"/>
  <c r="A96" i="12"/>
  <c r="B95" i="12"/>
  <c r="A95" i="12"/>
  <c r="B94" i="12"/>
  <c r="A94" i="12"/>
  <c r="B93" i="12"/>
  <c r="A93" i="12"/>
  <c r="B92" i="12"/>
  <c r="A92" i="12"/>
  <c r="B91" i="12"/>
  <c r="A91" i="12"/>
  <c r="B90" i="12"/>
  <c r="A90" i="12"/>
  <c r="B89" i="12"/>
  <c r="A89" i="12"/>
  <c r="B88" i="12"/>
  <c r="A88" i="12"/>
  <c r="B87" i="12"/>
  <c r="A87" i="12"/>
  <c r="B86" i="12"/>
  <c r="A86" i="12"/>
  <c r="B85" i="12"/>
  <c r="A85" i="12"/>
  <c r="B84" i="12"/>
  <c r="A84" i="12"/>
  <c r="B83" i="12"/>
  <c r="A83" i="12"/>
  <c r="B82" i="12"/>
  <c r="A82" i="12"/>
  <c r="B81" i="12"/>
  <c r="A81" i="12"/>
  <c r="B80" i="12"/>
  <c r="A80" i="12"/>
  <c r="B79" i="12"/>
  <c r="A79" i="12"/>
  <c r="B78" i="12"/>
  <c r="A78" i="12"/>
  <c r="B77" i="12"/>
  <c r="A77" i="12"/>
  <c r="B76" i="12"/>
  <c r="A76" i="12"/>
  <c r="B75" i="12"/>
  <c r="A75" i="12"/>
  <c r="B74" i="12"/>
  <c r="A74" i="12"/>
  <c r="B73" i="12"/>
  <c r="A73" i="12"/>
  <c r="B72" i="12"/>
  <c r="A72" i="12"/>
  <c r="B71" i="12"/>
  <c r="A71" i="12"/>
  <c r="B70" i="12"/>
  <c r="A70" i="12"/>
  <c r="B69" i="12"/>
  <c r="A69" i="12"/>
  <c r="B68" i="12"/>
  <c r="A68" i="12"/>
  <c r="B67" i="12"/>
  <c r="A67" i="12"/>
  <c r="B66" i="12"/>
  <c r="A66" i="12"/>
  <c r="B65" i="12"/>
  <c r="A65" i="12"/>
  <c r="B64" i="12"/>
  <c r="A64" i="12"/>
  <c r="B63" i="12"/>
  <c r="A63" i="12"/>
  <c r="B62" i="12"/>
  <c r="A62" i="12"/>
  <c r="B61" i="12"/>
  <c r="A61" i="12"/>
  <c r="B60" i="12"/>
  <c r="A60" i="12"/>
  <c r="B59" i="12"/>
  <c r="A59" i="12"/>
  <c r="B58" i="12"/>
  <c r="A58" i="12"/>
  <c r="B57" i="12"/>
  <c r="A57" i="12"/>
  <c r="B56" i="12"/>
  <c r="A56" i="12"/>
  <c r="B55" i="12"/>
  <c r="A55" i="12"/>
  <c r="B54" i="12"/>
  <c r="A54" i="12"/>
  <c r="B53" i="12"/>
  <c r="A53" i="12"/>
  <c r="B52" i="12"/>
  <c r="A52" i="12"/>
  <c r="B51" i="12"/>
  <c r="A51" i="12"/>
  <c r="B50" i="12"/>
  <c r="A50" i="12"/>
  <c r="B49" i="12"/>
  <c r="A49" i="12"/>
  <c r="B48" i="12"/>
  <c r="A48" i="12"/>
  <c r="B47" i="12"/>
  <c r="A47" i="12"/>
  <c r="B46" i="12"/>
  <c r="A46" i="12"/>
  <c r="B45" i="12"/>
  <c r="A45" i="12"/>
  <c r="B44" i="12"/>
  <c r="A44" i="12"/>
  <c r="B43" i="12"/>
  <c r="A43" i="12"/>
  <c r="B42" i="12"/>
  <c r="A42" i="12"/>
  <c r="B41" i="12"/>
  <c r="A41" i="12"/>
  <c r="B40" i="12"/>
  <c r="A40" i="12"/>
  <c r="B39" i="12"/>
  <c r="A39" i="12"/>
  <c r="B38" i="12"/>
  <c r="A38" i="12"/>
  <c r="B37" i="12"/>
  <c r="A37" i="12"/>
  <c r="B36" i="12"/>
  <c r="A36" i="12"/>
  <c r="B35" i="12"/>
  <c r="A35" i="12"/>
  <c r="B34" i="12"/>
  <c r="A34" i="12"/>
  <c r="B33" i="12"/>
  <c r="A33" i="12"/>
  <c r="B32" i="12"/>
  <c r="A32" i="12"/>
  <c r="B31" i="12"/>
  <c r="A31" i="12"/>
  <c r="B30" i="12"/>
  <c r="A30" i="12"/>
  <c r="B29" i="12"/>
  <c r="A29" i="12"/>
  <c r="B28" i="12"/>
  <c r="A28" i="12"/>
  <c r="B27" i="12"/>
  <c r="A27" i="12"/>
  <c r="B26" i="12"/>
  <c r="A26" i="12"/>
  <c r="B25" i="12"/>
  <c r="A25" i="12"/>
  <c r="B24" i="12"/>
  <c r="A24" i="12"/>
  <c r="B23" i="12"/>
  <c r="A23" i="12"/>
  <c r="B22" i="12"/>
  <c r="A22" i="12"/>
  <c r="B21" i="12"/>
  <c r="A21" i="12"/>
  <c r="B20" i="12"/>
  <c r="A20" i="12"/>
  <c r="B19" i="12"/>
  <c r="A19" i="12"/>
  <c r="B18" i="12"/>
  <c r="A18" i="12"/>
  <c r="B17" i="12"/>
  <c r="A17" i="12"/>
  <c r="B16" i="12"/>
  <c r="A16" i="12"/>
  <c r="B15" i="12"/>
  <c r="A15" i="12"/>
  <c r="B14" i="12"/>
  <c r="A14" i="12"/>
  <c r="B13" i="12"/>
  <c r="A13" i="12"/>
  <c r="B12" i="12"/>
  <c r="A12" i="12"/>
  <c r="B11" i="12"/>
  <c r="A11" i="12"/>
  <c r="B10" i="12"/>
  <c r="A10" i="12"/>
  <c r="B9" i="12"/>
  <c r="A9" i="12"/>
  <c r="B8" i="12"/>
  <c r="A8" i="12"/>
  <c r="B7" i="12"/>
  <c r="A7" i="12"/>
  <c r="B6" i="12"/>
  <c r="A6" i="12"/>
  <c r="B5" i="12"/>
  <c r="A5" i="12"/>
  <c r="B4" i="12"/>
  <c r="A4" i="12"/>
  <c r="B102" i="11"/>
  <c r="A102" i="11"/>
  <c r="B101" i="11"/>
  <c r="A101" i="11"/>
  <c r="B100" i="11"/>
  <c r="A100" i="11"/>
  <c r="B99" i="11"/>
  <c r="A99" i="11"/>
  <c r="B98" i="11"/>
  <c r="A98" i="11"/>
  <c r="B97" i="11"/>
  <c r="A97" i="11"/>
  <c r="B96" i="11"/>
  <c r="A96" i="11"/>
  <c r="B95" i="11"/>
  <c r="A95" i="11"/>
  <c r="B94" i="11"/>
  <c r="A94" i="11"/>
  <c r="B93" i="11"/>
  <c r="A93" i="11"/>
  <c r="B92" i="11"/>
  <c r="A92" i="11"/>
  <c r="B91" i="11"/>
  <c r="A91" i="11"/>
  <c r="B90" i="11"/>
  <c r="A90" i="11"/>
  <c r="B89" i="11"/>
  <c r="A89" i="11"/>
  <c r="B88" i="11"/>
  <c r="A88" i="11"/>
  <c r="B87" i="11"/>
  <c r="A87" i="11"/>
  <c r="B86" i="11"/>
  <c r="A86" i="11"/>
  <c r="B85" i="11"/>
  <c r="A85" i="11"/>
  <c r="B84" i="11"/>
  <c r="A84" i="11"/>
  <c r="B83" i="11"/>
  <c r="A83" i="11"/>
  <c r="B82" i="11"/>
  <c r="A82" i="11"/>
  <c r="B81" i="11"/>
  <c r="A81" i="11"/>
  <c r="B80" i="11"/>
  <c r="A80" i="11"/>
  <c r="B79" i="11"/>
  <c r="A79" i="11"/>
  <c r="B78" i="11"/>
  <c r="A78" i="11"/>
  <c r="B77" i="11"/>
  <c r="A77" i="11"/>
  <c r="B76" i="11"/>
  <c r="A76" i="11"/>
  <c r="B75" i="11"/>
  <c r="A75" i="11"/>
  <c r="B74" i="11"/>
  <c r="A74" i="11"/>
  <c r="B73" i="11"/>
  <c r="A73" i="11"/>
  <c r="B72" i="11"/>
  <c r="A72" i="11"/>
  <c r="B71" i="11"/>
  <c r="A71" i="11"/>
  <c r="B70" i="11"/>
  <c r="A70" i="11"/>
  <c r="B69" i="11"/>
  <c r="A69" i="11"/>
  <c r="B68" i="11"/>
  <c r="A68" i="11"/>
  <c r="B67" i="11"/>
  <c r="A67" i="11"/>
  <c r="B66" i="11"/>
  <c r="A66" i="11"/>
  <c r="B65" i="11"/>
  <c r="A65" i="11"/>
  <c r="B64" i="11"/>
  <c r="A64" i="11"/>
  <c r="B63" i="11"/>
  <c r="A63" i="11"/>
  <c r="B62" i="11"/>
  <c r="A62" i="11"/>
  <c r="B61" i="11"/>
  <c r="A61" i="11"/>
  <c r="B60" i="11"/>
  <c r="A60" i="11"/>
  <c r="B59" i="11"/>
  <c r="A59" i="11"/>
  <c r="B58" i="11"/>
  <c r="A58" i="11"/>
  <c r="B57" i="11"/>
  <c r="A57" i="11"/>
  <c r="B56" i="11"/>
  <c r="A56" i="11"/>
  <c r="B55" i="11"/>
  <c r="A55" i="11"/>
  <c r="B54" i="11"/>
  <c r="A54" i="11"/>
  <c r="B53" i="11"/>
  <c r="A53" i="11"/>
  <c r="B52" i="11"/>
  <c r="A52" i="11"/>
  <c r="B51" i="11"/>
  <c r="A51" i="11"/>
  <c r="B50" i="11"/>
  <c r="A50" i="11"/>
  <c r="B49" i="11"/>
  <c r="A49" i="11"/>
  <c r="B48" i="11"/>
  <c r="A48" i="11"/>
  <c r="B47" i="11"/>
  <c r="A47" i="11"/>
  <c r="B46" i="11"/>
  <c r="A46" i="11"/>
  <c r="B45" i="11"/>
  <c r="A45" i="11"/>
  <c r="B44" i="11"/>
  <c r="A44" i="11"/>
  <c r="B43" i="11"/>
  <c r="A43" i="11"/>
  <c r="B42" i="11"/>
  <c r="A42" i="11"/>
  <c r="B41" i="11"/>
  <c r="A41" i="11"/>
  <c r="B40" i="11"/>
  <c r="A40" i="11"/>
  <c r="B39" i="11"/>
  <c r="A39" i="11"/>
  <c r="B38" i="11"/>
  <c r="A38" i="11"/>
  <c r="B37" i="11"/>
  <c r="A37" i="11"/>
  <c r="B36" i="11"/>
  <c r="A36" i="11"/>
  <c r="B35" i="11"/>
  <c r="A35" i="11"/>
  <c r="B34" i="11"/>
  <c r="A34" i="11"/>
  <c r="B33" i="11"/>
  <c r="A33" i="11"/>
  <c r="B32" i="11"/>
  <c r="A32" i="11"/>
  <c r="B31" i="11"/>
  <c r="A31" i="11"/>
  <c r="B30" i="11"/>
  <c r="A30" i="11"/>
  <c r="B29" i="11"/>
  <c r="A29" i="11"/>
  <c r="B28" i="11"/>
  <c r="A28" i="11"/>
  <c r="B27" i="11"/>
  <c r="A27" i="11"/>
  <c r="B26" i="11"/>
  <c r="A26" i="11"/>
  <c r="B25" i="11"/>
  <c r="A25" i="11"/>
  <c r="B24" i="11"/>
  <c r="A24" i="11"/>
  <c r="B23" i="11"/>
  <c r="A23" i="11"/>
  <c r="B22" i="11"/>
  <c r="A22" i="11"/>
  <c r="B21" i="11"/>
  <c r="A21" i="11"/>
  <c r="B20" i="11"/>
  <c r="A20" i="11"/>
  <c r="B19" i="11"/>
  <c r="A19" i="11"/>
  <c r="B18" i="11"/>
  <c r="A18" i="11"/>
  <c r="B17" i="11"/>
  <c r="A17" i="11"/>
  <c r="B16" i="11"/>
  <c r="A16" i="11"/>
  <c r="B15" i="11"/>
  <c r="A15" i="11"/>
  <c r="B14" i="11"/>
  <c r="A14" i="11"/>
  <c r="B13" i="11"/>
  <c r="A13" i="11"/>
  <c r="B12" i="11"/>
  <c r="A12" i="11"/>
  <c r="B11" i="11"/>
  <c r="A11" i="11"/>
  <c r="B10" i="11"/>
  <c r="A10" i="11"/>
  <c r="B9" i="11"/>
  <c r="A9" i="11"/>
  <c r="B8" i="11"/>
  <c r="A8" i="11"/>
  <c r="B7" i="11"/>
  <c r="A7" i="11"/>
  <c r="B6" i="11"/>
  <c r="A6" i="11"/>
  <c r="B5" i="11"/>
  <c r="A5" i="11"/>
  <c r="B4" i="11"/>
  <c r="A4" i="11"/>
  <c r="B102" i="10"/>
  <c r="A102" i="10"/>
  <c r="B101" i="10"/>
  <c r="A101" i="10"/>
  <c r="B100" i="10"/>
  <c r="A100" i="10"/>
  <c r="B99" i="10"/>
  <c r="A99" i="10"/>
  <c r="B98" i="10"/>
  <c r="A98" i="10"/>
  <c r="B97" i="10"/>
  <c r="A97" i="10"/>
  <c r="B96" i="10"/>
  <c r="A96" i="10"/>
  <c r="B95" i="10"/>
  <c r="A95" i="10"/>
  <c r="B94" i="10"/>
  <c r="A94" i="10"/>
  <c r="B93" i="10"/>
  <c r="A93" i="10"/>
  <c r="B92" i="10"/>
  <c r="A92" i="10"/>
  <c r="B91" i="10"/>
  <c r="A91" i="10"/>
  <c r="B90" i="10"/>
  <c r="A90" i="10"/>
  <c r="B89" i="10"/>
  <c r="A89" i="10"/>
  <c r="B88" i="10"/>
  <c r="A88" i="10"/>
  <c r="B87" i="10"/>
  <c r="A87" i="10"/>
  <c r="B86" i="10"/>
  <c r="A86" i="10"/>
  <c r="B85" i="10"/>
  <c r="A85" i="10"/>
  <c r="B84" i="10"/>
  <c r="A84" i="10"/>
  <c r="B83" i="10"/>
  <c r="A83" i="10"/>
  <c r="B82" i="10"/>
  <c r="A82" i="10"/>
  <c r="B81" i="10"/>
  <c r="A81" i="10"/>
  <c r="B80" i="10"/>
  <c r="A80" i="10"/>
  <c r="B79" i="10"/>
  <c r="A79" i="10"/>
  <c r="B78" i="10"/>
  <c r="A78" i="10"/>
  <c r="B77" i="10"/>
  <c r="A77" i="10"/>
  <c r="B76" i="10"/>
  <c r="A76" i="10"/>
  <c r="B75" i="10"/>
  <c r="A75" i="10"/>
  <c r="B74" i="10"/>
  <c r="A74" i="10"/>
  <c r="B73" i="10"/>
  <c r="A73" i="10"/>
  <c r="B72" i="10"/>
  <c r="A72" i="10"/>
  <c r="B71" i="10"/>
  <c r="A71" i="10"/>
  <c r="B70" i="10"/>
  <c r="A70" i="10"/>
  <c r="B69" i="10"/>
  <c r="A69" i="10"/>
  <c r="B68" i="10"/>
  <c r="A68" i="10"/>
  <c r="B67" i="10"/>
  <c r="A67" i="10"/>
  <c r="B66" i="10"/>
  <c r="A66" i="10"/>
  <c r="B65" i="10"/>
  <c r="A65" i="10"/>
  <c r="B64" i="10"/>
  <c r="A64" i="10"/>
  <c r="B63" i="10"/>
  <c r="A63" i="10"/>
  <c r="B62" i="10"/>
  <c r="A62" i="10"/>
  <c r="B61" i="10"/>
  <c r="A61" i="10"/>
  <c r="B60" i="10"/>
  <c r="A60" i="10"/>
  <c r="B59" i="10"/>
  <c r="A59" i="10"/>
  <c r="B58" i="10"/>
  <c r="A58" i="10"/>
  <c r="B57" i="10"/>
  <c r="A57" i="10"/>
  <c r="B56" i="10"/>
  <c r="A56" i="10"/>
  <c r="B55" i="10"/>
  <c r="A55" i="10"/>
  <c r="B54" i="10"/>
  <c r="A54" i="10"/>
  <c r="B53" i="10"/>
  <c r="A53" i="10"/>
  <c r="B52" i="10"/>
  <c r="A52" i="10"/>
  <c r="B51" i="10"/>
  <c r="A51" i="10"/>
  <c r="B50" i="10"/>
  <c r="A50" i="10"/>
  <c r="B49" i="10"/>
  <c r="A49" i="10"/>
  <c r="B48" i="10"/>
  <c r="A48" i="10"/>
  <c r="B47" i="10"/>
  <c r="A47" i="10"/>
  <c r="B46" i="10"/>
  <c r="A46" i="10"/>
  <c r="B45" i="10"/>
  <c r="A45" i="10"/>
  <c r="B44" i="10"/>
  <c r="A44" i="10"/>
  <c r="B43" i="10"/>
  <c r="A43" i="10"/>
  <c r="B42" i="10"/>
  <c r="A42" i="10"/>
  <c r="B41" i="10"/>
  <c r="A41" i="10"/>
  <c r="B40" i="10"/>
  <c r="A40" i="10"/>
  <c r="B39" i="10"/>
  <c r="A39" i="10"/>
  <c r="B38" i="10"/>
  <c r="A38" i="10"/>
  <c r="B37" i="10"/>
  <c r="A37" i="10"/>
  <c r="B36" i="10"/>
  <c r="A36" i="10"/>
  <c r="B35" i="10"/>
  <c r="A35" i="10"/>
  <c r="B34" i="10"/>
  <c r="A34" i="10"/>
  <c r="B33" i="10"/>
  <c r="A33" i="10"/>
  <c r="B32" i="10"/>
  <c r="A32" i="10"/>
  <c r="B31" i="10"/>
  <c r="A31" i="10"/>
  <c r="B30" i="10"/>
  <c r="A30" i="10"/>
  <c r="B29" i="10"/>
  <c r="A29" i="10"/>
  <c r="B28" i="10"/>
  <c r="A28" i="10"/>
  <c r="B27" i="10"/>
  <c r="A27" i="10"/>
  <c r="B26" i="10"/>
  <c r="A26" i="10"/>
  <c r="B25" i="10"/>
  <c r="A25" i="10"/>
  <c r="B24" i="10"/>
  <c r="A24" i="10"/>
  <c r="B23" i="10"/>
  <c r="A23" i="10"/>
  <c r="B22" i="10"/>
  <c r="A22" i="10"/>
  <c r="B21" i="10"/>
  <c r="A21" i="10"/>
  <c r="B20" i="10"/>
  <c r="A20" i="10"/>
  <c r="B19" i="10"/>
  <c r="A19" i="10"/>
  <c r="B18" i="10"/>
  <c r="A18" i="10"/>
  <c r="B17" i="10"/>
  <c r="A17" i="10"/>
  <c r="B16" i="10"/>
  <c r="A16" i="10"/>
  <c r="B15" i="10"/>
  <c r="A15" i="10"/>
  <c r="B14" i="10"/>
  <c r="A14" i="10"/>
  <c r="B13" i="10"/>
  <c r="A13" i="10"/>
  <c r="B12" i="10"/>
  <c r="A12" i="10"/>
  <c r="B11" i="10"/>
  <c r="A11" i="10"/>
  <c r="B10" i="10"/>
  <c r="A10" i="10"/>
  <c r="B9" i="10"/>
  <c r="A9" i="10"/>
  <c r="B8" i="10"/>
  <c r="A8" i="10"/>
  <c r="B7" i="10"/>
  <c r="A7" i="10"/>
  <c r="B6" i="10"/>
  <c r="A6" i="10"/>
  <c r="B5" i="10"/>
  <c r="A5" i="10"/>
  <c r="B4" i="10"/>
  <c r="A4" i="10"/>
  <c r="B102" i="9"/>
  <c r="A102" i="9"/>
  <c r="B101" i="9"/>
  <c r="A101" i="9"/>
  <c r="B100" i="9"/>
  <c r="A100" i="9"/>
  <c r="B99" i="9"/>
  <c r="A99" i="9"/>
  <c r="B98" i="9"/>
  <c r="A98" i="9"/>
  <c r="B97" i="9"/>
  <c r="A97" i="9"/>
  <c r="B96" i="9"/>
  <c r="A96" i="9"/>
  <c r="B95" i="9"/>
  <c r="A95" i="9"/>
  <c r="B94" i="9"/>
  <c r="A94" i="9"/>
  <c r="B93" i="9"/>
  <c r="A93" i="9"/>
  <c r="B92" i="9"/>
  <c r="A92" i="9"/>
  <c r="B91" i="9"/>
  <c r="A91" i="9"/>
  <c r="B90" i="9"/>
  <c r="A90" i="9"/>
  <c r="B89" i="9"/>
  <c r="A89" i="9"/>
  <c r="B88" i="9"/>
  <c r="A88" i="9"/>
  <c r="B87" i="9"/>
  <c r="A87" i="9"/>
  <c r="B86" i="9"/>
  <c r="A86" i="9"/>
  <c r="B85" i="9"/>
  <c r="A85" i="9"/>
  <c r="B84" i="9"/>
  <c r="A84" i="9"/>
  <c r="B83" i="9"/>
  <c r="A83" i="9"/>
  <c r="B82" i="9"/>
  <c r="A82" i="9"/>
  <c r="B81" i="9"/>
  <c r="A81" i="9"/>
  <c r="B80" i="9"/>
  <c r="A80" i="9"/>
  <c r="B79" i="9"/>
  <c r="A79" i="9"/>
  <c r="B78" i="9"/>
  <c r="A78" i="9"/>
  <c r="B77" i="9"/>
  <c r="A77" i="9"/>
  <c r="B76" i="9"/>
  <c r="A76" i="9"/>
  <c r="B75" i="9"/>
  <c r="A75" i="9"/>
  <c r="B74" i="9"/>
  <c r="A74" i="9"/>
  <c r="B73" i="9"/>
  <c r="A73" i="9"/>
  <c r="B72" i="9"/>
  <c r="A72" i="9"/>
  <c r="B71" i="9"/>
  <c r="A71" i="9"/>
  <c r="B70" i="9"/>
  <c r="A70" i="9"/>
  <c r="B69" i="9"/>
  <c r="A69" i="9"/>
  <c r="B68" i="9"/>
  <c r="A68" i="9"/>
  <c r="B67" i="9"/>
  <c r="A67" i="9"/>
  <c r="B66" i="9"/>
  <c r="A66" i="9"/>
  <c r="B65" i="9"/>
  <c r="A65" i="9"/>
  <c r="B64" i="9"/>
  <c r="A64" i="9"/>
  <c r="B63" i="9"/>
  <c r="A63" i="9"/>
  <c r="B62" i="9"/>
  <c r="A62" i="9"/>
  <c r="B61" i="9"/>
  <c r="A61" i="9"/>
  <c r="B60" i="9"/>
  <c r="A60" i="9"/>
  <c r="B59" i="9"/>
  <c r="A59" i="9"/>
  <c r="B58" i="9"/>
  <c r="A58" i="9"/>
  <c r="B57" i="9"/>
  <c r="A57" i="9"/>
  <c r="B56" i="9"/>
  <c r="A56" i="9"/>
  <c r="B55" i="9"/>
  <c r="A55" i="9"/>
  <c r="B54" i="9"/>
  <c r="A54" i="9"/>
  <c r="B53" i="9"/>
  <c r="A53" i="9"/>
  <c r="B52" i="9"/>
  <c r="A52" i="9"/>
  <c r="B51" i="9"/>
  <c r="A51" i="9"/>
  <c r="B50" i="9"/>
  <c r="A50" i="9"/>
  <c r="B49" i="9"/>
  <c r="A49" i="9"/>
  <c r="B48" i="9"/>
  <c r="A48" i="9"/>
  <c r="B47" i="9"/>
  <c r="A47" i="9"/>
  <c r="B46" i="9"/>
  <c r="A46" i="9"/>
  <c r="B45" i="9"/>
  <c r="A45" i="9"/>
  <c r="B44" i="9"/>
  <c r="A44" i="9"/>
  <c r="B43" i="9"/>
  <c r="A43" i="9"/>
  <c r="B42" i="9"/>
  <c r="A42" i="9"/>
  <c r="B41" i="9"/>
  <c r="A41" i="9"/>
  <c r="B40" i="9"/>
  <c r="A40" i="9"/>
  <c r="B39" i="9"/>
  <c r="A39" i="9"/>
  <c r="B38" i="9"/>
  <c r="A38" i="9"/>
  <c r="B37" i="9"/>
  <c r="A37" i="9"/>
  <c r="B36" i="9"/>
  <c r="A36" i="9"/>
  <c r="B35" i="9"/>
  <c r="A35" i="9"/>
  <c r="B34" i="9"/>
  <c r="A34" i="9"/>
  <c r="B33" i="9"/>
  <c r="A33" i="9"/>
  <c r="B32" i="9"/>
  <c r="A32" i="9"/>
  <c r="B31" i="9"/>
  <c r="A31" i="9"/>
  <c r="B30" i="9"/>
  <c r="A30" i="9"/>
  <c r="B29" i="9"/>
  <c r="A29" i="9"/>
  <c r="B28" i="9"/>
  <c r="A28" i="9"/>
  <c r="B27" i="9"/>
  <c r="A27" i="9"/>
  <c r="B26" i="9"/>
  <c r="A26" i="9"/>
  <c r="B25" i="9"/>
  <c r="A25" i="9"/>
  <c r="B24" i="9"/>
  <c r="A24" i="9"/>
  <c r="B23" i="9"/>
  <c r="A23" i="9"/>
  <c r="B22" i="9"/>
  <c r="A22" i="9"/>
  <c r="B21" i="9"/>
  <c r="A21" i="9"/>
  <c r="B20" i="9"/>
  <c r="A20" i="9"/>
  <c r="B19" i="9"/>
  <c r="A19" i="9"/>
  <c r="B18" i="9"/>
  <c r="A18" i="9"/>
  <c r="B17" i="9"/>
  <c r="A17" i="9"/>
  <c r="B16" i="9"/>
  <c r="A16" i="9"/>
  <c r="B15" i="9"/>
  <c r="A15" i="9"/>
  <c r="B14" i="9"/>
  <c r="A14" i="9"/>
  <c r="B13" i="9"/>
  <c r="A13" i="9"/>
  <c r="B12" i="9"/>
  <c r="A12" i="9"/>
  <c r="B11" i="9"/>
  <c r="A11" i="9"/>
  <c r="B10" i="9"/>
  <c r="A10" i="9"/>
  <c r="B9" i="9"/>
  <c r="A9" i="9"/>
  <c r="B8" i="9"/>
  <c r="A8" i="9"/>
  <c r="B7" i="9"/>
  <c r="A7" i="9"/>
  <c r="B6" i="9"/>
  <c r="A6" i="9"/>
  <c r="B5" i="9"/>
  <c r="A5" i="9"/>
  <c r="B4" i="9"/>
  <c r="A4" i="9"/>
  <c r="B102" i="8"/>
  <c r="A102" i="8"/>
  <c r="B101" i="8"/>
  <c r="A101" i="8"/>
  <c r="B100" i="8"/>
  <c r="A100" i="8"/>
  <c r="B99" i="8"/>
  <c r="A99" i="8"/>
  <c r="B98" i="8"/>
  <c r="A98" i="8"/>
  <c r="B97" i="8"/>
  <c r="A97" i="8"/>
  <c r="B96" i="8"/>
  <c r="A96" i="8"/>
  <c r="B95" i="8"/>
  <c r="A95" i="8"/>
  <c r="B94" i="8"/>
  <c r="A94" i="8"/>
  <c r="B93" i="8"/>
  <c r="A93" i="8"/>
  <c r="B92" i="8"/>
  <c r="A92" i="8"/>
  <c r="B91" i="8"/>
  <c r="A91" i="8"/>
  <c r="B90" i="8"/>
  <c r="A90" i="8"/>
  <c r="B89" i="8"/>
  <c r="A89" i="8"/>
  <c r="B88" i="8"/>
  <c r="A88" i="8"/>
  <c r="B87" i="8"/>
  <c r="A87" i="8"/>
  <c r="B86" i="8"/>
  <c r="A86" i="8"/>
  <c r="B85" i="8"/>
  <c r="A85" i="8"/>
  <c r="B84" i="8"/>
  <c r="A84" i="8"/>
  <c r="B83" i="8"/>
  <c r="A83" i="8"/>
  <c r="B82" i="8"/>
  <c r="A82" i="8"/>
  <c r="B81" i="8"/>
  <c r="A81" i="8"/>
  <c r="B80" i="8"/>
  <c r="A80" i="8"/>
  <c r="B79" i="8"/>
  <c r="A79" i="8"/>
  <c r="B78" i="8"/>
  <c r="A78" i="8"/>
  <c r="B77" i="8"/>
  <c r="A77" i="8"/>
  <c r="B76" i="8"/>
  <c r="A76" i="8"/>
  <c r="B75" i="8"/>
  <c r="A75" i="8"/>
  <c r="B74" i="8"/>
  <c r="A74" i="8"/>
  <c r="B73" i="8"/>
  <c r="A73" i="8"/>
  <c r="B72" i="8"/>
  <c r="A72" i="8"/>
  <c r="B71" i="8"/>
  <c r="A71" i="8"/>
  <c r="B70" i="8"/>
  <c r="A70" i="8"/>
  <c r="B69" i="8"/>
  <c r="A69" i="8"/>
  <c r="B68" i="8"/>
  <c r="A68" i="8"/>
  <c r="B67" i="8"/>
  <c r="A67" i="8"/>
  <c r="B66" i="8"/>
  <c r="A66" i="8"/>
  <c r="B65" i="8"/>
  <c r="A65" i="8"/>
  <c r="B64" i="8"/>
  <c r="A64" i="8"/>
  <c r="B63" i="8"/>
  <c r="A63" i="8"/>
  <c r="B62" i="8"/>
  <c r="A62" i="8"/>
  <c r="B61" i="8"/>
  <c r="A61" i="8"/>
  <c r="B60" i="8"/>
  <c r="A60" i="8"/>
  <c r="B59" i="8"/>
  <c r="A59" i="8"/>
  <c r="B58" i="8"/>
  <c r="A58" i="8"/>
  <c r="B57" i="8"/>
  <c r="A57" i="8"/>
  <c r="B56" i="8"/>
  <c r="A56" i="8"/>
  <c r="B55" i="8"/>
  <c r="A55" i="8"/>
  <c r="B54" i="8"/>
  <c r="A54" i="8"/>
  <c r="B53" i="8"/>
  <c r="A53" i="8"/>
  <c r="B52" i="8"/>
  <c r="A52" i="8"/>
  <c r="B51" i="8"/>
  <c r="A51" i="8"/>
  <c r="B50" i="8"/>
  <c r="A50" i="8"/>
  <c r="B49" i="8"/>
  <c r="A49" i="8"/>
  <c r="B48" i="8"/>
  <c r="A48" i="8"/>
  <c r="B47" i="8"/>
  <c r="A47" i="8"/>
  <c r="B46" i="8"/>
  <c r="A46" i="8"/>
  <c r="B45" i="8"/>
  <c r="A45" i="8"/>
  <c r="B44" i="8"/>
  <c r="A44" i="8"/>
  <c r="B43" i="8"/>
  <c r="A43" i="8"/>
  <c r="B42" i="8"/>
  <c r="A42" i="8"/>
  <c r="B41" i="8"/>
  <c r="A41" i="8"/>
  <c r="B40" i="8"/>
  <c r="A40" i="8"/>
  <c r="B39" i="8"/>
  <c r="A39" i="8"/>
  <c r="B38" i="8"/>
  <c r="A38" i="8"/>
  <c r="B37" i="8"/>
  <c r="A37" i="8"/>
  <c r="B36" i="8"/>
  <c r="A36" i="8"/>
  <c r="B35" i="8"/>
  <c r="A35" i="8"/>
  <c r="B34" i="8"/>
  <c r="A34" i="8"/>
  <c r="B33" i="8"/>
  <c r="A33" i="8"/>
  <c r="B32" i="8"/>
  <c r="A32" i="8"/>
  <c r="B31" i="8"/>
  <c r="A31" i="8"/>
  <c r="B30" i="8"/>
  <c r="A30" i="8"/>
  <c r="B29" i="8"/>
  <c r="A29" i="8"/>
  <c r="B28" i="8"/>
  <c r="A28" i="8"/>
  <c r="B27" i="8"/>
  <c r="A27" i="8"/>
  <c r="B26" i="8"/>
  <c r="A26" i="8"/>
  <c r="B25" i="8"/>
  <c r="A25" i="8"/>
  <c r="B24" i="8"/>
  <c r="A24" i="8"/>
  <c r="B23" i="8"/>
  <c r="A23" i="8"/>
  <c r="B22" i="8"/>
  <c r="A22" i="8"/>
  <c r="B21" i="8"/>
  <c r="A21" i="8"/>
  <c r="B20" i="8"/>
  <c r="A20" i="8"/>
  <c r="B19" i="8"/>
  <c r="A19" i="8"/>
  <c r="B18" i="8"/>
  <c r="A18" i="8"/>
  <c r="B17" i="8"/>
  <c r="A17" i="8"/>
  <c r="B16" i="8"/>
  <c r="A16" i="8"/>
  <c r="B15" i="8"/>
  <c r="A15" i="8"/>
  <c r="B14" i="8"/>
  <c r="A14" i="8"/>
  <c r="B13" i="8"/>
  <c r="A13" i="8"/>
  <c r="B12" i="8"/>
  <c r="A12" i="8"/>
  <c r="B11" i="8"/>
  <c r="A11" i="8"/>
  <c r="B10" i="8"/>
  <c r="A10" i="8"/>
  <c r="B9" i="8"/>
  <c r="A9" i="8"/>
  <c r="B8" i="8"/>
  <c r="A8" i="8"/>
  <c r="B7" i="8"/>
  <c r="A7" i="8"/>
  <c r="B6" i="8"/>
  <c r="A6" i="8"/>
  <c r="B5" i="8"/>
  <c r="A5" i="8"/>
  <c r="B4" i="8"/>
  <c r="A4" i="8"/>
  <c r="B102" i="7"/>
  <c r="A102" i="7"/>
  <c r="B101" i="7"/>
  <c r="A101" i="7"/>
  <c r="B100" i="7"/>
  <c r="A100" i="7"/>
  <c r="B99" i="7"/>
  <c r="A99" i="7"/>
  <c r="B98" i="7"/>
  <c r="A98" i="7"/>
  <c r="B97" i="7"/>
  <c r="A97" i="7"/>
  <c r="B96" i="7"/>
  <c r="A96" i="7"/>
  <c r="B95" i="7"/>
  <c r="A95" i="7"/>
  <c r="B94" i="7"/>
  <c r="A94" i="7"/>
  <c r="B93" i="7"/>
  <c r="A93" i="7"/>
  <c r="B92" i="7"/>
  <c r="A92" i="7"/>
  <c r="B91" i="7"/>
  <c r="A91" i="7"/>
  <c r="B90" i="7"/>
  <c r="A90" i="7"/>
  <c r="B89" i="7"/>
  <c r="A89" i="7"/>
  <c r="B88" i="7"/>
  <c r="A88" i="7"/>
  <c r="B87" i="7"/>
  <c r="A87" i="7"/>
  <c r="B86" i="7"/>
  <c r="A86" i="7"/>
  <c r="B85" i="7"/>
  <c r="A85" i="7"/>
  <c r="B84" i="7"/>
  <c r="A84" i="7"/>
  <c r="B83" i="7"/>
  <c r="A83" i="7"/>
  <c r="B82" i="7"/>
  <c r="A82" i="7"/>
  <c r="B81" i="7"/>
  <c r="A81" i="7"/>
  <c r="B80" i="7"/>
  <c r="A80" i="7"/>
  <c r="B79" i="7"/>
  <c r="A79" i="7"/>
  <c r="B78" i="7"/>
  <c r="A78" i="7"/>
  <c r="B77" i="7"/>
  <c r="A77" i="7"/>
  <c r="B76" i="7"/>
  <c r="A76" i="7"/>
  <c r="B75" i="7"/>
  <c r="A75" i="7"/>
  <c r="B74" i="7"/>
  <c r="A74" i="7"/>
  <c r="B73" i="7"/>
  <c r="A73" i="7"/>
  <c r="B72" i="7"/>
  <c r="A72" i="7"/>
  <c r="B71" i="7"/>
  <c r="A71" i="7"/>
  <c r="B70" i="7"/>
  <c r="A70" i="7"/>
  <c r="B69" i="7"/>
  <c r="A69" i="7"/>
  <c r="B68" i="7"/>
  <c r="A68" i="7"/>
  <c r="B67" i="7"/>
  <c r="A67" i="7"/>
  <c r="B66" i="7"/>
  <c r="A66" i="7"/>
  <c r="B65" i="7"/>
  <c r="A65" i="7"/>
  <c r="B64" i="7"/>
  <c r="A64" i="7"/>
  <c r="B63" i="7"/>
  <c r="A63" i="7"/>
  <c r="B62" i="7"/>
  <c r="A62" i="7"/>
  <c r="B61" i="7"/>
  <c r="A61" i="7"/>
  <c r="B60" i="7"/>
  <c r="A60" i="7"/>
  <c r="B59" i="7"/>
  <c r="A59" i="7"/>
  <c r="B58" i="7"/>
  <c r="A58" i="7"/>
  <c r="B57" i="7"/>
  <c r="A57" i="7"/>
  <c r="B56" i="7"/>
  <c r="A56" i="7"/>
  <c r="B55" i="7"/>
  <c r="A55" i="7"/>
  <c r="B54" i="7"/>
  <c r="A54" i="7"/>
  <c r="B53" i="7"/>
  <c r="A53" i="7"/>
  <c r="B52" i="7"/>
  <c r="A52" i="7"/>
  <c r="B51" i="7"/>
  <c r="A51" i="7"/>
  <c r="B50" i="7"/>
  <c r="A50" i="7"/>
  <c r="B49" i="7"/>
  <c r="A49" i="7"/>
  <c r="B48" i="7"/>
  <c r="A48" i="7"/>
  <c r="B47" i="7"/>
  <c r="A47" i="7"/>
  <c r="B46" i="7"/>
  <c r="A46" i="7"/>
  <c r="B45" i="7"/>
  <c r="A45" i="7"/>
  <c r="B44" i="7"/>
  <c r="A44" i="7"/>
  <c r="B43" i="7"/>
  <c r="A43" i="7"/>
  <c r="B42" i="7"/>
  <c r="A42" i="7"/>
  <c r="B41" i="7"/>
  <c r="A41" i="7"/>
  <c r="B40" i="7"/>
  <c r="A40" i="7"/>
  <c r="B39" i="7"/>
  <c r="A39" i="7"/>
  <c r="B38" i="7"/>
  <c r="A38" i="7"/>
  <c r="B37" i="7"/>
  <c r="A37" i="7"/>
  <c r="B36" i="7"/>
  <c r="A36" i="7"/>
  <c r="B35" i="7"/>
  <c r="A35" i="7"/>
  <c r="B34" i="7"/>
  <c r="A34" i="7"/>
  <c r="B33" i="7"/>
  <c r="A33" i="7"/>
  <c r="B32" i="7"/>
  <c r="A32" i="7"/>
  <c r="B31" i="7"/>
  <c r="A31" i="7"/>
  <c r="B30" i="7"/>
  <c r="A30" i="7"/>
  <c r="B29" i="7"/>
  <c r="A29" i="7"/>
  <c r="B28" i="7"/>
  <c r="A28" i="7"/>
  <c r="B27" i="7"/>
  <c r="A27" i="7"/>
  <c r="B26" i="7"/>
  <c r="A26" i="7"/>
  <c r="B25" i="7"/>
  <c r="A25" i="7"/>
  <c r="B24" i="7"/>
  <c r="A24" i="7"/>
  <c r="B23" i="7"/>
  <c r="A23" i="7"/>
  <c r="B22" i="7"/>
  <c r="A22" i="7"/>
  <c r="B21" i="7"/>
  <c r="A21" i="7"/>
  <c r="B20" i="7"/>
  <c r="A20" i="7"/>
  <c r="B19" i="7"/>
  <c r="A19" i="7"/>
  <c r="B18" i="7"/>
  <c r="A18" i="7"/>
  <c r="B17" i="7"/>
  <c r="A17" i="7"/>
  <c r="B16" i="7"/>
  <c r="A16" i="7"/>
  <c r="B15" i="7"/>
  <c r="A15" i="7"/>
  <c r="B14" i="7"/>
  <c r="A14" i="7"/>
  <c r="B13" i="7"/>
  <c r="A13" i="7"/>
  <c r="B12" i="7"/>
  <c r="A12" i="7"/>
  <c r="B11" i="7"/>
  <c r="A11" i="7"/>
  <c r="B10" i="7"/>
  <c r="A10" i="7"/>
  <c r="B9" i="7"/>
  <c r="A9" i="7"/>
  <c r="B8" i="7"/>
  <c r="A8" i="7"/>
  <c r="B7" i="7"/>
  <c r="A7" i="7"/>
  <c r="B6" i="7"/>
  <c r="A6" i="7"/>
  <c r="B5" i="7"/>
  <c r="A5" i="7"/>
  <c r="B4" i="7"/>
  <c r="A4" i="7"/>
  <c r="B102" i="6"/>
  <c r="A102" i="6"/>
  <c r="B101" i="6"/>
  <c r="A101" i="6"/>
  <c r="B100" i="6"/>
  <c r="A100" i="6"/>
  <c r="B99" i="6"/>
  <c r="A99" i="6"/>
  <c r="B98" i="6"/>
  <c r="A98" i="6"/>
  <c r="B97" i="6"/>
  <c r="A97" i="6"/>
  <c r="B96" i="6"/>
  <c r="A96" i="6"/>
  <c r="B95" i="6"/>
  <c r="A95" i="6"/>
  <c r="B94" i="6"/>
  <c r="A94" i="6"/>
  <c r="B93" i="6"/>
  <c r="A93" i="6"/>
  <c r="B92" i="6"/>
  <c r="A92" i="6"/>
  <c r="B91" i="6"/>
  <c r="A91" i="6"/>
  <c r="B90" i="6"/>
  <c r="A90" i="6"/>
  <c r="B89" i="6"/>
  <c r="A89" i="6"/>
  <c r="B88" i="6"/>
  <c r="A88" i="6"/>
  <c r="B87" i="6"/>
  <c r="A87" i="6"/>
  <c r="B86" i="6"/>
  <c r="A86" i="6"/>
  <c r="B85" i="6"/>
  <c r="A85" i="6"/>
  <c r="B84" i="6"/>
  <c r="A84" i="6"/>
  <c r="B83" i="6"/>
  <c r="A83" i="6"/>
  <c r="B82" i="6"/>
  <c r="A82" i="6"/>
  <c r="B81" i="6"/>
  <c r="A81" i="6"/>
  <c r="B80" i="6"/>
  <c r="A80" i="6"/>
  <c r="B79" i="6"/>
  <c r="A79" i="6"/>
  <c r="B78" i="6"/>
  <c r="A78" i="6"/>
  <c r="B77" i="6"/>
  <c r="A77" i="6"/>
  <c r="B76" i="6"/>
  <c r="A76" i="6"/>
  <c r="B75" i="6"/>
  <c r="A75" i="6"/>
  <c r="B74" i="6"/>
  <c r="A74" i="6"/>
  <c r="B73" i="6"/>
  <c r="A73" i="6"/>
  <c r="B72" i="6"/>
  <c r="A72" i="6"/>
  <c r="B71" i="6"/>
  <c r="A71" i="6"/>
  <c r="B70" i="6"/>
  <c r="A70" i="6"/>
  <c r="B69" i="6"/>
  <c r="A69" i="6"/>
  <c r="B68" i="6"/>
  <c r="A68" i="6"/>
  <c r="B67" i="6"/>
  <c r="A67" i="6"/>
  <c r="B66" i="6"/>
  <c r="A66" i="6"/>
  <c r="B65" i="6"/>
  <c r="A65" i="6"/>
  <c r="B64" i="6"/>
  <c r="A64" i="6"/>
  <c r="B63" i="6"/>
  <c r="A63" i="6"/>
  <c r="B62" i="6"/>
  <c r="A62" i="6"/>
  <c r="B61" i="6"/>
  <c r="A61" i="6"/>
  <c r="B60" i="6"/>
  <c r="A60" i="6"/>
  <c r="B59" i="6"/>
  <c r="A59" i="6"/>
  <c r="B58" i="6"/>
  <c r="A58" i="6"/>
  <c r="B57" i="6"/>
  <c r="A57" i="6"/>
  <c r="B56" i="6"/>
  <c r="A56" i="6"/>
  <c r="B55" i="6"/>
  <c r="A55" i="6"/>
  <c r="B54" i="6"/>
  <c r="A54" i="6"/>
  <c r="B53" i="6"/>
  <c r="A53" i="6"/>
  <c r="B52" i="6"/>
  <c r="A52" i="6"/>
  <c r="B51" i="6"/>
  <c r="A51" i="6"/>
  <c r="B50" i="6"/>
  <c r="A50" i="6"/>
  <c r="B49" i="6"/>
  <c r="A49" i="6"/>
  <c r="B48" i="6"/>
  <c r="A48" i="6"/>
  <c r="B47" i="6"/>
  <c r="A47" i="6"/>
  <c r="B46" i="6"/>
  <c r="A46" i="6"/>
  <c r="B45" i="6"/>
  <c r="A45" i="6"/>
  <c r="B44" i="6"/>
  <c r="A44" i="6"/>
  <c r="B43" i="6"/>
  <c r="A43" i="6"/>
  <c r="B42" i="6"/>
  <c r="A42" i="6"/>
  <c r="B41" i="6"/>
  <c r="A41" i="6"/>
  <c r="B40" i="6"/>
  <c r="A40" i="6"/>
  <c r="B39" i="6"/>
  <c r="A39" i="6"/>
  <c r="B38" i="6"/>
  <c r="A38" i="6"/>
  <c r="B37" i="6"/>
  <c r="A37" i="6"/>
  <c r="B36" i="6"/>
  <c r="A36" i="6"/>
  <c r="B35" i="6"/>
  <c r="A35" i="6"/>
  <c r="B34" i="6"/>
  <c r="A34" i="6"/>
  <c r="B33" i="6"/>
  <c r="A33" i="6"/>
  <c r="B32" i="6"/>
  <c r="A32" i="6"/>
  <c r="B31" i="6"/>
  <c r="A31" i="6"/>
  <c r="B30" i="6"/>
  <c r="A30" i="6"/>
  <c r="B29" i="6"/>
  <c r="A29" i="6"/>
  <c r="B28" i="6"/>
  <c r="A28" i="6"/>
  <c r="B27" i="6"/>
  <c r="A27" i="6"/>
  <c r="B26" i="6"/>
  <c r="A26" i="6"/>
  <c r="B25" i="6"/>
  <c r="A25" i="6"/>
  <c r="B24" i="6"/>
  <c r="A24" i="6"/>
  <c r="B23" i="6"/>
  <c r="A23" i="6"/>
  <c r="B22" i="6"/>
  <c r="A22" i="6"/>
  <c r="B21" i="6"/>
  <c r="A21" i="6"/>
  <c r="B20" i="6"/>
  <c r="A20" i="6"/>
  <c r="B19" i="6"/>
  <c r="A19" i="6"/>
  <c r="B18" i="6"/>
  <c r="A18" i="6"/>
  <c r="B17" i="6"/>
  <c r="A17" i="6"/>
  <c r="B16" i="6"/>
  <c r="A16" i="6"/>
  <c r="B15" i="6"/>
  <c r="A15" i="6"/>
  <c r="B14" i="6"/>
  <c r="A14" i="6"/>
  <c r="B13" i="6"/>
  <c r="A13" i="6"/>
  <c r="B12" i="6"/>
  <c r="A12" i="6"/>
  <c r="B11" i="6"/>
  <c r="A11" i="6"/>
  <c r="B10" i="6"/>
  <c r="A10" i="6"/>
  <c r="B9" i="6"/>
  <c r="A9" i="6"/>
  <c r="B8" i="6"/>
  <c r="A8" i="6"/>
  <c r="B7" i="6"/>
  <c r="A7" i="6"/>
  <c r="B6" i="6"/>
  <c r="A6" i="6"/>
  <c r="B5" i="6"/>
  <c r="A5" i="6"/>
  <c r="B4" i="6"/>
  <c r="A4" i="6"/>
  <c r="B102" i="5"/>
  <c r="A102" i="5"/>
  <c r="B101" i="5"/>
  <c r="A101" i="5"/>
  <c r="B100" i="5"/>
  <c r="A100" i="5"/>
  <c r="B99" i="5"/>
  <c r="A99" i="5"/>
  <c r="B98" i="5"/>
  <c r="A98" i="5"/>
  <c r="B97" i="5"/>
  <c r="A97" i="5"/>
  <c r="B96" i="5"/>
  <c r="A96" i="5"/>
  <c r="B95" i="5"/>
  <c r="A95" i="5"/>
  <c r="B94" i="5"/>
  <c r="A94" i="5"/>
  <c r="B93" i="5"/>
  <c r="A93" i="5"/>
  <c r="B92" i="5"/>
  <c r="A92" i="5"/>
  <c r="B91" i="5"/>
  <c r="A91" i="5"/>
  <c r="B90" i="5"/>
  <c r="A90" i="5"/>
  <c r="B89" i="5"/>
  <c r="A89" i="5"/>
  <c r="B88" i="5"/>
  <c r="A88" i="5"/>
  <c r="B87" i="5"/>
  <c r="A87" i="5"/>
  <c r="B86" i="5"/>
  <c r="A86" i="5"/>
  <c r="B85" i="5"/>
  <c r="A85" i="5"/>
  <c r="B84" i="5"/>
  <c r="A84" i="5"/>
  <c r="B83" i="5"/>
  <c r="A83" i="5"/>
  <c r="B82" i="5"/>
  <c r="A82" i="5"/>
  <c r="B81" i="5"/>
  <c r="A81" i="5"/>
  <c r="B80" i="5"/>
  <c r="A80" i="5"/>
  <c r="B79" i="5"/>
  <c r="A79" i="5"/>
  <c r="B78" i="5"/>
  <c r="A78" i="5"/>
  <c r="B77" i="5"/>
  <c r="A77" i="5"/>
  <c r="B76" i="5"/>
  <c r="A76" i="5"/>
  <c r="B75" i="5"/>
  <c r="A75" i="5"/>
  <c r="B74" i="5"/>
  <c r="A74" i="5"/>
  <c r="B73" i="5"/>
  <c r="A73" i="5"/>
  <c r="B72" i="5"/>
  <c r="A72" i="5"/>
  <c r="B71" i="5"/>
  <c r="A71" i="5"/>
  <c r="B70" i="5"/>
  <c r="A70" i="5"/>
  <c r="B69" i="5"/>
  <c r="A69" i="5"/>
  <c r="B68" i="5"/>
  <c r="A68" i="5"/>
  <c r="B67" i="5"/>
  <c r="A67" i="5"/>
  <c r="B66" i="5"/>
  <c r="A66" i="5"/>
  <c r="B65" i="5"/>
  <c r="A65" i="5"/>
  <c r="B64" i="5"/>
  <c r="A64" i="5"/>
  <c r="B63" i="5"/>
  <c r="A63" i="5"/>
  <c r="B62" i="5"/>
  <c r="A62" i="5"/>
  <c r="B61" i="5"/>
  <c r="A61" i="5"/>
  <c r="B60" i="5"/>
  <c r="A60" i="5"/>
  <c r="B59" i="5"/>
  <c r="A59" i="5"/>
  <c r="B58" i="5"/>
  <c r="A58" i="5"/>
  <c r="B57" i="5"/>
  <c r="A57" i="5"/>
  <c r="B56" i="5"/>
  <c r="A56" i="5"/>
  <c r="B55" i="5"/>
  <c r="A55" i="5"/>
  <c r="B54" i="5"/>
  <c r="A54" i="5"/>
  <c r="B53" i="5"/>
  <c r="A53" i="5"/>
  <c r="B52" i="5"/>
  <c r="A52" i="5"/>
  <c r="B51" i="5"/>
  <c r="A51" i="5"/>
  <c r="B50" i="5"/>
  <c r="A50" i="5"/>
  <c r="B49" i="5"/>
  <c r="A49" i="5"/>
  <c r="B48" i="5"/>
  <c r="A48" i="5"/>
  <c r="B47" i="5"/>
  <c r="A47" i="5"/>
  <c r="B46" i="5"/>
  <c r="A46" i="5"/>
  <c r="B45" i="5"/>
  <c r="A45" i="5"/>
  <c r="B44" i="5"/>
  <c r="A44" i="5"/>
  <c r="B43" i="5"/>
  <c r="A43" i="5"/>
  <c r="B42" i="5"/>
  <c r="A42" i="5"/>
  <c r="B41" i="5"/>
  <c r="A41" i="5"/>
  <c r="B40" i="5"/>
  <c r="A40" i="5"/>
  <c r="B39" i="5"/>
  <c r="A39" i="5"/>
  <c r="B38" i="5"/>
  <c r="A38" i="5"/>
  <c r="B37" i="5"/>
  <c r="A37" i="5"/>
  <c r="B36" i="5"/>
  <c r="A36" i="5"/>
  <c r="B35" i="5"/>
  <c r="A35" i="5"/>
  <c r="B34" i="5"/>
  <c r="A34" i="5"/>
  <c r="B33" i="5"/>
  <c r="A33" i="5"/>
  <c r="B32" i="5"/>
  <c r="A32" i="5"/>
  <c r="B31" i="5"/>
  <c r="A31" i="5"/>
  <c r="B30" i="5"/>
  <c r="A30" i="5"/>
  <c r="B29" i="5"/>
  <c r="A29" i="5"/>
  <c r="B28" i="5"/>
  <c r="A28" i="5"/>
  <c r="B27" i="5"/>
  <c r="A27" i="5"/>
  <c r="B26" i="5"/>
  <c r="A26" i="5"/>
  <c r="B25" i="5"/>
  <c r="A25" i="5"/>
  <c r="B24" i="5"/>
  <c r="A24" i="5"/>
  <c r="B23" i="5"/>
  <c r="A23" i="5"/>
  <c r="B22" i="5"/>
  <c r="A22" i="5"/>
  <c r="B21" i="5"/>
  <c r="A21" i="5"/>
  <c r="B20" i="5"/>
  <c r="A20" i="5"/>
  <c r="B19" i="5"/>
  <c r="A19" i="5"/>
  <c r="B18" i="5"/>
  <c r="A18" i="5"/>
  <c r="B17" i="5"/>
  <c r="A17" i="5"/>
  <c r="B16" i="5"/>
  <c r="A16" i="5"/>
  <c r="B15" i="5"/>
  <c r="A15" i="5"/>
  <c r="B14" i="5"/>
  <c r="A14" i="5"/>
  <c r="B13" i="5"/>
  <c r="A13" i="5"/>
  <c r="B12" i="5"/>
  <c r="A12" i="5"/>
  <c r="B11" i="5"/>
  <c r="A11" i="5"/>
  <c r="B10" i="5"/>
  <c r="A10" i="5"/>
  <c r="B9" i="5"/>
  <c r="A9" i="5"/>
  <c r="B8" i="5"/>
  <c r="A8" i="5"/>
  <c r="B7" i="5"/>
  <c r="A7" i="5"/>
  <c r="B6" i="5"/>
  <c r="A6" i="5"/>
  <c r="B5" i="5"/>
  <c r="A5" i="5"/>
  <c r="B4" i="5"/>
  <c r="A4" i="5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AW103" i="4" s="1"/>
  <c r="I103" i="4"/>
  <c r="H103" i="4"/>
  <c r="G103" i="4"/>
  <c r="AT103" i="4" s="1"/>
  <c r="F103" i="4"/>
  <c r="E103" i="4"/>
  <c r="AR103" i="4" s="1"/>
  <c r="A103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AW102" i="4" s="1"/>
  <c r="I102" i="4"/>
  <c r="H102" i="4"/>
  <c r="G102" i="4"/>
  <c r="AT102" i="4" s="1"/>
  <c r="F102" i="4"/>
  <c r="E102" i="4"/>
  <c r="AR102" i="4" s="1"/>
  <c r="A102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AW101" i="4" s="1"/>
  <c r="I101" i="4"/>
  <c r="H101" i="4"/>
  <c r="AU101" i="4" s="1"/>
  <c r="G101" i="4"/>
  <c r="AT101" i="4" s="1"/>
  <c r="F101" i="4"/>
  <c r="AS101" i="4" s="1"/>
  <c r="E101" i="4"/>
  <c r="A101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AW100" i="4" s="1"/>
  <c r="I100" i="4"/>
  <c r="H100" i="4"/>
  <c r="G100" i="4"/>
  <c r="AT100" i="4" s="1"/>
  <c r="F100" i="4"/>
  <c r="E100" i="4"/>
  <c r="AR100" i="4" s="1"/>
  <c r="A100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AW99" i="4" s="1"/>
  <c r="I99" i="4"/>
  <c r="H99" i="4"/>
  <c r="G99" i="4"/>
  <c r="AT99" i="4" s="1"/>
  <c r="F99" i="4"/>
  <c r="E99" i="4"/>
  <c r="AR99" i="4" s="1"/>
  <c r="A99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AW98" i="4" s="1"/>
  <c r="I98" i="4"/>
  <c r="H98" i="4"/>
  <c r="G98" i="4"/>
  <c r="AT98" i="4" s="1"/>
  <c r="F98" i="4"/>
  <c r="E98" i="4"/>
  <c r="AR98" i="4" s="1"/>
  <c r="A98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AW97" i="4" s="1"/>
  <c r="I97" i="4"/>
  <c r="H97" i="4"/>
  <c r="AU97" i="4" s="1"/>
  <c r="G97" i="4"/>
  <c r="AT97" i="4" s="1"/>
  <c r="F97" i="4"/>
  <c r="AS97" i="4" s="1"/>
  <c r="E97" i="4"/>
  <c r="A97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AW96" i="4" s="1"/>
  <c r="I96" i="4"/>
  <c r="H96" i="4"/>
  <c r="G96" i="4"/>
  <c r="AT96" i="4" s="1"/>
  <c r="F96" i="4"/>
  <c r="E96" i="4"/>
  <c r="AR96" i="4" s="1"/>
  <c r="A96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AW95" i="4" s="1"/>
  <c r="I95" i="4"/>
  <c r="H95" i="4"/>
  <c r="G95" i="4"/>
  <c r="AT95" i="4" s="1"/>
  <c r="F95" i="4"/>
  <c r="E95" i="4"/>
  <c r="AR95" i="4" s="1"/>
  <c r="A95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AW94" i="4" s="1"/>
  <c r="I94" i="4"/>
  <c r="H94" i="4"/>
  <c r="G94" i="4"/>
  <c r="AT94" i="4" s="1"/>
  <c r="F94" i="4"/>
  <c r="E94" i="4"/>
  <c r="AR94" i="4" s="1"/>
  <c r="A94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AW93" i="4" s="1"/>
  <c r="I93" i="4"/>
  <c r="H93" i="4"/>
  <c r="AU93" i="4" s="1"/>
  <c r="G93" i="4"/>
  <c r="AT93" i="4" s="1"/>
  <c r="F93" i="4"/>
  <c r="AS93" i="4" s="1"/>
  <c r="E93" i="4"/>
  <c r="A93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AW92" i="4" s="1"/>
  <c r="I92" i="4"/>
  <c r="H92" i="4"/>
  <c r="G92" i="4"/>
  <c r="AT92" i="4" s="1"/>
  <c r="F92" i="4"/>
  <c r="E92" i="4"/>
  <c r="AR92" i="4" s="1"/>
  <c r="A92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AW91" i="4" s="1"/>
  <c r="I91" i="4"/>
  <c r="H91" i="4"/>
  <c r="G91" i="4"/>
  <c r="AT91" i="4" s="1"/>
  <c r="F91" i="4"/>
  <c r="E91" i="4"/>
  <c r="AR91" i="4" s="1"/>
  <c r="A91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AT90" i="4" s="1"/>
  <c r="F90" i="4"/>
  <c r="E90" i="4"/>
  <c r="A90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AW89" i="4" s="1"/>
  <c r="I89" i="4"/>
  <c r="H89" i="4"/>
  <c r="AU89" i="4" s="1"/>
  <c r="G89" i="4"/>
  <c r="AT89" i="4" s="1"/>
  <c r="F89" i="4"/>
  <c r="E89" i="4"/>
  <c r="A89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AW88" i="4" s="1"/>
  <c r="I88" i="4"/>
  <c r="H88" i="4"/>
  <c r="G88" i="4"/>
  <c r="AT88" i="4" s="1"/>
  <c r="F88" i="4"/>
  <c r="E88" i="4"/>
  <c r="AR88" i="4" s="1"/>
  <c r="A88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AW87" i="4" s="1"/>
  <c r="I87" i="4"/>
  <c r="H87" i="4"/>
  <c r="G87" i="4"/>
  <c r="AT87" i="4" s="1"/>
  <c r="F87" i="4"/>
  <c r="E87" i="4"/>
  <c r="AR87" i="4" s="1"/>
  <c r="A87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AW86" i="4" s="1"/>
  <c r="I86" i="4"/>
  <c r="H86" i="4"/>
  <c r="G86" i="4"/>
  <c r="AT86" i="4" s="1"/>
  <c r="F86" i="4"/>
  <c r="E86" i="4"/>
  <c r="A86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AW85" i="4" s="1"/>
  <c r="I85" i="4"/>
  <c r="H85" i="4"/>
  <c r="AU85" i="4" s="1"/>
  <c r="G85" i="4"/>
  <c r="AT85" i="4" s="1"/>
  <c r="F85" i="4"/>
  <c r="E85" i="4"/>
  <c r="A85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AW84" i="4" s="1"/>
  <c r="I84" i="4"/>
  <c r="H84" i="4"/>
  <c r="G84" i="4"/>
  <c r="AT84" i="4" s="1"/>
  <c r="F84" i="4"/>
  <c r="E84" i="4"/>
  <c r="AR84" i="4" s="1"/>
  <c r="A84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AW83" i="4" s="1"/>
  <c r="I83" i="4"/>
  <c r="H83" i="4"/>
  <c r="G83" i="4"/>
  <c r="AT83" i="4" s="1"/>
  <c r="F83" i="4"/>
  <c r="E83" i="4"/>
  <c r="AR83" i="4" s="1"/>
  <c r="A83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AW82" i="4" s="1"/>
  <c r="I82" i="4"/>
  <c r="H82" i="4"/>
  <c r="G82" i="4"/>
  <c r="AT82" i="4" s="1"/>
  <c r="F82" i="4"/>
  <c r="E82" i="4"/>
  <c r="A82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AW81" i="4" s="1"/>
  <c r="I81" i="4"/>
  <c r="H81" i="4"/>
  <c r="AU81" i="4" s="1"/>
  <c r="G81" i="4"/>
  <c r="AT81" i="4" s="1"/>
  <c r="F81" i="4"/>
  <c r="E81" i="4"/>
  <c r="A81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AW80" i="4" s="1"/>
  <c r="I80" i="4"/>
  <c r="H80" i="4"/>
  <c r="G80" i="4"/>
  <c r="AT80" i="4" s="1"/>
  <c r="F80" i="4"/>
  <c r="E80" i="4"/>
  <c r="AR80" i="4" s="1"/>
  <c r="A80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AW79" i="4" s="1"/>
  <c r="I79" i="4"/>
  <c r="H79" i="4"/>
  <c r="G79" i="4"/>
  <c r="AT79" i="4" s="1"/>
  <c r="F79" i="4"/>
  <c r="E79" i="4"/>
  <c r="AR79" i="4" s="1"/>
  <c r="A79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AW78" i="4" s="1"/>
  <c r="I78" i="4"/>
  <c r="H78" i="4"/>
  <c r="G78" i="4"/>
  <c r="AT78" i="4" s="1"/>
  <c r="F78" i="4"/>
  <c r="E78" i="4"/>
  <c r="A78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AW77" i="4" s="1"/>
  <c r="I77" i="4"/>
  <c r="H77" i="4"/>
  <c r="AU77" i="4" s="1"/>
  <c r="G77" i="4"/>
  <c r="AT77" i="4" s="1"/>
  <c r="F77" i="4"/>
  <c r="E77" i="4"/>
  <c r="A77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AW76" i="4" s="1"/>
  <c r="I76" i="4"/>
  <c r="H76" i="4"/>
  <c r="G76" i="4"/>
  <c r="AT76" i="4" s="1"/>
  <c r="F76" i="4"/>
  <c r="E76" i="4"/>
  <c r="AR76" i="4" s="1"/>
  <c r="A76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AW75" i="4" s="1"/>
  <c r="I75" i="4"/>
  <c r="H75" i="4"/>
  <c r="G75" i="4"/>
  <c r="AT75" i="4" s="1"/>
  <c r="F75" i="4"/>
  <c r="E75" i="4"/>
  <c r="AR75" i="4" s="1"/>
  <c r="A75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AW74" i="4" s="1"/>
  <c r="I74" i="4"/>
  <c r="H74" i="4"/>
  <c r="G74" i="4"/>
  <c r="AT74" i="4" s="1"/>
  <c r="F74" i="4"/>
  <c r="E74" i="4"/>
  <c r="A74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AW73" i="4" s="1"/>
  <c r="I73" i="4"/>
  <c r="H73" i="4"/>
  <c r="AU73" i="4" s="1"/>
  <c r="G73" i="4"/>
  <c r="AT73" i="4" s="1"/>
  <c r="F73" i="4"/>
  <c r="E73" i="4"/>
  <c r="A73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AW72" i="4" s="1"/>
  <c r="I72" i="4"/>
  <c r="H72" i="4"/>
  <c r="G72" i="4"/>
  <c r="AT72" i="4" s="1"/>
  <c r="F72" i="4"/>
  <c r="E72" i="4"/>
  <c r="AR72" i="4" s="1"/>
  <c r="A72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AW71" i="4" s="1"/>
  <c r="I71" i="4"/>
  <c r="H71" i="4"/>
  <c r="G71" i="4"/>
  <c r="AT71" i="4" s="1"/>
  <c r="F71" i="4"/>
  <c r="E71" i="4"/>
  <c r="AR71" i="4" s="1"/>
  <c r="A71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AW70" i="4" s="1"/>
  <c r="I70" i="4"/>
  <c r="H70" i="4"/>
  <c r="G70" i="4"/>
  <c r="AT70" i="4" s="1"/>
  <c r="F70" i="4"/>
  <c r="E70" i="4"/>
  <c r="A70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AW69" i="4" s="1"/>
  <c r="I69" i="4"/>
  <c r="H69" i="4"/>
  <c r="AU69" i="4" s="1"/>
  <c r="G69" i="4"/>
  <c r="AT69" i="4" s="1"/>
  <c r="F69" i="4"/>
  <c r="E69" i="4"/>
  <c r="A69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AW68" i="4" s="1"/>
  <c r="I68" i="4"/>
  <c r="H68" i="4"/>
  <c r="G68" i="4"/>
  <c r="AT68" i="4" s="1"/>
  <c r="F68" i="4"/>
  <c r="E68" i="4"/>
  <c r="AR68" i="4" s="1"/>
  <c r="A68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AW67" i="4" s="1"/>
  <c r="I67" i="4"/>
  <c r="H67" i="4"/>
  <c r="G67" i="4"/>
  <c r="AT67" i="4" s="1"/>
  <c r="F67" i="4"/>
  <c r="E67" i="4"/>
  <c r="AR67" i="4" s="1"/>
  <c r="A67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AW66" i="4" s="1"/>
  <c r="I66" i="4"/>
  <c r="H66" i="4"/>
  <c r="G66" i="4"/>
  <c r="AT66" i="4" s="1"/>
  <c r="F66" i="4"/>
  <c r="E66" i="4"/>
  <c r="A66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AW65" i="4" s="1"/>
  <c r="I65" i="4"/>
  <c r="H65" i="4"/>
  <c r="G65" i="4"/>
  <c r="AT65" i="4" s="1"/>
  <c r="F65" i="4"/>
  <c r="E65" i="4"/>
  <c r="A65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AW64" i="4" s="1"/>
  <c r="I64" i="4"/>
  <c r="H64" i="4"/>
  <c r="G64" i="4"/>
  <c r="AT64" i="4" s="1"/>
  <c r="F64" i="4"/>
  <c r="E64" i="4"/>
  <c r="A64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AW63" i="4" s="1"/>
  <c r="I63" i="4"/>
  <c r="H63" i="4"/>
  <c r="G63" i="4"/>
  <c r="AT63" i="4" s="1"/>
  <c r="F63" i="4"/>
  <c r="E63" i="4"/>
  <c r="AR63" i="4" s="1"/>
  <c r="A63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AW62" i="4" s="1"/>
  <c r="I62" i="4"/>
  <c r="H62" i="4"/>
  <c r="G62" i="4"/>
  <c r="AT62" i="4" s="1"/>
  <c r="F62" i="4"/>
  <c r="E62" i="4"/>
  <c r="A62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AW61" i="4" s="1"/>
  <c r="I61" i="4"/>
  <c r="H61" i="4"/>
  <c r="G61" i="4"/>
  <c r="AT61" i="4" s="1"/>
  <c r="F61" i="4"/>
  <c r="E61" i="4"/>
  <c r="A61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AW60" i="4" s="1"/>
  <c r="I60" i="4"/>
  <c r="H60" i="4"/>
  <c r="G60" i="4"/>
  <c r="AT60" i="4" s="1"/>
  <c r="F60" i="4"/>
  <c r="E60" i="4"/>
  <c r="A60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AW59" i="4" s="1"/>
  <c r="I59" i="4"/>
  <c r="H59" i="4"/>
  <c r="G59" i="4"/>
  <c r="AT59" i="4" s="1"/>
  <c r="F59" i="4"/>
  <c r="E59" i="4"/>
  <c r="AR59" i="4" s="1"/>
  <c r="A59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AW58" i="4" s="1"/>
  <c r="I58" i="4"/>
  <c r="H58" i="4"/>
  <c r="G58" i="4"/>
  <c r="AT58" i="4" s="1"/>
  <c r="F58" i="4"/>
  <c r="E58" i="4"/>
  <c r="A58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AW57" i="4" s="1"/>
  <c r="I57" i="4"/>
  <c r="H57" i="4"/>
  <c r="G57" i="4"/>
  <c r="AT57" i="4" s="1"/>
  <c r="F57" i="4"/>
  <c r="E57" i="4"/>
  <c r="A57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AW56" i="4" s="1"/>
  <c r="I56" i="4"/>
  <c r="H56" i="4"/>
  <c r="G56" i="4"/>
  <c r="AT56" i="4" s="1"/>
  <c r="F56" i="4"/>
  <c r="E56" i="4"/>
  <c r="A56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AW55" i="4" s="1"/>
  <c r="I55" i="4"/>
  <c r="H55" i="4"/>
  <c r="G55" i="4"/>
  <c r="AT55" i="4" s="1"/>
  <c r="F55" i="4"/>
  <c r="E55" i="4"/>
  <c r="AR55" i="4" s="1"/>
  <c r="A55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AW54" i="4" s="1"/>
  <c r="I54" i="4"/>
  <c r="H54" i="4"/>
  <c r="G54" i="4"/>
  <c r="AT54" i="4" s="1"/>
  <c r="F54" i="4"/>
  <c r="E54" i="4"/>
  <c r="A54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AW53" i="4" s="1"/>
  <c r="I53" i="4"/>
  <c r="H53" i="4"/>
  <c r="G53" i="4"/>
  <c r="AT53" i="4" s="1"/>
  <c r="F53" i="4"/>
  <c r="E53" i="4"/>
  <c r="A53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AW52" i="4" s="1"/>
  <c r="I52" i="4"/>
  <c r="H52" i="4"/>
  <c r="G52" i="4"/>
  <c r="AT52" i="4" s="1"/>
  <c r="F52" i="4"/>
  <c r="E52" i="4"/>
  <c r="A52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AW51" i="4" s="1"/>
  <c r="I51" i="4"/>
  <c r="H51" i="4"/>
  <c r="G51" i="4"/>
  <c r="AT51" i="4" s="1"/>
  <c r="F51" i="4"/>
  <c r="E51" i="4"/>
  <c r="A51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AW50" i="4" s="1"/>
  <c r="I50" i="4"/>
  <c r="H50" i="4"/>
  <c r="G50" i="4"/>
  <c r="AT50" i="4" s="1"/>
  <c r="F50" i="4"/>
  <c r="E50" i="4"/>
  <c r="A50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AW49" i="4" s="1"/>
  <c r="I49" i="4"/>
  <c r="H49" i="4"/>
  <c r="G49" i="4"/>
  <c r="AT49" i="4" s="1"/>
  <c r="F49" i="4"/>
  <c r="E49" i="4"/>
  <c r="A49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AW48" i="4" s="1"/>
  <c r="I48" i="4"/>
  <c r="H48" i="4"/>
  <c r="G48" i="4"/>
  <c r="AT48" i="4" s="1"/>
  <c r="F48" i="4"/>
  <c r="E48" i="4"/>
  <c r="A48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AW47" i="4" s="1"/>
  <c r="I47" i="4"/>
  <c r="H47" i="4"/>
  <c r="G47" i="4"/>
  <c r="AT47" i="4" s="1"/>
  <c r="F47" i="4"/>
  <c r="E47" i="4"/>
  <c r="A47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AW46" i="4" s="1"/>
  <c r="I46" i="4"/>
  <c r="H46" i="4"/>
  <c r="G46" i="4"/>
  <c r="AT46" i="4" s="1"/>
  <c r="F46" i="4"/>
  <c r="E46" i="4"/>
  <c r="A46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AW45" i="4" s="1"/>
  <c r="I45" i="4"/>
  <c r="H45" i="4"/>
  <c r="G45" i="4"/>
  <c r="AT45" i="4" s="1"/>
  <c r="F45" i="4"/>
  <c r="E45" i="4"/>
  <c r="A45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AW44" i="4" s="1"/>
  <c r="I44" i="4"/>
  <c r="H44" i="4"/>
  <c r="G44" i="4"/>
  <c r="AT44" i="4" s="1"/>
  <c r="F44" i="4"/>
  <c r="E44" i="4"/>
  <c r="A44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AW43" i="4" s="1"/>
  <c r="I43" i="4"/>
  <c r="H43" i="4"/>
  <c r="G43" i="4"/>
  <c r="AT43" i="4" s="1"/>
  <c r="F43" i="4"/>
  <c r="E43" i="4"/>
  <c r="A43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AW42" i="4" s="1"/>
  <c r="I42" i="4"/>
  <c r="H42" i="4"/>
  <c r="G42" i="4"/>
  <c r="AT42" i="4" s="1"/>
  <c r="F42" i="4"/>
  <c r="E42" i="4"/>
  <c r="A42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AW41" i="4" s="1"/>
  <c r="I41" i="4"/>
  <c r="H41" i="4"/>
  <c r="G41" i="4"/>
  <c r="AT41" i="4" s="1"/>
  <c r="F41" i="4"/>
  <c r="E41" i="4"/>
  <c r="A41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AW40" i="4" s="1"/>
  <c r="I40" i="4"/>
  <c r="H40" i="4"/>
  <c r="G40" i="4"/>
  <c r="AT40" i="4" s="1"/>
  <c r="F40" i="4"/>
  <c r="E40" i="4"/>
  <c r="A40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AW39" i="4" s="1"/>
  <c r="I39" i="4"/>
  <c r="H39" i="4"/>
  <c r="G39" i="4"/>
  <c r="AT39" i="4" s="1"/>
  <c r="F39" i="4"/>
  <c r="E39" i="4"/>
  <c r="A39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AW38" i="4" s="1"/>
  <c r="I38" i="4"/>
  <c r="H38" i="4"/>
  <c r="G38" i="4"/>
  <c r="AT38" i="4" s="1"/>
  <c r="F38" i="4"/>
  <c r="E38" i="4"/>
  <c r="A38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AW37" i="4" s="1"/>
  <c r="I37" i="4"/>
  <c r="H37" i="4"/>
  <c r="G37" i="4"/>
  <c r="AT37" i="4" s="1"/>
  <c r="F37" i="4"/>
  <c r="E37" i="4"/>
  <c r="A37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AW36" i="4" s="1"/>
  <c r="I36" i="4"/>
  <c r="H36" i="4"/>
  <c r="G36" i="4"/>
  <c r="AT36" i="4" s="1"/>
  <c r="F36" i="4"/>
  <c r="E36" i="4"/>
  <c r="A36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AW35" i="4" s="1"/>
  <c r="I35" i="4"/>
  <c r="H35" i="4"/>
  <c r="G35" i="4"/>
  <c r="AT35" i="4" s="1"/>
  <c r="F35" i="4"/>
  <c r="E35" i="4"/>
  <c r="A35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AW34" i="4" s="1"/>
  <c r="I34" i="4"/>
  <c r="H34" i="4"/>
  <c r="G34" i="4"/>
  <c r="AT34" i="4" s="1"/>
  <c r="F34" i="4"/>
  <c r="E34" i="4"/>
  <c r="A34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AW33" i="4" s="1"/>
  <c r="I33" i="4"/>
  <c r="H33" i="4"/>
  <c r="G33" i="4"/>
  <c r="AT33" i="4" s="1"/>
  <c r="F33" i="4"/>
  <c r="E33" i="4"/>
  <c r="A33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AW32" i="4" s="1"/>
  <c r="I32" i="4"/>
  <c r="H32" i="4"/>
  <c r="G32" i="4"/>
  <c r="AT32" i="4" s="1"/>
  <c r="F32" i="4"/>
  <c r="E32" i="4"/>
  <c r="A32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AW31" i="4" s="1"/>
  <c r="I31" i="4"/>
  <c r="H31" i="4"/>
  <c r="G31" i="4"/>
  <c r="AT31" i="4" s="1"/>
  <c r="F31" i="4"/>
  <c r="E31" i="4"/>
  <c r="A31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AW30" i="4" s="1"/>
  <c r="I30" i="4"/>
  <c r="H30" i="4"/>
  <c r="G30" i="4"/>
  <c r="AT30" i="4" s="1"/>
  <c r="F30" i="4"/>
  <c r="E30" i="4"/>
  <c r="A30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AW29" i="4" s="1"/>
  <c r="I29" i="4"/>
  <c r="H29" i="4"/>
  <c r="G29" i="4"/>
  <c r="AT29" i="4" s="1"/>
  <c r="F29" i="4"/>
  <c r="E29" i="4"/>
  <c r="A29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AW28" i="4" s="1"/>
  <c r="I28" i="4"/>
  <c r="H28" i="4"/>
  <c r="G28" i="4"/>
  <c r="AT28" i="4" s="1"/>
  <c r="F28" i="4"/>
  <c r="E28" i="4"/>
  <c r="A28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AW27" i="4" s="1"/>
  <c r="I27" i="4"/>
  <c r="H27" i="4"/>
  <c r="G27" i="4"/>
  <c r="AT27" i="4" s="1"/>
  <c r="F27" i="4"/>
  <c r="E27" i="4"/>
  <c r="A27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AW26" i="4" s="1"/>
  <c r="I26" i="4"/>
  <c r="H26" i="4"/>
  <c r="G26" i="4"/>
  <c r="AT26" i="4" s="1"/>
  <c r="F26" i="4"/>
  <c r="E26" i="4"/>
  <c r="A26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AW25" i="4" s="1"/>
  <c r="I25" i="4"/>
  <c r="H25" i="4"/>
  <c r="G25" i="4"/>
  <c r="AT25" i="4" s="1"/>
  <c r="F25" i="4"/>
  <c r="E25" i="4"/>
  <c r="A25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AW24" i="4" s="1"/>
  <c r="I24" i="4"/>
  <c r="H24" i="4"/>
  <c r="G24" i="4"/>
  <c r="AT24" i="4" s="1"/>
  <c r="F24" i="4"/>
  <c r="E24" i="4"/>
  <c r="A24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AW23" i="4" s="1"/>
  <c r="I23" i="4"/>
  <c r="H23" i="4"/>
  <c r="G23" i="4"/>
  <c r="AT23" i="4" s="1"/>
  <c r="F23" i="4"/>
  <c r="E23" i="4"/>
  <c r="A23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AW22" i="4" s="1"/>
  <c r="I22" i="4"/>
  <c r="H22" i="4"/>
  <c r="G22" i="4"/>
  <c r="AT22" i="4" s="1"/>
  <c r="F22" i="4"/>
  <c r="E22" i="4"/>
  <c r="A22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AW21" i="4" s="1"/>
  <c r="I21" i="4"/>
  <c r="H21" i="4"/>
  <c r="G21" i="4"/>
  <c r="AT21" i="4" s="1"/>
  <c r="F21" i="4"/>
  <c r="E21" i="4"/>
  <c r="A21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AW20" i="4" s="1"/>
  <c r="I20" i="4"/>
  <c r="H20" i="4"/>
  <c r="G20" i="4"/>
  <c r="AT20" i="4" s="1"/>
  <c r="F20" i="4"/>
  <c r="E20" i="4"/>
  <c r="A20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AW19" i="4" s="1"/>
  <c r="I19" i="4"/>
  <c r="H19" i="4"/>
  <c r="G19" i="4"/>
  <c r="AT19" i="4" s="1"/>
  <c r="F19" i="4"/>
  <c r="E19" i="4"/>
  <c r="A19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AW18" i="4" s="1"/>
  <c r="I18" i="4"/>
  <c r="H18" i="4"/>
  <c r="G18" i="4"/>
  <c r="AT18" i="4" s="1"/>
  <c r="F18" i="4"/>
  <c r="E18" i="4"/>
  <c r="A18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AW17" i="4" s="1"/>
  <c r="I17" i="4"/>
  <c r="H17" i="4"/>
  <c r="G17" i="4"/>
  <c r="AT17" i="4" s="1"/>
  <c r="F17" i="4"/>
  <c r="E17" i="4"/>
  <c r="A17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AW16" i="4" s="1"/>
  <c r="I16" i="4"/>
  <c r="H16" i="4"/>
  <c r="G16" i="4"/>
  <c r="AT16" i="4" s="1"/>
  <c r="F16" i="4"/>
  <c r="E16" i="4"/>
  <c r="A16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AW15" i="4" s="1"/>
  <c r="I15" i="4"/>
  <c r="H15" i="4"/>
  <c r="G15" i="4"/>
  <c r="AT15" i="4" s="1"/>
  <c r="F15" i="4"/>
  <c r="E15" i="4"/>
  <c r="A15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AW14" i="4" s="1"/>
  <c r="I14" i="4"/>
  <c r="H14" i="4"/>
  <c r="G14" i="4"/>
  <c r="AT14" i="4" s="1"/>
  <c r="F14" i="4"/>
  <c r="E14" i="4"/>
  <c r="A14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AW13" i="4" s="1"/>
  <c r="I13" i="4"/>
  <c r="H13" i="4"/>
  <c r="G13" i="4"/>
  <c r="AT13" i="4" s="1"/>
  <c r="F13" i="4"/>
  <c r="E13" i="4"/>
  <c r="A13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AW12" i="4" s="1"/>
  <c r="I12" i="4"/>
  <c r="H12" i="4"/>
  <c r="G12" i="4"/>
  <c r="AT12" i="4" s="1"/>
  <c r="F12" i="4"/>
  <c r="E12" i="4"/>
  <c r="A12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AW11" i="4" s="1"/>
  <c r="I11" i="4"/>
  <c r="H11" i="4"/>
  <c r="G11" i="4"/>
  <c r="AT11" i="4" s="1"/>
  <c r="F11" i="4"/>
  <c r="E11" i="4"/>
  <c r="A11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AW10" i="4" s="1"/>
  <c r="I10" i="4"/>
  <c r="H10" i="4"/>
  <c r="G10" i="4"/>
  <c r="AT10" i="4" s="1"/>
  <c r="F10" i="4"/>
  <c r="E10" i="4"/>
  <c r="A10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AW9" i="4" s="1"/>
  <c r="I9" i="4"/>
  <c r="H9" i="4"/>
  <c r="G9" i="4"/>
  <c r="AT9" i="4" s="1"/>
  <c r="F9" i="4"/>
  <c r="E9" i="4"/>
  <c r="A9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AW8" i="4" s="1"/>
  <c r="I8" i="4"/>
  <c r="H8" i="4"/>
  <c r="G8" i="4"/>
  <c r="AT8" i="4" s="1"/>
  <c r="F8" i="4"/>
  <c r="E8" i="4"/>
  <c r="A8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AW7" i="4" s="1"/>
  <c r="I7" i="4"/>
  <c r="H7" i="4"/>
  <c r="G7" i="4"/>
  <c r="AT7" i="4" s="1"/>
  <c r="F7" i="4"/>
  <c r="E7" i="4"/>
  <c r="A7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AW6" i="4" s="1"/>
  <c r="I6" i="4"/>
  <c r="H6" i="4"/>
  <c r="G6" i="4"/>
  <c r="AT6" i="4" s="1"/>
  <c r="F6" i="4"/>
  <c r="E6" i="4"/>
  <c r="A6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AW5" i="4" s="1"/>
  <c r="I5" i="4"/>
  <c r="H5" i="4"/>
  <c r="G5" i="4"/>
  <c r="AT5" i="4" s="1"/>
  <c r="F5" i="4"/>
  <c r="E5" i="4"/>
  <c r="A5" i="4"/>
  <c r="AV5" i="4" l="1"/>
  <c r="AS8" i="4"/>
  <c r="AR9" i="4"/>
  <c r="AS12" i="4"/>
  <c r="AR13" i="4"/>
  <c r="AR21" i="4"/>
  <c r="AR25" i="4"/>
  <c r="AU26" i="4"/>
  <c r="AR29" i="4"/>
  <c r="AU5" i="4"/>
  <c r="AS7" i="4"/>
  <c r="AR8" i="4"/>
  <c r="AV8" i="4"/>
  <c r="AU9" i="4"/>
  <c r="AS11" i="4"/>
  <c r="AR12" i="4"/>
  <c r="AV12" i="4"/>
  <c r="AU13" i="4"/>
  <c r="AS15" i="4"/>
  <c r="AR16" i="4"/>
  <c r="AV16" i="4"/>
  <c r="AU17" i="4"/>
  <c r="AS19" i="4"/>
  <c r="AR20" i="4"/>
  <c r="AV20" i="4"/>
  <c r="AU21" i="4"/>
  <c r="AS23" i="4"/>
  <c r="AR24" i="4"/>
  <c r="AV24" i="4"/>
  <c r="AU25" i="4"/>
  <c r="AS27" i="4"/>
  <c r="AR28" i="4"/>
  <c r="AV28" i="4"/>
  <c r="AU29" i="4"/>
  <c r="AS31" i="4"/>
  <c r="AR32" i="4"/>
  <c r="AV32" i="4"/>
  <c r="AU33" i="4"/>
  <c r="AS35" i="4"/>
  <c r="AR36" i="4"/>
  <c r="AV36" i="4"/>
  <c r="AU37" i="4"/>
  <c r="AS39" i="4"/>
  <c r="AR40" i="4"/>
  <c r="AV40" i="4"/>
  <c r="AU41" i="4"/>
  <c r="AS43" i="4"/>
  <c r="AR44" i="4"/>
  <c r="AV44" i="4"/>
  <c r="AU45" i="4"/>
  <c r="AS47" i="4"/>
  <c r="AR48" i="4"/>
  <c r="AV48" i="4"/>
  <c r="AU49" i="4"/>
  <c r="AS51" i="4"/>
  <c r="AR52" i="4"/>
  <c r="AV52" i="4"/>
  <c r="AU53" i="4"/>
  <c r="AS55" i="4"/>
  <c r="AR56" i="4"/>
  <c r="AV56" i="4"/>
  <c r="AU57" i="4"/>
  <c r="AS59" i="4"/>
  <c r="AR60" i="4"/>
  <c r="AV60" i="4"/>
  <c r="AU61" i="4"/>
  <c r="AS63" i="4"/>
  <c r="AR64" i="4"/>
  <c r="AV64" i="4"/>
  <c r="AU65" i="4"/>
  <c r="AU14" i="4"/>
  <c r="AS20" i="4"/>
  <c r="AV29" i="4"/>
  <c r="AS32" i="4"/>
  <c r="AR33" i="4"/>
  <c r="AV33" i="4"/>
  <c r="AU34" i="4"/>
  <c r="AS36" i="4"/>
  <c r="AR37" i="4"/>
  <c r="AV37" i="4"/>
  <c r="AU38" i="4"/>
  <c r="AS40" i="4"/>
  <c r="AR41" i="4"/>
  <c r="AV41" i="4"/>
  <c r="AU42" i="4"/>
  <c r="AS44" i="4"/>
  <c r="AR45" i="4"/>
  <c r="AV45" i="4"/>
  <c r="AU46" i="4"/>
  <c r="AS48" i="4"/>
  <c r="AR49" i="4"/>
  <c r="AV49" i="4"/>
  <c r="AU50" i="4"/>
  <c r="AS52" i="4"/>
  <c r="AR53" i="4"/>
  <c r="AV53" i="4"/>
  <c r="AU54" i="4"/>
  <c r="AS56" i="4"/>
  <c r="AR57" i="4"/>
  <c r="AV57" i="4"/>
  <c r="AU58" i="4"/>
  <c r="AS60" i="4"/>
  <c r="AR61" i="4"/>
  <c r="AV61" i="4"/>
  <c r="AU62" i="4"/>
  <c r="AS64" i="4"/>
  <c r="AR65" i="4"/>
  <c r="AV65" i="4"/>
  <c r="AU66" i="4"/>
  <c r="AS68" i="4"/>
  <c r="AR69" i="4"/>
  <c r="AV69" i="4"/>
  <c r="AU70" i="4"/>
  <c r="AS72" i="4"/>
  <c r="AR73" i="4"/>
  <c r="AV73" i="4"/>
  <c r="AU74" i="4"/>
  <c r="AS76" i="4"/>
  <c r="AR77" i="4"/>
  <c r="AV77" i="4"/>
  <c r="AU78" i="4"/>
  <c r="AS80" i="4"/>
  <c r="AR81" i="4"/>
  <c r="AV81" i="4"/>
  <c r="AU82" i="4"/>
  <c r="AS84" i="4"/>
  <c r="AR85" i="4"/>
  <c r="AV85" i="4"/>
  <c r="AU86" i="4"/>
  <c r="AS88" i="4"/>
  <c r="AR89" i="4"/>
  <c r="AV89" i="4"/>
  <c r="AU90" i="4"/>
  <c r="AS92" i="4"/>
  <c r="AR93" i="4"/>
  <c r="AV93" i="4"/>
  <c r="AU94" i="4"/>
  <c r="AS96" i="4"/>
  <c r="AR97" i="4"/>
  <c r="AV97" i="4"/>
  <c r="AU98" i="4"/>
  <c r="AS100" i="4"/>
  <c r="AR101" i="4"/>
  <c r="AV101" i="4"/>
  <c r="AU102" i="4"/>
  <c r="AR5" i="4"/>
  <c r="AU6" i="4"/>
  <c r="AV9" i="4"/>
  <c r="AU10" i="4"/>
  <c r="AV13" i="4"/>
  <c r="AS16" i="4"/>
  <c r="AR17" i="4"/>
  <c r="AV17" i="4"/>
  <c r="AU18" i="4"/>
  <c r="AV21" i="4"/>
  <c r="AV25" i="4"/>
  <c r="AU30" i="4"/>
  <c r="AS5" i="4"/>
  <c r="AR6" i="4"/>
  <c r="AV6" i="4"/>
  <c r="AU7" i="4"/>
  <c r="AS9" i="4"/>
  <c r="AR10" i="4"/>
  <c r="AV10" i="4"/>
  <c r="AU11" i="4"/>
  <c r="AS13" i="4"/>
  <c r="AR14" i="4"/>
  <c r="AV14" i="4"/>
  <c r="AU15" i="4"/>
  <c r="AS17" i="4"/>
  <c r="AR18" i="4"/>
  <c r="AV18" i="4"/>
  <c r="AU19" i="4"/>
  <c r="AS21" i="4"/>
  <c r="AR22" i="4"/>
  <c r="AV22" i="4"/>
  <c r="AU23" i="4"/>
  <c r="AS25" i="4"/>
  <c r="AR26" i="4"/>
  <c r="AV26" i="4"/>
  <c r="AU27" i="4"/>
  <c r="AS29" i="4"/>
  <c r="AR30" i="4"/>
  <c r="AV30" i="4"/>
  <c r="AU31" i="4"/>
  <c r="AS33" i="4"/>
  <c r="AR34" i="4"/>
  <c r="AV34" i="4"/>
  <c r="AU35" i="4"/>
  <c r="AS37" i="4"/>
  <c r="AR38" i="4"/>
  <c r="AV38" i="4"/>
  <c r="AU39" i="4"/>
  <c r="AS41" i="4"/>
  <c r="AR42" i="4"/>
  <c r="AV42" i="4"/>
  <c r="AU43" i="4"/>
  <c r="AS45" i="4"/>
  <c r="AR46" i="4"/>
  <c r="AV46" i="4"/>
  <c r="AU47" i="4"/>
  <c r="AS49" i="4"/>
  <c r="AR50" i="4"/>
  <c r="AV50" i="4"/>
  <c r="AU51" i="4"/>
  <c r="AS53" i="4"/>
  <c r="AR54" i="4"/>
  <c r="AV54" i="4"/>
  <c r="AU55" i="4"/>
  <c r="AS57" i="4"/>
  <c r="AR58" i="4"/>
  <c r="AV58" i="4"/>
  <c r="AU59" i="4"/>
  <c r="AS61" i="4"/>
  <c r="AR62" i="4"/>
  <c r="AV62" i="4"/>
  <c r="AU63" i="4"/>
  <c r="AS65" i="4"/>
  <c r="AR66" i="4"/>
  <c r="AV66" i="4"/>
  <c r="AU67" i="4"/>
  <c r="AS69" i="4"/>
  <c r="AR70" i="4"/>
  <c r="AV70" i="4"/>
  <c r="AU71" i="4"/>
  <c r="AS73" i="4"/>
  <c r="AR74" i="4"/>
  <c r="AV74" i="4"/>
  <c r="AU75" i="4"/>
  <c r="AS77" i="4"/>
  <c r="AR78" i="4"/>
  <c r="AV78" i="4"/>
  <c r="AU79" i="4"/>
  <c r="AS81" i="4"/>
  <c r="AR82" i="4"/>
  <c r="AV82" i="4"/>
  <c r="AU83" i="4"/>
  <c r="AS85" i="4"/>
  <c r="AR86" i="4"/>
  <c r="AV86" i="4"/>
  <c r="AU87" i="4"/>
  <c r="AS89" i="4"/>
  <c r="AR90" i="4"/>
  <c r="AV90" i="4"/>
  <c r="AU22" i="4"/>
  <c r="AS24" i="4"/>
  <c r="AS28" i="4"/>
  <c r="AS6" i="4"/>
  <c r="AR7" i="4"/>
  <c r="AV7" i="4"/>
  <c r="AU8" i="4"/>
  <c r="AS10" i="4"/>
  <c r="AR11" i="4"/>
  <c r="AV11" i="4"/>
  <c r="AU12" i="4"/>
  <c r="AS14" i="4"/>
  <c r="AR15" i="4"/>
  <c r="AV15" i="4"/>
  <c r="AU16" i="4"/>
  <c r="AS18" i="4"/>
  <c r="AR19" i="4"/>
  <c r="AV19" i="4"/>
  <c r="AU20" i="4"/>
  <c r="AS22" i="4"/>
  <c r="AR23" i="4"/>
  <c r="AV23" i="4"/>
  <c r="AU24" i="4"/>
  <c r="AS26" i="4"/>
  <c r="AR27" i="4"/>
  <c r="AV27" i="4"/>
  <c r="AU28" i="4"/>
  <c r="AS30" i="4"/>
  <c r="AR31" i="4"/>
  <c r="AV31" i="4"/>
  <c r="AU32" i="4"/>
  <c r="AS34" i="4"/>
  <c r="AR35" i="4"/>
  <c r="AV35" i="4"/>
  <c r="AU36" i="4"/>
  <c r="AS38" i="4"/>
  <c r="AR39" i="4"/>
  <c r="AV39" i="4"/>
  <c r="AU40" i="4"/>
  <c r="AS42" i="4"/>
  <c r="AR43" i="4"/>
  <c r="AV43" i="4"/>
  <c r="AU44" i="4"/>
  <c r="AS46" i="4"/>
  <c r="AR47" i="4"/>
  <c r="AV47" i="4"/>
  <c r="AU48" i="4"/>
  <c r="AS50" i="4"/>
  <c r="AR51" i="4"/>
  <c r="AV51" i="4"/>
  <c r="AU52" i="4"/>
  <c r="AS54" i="4"/>
  <c r="AV55" i="4"/>
  <c r="AU56" i="4"/>
  <c r="AS58" i="4"/>
  <c r="AV59" i="4"/>
  <c r="AU60" i="4"/>
  <c r="AS62" i="4"/>
  <c r="AV63" i="4"/>
  <c r="AU64" i="4"/>
  <c r="AU68" i="4"/>
  <c r="AU91" i="4"/>
  <c r="AV94" i="4"/>
  <c r="AU95" i="4"/>
  <c r="AU99" i="4"/>
  <c r="AV102" i="4"/>
  <c r="AU100" i="4"/>
  <c r="AS66" i="4"/>
  <c r="AU76" i="4"/>
  <c r="AS91" i="4"/>
  <c r="AV67" i="4"/>
  <c r="AS70" i="4"/>
  <c r="AV71" i="4"/>
  <c r="AU72" i="4"/>
  <c r="AS74" i="4"/>
  <c r="AV75" i="4"/>
  <c r="AS78" i="4"/>
  <c r="AV79" i="4"/>
  <c r="AU80" i="4"/>
  <c r="AS82" i="4"/>
  <c r="AV83" i="4"/>
  <c r="AS86" i="4"/>
  <c r="AV87" i="4"/>
  <c r="AU88" i="4"/>
  <c r="AS90" i="4"/>
  <c r="AV91" i="4"/>
  <c r="AS94" i="4"/>
  <c r="AV95" i="4"/>
  <c r="AU96" i="4"/>
  <c r="AS98" i="4"/>
  <c r="AV99" i="4"/>
  <c r="AS102" i="4"/>
  <c r="AU103" i="4"/>
  <c r="AU92" i="4"/>
  <c r="AV103" i="4"/>
  <c r="AS67" i="4"/>
  <c r="AV68" i="4"/>
  <c r="AS71" i="4"/>
  <c r="AV72" i="4"/>
  <c r="AS75" i="4"/>
  <c r="AV76" i="4"/>
  <c r="AV80" i="4"/>
  <c r="AS83" i="4"/>
  <c r="AV84" i="4"/>
  <c r="AV88" i="4"/>
  <c r="AV92" i="4"/>
  <c r="AS95" i="4"/>
  <c r="AV96" i="4"/>
  <c r="AS99" i="4"/>
  <c r="AV100" i="4"/>
  <c r="AS103" i="4"/>
  <c r="AV98" i="4"/>
  <c r="AU84" i="4"/>
  <c r="AS87" i="4"/>
  <c r="AA4" i="4"/>
  <c r="Z4" i="4"/>
  <c r="T4" i="4"/>
  <c r="I4" i="4"/>
  <c r="AV4" i="4" s="1"/>
  <c r="U4" i="4"/>
  <c r="Q4" i="4"/>
  <c r="P4" i="4"/>
  <c r="AB4" i="4"/>
  <c r="J4" i="4"/>
  <c r="AW4" i="4" s="1"/>
  <c r="R4" i="4"/>
  <c r="Y4" i="4"/>
  <c r="N4" i="4"/>
  <c r="H4" i="4"/>
  <c r="AU4" i="4" s="1"/>
  <c r="O4" i="4"/>
  <c r="V4" i="4"/>
  <c r="W4" i="4"/>
  <c r="K4" i="4"/>
  <c r="G4" i="4"/>
  <c r="AT4" i="4" s="1"/>
  <c r="S4" i="4"/>
  <c r="L4" i="4"/>
  <c r="X4" i="4"/>
  <c r="E4" i="4"/>
  <c r="AR4" i="4" s="1"/>
  <c r="M4" i="4"/>
  <c r="F4" i="4"/>
  <c r="AS4" i="4" s="1"/>
  <c r="AI95" i="4"/>
  <c r="AM95" i="4"/>
  <c r="AL94" i="4"/>
  <c r="AK95" i="4"/>
  <c r="AL88" i="4"/>
  <c r="AK89" i="4"/>
  <c r="AJ94" i="4"/>
  <c r="AN94" i="4"/>
  <c r="AJ102" i="4"/>
  <c r="AN102" i="4"/>
  <c r="AI103" i="4"/>
  <c r="AM103" i="4"/>
  <c r="AN62" i="4"/>
  <c r="AJ88" i="4"/>
  <c r="AN88" i="4"/>
  <c r="AE78" i="4"/>
  <c r="AD79" i="4"/>
  <c r="AH79" i="4"/>
  <c r="AC80" i="4"/>
  <c r="AG80" i="4"/>
  <c r="AF85" i="4"/>
  <c r="AD10" i="4"/>
  <c r="AD85" i="4"/>
  <c r="AE86" i="4"/>
  <c r="AD87" i="4"/>
  <c r="AH87" i="4"/>
  <c r="AG88" i="4"/>
  <c r="AG92" i="4"/>
  <c r="AF93" i="4"/>
  <c r="AI10" i="4"/>
  <c r="AM10" i="4"/>
  <c r="AK10" i="4"/>
  <c r="AI13" i="4"/>
  <c r="AF14" i="4"/>
  <c r="AD14" i="4"/>
  <c r="AI17" i="4"/>
  <c r="AL62" i="4"/>
  <c r="AK63" i="4"/>
  <c r="AI63" i="4"/>
  <c r="AM63" i="4"/>
  <c r="AJ64" i="4"/>
  <c r="AN64" i="4"/>
  <c r="AI65" i="4"/>
  <c r="AM65" i="4"/>
  <c r="AK67" i="4"/>
  <c r="AI67" i="4"/>
  <c r="AM67" i="4"/>
  <c r="AJ68" i="4"/>
  <c r="AN68" i="4"/>
  <c r="AL68" i="4"/>
  <c r="AI69" i="4"/>
  <c r="AM69" i="4"/>
  <c r="AL70" i="4"/>
  <c r="AJ70" i="4"/>
  <c r="AN70" i="4"/>
  <c r="AK71" i="4"/>
  <c r="AI71" i="4"/>
  <c r="AM71" i="4"/>
  <c r="AJ72" i="4"/>
  <c r="AN72" i="4"/>
  <c r="AL72" i="4"/>
  <c r="AI73" i="4"/>
  <c r="AM73" i="4"/>
  <c r="AK73" i="4"/>
  <c r="AL74" i="4"/>
  <c r="AJ74" i="4"/>
  <c r="AK75" i="4"/>
  <c r="AD76" i="4"/>
  <c r="AH76" i="4"/>
  <c r="AC77" i="4"/>
  <c r="AG77" i="4"/>
  <c r="AE77" i="4"/>
  <c r="AE83" i="4"/>
  <c r="AF8" i="4"/>
  <c r="AI9" i="4"/>
  <c r="AM9" i="4"/>
  <c r="AJ61" i="4"/>
  <c r="AN61" i="4"/>
  <c r="AI62" i="4"/>
  <c r="AM62" i="4"/>
  <c r="AI94" i="4"/>
  <c r="AM94" i="4"/>
  <c r="AL95" i="4"/>
  <c r="AK96" i="4"/>
  <c r="AJ97" i="4"/>
  <c r="AN97" i="4"/>
  <c r="AI98" i="4"/>
  <c r="AM98" i="4"/>
  <c r="AL99" i="4"/>
  <c r="AK100" i="4"/>
  <c r="AN101" i="4"/>
  <c r="AI102" i="4"/>
  <c r="AM102" i="4"/>
  <c r="AL103" i="4"/>
  <c r="AF5" i="4"/>
  <c r="AE6" i="4"/>
  <c r="AD7" i="4"/>
  <c r="AH7" i="4"/>
  <c r="AC8" i="4"/>
  <c r="AG8" i="4"/>
  <c r="AI19" i="4"/>
  <c r="AM19" i="4"/>
  <c r="AK19" i="4"/>
  <c r="AJ20" i="4"/>
  <c r="AN20" i="4"/>
  <c r="AE21" i="4"/>
  <c r="AI21" i="4"/>
  <c r="AM21" i="4"/>
  <c r="AD22" i="4"/>
  <c r="AH22" i="4"/>
  <c r="AL22" i="4"/>
  <c r="AC23" i="4"/>
  <c r="AG23" i="4"/>
  <c r="AK23" i="4"/>
  <c r="AF24" i="4"/>
  <c r="AJ24" i="4"/>
  <c r="AN24" i="4"/>
  <c r="AE25" i="4"/>
  <c r="AI25" i="4"/>
  <c r="AM25" i="4"/>
  <c r="AD26" i="4"/>
  <c r="AH26" i="4"/>
  <c r="AE14" i="4"/>
  <c r="AD15" i="4"/>
  <c r="AH15" i="4"/>
  <c r="AC16" i="4"/>
  <c r="AG16" i="4"/>
  <c r="AE18" i="4"/>
  <c r="AD19" i="4"/>
  <c r="AH19" i="4"/>
  <c r="AC20" i="4"/>
  <c r="AG20" i="4"/>
  <c r="AF21" i="4"/>
  <c r="AE22" i="4"/>
  <c r="AD23" i="4"/>
  <c r="AH23" i="4"/>
  <c r="AC24" i="4"/>
  <c r="AG24" i="4"/>
  <c r="AF25" i="4"/>
  <c r="AE26" i="4"/>
  <c r="AD93" i="4"/>
  <c r="AC27" i="4"/>
  <c r="AG27" i="4"/>
  <c r="AF28" i="4"/>
  <c r="AE29" i="4"/>
  <c r="AD30" i="4"/>
  <c r="AH30" i="4"/>
  <c r="AC31" i="4"/>
  <c r="AG31" i="4"/>
  <c r="AF32" i="4"/>
  <c r="AE33" i="4"/>
  <c r="AD34" i="4"/>
  <c r="AH34" i="4"/>
  <c r="AI35" i="4"/>
  <c r="AM35" i="4"/>
  <c r="AF36" i="4"/>
  <c r="AE37" i="4"/>
  <c r="AD38" i="4"/>
  <c r="AH38" i="4"/>
  <c r="AC39" i="4"/>
  <c r="AG39" i="4"/>
  <c r="AF40" i="4"/>
  <c r="AE41" i="4"/>
  <c r="AD42" i="4"/>
  <c r="AH42" i="4"/>
  <c r="AC43" i="4"/>
  <c r="AG43" i="4"/>
  <c r="AF44" i="4"/>
  <c r="AE45" i="4"/>
  <c r="AD46" i="4"/>
  <c r="AH46" i="4"/>
  <c r="AC47" i="4"/>
  <c r="AG47" i="4"/>
  <c r="AF48" i="4"/>
  <c r="AE49" i="4"/>
  <c r="AD50" i="4"/>
  <c r="AH50" i="4"/>
  <c r="AC51" i="4"/>
  <c r="AG51" i="4"/>
  <c r="AF52" i="4"/>
  <c r="AE53" i="4"/>
  <c r="AD54" i="4"/>
  <c r="AH54" i="4"/>
  <c r="AC55" i="4"/>
  <c r="AG55" i="4"/>
  <c r="AF56" i="4"/>
  <c r="AE57" i="4"/>
  <c r="AN58" i="4"/>
  <c r="AF60" i="4"/>
  <c r="AI66" i="4"/>
  <c r="AM66" i="4"/>
  <c r="AL67" i="4"/>
  <c r="AK68" i="4"/>
  <c r="AJ69" i="4"/>
  <c r="AN69" i="4"/>
  <c r="AI70" i="4"/>
  <c r="AM70" i="4"/>
  <c r="AK70" i="4"/>
  <c r="AL71" i="4"/>
  <c r="AN71" i="4"/>
  <c r="AK72" i="4"/>
  <c r="AM72" i="4"/>
  <c r="AJ73" i="4"/>
  <c r="AN73" i="4"/>
  <c r="AL73" i="4"/>
  <c r="AI74" i="4"/>
  <c r="AM74" i="4"/>
  <c r="AK74" i="4"/>
  <c r="AL75" i="4"/>
  <c r="AJ75" i="4"/>
  <c r="AE76" i="4"/>
  <c r="AD77" i="4"/>
  <c r="AL77" i="4"/>
  <c r="AK84" i="4"/>
  <c r="AN85" i="4"/>
  <c r="AE91" i="4"/>
  <c r="AE94" i="4"/>
  <c r="AD95" i="4"/>
  <c r="AH95" i="4"/>
  <c r="AG96" i="4"/>
  <c r="AF97" i="4"/>
  <c r="AE98" i="4"/>
  <c r="AD99" i="4"/>
  <c r="AH99" i="4"/>
  <c r="AG100" i="4"/>
  <c r="AD27" i="4"/>
  <c r="AH27" i="4"/>
  <c r="AC28" i="4"/>
  <c r="AG28" i="4"/>
  <c r="AF29" i="4"/>
  <c r="AE30" i="4"/>
  <c r="AD31" i="4"/>
  <c r="AH31" i="4"/>
  <c r="AC32" i="4"/>
  <c r="AG32" i="4"/>
  <c r="AF33" i="4"/>
  <c r="AE34" i="4"/>
  <c r="AD35" i="4"/>
  <c r="AH35" i="4"/>
  <c r="AC36" i="4"/>
  <c r="AG36" i="4"/>
  <c r="AF37" i="4"/>
  <c r="AE38" i="4"/>
  <c r="AD39" i="4"/>
  <c r="AH39" i="4"/>
  <c r="AC40" i="4"/>
  <c r="AG40" i="4"/>
  <c r="AF41" i="4"/>
  <c r="AE42" i="4"/>
  <c r="AD43" i="4"/>
  <c r="AH43" i="4"/>
  <c r="AC44" i="4"/>
  <c r="AG44" i="4"/>
  <c r="AF45" i="4"/>
  <c r="AE46" i="4"/>
  <c r="AD47" i="4"/>
  <c r="AH47" i="4"/>
  <c r="AC48" i="4"/>
  <c r="AG48" i="4"/>
  <c r="AF49" i="4"/>
  <c r="AE50" i="4"/>
  <c r="AD51" i="4"/>
  <c r="AH51" i="4"/>
  <c r="AC52" i="4"/>
  <c r="AG52" i="4"/>
  <c r="AF53" i="4"/>
  <c r="AE54" i="4"/>
  <c r="AD55" i="4"/>
  <c r="AH55" i="4"/>
  <c r="AC56" i="4"/>
  <c r="AG56" i="4"/>
  <c r="AF57" i="4"/>
  <c r="AD59" i="4"/>
  <c r="AH59" i="4"/>
  <c r="AC60" i="4"/>
  <c r="AG60" i="4"/>
  <c r="AJ78" i="4"/>
  <c r="AN78" i="4"/>
  <c r="AL78" i="4"/>
  <c r="AI79" i="4"/>
  <c r="AM79" i="4"/>
  <c r="AK79" i="4"/>
  <c r="AK81" i="4"/>
  <c r="AM81" i="4"/>
  <c r="AI86" i="4"/>
  <c r="AM86" i="4"/>
  <c r="AL87" i="4"/>
  <c r="AK88" i="4"/>
  <c r="AN89" i="4"/>
  <c r="AI90" i="4"/>
  <c r="AM90" i="4"/>
  <c r="AL91" i="4"/>
  <c r="AJ93" i="4"/>
  <c r="AN93" i="4"/>
  <c r="AE99" i="4"/>
  <c r="AC101" i="4"/>
  <c r="AG101" i="4"/>
  <c r="AI101" i="4"/>
  <c r="AL60" i="4"/>
  <c r="AI84" i="4"/>
  <c r="AJ85" i="4"/>
  <c r="AL85" i="4"/>
  <c r="AK90" i="4"/>
  <c r="AJ91" i="4"/>
  <c r="AL93" i="4"/>
  <c r="AM101" i="4"/>
  <c r="AG5" i="4"/>
  <c r="AK5" i="4"/>
  <c r="AL6" i="4"/>
  <c r="AF9" i="4"/>
  <c r="AM13" i="4"/>
  <c r="AJ17" i="4"/>
  <c r="AN17" i="4"/>
  <c r="AL17" i="4"/>
  <c r="AF18" i="4"/>
  <c r="AD18" i="4"/>
  <c r="AI57" i="4"/>
  <c r="AM57" i="4"/>
  <c r="AL58" i="4"/>
  <c r="AE65" i="4"/>
  <c r="AN66" i="4"/>
  <c r="AF68" i="4"/>
  <c r="AE69" i="4"/>
  <c r="AH74" i="4"/>
  <c r="AC75" i="4"/>
  <c r="AK77" i="4"/>
  <c r="AC81" i="4"/>
  <c r="AG81" i="4"/>
  <c r="AI81" i="4"/>
  <c r="AJ82" i="4"/>
  <c r="AN82" i="4"/>
  <c r="AI83" i="4"/>
  <c r="AM83" i="4"/>
  <c r="AL84" i="4"/>
  <c r="AE87" i="4"/>
  <c r="AC89" i="4"/>
  <c r="AG89" i="4"/>
  <c r="AI89" i="4"/>
  <c r="AJ90" i="4"/>
  <c r="AN90" i="4"/>
  <c r="AI91" i="4"/>
  <c r="AM91" i="4"/>
  <c r="AL92" i="4"/>
  <c r="AK93" i="4"/>
  <c r="AD97" i="4"/>
  <c r="AL100" i="4"/>
  <c r="AJ100" i="4"/>
  <c r="AN100" i="4"/>
  <c r="AK101" i="4"/>
  <c r="AE103" i="4"/>
  <c r="AF10" i="4"/>
  <c r="AD11" i="4"/>
  <c r="AH11" i="4"/>
  <c r="AC12" i="4"/>
  <c r="AG12" i="4"/>
  <c r="AF13" i="4"/>
  <c r="AI15" i="4"/>
  <c r="AM15" i="4"/>
  <c r="AK15" i="4"/>
  <c r="AL16" i="4"/>
  <c r="AJ16" i="4"/>
  <c r="AN16" i="4"/>
  <c r="AM17" i="4"/>
  <c r="AJ62" i="4"/>
  <c r="AD63" i="4"/>
  <c r="AH63" i="4"/>
  <c r="AC64" i="4"/>
  <c r="AG64" i="4"/>
  <c r="AF65" i="4"/>
  <c r="AE66" i="4"/>
  <c r="AI76" i="4"/>
  <c r="AF77" i="4"/>
  <c r="AI78" i="4"/>
  <c r="AM78" i="4"/>
  <c r="AL79" i="4"/>
  <c r="AK80" i="4"/>
  <c r="AD81" i="4"/>
  <c r="AE82" i="4"/>
  <c r="AD83" i="4"/>
  <c r="AH83" i="4"/>
  <c r="AM89" i="4"/>
  <c r="AL97" i="4"/>
  <c r="AK102" i="4"/>
  <c r="AJ103" i="4"/>
  <c r="AK9" i="4"/>
  <c r="AE9" i="4"/>
  <c r="AE61" i="4"/>
  <c r="AK61" i="4"/>
  <c r="AN5" i="4"/>
  <c r="AI6" i="4"/>
  <c r="AL7" i="4"/>
  <c r="AJ7" i="4"/>
  <c r="AK8" i="4"/>
  <c r="AE10" i="4"/>
  <c r="AI11" i="4"/>
  <c r="AK11" i="4"/>
  <c r="AN12" i="4"/>
  <c r="AN13" i="4"/>
  <c r="AF16" i="4"/>
  <c r="AM18" i="4"/>
  <c r="AK18" i="4"/>
  <c r="AD20" i="4"/>
  <c r="AH20" i="4"/>
  <c r="AC21" i="4"/>
  <c r="AG21" i="4"/>
  <c r="AF22" i="4"/>
  <c r="AE23" i="4"/>
  <c r="AD24" i="4"/>
  <c r="AH24" i="4"/>
  <c r="AC25" i="4"/>
  <c r="AG25" i="4"/>
  <c r="AL26" i="4"/>
  <c r="AK27" i="4"/>
  <c r="AJ5" i="4"/>
  <c r="AL5" i="4"/>
  <c r="AM6" i="4"/>
  <c r="AK6" i="4"/>
  <c r="AN7" i="4"/>
  <c r="AM11" i="4"/>
  <c r="AL12" i="4"/>
  <c r="AJ12" i="4"/>
  <c r="AJ13" i="4"/>
  <c r="AL13" i="4"/>
  <c r="AK17" i="4"/>
  <c r="AE17" i="4"/>
  <c r="AI18" i="4"/>
  <c r="AE5" i="4"/>
  <c r="AJ6" i="4"/>
  <c r="AN6" i="4"/>
  <c r="AF6" i="4"/>
  <c r="AI7" i="4"/>
  <c r="AM7" i="4"/>
  <c r="AK7" i="4"/>
  <c r="AL8" i="4"/>
  <c r="AN8" i="4"/>
  <c r="AJ9" i="4"/>
  <c r="AN9" i="4"/>
  <c r="AL9" i="4"/>
  <c r="AF12" i="4"/>
  <c r="AK13" i="4"/>
  <c r="AE13" i="4"/>
  <c r="AI14" i="4"/>
  <c r="AM14" i="4"/>
  <c r="AK14" i="4"/>
  <c r="AF17" i="4"/>
  <c r="AG79" i="4"/>
  <c r="AJ89" i="4"/>
  <c r="AD89" i="4"/>
  <c r="AM92" i="4"/>
  <c r="AJ101" i="4"/>
  <c r="AD101" i="4"/>
  <c r="AJ28" i="4"/>
  <c r="AN28" i="4"/>
  <c r="AI29" i="4"/>
  <c r="AM29" i="4"/>
  <c r="AL30" i="4"/>
  <c r="AK31" i="4"/>
  <c r="AJ32" i="4"/>
  <c r="AN32" i="4"/>
  <c r="AI33" i="4"/>
  <c r="AM33" i="4"/>
  <c r="AL34" i="4"/>
  <c r="AE35" i="4"/>
  <c r="AJ36" i="4"/>
  <c r="AN36" i="4"/>
  <c r="AI37" i="4"/>
  <c r="AM37" i="4"/>
  <c r="AL38" i="4"/>
  <c r="AK39" i="4"/>
  <c r="AJ40" i="4"/>
  <c r="AN40" i="4"/>
  <c r="AI41" i="4"/>
  <c r="AM41" i="4"/>
  <c r="AL42" i="4"/>
  <c r="AK43" i="4"/>
  <c r="AJ44" i="4"/>
  <c r="AN44" i="4"/>
  <c r="AI45" i="4"/>
  <c r="AM45" i="4"/>
  <c r="AL46" i="4"/>
  <c r="AK47" i="4"/>
  <c r="AJ48" i="4"/>
  <c r="AN48" i="4"/>
  <c r="AI49" i="4"/>
  <c r="AM49" i="4"/>
  <c r="AL50" i="4"/>
  <c r="AK51" i="4"/>
  <c r="AJ52" i="4"/>
  <c r="AN52" i="4"/>
  <c r="AI53" i="4"/>
  <c r="AM53" i="4"/>
  <c r="AL54" i="4"/>
  <c r="AK55" i="4"/>
  <c r="AJ56" i="4"/>
  <c r="AN56" i="4"/>
  <c r="AL64" i="4"/>
  <c r="AF76" i="4"/>
  <c r="AF81" i="4"/>
  <c r="AL81" i="4"/>
  <c r="AC85" i="4"/>
  <c r="AI85" i="4"/>
  <c r="AG85" i="4"/>
  <c r="AM85" i="4"/>
  <c r="AC97" i="4"/>
  <c r="AI97" i="4"/>
  <c r="AG97" i="4"/>
  <c r="AM97" i="4"/>
  <c r="AI8" i="4"/>
  <c r="AM8" i="4"/>
  <c r="AC9" i="4"/>
  <c r="AG9" i="4"/>
  <c r="AJ10" i="4"/>
  <c r="AN10" i="4"/>
  <c r="AL10" i="4"/>
  <c r="AL11" i="4"/>
  <c r="AJ11" i="4"/>
  <c r="AN11" i="4"/>
  <c r="AK12" i="4"/>
  <c r="AI12" i="4"/>
  <c r="AM12" i="4"/>
  <c r="AC13" i="4"/>
  <c r="AG13" i="4"/>
  <c r="AJ14" i="4"/>
  <c r="AN14" i="4"/>
  <c r="AL14" i="4"/>
  <c r="AL15" i="4"/>
  <c r="AJ15" i="4"/>
  <c r="AN15" i="4"/>
  <c r="AK16" i="4"/>
  <c r="AI16" i="4"/>
  <c r="AM16" i="4"/>
  <c r="AC17" i="4"/>
  <c r="AG17" i="4"/>
  <c r="AJ18" i="4"/>
  <c r="AN18" i="4"/>
  <c r="AL18" i="4"/>
  <c r="AL19" i="4"/>
  <c r="AJ19" i="4"/>
  <c r="AN19" i="4"/>
  <c r="AK20" i="4"/>
  <c r="AI20" i="4"/>
  <c r="AM20" i="4"/>
  <c r="AJ21" i="4"/>
  <c r="AN21" i="4"/>
  <c r="AL21" i="4"/>
  <c r="AI22" i="4"/>
  <c r="AM22" i="4"/>
  <c r="AK22" i="4"/>
  <c r="AL23" i="4"/>
  <c r="AJ23" i="4"/>
  <c r="AN23" i="4"/>
  <c r="AK24" i="4"/>
  <c r="AI24" i="4"/>
  <c r="AM24" i="4"/>
  <c r="AJ25" i="4"/>
  <c r="AN25" i="4"/>
  <c r="AL25" i="4"/>
  <c r="AI26" i="4"/>
  <c r="AM26" i="4"/>
  <c r="AK26" i="4"/>
  <c r="AL27" i="4"/>
  <c r="AJ27" i="4"/>
  <c r="AN27" i="4"/>
  <c r="AK28" i="4"/>
  <c r="AJ29" i="4"/>
  <c r="AN29" i="4"/>
  <c r="AI30" i="4"/>
  <c r="AM30" i="4"/>
  <c r="AL31" i="4"/>
  <c r="AK32" i="4"/>
  <c r="AJ33" i="4"/>
  <c r="AN33" i="4"/>
  <c r="AI34" i="4"/>
  <c r="AM34" i="4"/>
  <c r="AL35" i="4"/>
  <c r="AK36" i="4"/>
  <c r="AJ37" i="4"/>
  <c r="AN37" i="4"/>
  <c r="AI38" i="4"/>
  <c r="AM38" i="4"/>
  <c r="AL39" i="4"/>
  <c r="AK40" i="4"/>
  <c r="AN75" i="4"/>
  <c r="AN83" i="4"/>
  <c r="AL89" i="4"/>
  <c r="AI93" i="4"/>
  <c r="AM93" i="4"/>
  <c r="AG95" i="4"/>
  <c r="AL101" i="4"/>
  <c r="AK69" i="4"/>
  <c r="AN74" i="4"/>
  <c r="AI75" i="4"/>
  <c r="AI77" i="4"/>
  <c r="AK78" i="4"/>
  <c r="AJ79" i="4"/>
  <c r="AM80" i="4"/>
  <c r="AL82" i="4"/>
  <c r="AK83" i="4"/>
  <c r="AG83" i="4"/>
  <c r="AN87" i="4"/>
  <c r="AI88" i="4"/>
  <c r="AJ92" i="4"/>
  <c r="AN92" i="4"/>
  <c r="AK94" i="4"/>
  <c r="AJ95" i="4"/>
  <c r="AN99" i="4"/>
  <c r="AI100" i="4"/>
  <c r="AJ41" i="4"/>
  <c r="AN41" i="4"/>
  <c r="AI42" i="4"/>
  <c r="AM42" i="4"/>
  <c r="AL43" i="4"/>
  <c r="AK44" i="4"/>
  <c r="AJ45" i="4"/>
  <c r="AN45" i="4"/>
  <c r="AI46" i="4"/>
  <c r="AM46" i="4"/>
  <c r="AL47" i="4"/>
  <c r="AK48" i="4"/>
  <c r="AJ49" i="4"/>
  <c r="AN49" i="4"/>
  <c r="AI50" i="4"/>
  <c r="AM50" i="4"/>
  <c r="AK50" i="4"/>
  <c r="AL51" i="4"/>
  <c r="AN51" i="4"/>
  <c r="AK52" i="4"/>
  <c r="AI52" i="4"/>
  <c r="AM52" i="4"/>
  <c r="AJ53" i="4"/>
  <c r="AN53" i="4"/>
  <c r="AL53" i="4"/>
  <c r="AI54" i="4"/>
  <c r="AM54" i="4"/>
  <c r="AK54" i="4"/>
  <c r="AL55" i="4"/>
  <c r="AJ55" i="4"/>
  <c r="AN55" i="4"/>
  <c r="AK56" i="4"/>
  <c r="AI56" i="4"/>
  <c r="AM56" i="4"/>
  <c r="AJ57" i="4"/>
  <c r="AN57" i="4"/>
  <c r="AL57" i="4"/>
  <c r="AI58" i="4"/>
  <c r="AM58" i="4"/>
  <c r="AK59" i="4"/>
  <c r="AI59" i="4"/>
  <c r="AM59" i="4"/>
  <c r="AJ60" i="4"/>
  <c r="AN60" i="4"/>
  <c r="AF61" i="4"/>
  <c r="AL63" i="4"/>
  <c r="AK64" i="4"/>
  <c r="AK65" i="4"/>
  <c r="AD70" i="4"/>
  <c r="AH70" i="4"/>
  <c r="AC71" i="4"/>
  <c r="AG71" i="4"/>
  <c r="AF72" i="4"/>
  <c r="AE73" i="4"/>
  <c r="AD74" i="4"/>
  <c r="AM76" i="4"/>
  <c r="AM77" i="4"/>
  <c r="AN79" i="4"/>
  <c r="AI80" i="4"/>
  <c r="AJ84" i="4"/>
  <c r="AN84" i="4"/>
  <c r="AK86" i="4"/>
  <c r="AJ87" i="4"/>
  <c r="AM88" i="4"/>
  <c r="AL90" i="4"/>
  <c r="AK91" i="4"/>
  <c r="AG91" i="4"/>
  <c r="AN95" i="4"/>
  <c r="AI96" i="4"/>
  <c r="AM96" i="4"/>
  <c r="AK98" i="4"/>
  <c r="AJ99" i="4"/>
  <c r="AM100" i="4"/>
  <c r="AL102" i="4"/>
  <c r="AK103" i="4"/>
  <c r="AG103" i="4"/>
  <c r="AD58" i="4"/>
  <c r="AH58" i="4"/>
  <c r="AL59" i="4"/>
  <c r="AK60" i="4"/>
  <c r="AI61" i="4"/>
  <c r="AM61" i="4"/>
  <c r="AE62" i="4"/>
  <c r="AF64" i="4"/>
  <c r="AJ65" i="4"/>
  <c r="AN65" i="4"/>
  <c r="AL66" i="4"/>
  <c r="AJ66" i="4"/>
  <c r="AD67" i="4"/>
  <c r="AH67" i="4"/>
  <c r="AC68" i="4"/>
  <c r="AG68" i="4"/>
  <c r="AF69" i="4"/>
  <c r="AE70" i="4"/>
  <c r="AD71" i="4"/>
  <c r="AH71" i="4"/>
  <c r="AC72" i="4"/>
  <c r="AG72" i="4"/>
  <c r="AF73" i="4"/>
  <c r="AE74" i="4"/>
  <c r="AD75" i="4"/>
  <c r="AH75" i="4"/>
  <c r="AL76" i="4"/>
  <c r="AJ76" i="4"/>
  <c r="AN76" i="4"/>
  <c r="AJ77" i="4"/>
  <c r="AN77" i="4"/>
  <c r="AE79" i="4"/>
  <c r="AL80" i="4"/>
  <c r="AJ80" i="4"/>
  <c r="AN80" i="4"/>
  <c r="AJ81" i="4"/>
  <c r="AN81" i="4"/>
  <c r="AI82" i="4"/>
  <c r="AM82" i="4"/>
  <c r="AK82" i="4"/>
  <c r="AL83" i="4"/>
  <c r="AJ83" i="4"/>
  <c r="AG84" i="4"/>
  <c r="AM84" i="4"/>
  <c r="AK85" i="4"/>
  <c r="AJ86" i="4"/>
  <c r="AN86" i="4"/>
  <c r="AL86" i="4"/>
  <c r="AI87" i="4"/>
  <c r="AM87" i="4"/>
  <c r="AK87" i="4"/>
  <c r="AG87" i="4"/>
  <c r="AF89" i="4"/>
  <c r="AE90" i="4"/>
  <c r="AD91" i="4"/>
  <c r="AH91" i="4"/>
  <c r="AN91" i="4"/>
  <c r="AK92" i="4"/>
  <c r="AI92" i="4"/>
  <c r="AC93" i="4"/>
  <c r="AG93" i="4"/>
  <c r="AE95" i="4"/>
  <c r="AL96" i="4"/>
  <c r="AJ96" i="4"/>
  <c r="AN96" i="4"/>
  <c r="AK97" i="4"/>
  <c r="AJ98" i="4"/>
  <c r="AN98" i="4"/>
  <c r="AL98" i="4"/>
  <c r="AI99" i="4"/>
  <c r="AM99" i="4"/>
  <c r="AK99" i="4"/>
  <c r="AG99" i="4"/>
  <c r="AF101" i="4"/>
  <c r="AE102" i="4"/>
  <c r="AD103" i="4"/>
  <c r="AH103" i="4"/>
  <c r="AN103" i="4"/>
  <c r="AI5" i="4"/>
  <c r="AJ8" i="4"/>
  <c r="AC5" i="4"/>
  <c r="AM5" i="4"/>
  <c r="AH6" i="4"/>
  <c r="AG7" i="4"/>
  <c r="AD8" i="4"/>
  <c r="AH8" i="4"/>
  <c r="AH10" i="4"/>
  <c r="AG11" i="4"/>
  <c r="AD12" i="4"/>
  <c r="AH12" i="4"/>
  <c r="AH14" i="4"/>
  <c r="AG15" i="4"/>
  <c r="AD16" i="4"/>
  <c r="AH16" i="4"/>
  <c r="AH18" i="4"/>
  <c r="AG19" i="4"/>
  <c r="AC7" i="4"/>
  <c r="AC15" i="4"/>
  <c r="AE7" i="4"/>
  <c r="AE11" i="4"/>
  <c r="AE15" i="4"/>
  <c r="AE19" i="4"/>
  <c r="AC11" i="4"/>
  <c r="AC19" i="4"/>
  <c r="AD6" i="4"/>
  <c r="AF20" i="4"/>
  <c r="AL20" i="4"/>
  <c r="AK21" i="4"/>
  <c r="AJ22" i="4"/>
  <c r="AN22" i="4"/>
  <c r="AI23" i="4"/>
  <c r="AM23" i="4"/>
  <c r="AL24" i="4"/>
  <c r="AK25" i="4"/>
  <c r="AF26" i="4"/>
  <c r="AJ26" i="4"/>
  <c r="AN26" i="4"/>
  <c r="AE27" i="4"/>
  <c r="AI27" i="4"/>
  <c r="AM27" i="4"/>
  <c r="AD28" i="4"/>
  <c r="AH28" i="4"/>
  <c r="AL28" i="4"/>
  <c r="AC29" i="4"/>
  <c r="AG29" i="4"/>
  <c r="AK29" i="4"/>
  <c r="AF30" i="4"/>
  <c r="AJ30" i="4"/>
  <c r="AN30" i="4"/>
  <c r="AE31" i="4"/>
  <c r="AI31" i="4"/>
  <c r="AM31" i="4"/>
  <c r="AD32" i="4"/>
  <c r="AH32" i="4"/>
  <c r="AL32" i="4"/>
  <c r="AC33" i="4"/>
  <c r="AG33" i="4"/>
  <c r="AK33" i="4"/>
  <c r="AF34" i="4"/>
  <c r="AJ34" i="4"/>
  <c r="AN34" i="4"/>
  <c r="AF35" i="4"/>
  <c r="AK35" i="4"/>
  <c r="AD5" i="4"/>
  <c r="AH5" i="4"/>
  <c r="AC6" i="4"/>
  <c r="AG6" i="4"/>
  <c r="AF7" i="4"/>
  <c r="AE8" i="4"/>
  <c r="AD9" i="4"/>
  <c r="AH9" i="4"/>
  <c r="AC10" i="4"/>
  <c r="AG10" i="4"/>
  <c r="AF11" i="4"/>
  <c r="AE12" i="4"/>
  <c r="AD13" i="4"/>
  <c r="AH13" i="4"/>
  <c r="AC14" i="4"/>
  <c r="AG14" i="4"/>
  <c r="AF15" i="4"/>
  <c r="AE16" i="4"/>
  <c r="AD17" i="4"/>
  <c r="AH17" i="4"/>
  <c r="AC18" i="4"/>
  <c r="AG18" i="4"/>
  <c r="AF19" i="4"/>
  <c r="AE20" i="4"/>
  <c r="AD21" i="4"/>
  <c r="AH21" i="4"/>
  <c r="AC22" i="4"/>
  <c r="AG22" i="4"/>
  <c r="AF23" i="4"/>
  <c r="AE24" i="4"/>
  <c r="AD25" i="4"/>
  <c r="AH25" i="4"/>
  <c r="AC26" i="4"/>
  <c r="AG26" i="4"/>
  <c r="AF27" i="4"/>
  <c r="AE28" i="4"/>
  <c r="AI28" i="4"/>
  <c r="AM28" i="4"/>
  <c r="AD29" i="4"/>
  <c r="AH29" i="4"/>
  <c r="AL29" i="4"/>
  <c r="AC30" i="4"/>
  <c r="AG30" i="4"/>
  <c r="AK30" i="4"/>
  <c r="AF31" i="4"/>
  <c r="AJ31" i="4"/>
  <c r="AN31" i="4"/>
  <c r="AE32" i="4"/>
  <c r="AI32" i="4"/>
  <c r="AM32" i="4"/>
  <c r="AD33" i="4"/>
  <c r="AH33" i="4"/>
  <c r="AL33" i="4"/>
  <c r="AC34" i="4"/>
  <c r="AG34" i="4"/>
  <c r="AK34" i="4"/>
  <c r="AG35" i="4"/>
  <c r="AC35" i="4"/>
  <c r="AN35" i="4"/>
  <c r="AJ35" i="4"/>
  <c r="AD36" i="4"/>
  <c r="AH36" i="4"/>
  <c r="AL36" i="4"/>
  <c r="AC37" i="4"/>
  <c r="AG37" i="4"/>
  <c r="AK37" i="4"/>
  <c r="AF38" i="4"/>
  <c r="AJ38" i="4"/>
  <c r="AN38" i="4"/>
  <c r="AE39" i="4"/>
  <c r="AI39" i="4"/>
  <c r="AM39" i="4"/>
  <c r="AD40" i="4"/>
  <c r="AH40" i="4"/>
  <c r="AL40" i="4"/>
  <c r="AC41" i="4"/>
  <c r="AG41" i="4"/>
  <c r="AK41" i="4"/>
  <c r="AF42" i="4"/>
  <c r="AJ42" i="4"/>
  <c r="AN42" i="4"/>
  <c r="AE43" i="4"/>
  <c r="AI43" i="4"/>
  <c r="AM43" i="4"/>
  <c r="AD44" i="4"/>
  <c r="AH44" i="4"/>
  <c r="AL44" i="4"/>
  <c r="AC45" i="4"/>
  <c r="AG45" i="4"/>
  <c r="AK45" i="4"/>
  <c r="AF46" i="4"/>
  <c r="AJ46" i="4"/>
  <c r="AN46" i="4"/>
  <c r="AE47" i="4"/>
  <c r="AI47" i="4"/>
  <c r="AM47" i="4"/>
  <c r="AD48" i="4"/>
  <c r="AH48" i="4"/>
  <c r="AL48" i="4"/>
  <c r="AC49" i="4"/>
  <c r="AG49" i="4"/>
  <c r="AK49" i="4"/>
  <c r="AF50" i="4"/>
  <c r="AJ50" i="4"/>
  <c r="AN50" i="4"/>
  <c r="AE51" i="4"/>
  <c r="AI51" i="4"/>
  <c r="AM51" i="4"/>
  <c r="AD52" i="4"/>
  <c r="AH52" i="4"/>
  <c r="AL52" i="4"/>
  <c r="AC53" i="4"/>
  <c r="AG53" i="4"/>
  <c r="AK53" i="4"/>
  <c r="AF54" i="4"/>
  <c r="AJ54" i="4"/>
  <c r="AN54" i="4"/>
  <c r="AE55" i="4"/>
  <c r="AI55" i="4"/>
  <c r="AM55" i="4"/>
  <c r="AD56" i="4"/>
  <c r="AH56" i="4"/>
  <c r="AL56" i="4"/>
  <c r="AC57" i="4"/>
  <c r="AG57" i="4"/>
  <c r="AK57" i="4"/>
  <c r="AJ58" i="4"/>
  <c r="AH60" i="4"/>
  <c r="AG61" i="4"/>
  <c r="AD62" i="4"/>
  <c r="AH62" i="4"/>
  <c r="AH64" i="4"/>
  <c r="AG65" i="4"/>
  <c r="AD66" i="4"/>
  <c r="AH66" i="4"/>
  <c r="AE36" i="4"/>
  <c r="AI36" i="4"/>
  <c r="AM36" i="4"/>
  <c r="AD37" i="4"/>
  <c r="AH37" i="4"/>
  <c r="AL37" i="4"/>
  <c r="AC38" i="4"/>
  <c r="AG38" i="4"/>
  <c r="AK38" i="4"/>
  <c r="AF39" i="4"/>
  <c r="AJ39" i="4"/>
  <c r="AN39" i="4"/>
  <c r="AE40" i="4"/>
  <c r="AI40" i="4"/>
  <c r="AM40" i="4"/>
  <c r="AD41" i="4"/>
  <c r="AH41" i="4"/>
  <c r="AL41" i="4"/>
  <c r="AC42" i="4"/>
  <c r="AG42" i="4"/>
  <c r="AK42" i="4"/>
  <c r="AF43" i="4"/>
  <c r="AJ43" i="4"/>
  <c r="AN43" i="4"/>
  <c r="AE44" i="4"/>
  <c r="AI44" i="4"/>
  <c r="AM44" i="4"/>
  <c r="AD45" i="4"/>
  <c r="AH45" i="4"/>
  <c r="AL45" i="4"/>
  <c r="AC46" i="4"/>
  <c r="AG46" i="4"/>
  <c r="AK46" i="4"/>
  <c r="AF47" i="4"/>
  <c r="AJ47" i="4"/>
  <c r="AN47" i="4"/>
  <c r="AE48" i="4"/>
  <c r="AI48" i="4"/>
  <c r="AM48" i="4"/>
  <c r="AD49" i="4"/>
  <c r="AH49" i="4"/>
  <c r="AL49" i="4"/>
  <c r="AC50" i="4"/>
  <c r="AG50" i="4"/>
  <c r="AF51" i="4"/>
  <c r="AJ51" i="4"/>
  <c r="AE52" i="4"/>
  <c r="AD53" i="4"/>
  <c r="AH53" i="4"/>
  <c r="AC54" i="4"/>
  <c r="AG54" i="4"/>
  <c r="AF55" i="4"/>
  <c r="AE56" i="4"/>
  <c r="AD57" i="4"/>
  <c r="AH57" i="4"/>
  <c r="AC58" i="4"/>
  <c r="AF58" i="4"/>
  <c r="AE58" i="4"/>
  <c r="AK58" i="4"/>
  <c r="AG58" i="4"/>
  <c r="AC59" i="4"/>
  <c r="AG59" i="4"/>
  <c r="AE59" i="4"/>
  <c r="AD60" i="4"/>
  <c r="AC61" i="4"/>
  <c r="AF62" i="4"/>
  <c r="AC63" i="4"/>
  <c r="AG63" i="4"/>
  <c r="AE63" i="4"/>
  <c r="AD64" i="4"/>
  <c r="AC65" i="4"/>
  <c r="AF66" i="4"/>
  <c r="AC67" i="4"/>
  <c r="AG67" i="4"/>
  <c r="AE67" i="4"/>
  <c r="AD68" i="4"/>
  <c r="AH68" i="4"/>
  <c r="AC69" i="4"/>
  <c r="AG69" i="4"/>
  <c r="AF70" i="4"/>
  <c r="AE71" i="4"/>
  <c r="AD72" i="4"/>
  <c r="AH72" i="4"/>
  <c r="AC73" i="4"/>
  <c r="AG73" i="4"/>
  <c r="AF74" i="4"/>
  <c r="AE75" i="4"/>
  <c r="AK76" i="4"/>
  <c r="AD78" i="4"/>
  <c r="AD82" i="4"/>
  <c r="AD86" i="4"/>
  <c r="AD90" i="4"/>
  <c r="AD94" i="4"/>
  <c r="AD98" i="4"/>
  <c r="AD102" i="4"/>
  <c r="AF59" i="4"/>
  <c r="AJ59" i="4"/>
  <c r="AN59" i="4"/>
  <c r="AE60" i="4"/>
  <c r="AI60" i="4"/>
  <c r="AM60" i="4"/>
  <c r="AD61" i="4"/>
  <c r="AH61" i="4"/>
  <c r="AL61" i="4"/>
  <c r="AC62" i="4"/>
  <c r="AG62" i="4"/>
  <c r="AK62" i="4"/>
  <c r="AF63" i="4"/>
  <c r="AJ63" i="4"/>
  <c r="AN63" i="4"/>
  <c r="AE64" i="4"/>
  <c r="AI64" i="4"/>
  <c r="AM64" i="4"/>
  <c r="AD65" i="4"/>
  <c r="AH65" i="4"/>
  <c r="AL65" i="4"/>
  <c r="AC66" i="4"/>
  <c r="AG66" i="4"/>
  <c r="AK66" i="4"/>
  <c r="AF67" i="4"/>
  <c r="AJ67" i="4"/>
  <c r="AN67" i="4"/>
  <c r="AE68" i="4"/>
  <c r="AI68" i="4"/>
  <c r="AM68" i="4"/>
  <c r="AD69" i="4"/>
  <c r="AH69" i="4"/>
  <c r="AL69" i="4"/>
  <c r="AC70" i="4"/>
  <c r="AG70" i="4"/>
  <c r="AF71" i="4"/>
  <c r="AJ71" i="4"/>
  <c r="AE72" i="4"/>
  <c r="AI72" i="4"/>
  <c r="AD73" i="4"/>
  <c r="AH73" i="4"/>
  <c r="AC74" i="4"/>
  <c r="AG74" i="4"/>
  <c r="AF75" i="4"/>
  <c r="AG76" i="4"/>
  <c r="AG78" i="4"/>
  <c r="AE80" i="4"/>
  <c r="AE81" i="4"/>
  <c r="AG82" i="4"/>
  <c r="AC84" i="4"/>
  <c r="AE84" i="4"/>
  <c r="AE85" i="4"/>
  <c r="AG86" i="4"/>
  <c r="AC88" i="4"/>
  <c r="AE88" i="4"/>
  <c r="AE89" i="4"/>
  <c r="AG90" i="4"/>
  <c r="AC92" i="4"/>
  <c r="AE92" i="4"/>
  <c r="AE93" i="4"/>
  <c r="AG94" i="4"/>
  <c r="AC96" i="4"/>
  <c r="AE96" i="4"/>
  <c r="AE97" i="4"/>
  <c r="AG98" i="4"/>
  <c r="AC100" i="4"/>
  <c r="AE100" i="4"/>
  <c r="AE101" i="4"/>
  <c r="AG102" i="4"/>
  <c r="AM75" i="4"/>
  <c r="AG75" i="4"/>
  <c r="AC76" i="4"/>
  <c r="AH77" i="4"/>
  <c r="AF78" i="4"/>
  <c r="AH78" i="4"/>
  <c r="AC79" i="4"/>
  <c r="AD80" i="4"/>
  <c r="AH80" i="4"/>
  <c r="AF80" i="4"/>
  <c r="AH81" i="4"/>
  <c r="AF82" i="4"/>
  <c r="AH82" i="4"/>
  <c r="AC83" i="4"/>
  <c r="AD84" i="4"/>
  <c r="AH84" i="4"/>
  <c r="AF84" i="4"/>
  <c r="AH85" i="4"/>
  <c r="AF86" i="4"/>
  <c r="AH86" i="4"/>
  <c r="AC87" i="4"/>
  <c r="AD88" i="4"/>
  <c r="AH88" i="4"/>
  <c r="AF88" i="4"/>
  <c r="AH89" i="4"/>
  <c r="AF90" i="4"/>
  <c r="AH90" i="4"/>
  <c r="AC91" i="4"/>
  <c r="AD92" i="4"/>
  <c r="AH92" i="4"/>
  <c r="AF92" i="4"/>
  <c r="AH93" i="4"/>
  <c r="AF94" i="4"/>
  <c r="AH94" i="4"/>
  <c r="AC95" i="4"/>
  <c r="AD96" i="4"/>
  <c r="AH96" i="4"/>
  <c r="AF96" i="4"/>
  <c r="AH97" i="4"/>
  <c r="AF98" i="4"/>
  <c r="AH98" i="4"/>
  <c r="AC99" i="4"/>
  <c r="AD100" i="4"/>
  <c r="AH100" i="4"/>
  <c r="AF100" i="4"/>
  <c r="AH101" i="4"/>
  <c r="AF102" i="4"/>
  <c r="AH102" i="4"/>
  <c r="AC103" i="4"/>
  <c r="AC78" i="4"/>
  <c r="AF79" i="4"/>
  <c r="AC82" i="4"/>
  <c r="AF83" i="4"/>
  <c r="AC86" i="4"/>
  <c r="AF87" i="4"/>
  <c r="AC90" i="4"/>
  <c r="AF91" i="4"/>
  <c r="AC94" i="4"/>
  <c r="AF95" i="4"/>
  <c r="AC98" i="4"/>
  <c r="AF99" i="4"/>
  <c r="AC102" i="4"/>
  <c r="AF103" i="4"/>
  <c r="AM4" i="4" l="1"/>
  <c r="AL4" i="4"/>
  <c r="AF4" i="4"/>
  <c r="AG4" i="4"/>
  <c r="AN4" i="4"/>
  <c r="AH4" i="4"/>
  <c r="AC4" i="4"/>
  <c r="AK4" i="4"/>
  <c r="AI4" i="4"/>
  <c r="AE4" i="4"/>
  <c r="AJ4" i="4"/>
  <c r="AD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2" authorId="0" shapeId="0" xr:uid="{8082217A-E944-4773-B066-67311FC7711A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22AEC24C-B941-4F62-890D-25A9705E9749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0FB3B648-6849-49FD-B333-867481EFACA2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31582E9D-34FA-428A-B5BE-AE5BCECAE169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6EB4D985-A210-4B73-9B54-A3CB411BC2B7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7FD3F0D2-BB93-4CC3-BBA2-561E4C578CDA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60A444A4-3AAE-4B6D-BED8-F3CD6ED2F104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09477893-1C40-4E7F-8BC5-543B0B136BF5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7179EDA0-C726-493C-849D-AF033B23D2B4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64675CF0-AFAC-4E7B-8DBD-32EF104CFA68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2820A75E-D9D1-4BA8-89B5-7FBAA121B36B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2" authorId="0" shapeId="0" xr:uid="{9BDECF2F-E227-46F3-AE80-037A1BFD445B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878056C7-3D87-42BA-AD0B-AE4F75886C64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4A09769F-E4C3-4A06-85BF-DB67351FA800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CE3F0079-8FBF-4AD4-9649-6B2846FE8254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AFDB57A4-6BA4-460E-A082-BB6FEE3D67D1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BCE832FD-9D4F-4D89-815A-4ECF6DAEE5BA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58D2994D-8740-47C5-958A-77A35AD14676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1E251410-7A27-425C-8C08-86E0E74F93B9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4E4FC342-D2A2-47AF-ADCF-B6EC0F6ECDDB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3DFBBEA2-308D-4338-BD14-9B899332550C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6BA23510-8427-4920-A35A-9BA05BDEE8EE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sharedStrings.xml><?xml version="1.0" encoding="utf-8"?>
<sst xmlns="http://schemas.openxmlformats.org/spreadsheetml/2006/main" count="1196" uniqueCount="209">
  <si>
    <t>State</t>
  </si>
  <si>
    <t>Iowa</t>
  </si>
  <si>
    <t>FIPS code</t>
  </si>
  <si>
    <t>County</t>
  </si>
  <si>
    <t>Adair County</t>
  </si>
  <si>
    <t>Adams County</t>
  </si>
  <si>
    <t>Allamakee County</t>
  </si>
  <si>
    <t>Appanoose County</t>
  </si>
  <si>
    <t>Audubon County</t>
  </si>
  <si>
    <t>Benton County</t>
  </si>
  <si>
    <t>Black Hawk County</t>
  </si>
  <si>
    <t>Boone County</t>
  </si>
  <si>
    <t>Bremer County</t>
  </si>
  <si>
    <t>Buchanan County</t>
  </si>
  <si>
    <t>Buena Vista County</t>
  </si>
  <si>
    <t>Butler County</t>
  </si>
  <si>
    <t>Calhoun County</t>
  </si>
  <si>
    <t>Carroll County</t>
  </si>
  <si>
    <t>Cass County</t>
  </si>
  <si>
    <t>Cedar County</t>
  </si>
  <si>
    <t>Cerro Gordo County</t>
  </si>
  <si>
    <t>Cherokee County</t>
  </si>
  <si>
    <t>Chickasaw County</t>
  </si>
  <si>
    <t>Clarke County</t>
  </si>
  <si>
    <t>Clay County</t>
  </si>
  <si>
    <t>Clayton County</t>
  </si>
  <si>
    <t>Clinton County</t>
  </si>
  <si>
    <t>Crawford County</t>
  </si>
  <si>
    <t>Dallas County</t>
  </si>
  <si>
    <t>Davis County</t>
  </si>
  <si>
    <t>Decatur County</t>
  </si>
  <si>
    <t>Delaware County</t>
  </si>
  <si>
    <t>Des Moines County</t>
  </si>
  <si>
    <t>Dickinson County</t>
  </si>
  <si>
    <t>Dubuque County</t>
  </si>
  <si>
    <t>Emmet County</t>
  </si>
  <si>
    <t>Fayette County</t>
  </si>
  <si>
    <t>Floyd County</t>
  </si>
  <si>
    <t>Franklin County</t>
  </si>
  <si>
    <t>Fremont County</t>
  </si>
  <si>
    <t>Greene County</t>
  </si>
  <si>
    <t>Grundy County</t>
  </si>
  <si>
    <t>Guthrie County</t>
  </si>
  <si>
    <t>Hamilton County</t>
  </si>
  <si>
    <t>Hancock County</t>
  </si>
  <si>
    <t>Hardin County</t>
  </si>
  <si>
    <t>Harrison County</t>
  </si>
  <si>
    <t>Henry County</t>
  </si>
  <si>
    <t>Howard County</t>
  </si>
  <si>
    <t>Humboldt County</t>
  </si>
  <si>
    <t>Ida County</t>
  </si>
  <si>
    <t>Iowa County</t>
  </si>
  <si>
    <t>Jackson County</t>
  </si>
  <si>
    <t>Jasper County</t>
  </si>
  <si>
    <t>Jefferson County</t>
  </si>
  <si>
    <t>Johnson County</t>
  </si>
  <si>
    <t>Jones County</t>
  </si>
  <si>
    <t>Keokuk County</t>
  </si>
  <si>
    <t>Kossuth County</t>
  </si>
  <si>
    <t>Lee County</t>
  </si>
  <si>
    <t>Linn County</t>
  </si>
  <si>
    <t>Louisa County</t>
  </si>
  <si>
    <t>Lucas County</t>
  </si>
  <si>
    <t>Lyon County</t>
  </si>
  <si>
    <t>Madison County</t>
  </si>
  <si>
    <t>Mahaska County</t>
  </si>
  <si>
    <t>Marion County</t>
  </si>
  <si>
    <t>Marshall County</t>
  </si>
  <si>
    <t>Mills County</t>
  </si>
  <si>
    <t>Mitchell County</t>
  </si>
  <si>
    <t>Monona County</t>
  </si>
  <si>
    <t>Monroe County</t>
  </si>
  <si>
    <t>Montgomery County</t>
  </si>
  <si>
    <t>Muscatine County</t>
  </si>
  <si>
    <t>O</t>
  </si>
  <si>
    <t>Osceola County</t>
  </si>
  <si>
    <t>Page County</t>
  </si>
  <si>
    <t>Palo Alto County</t>
  </si>
  <si>
    <t>Plymouth County</t>
  </si>
  <si>
    <t>Pocahontas County</t>
  </si>
  <si>
    <t>Polk County</t>
  </si>
  <si>
    <t>Pottawattamie County</t>
  </si>
  <si>
    <t>Poweshiek County</t>
  </si>
  <si>
    <t>Ringgold County</t>
  </si>
  <si>
    <t>Sac County</t>
  </si>
  <si>
    <t>Scott County</t>
  </si>
  <si>
    <t>Shelby County</t>
  </si>
  <si>
    <t>Sioux County</t>
  </si>
  <si>
    <t>Story County</t>
  </si>
  <si>
    <t>Tama County</t>
  </si>
  <si>
    <t>Taylor County</t>
  </si>
  <si>
    <t>Union County</t>
  </si>
  <si>
    <t>Van Buren County</t>
  </si>
  <si>
    <t>Wapello County</t>
  </si>
  <si>
    <t>Warren County</t>
  </si>
  <si>
    <t>Washington County</t>
  </si>
  <si>
    <t>Wayne County</t>
  </si>
  <si>
    <t>Webster County</t>
  </si>
  <si>
    <t>Winnebago County</t>
  </si>
  <si>
    <t>Winneshiek County</t>
  </si>
  <si>
    <t>Woodbury County</t>
  </si>
  <si>
    <t>Worth County</t>
  </si>
  <si>
    <t>Wright County</t>
  </si>
  <si>
    <t>Model Country</t>
  </si>
  <si>
    <t>Model Agency</t>
  </si>
  <si>
    <t>Atmosphere Resolution(Lon x Lat)</t>
  </si>
  <si>
    <t>Ensemble Used</t>
  </si>
  <si>
    <t>bcc-csm1-1</t>
  </si>
  <si>
    <t>China</t>
  </si>
  <si>
    <t>Beijing Climate Center, China Meteorological Administration</t>
  </si>
  <si>
    <t>2.8 deg x 2.8 deg</t>
  </si>
  <si>
    <t>r1i1p1</t>
  </si>
  <si>
    <t>bcc-csm1-1-m</t>
  </si>
  <si>
    <t>1.12 deg x 1.12 deg</t>
  </si>
  <si>
    <t>BNU-ESM</t>
  </si>
  <si>
    <t>College of Global Change and Earth System Science, Beijing Normal University, China</t>
  </si>
  <si>
    <t>CanESM2</t>
  </si>
  <si>
    <t>Canada</t>
  </si>
  <si>
    <t>Canadian Centre for Climate Modeling and Analysis</t>
  </si>
  <si>
    <t>CCSM4</t>
  </si>
  <si>
    <t>USA</t>
  </si>
  <si>
    <t>National Center of Atmospheric Research, USA</t>
  </si>
  <si>
    <t>1.25 deg x 0.94 deg</t>
  </si>
  <si>
    <t>r6i1p1</t>
  </si>
  <si>
    <t>CNRM-CM5</t>
  </si>
  <si>
    <t>France</t>
  </si>
  <si>
    <t>National Centre of Meteorological Research, France</t>
  </si>
  <si>
    <t>1.4 deg x 1.4 deg</t>
  </si>
  <si>
    <t>CSIRO-Mk3-6-0</t>
  </si>
  <si>
    <t>Australia</t>
  </si>
  <si>
    <t>Commonwealth Scientific and Industrial Research Organization/Queensland Climate Change Centre of Excellence, Australia</t>
  </si>
  <si>
    <t>1.8 deg x 1.8 deg</t>
  </si>
  <si>
    <t>GFDL-ESM2M</t>
  </si>
  <si>
    <t>NOAA Geophysical Fluid Dynamics Laboratory, USA</t>
  </si>
  <si>
    <t>2.5 deg x 2.0 deg</t>
  </si>
  <si>
    <t>GFDL-ESM2G</t>
  </si>
  <si>
    <t>HadGEM2-ES</t>
  </si>
  <si>
    <t>United Kingdom</t>
  </si>
  <si>
    <t>Met Office Hadley Center, UK</t>
  </si>
  <si>
    <t>1.88 deg x 1.25 deg</t>
  </si>
  <si>
    <t>HadGEM2-CC</t>
  </si>
  <si>
    <t>inmcm4</t>
  </si>
  <si>
    <t>Russia</t>
  </si>
  <si>
    <t>Institute for Numerical Mathematics, Russia</t>
  </si>
  <si>
    <t>2.0 deg x 1.5 deg</t>
  </si>
  <si>
    <t>IPSL-CM5A-LR</t>
  </si>
  <si>
    <t>Institut Pierre Simon Laplace, France</t>
  </si>
  <si>
    <t>3.75 deg x 1.8 deg</t>
  </si>
  <si>
    <t>IPSL-CM5A-MR</t>
  </si>
  <si>
    <t>2.5 deg x 1.25 deg</t>
  </si>
  <si>
    <t>IPSL-CM5B-LR</t>
  </si>
  <si>
    <t>2.75 deg x 1.8 deg</t>
  </si>
  <si>
    <t>MIROC5</t>
  </si>
  <si>
    <t>Japan</t>
  </si>
  <si>
    <t>Atmosphere and Ocean Research Institute (The University of Tokyo), National Institute for Environmental Studies,and Japan Agency for Marine-Earth Science and Technology</t>
  </si>
  <si>
    <t>MIROC-ESM</t>
  </si>
  <si>
    <t>Japan Agency for Marine-Earth Science and Technology, Atmosphere and Ocean Research Institute (The University of Tokyo), and National Institute for Environmental Studies</t>
  </si>
  <si>
    <t>MIROC-ESM-CHEM</t>
  </si>
  <si>
    <t>MRI-CGCM3</t>
  </si>
  <si>
    <t>Meteorological Research Institute, Japan</t>
  </si>
  <si>
    <t>1.1 deg x 1.1 deg</t>
  </si>
  <si>
    <t>NorESM1-M</t>
  </si>
  <si>
    <t>Norway</t>
  </si>
  <si>
    <t>Norwegian Climate Center, Norway</t>
  </si>
  <si>
    <t>2.5 deg x 1.9 deg</t>
  </si>
  <si>
    <t>Multi-Model Average</t>
  </si>
  <si>
    <t>Minimum Model Value</t>
  </si>
  <si>
    <t>Maximum</t>
  </si>
  <si>
    <t>Standard Deviation</t>
  </si>
  <si>
    <t>Outlier lower threshold (mean - 3 std dev)</t>
  </si>
  <si>
    <t>Outlier upper threshold (mean + 3 std dev)</t>
  </si>
  <si>
    <t>(2021-2040) - historical</t>
  </si>
  <si>
    <t>(2041-2060) - historical</t>
  </si>
  <si>
    <t>Verify county order is same in all sheets</t>
  </si>
  <si>
    <t>County Weight</t>
  </si>
  <si>
    <t>Growing degree days</t>
  </si>
  <si>
    <t>Killing degree days</t>
  </si>
  <si>
    <t>Vapor Pressure Deficit</t>
  </si>
  <si>
    <t>1981-2020</t>
  </si>
  <si>
    <t>FIPS Code</t>
  </si>
  <si>
    <t>Weight</t>
  </si>
  <si>
    <t>t</t>
  </si>
  <si>
    <t>fips_code</t>
  </si>
  <si>
    <t>gdd_historical</t>
  </si>
  <si>
    <t>gdd_mean_change_2030</t>
  </si>
  <si>
    <t>gdd_max_change_2030</t>
  </si>
  <si>
    <t>gdd_min_change_2030</t>
  </si>
  <si>
    <t>gdd_mean_change_2050</t>
  </si>
  <si>
    <t>gdd_max_change_2050</t>
  </si>
  <si>
    <t>gdd_min_change_2050</t>
  </si>
  <si>
    <t>kdd_historical</t>
  </si>
  <si>
    <t>kdd_mean_change_2030</t>
  </si>
  <si>
    <t>kdd_max_change_2030</t>
  </si>
  <si>
    <t>kdd_min_change_2030</t>
  </si>
  <si>
    <t>kdd_mean_change_2050</t>
  </si>
  <si>
    <t>kdd_max_change_2050</t>
  </si>
  <si>
    <t>kdd_min_change_2050</t>
  </si>
  <si>
    <t>Historical</t>
  </si>
  <si>
    <t>% change by 2050</t>
  </si>
  <si>
    <t>Multi Model Mean</t>
  </si>
  <si>
    <t>% change by 2030</t>
  </si>
  <si>
    <t>yield_historical</t>
  </si>
  <si>
    <t>yield_2030</t>
  </si>
  <si>
    <t>yield_2050</t>
  </si>
  <si>
    <t>yield_climate_2030</t>
  </si>
  <si>
    <t>yield_climate_2050</t>
  </si>
  <si>
    <t>acreage_historical</t>
  </si>
  <si>
    <t>economic_acreage_2030</t>
  </si>
  <si>
    <t>economic_acreage_2050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</si>
</sst>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00"/>
    <numFmt numFmtId="165" formatCode="0.0000"/>
    <numFmt numFmtId="166" formatCode="_(* #,##0_);_(* \(#,##0\);_(* &quot;-&quot;??_);_(@_)"/>
  </numFmts>
  <fonts count="24" x14ac:knownFonts="1">
    <font>
      <sz val="10"/>
      <color rgb="FF000000"/>
      <name val="Arial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rgb="FF202124"/>
      <name val="Lato"/>
      <family val="2"/>
    </font>
    <font>
      <b/>
      <sz val="9"/>
      <color theme="1"/>
      <name val="Arial"/>
      <family val="2"/>
    </font>
    <font>
      <b/>
      <sz val="9"/>
      <color rgb="FF202124"/>
      <name val="Lato"/>
      <family val="2"/>
    </font>
    <font>
      <b/>
      <sz val="9"/>
      <color rgb="FF000000"/>
      <name val="Roboto"/>
    </font>
    <font>
      <sz val="1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b/>
      <sz val="9"/>
      <color theme="1"/>
      <name val="Lato"/>
      <family val="2"/>
    </font>
    <font>
      <sz val="11"/>
      <color theme="1"/>
      <name val="Calibri"/>
      <family val="2"/>
    </font>
    <font>
      <b/>
      <sz val="9"/>
      <color rgb="FF333333"/>
      <name val="Arial"/>
      <family val="2"/>
      <scheme val="major"/>
    </font>
    <font>
      <sz val="9"/>
      <color rgb="FF000000"/>
      <name val="Arial"/>
      <family val="2"/>
      <scheme val="major"/>
    </font>
    <font>
      <u/>
      <sz val="9"/>
      <color rgb="FF428BCA"/>
      <name val="Arial"/>
      <family val="2"/>
      <scheme val="major"/>
    </font>
    <font>
      <sz val="9"/>
      <color rgb="FF333333"/>
      <name val="Arial"/>
      <family val="2"/>
      <scheme val="major"/>
    </font>
    <font>
      <sz val="10"/>
      <color rgb="FF000000"/>
      <name val="Arial"/>
      <family val="2"/>
    </font>
    <font>
      <sz val="11"/>
      <color rgb="FF000000"/>
      <name val="Calibri"/>
      <family val="2"/>
      <charset val="1"/>
    </font>
    <font>
      <b/>
      <sz val="9"/>
      <name val="Arial"/>
      <family val="2"/>
      <scheme val="major"/>
    </font>
    <font>
      <sz val="9"/>
      <name val="Arial"/>
      <family val="2"/>
      <scheme val="major"/>
    </font>
    <font>
      <sz val="10"/>
      <color rgb="FF000000"/>
      <name val="Arial"/>
      <family val="2"/>
    </font>
    <font>
      <b/>
      <sz val="9"/>
      <color rgb="FF000000"/>
      <name val="Arial"/>
      <family val="2"/>
    </font>
    <font>
      <b/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43" fontId="17" fillId="0" borderId="0" applyFont="0" applyFill="0" applyBorder="0" applyAlignment="0" applyProtection="0"/>
    <xf numFmtId="0" fontId="18" fillId="0" borderId="0"/>
    <xf numFmtId="9" fontId="21" fillId="0" borderId="0" applyFont="0" applyFill="0" applyBorder="0" applyAlignment="0" applyProtection="0"/>
  </cellStyleXfs>
  <cellXfs count="84">
    <xf numFmtId="0" fontId="0" fillId="0" borderId="0" xfId="0" applyFont="1" applyAlignment="1"/>
    <xf numFmtId="0" fontId="1" fillId="0" borderId="0" xfId="0" applyFont="1" applyAlignment="1"/>
    <xf numFmtId="0" fontId="3" fillId="0" borderId="0" xfId="0" applyFont="1" applyAlignment="1">
      <alignment wrapText="1"/>
    </xf>
    <xf numFmtId="0" fontId="5" fillId="0" borderId="0" xfId="0" applyFont="1" applyAlignment="1"/>
    <xf numFmtId="0" fontId="5" fillId="0" borderId="0" xfId="0" applyFont="1" applyAlignment="1">
      <alignment wrapText="1"/>
    </xf>
    <xf numFmtId="0" fontId="5" fillId="0" borderId="1" xfId="0" applyFont="1" applyBorder="1" applyAlignment="1"/>
    <xf numFmtId="0" fontId="5" fillId="0" borderId="1" xfId="0" applyFont="1" applyBorder="1" applyAlignment="1">
      <alignment horizontal="center" textRotation="90" wrapText="1"/>
    </xf>
    <xf numFmtId="0" fontId="5" fillId="2" borderId="0" xfId="0" applyFont="1" applyFill="1" applyAlignment="1">
      <alignment horizontal="center" textRotation="90" wrapText="1"/>
    </xf>
    <xf numFmtId="0" fontId="5" fillId="0" borderId="0" xfId="0" applyFont="1" applyAlignment="1">
      <alignment horizontal="center" textRotation="90" wrapText="1"/>
    </xf>
    <xf numFmtId="0" fontId="5" fillId="2" borderId="1" xfId="0" applyFont="1" applyFill="1" applyBorder="1" applyAlignment="1">
      <alignment horizontal="center" textRotation="90" wrapText="1"/>
    </xf>
    <xf numFmtId="0" fontId="9" fillId="0" borderId="0" xfId="0" applyFont="1" applyAlignment="1">
      <alignment wrapText="1"/>
    </xf>
    <xf numFmtId="0" fontId="10" fillId="0" borderId="0" xfId="0" applyFont="1" applyAlignment="1"/>
    <xf numFmtId="0" fontId="10" fillId="0" borderId="0" xfId="0" applyFont="1"/>
    <xf numFmtId="1" fontId="10" fillId="0" borderId="0" xfId="0" applyNumberFormat="1" applyFont="1"/>
    <xf numFmtId="0" fontId="2" fillId="0" borderId="0" xfId="0" applyFont="1" applyAlignment="1"/>
    <xf numFmtId="0" fontId="2" fillId="0" borderId="0" xfId="0" applyFont="1"/>
    <xf numFmtId="0" fontId="2" fillId="0" borderId="5" xfId="0" applyFont="1" applyBorder="1" applyAlignment="1"/>
    <xf numFmtId="0" fontId="5" fillId="2" borderId="6" xfId="0" applyFont="1" applyFill="1" applyBorder="1" applyAlignment="1">
      <alignment horizontal="center" textRotation="90" wrapText="1"/>
    </xf>
    <xf numFmtId="0" fontId="5" fillId="2" borderId="5" xfId="0" applyFont="1" applyFill="1" applyBorder="1" applyAlignment="1">
      <alignment horizontal="center" textRotation="90" wrapText="1"/>
    </xf>
    <xf numFmtId="0" fontId="5" fillId="0" borderId="5" xfId="0" applyFont="1" applyBorder="1" applyAlignment="1">
      <alignment horizontal="center" textRotation="90" wrapText="1"/>
    </xf>
    <xf numFmtId="0" fontId="5" fillId="0" borderId="7" xfId="0" applyFont="1" applyBorder="1" applyAlignment="1">
      <alignment horizontal="center" textRotation="90" wrapText="1"/>
    </xf>
    <xf numFmtId="0" fontId="12" fillId="0" borderId="0" xfId="0" applyFont="1" applyAlignment="1"/>
    <xf numFmtId="0" fontId="1" fillId="0" borderId="3" xfId="0" applyFont="1" applyBorder="1"/>
    <xf numFmtId="0" fontId="1" fillId="0" borderId="4" xfId="0" applyFont="1" applyBorder="1"/>
    <xf numFmtId="1" fontId="12" fillId="0" borderId="0" xfId="0" applyNumberFormat="1" applyFont="1" applyAlignment="1"/>
    <xf numFmtId="164" fontId="10" fillId="0" borderId="0" xfId="0" applyNumberFormat="1" applyFont="1"/>
    <xf numFmtId="0" fontId="4" fillId="0" borderId="0" xfId="0" applyFont="1" applyAlignment="1">
      <alignment horizontal="center"/>
    </xf>
    <xf numFmtId="0" fontId="0" fillId="0" borderId="0" xfId="0" applyFont="1" applyAlignment="1"/>
    <xf numFmtId="0" fontId="13" fillId="0" borderId="0" xfId="0" applyFont="1" applyFill="1" applyAlignment="1">
      <alignment vertical="top"/>
    </xf>
    <xf numFmtId="0" fontId="14" fillId="0" borderId="0" xfId="0" applyFont="1" applyFill="1" applyAlignment="1"/>
    <xf numFmtId="0" fontId="15" fillId="0" borderId="0" xfId="0" applyFont="1" applyFill="1" applyAlignment="1">
      <alignment vertical="top"/>
    </xf>
    <xf numFmtId="0" fontId="16" fillId="0" borderId="0" xfId="0" applyFont="1" applyFill="1" applyAlignment="1">
      <alignment vertical="top"/>
    </xf>
    <xf numFmtId="0" fontId="0" fillId="0" borderId="0" xfId="0" applyFont="1" applyAlignment="1"/>
    <xf numFmtId="0" fontId="12" fillId="0" borderId="0" xfId="0" applyNumberFormat="1" applyFont="1" applyAlignment="1"/>
    <xf numFmtId="165" fontId="12" fillId="0" borderId="9" xfId="0" applyNumberFormat="1" applyFont="1" applyBorder="1" applyAlignment="1">
      <alignment horizontal="right"/>
    </xf>
    <xf numFmtId="0" fontId="5" fillId="0" borderId="8" xfId="0" applyFont="1" applyFill="1" applyBorder="1" applyAlignment="1"/>
    <xf numFmtId="0" fontId="9" fillId="0" borderId="0" xfId="0" applyFont="1" applyAlignment="1"/>
    <xf numFmtId="0" fontId="5" fillId="0" borderId="0" xfId="0" applyFont="1" applyFill="1" applyBorder="1" applyAlignment="1"/>
    <xf numFmtId="165" fontId="12" fillId="0" borderId="4" xfId="0" applyNumberFormat="1" applyFont="1" applyBorder="1" applyAlignment="1">
      <alignment horizontal="right"/>
    </xf>
    <xf numFmtId="0" fontId="14" fillId="0" borderId="0" xfId="2" applyFont="1"/>
    <xf numFmtId="166" fontId="14" fillId="0" borderId="0" xfId="1" applyNumberFormat="1" applyFont="1"/>
    <xf numFmtId="0" fontId="14" fillId="0" borderId="0" xfId="2" applyFont="1" applyAlignment="1">
      <alignment horizontal="left"/>
    </xf>
    <xf numFmtId="0" fontId="20" fillId="0" borderId="0" xfId="2" applyFont="1" applyBorder="1" applyAlignment="1">
      <alignment horizontal="left" vertical="top"/>
    </xf>
    <xf numFmtId="0" fontId="19" fillId="0" borderId="10" xfId="2" applyFont="1" applyBorder="1" applyAlignment="1">
      <alignment horizontal="left"/>
    </xf>
    <xf numFmtId="166" fontId="12" fillId="0" borderId="0" xfId="1" applyNumberFormat="1" applyFont="1" applyAlignment="1">
      <alignment horizontal="right"/>
    </xf>
    <xf numFmtId="166" fontId="1" fillId="0" borderId="0" xfId="1" applyNumberFormat="1" applyFont="1" applyAlignment="1"/>
    <xf numFmtId="166" fontId="1" fillId="0" borderId="3" xfId="1" applyNumberFormat="1" applyFont="1" applyBorder="1" applyAlignment="1"/>
    <xf numFmtId="165" fontId="1" fillId="0" borderId="4" xfId="0" applyNumberFormat="1" applyFont="1" applyBorder="1" applyAlignment="1"/>
    <xf numFmtId="165" fontId="1" fillId="0" borderId="0" xfId="0" applyNumberFormat="1" applyFont="1" applyAlignment="1"/>
    <xf numFmtId="0" fontId="5" fillId="0" borderId="0" xfId="0" applyFont="1" applyBorder="1" applyAlignment="1"/>
    <xf numFmtId="0" fontId="19" fillId="0" borderId="11" xfId="2" applyFont="1" applyBorder="1" applyAlignment="1">
      <alignment horizontal="left"/>
    </xf>
    <xf numFmtId="43" fontId="12" fillId="0" borderId="0" xfId="1" applyNumberFormat="1" applyFont="1" applyAlignment="1">
      <alignment horizontal="right"/>
    </xf>
    <xf numFmtId="0" fontId="22" fillId="0" borderId="0" xfId="0" applyFont="1" applyAlignment="1"/>
    <xf numFmtId="9" fontId="9" fillId="0" borderId="0" xfId="3" applyFont="1" applyAlignment="1"/>
    <xf numFmtId="0" fontId="9" fillId="0" borderId="0" xfId="0" applyFont="1"/>
    <xf numFmtId="0" fontId="5" fillId="2" borderId="12" xfId="0" applyFont="1" applyFill="1" applyBorder="1" applyAlignment="1">
      <alignment horizontal="center" textRotation="90" wrapText="1"/>
    </xf>
    <xf numFmtId="1" fontId="10" fillId="0" borderId="12" xfId="0" applyNumberFormat="1" applyFont="1" applyBorder="1"/>
    <xf numFmtId="0" fontId="9" fillId="0" borderId="12" xfId="0" applyFont="1" applyBorder="1"/>
    <xf numFmtId="0" fontId="10" fillId="0" borderId="12" xfId="0" applyFont="1" applyBorder="1"/>
    <xf numFmtId="0" fontId="9" fillId="0" borderId="12" xfId="0" applyFont="1" applyBorder="1" applyAlignment="1"/>
    <xf numFmtId="0" fontId="5" fillId="2" borderId="13" xfId="0" applyFont="1" applyFill="1" applyBorder="1" applyAlignment="1">
      <alignment horizontal="center" textRotation="90" wrapText="1"/>
    </xf>
    <xf numFmtId="0" fontId="5" fillId="0" borderId="14" xfId="0" applyFont="1" applyBorder="1" applyAlignment="1">
      <alignment horizontal="center" textRotation="90" wrapText="1"/>
    </xf>
    <xf numFmtId="164" fontId="10" fillId="0" borderId="14" xfId="0" applyNumberFormat="1" applyFont="1" applyBorder="1"/>
    <xf numFmtId="0" fontId="9" fillId="0" borderId="14" xfId="0" applyFont="1" applyBorder="1"/>
    <xf numFmtId="9" fontId="9" fillId="0" borderId="14" xfId="3" applyFont="1" applyBorder="1" applyAlignment="1"/>
    <xf numFmtId="0" fontId="9" fillId="0" borderId="0" xfId="0" applyFont="1" applyFill="1" applyBorder="1" applyAlignment="1"/>
    <xf numFmtId="0" fontId="9" fillId="0" borderId="0" xfId="0" applyFont="1" applyFill="1" applyBorder="1" applyAlignment="1">
      <alignment wrapText="1"/>
    </xf>
    <xf numFmtId="0" fontId="9" fillId="0" borderId="0" xfId="0" applyFont="1" applyFill="1" applyBorder="1" applyAlignment="1">
      <alignment horizontal="right" wrapText="1"/>
    </xf>
    <xf numFmtId="9" fontId="9" fillId="0" borderId="0" xfId="0" applyNumberFormat="1" applyFont="1" applyFill="1" applyBorder="1" applyAlignment="1">
      <alignment horizontal="right" wrapText="1"/>
    </xf>
    <xf numFmtId="0" fontId="19" fillId="0" borderId="10" xfId="2" applyFont="1" applyBorder="1" applyAlignment="1">
      <alignment horizontal="center" vertical="top" wrapText="1"/>
    </xf>
    <xf numFmtId="0" fontId="6" fillId="0" borderId="0" xfId="0" applyFont="1" applyAlignment="1">
      <alignment horizontal="center" wrapText="1"/>
    </xf>
    <xf numFmtId="0" fontId="22" fillId="0" borderId="0" xfId="0" applyFont="1" applyAlignment="1"/>
    <xf numFmtId="0" fontId="7" fillId="3" borderId="0" xfId="0" applyFont="1" applyFill="1" applyAlignment="1">
      <alignment horizontal="center" wrapText="1"/>
    </xf>
    <xf numFmtId="0" fontId="6" fillId="0" borderId="0" xfId="0" applyFont="1" applyAlignment="1">
      <alignment horizontal="center"/>
    </xf>
    <xf numFmtId="0" fontId="23" fillId="0" borderId="2" xfId="0" applyFont="1" applyBorder="1"/>
    <xf numFmtId="0" fontId="22" fillId="0" borderId="0" xfId="0" applyFont="1" applyAlignment="1">
      <alignment horizontal="center"/>
    </xf>
    <xf numFmtId="0" fontId="7" fillId="3" borderId="3" xfId="0" applyFont="1" applyFill="1" applyBorder="1" applyAlignment="1">
      <alignment horizontal="center" wrapText="1"/>
    </xf>
    <xf numFmtId="0" fontId="0" fillId="0" borderId="0" xfId="0" applyFont="1" applyAlignment="1"/>
    <xf numFmtId="0" fontId="8" fillId="0" borderId="4" xfId="0" applyFont="1" applyBorder="1"/>
    <xf numFmtId="0" fontId="11" fillId="0" borderId="3" xfId="0" applyFont="1" applyBorder="1" applyAlignment="1">
      <alignment horizontal="center" vertical="top" wrapText="1"/>
    </xf>
    <xf numFmtId="0" fontId="2" fillId="4" borderId="0" xfId="0" applyFont="1" applyFill="1" applyAlignment="1">
      <alignment wrapText="1"/>
    </xf>
    <xf numFmtId="0" fontId="0" fillId="5" borderId="0" xfId="0" applyFont="1" applyFill="1" applyAlignment="1"/>
    <xf numFmtId="0" fontId="2" fillId="0" borderId="0" xfId="0" applyFont="1" applyFill="1" applyAlignment="1">
      <alignment wrapText="1"/>
    </xf>
    <xf numFmtId="0" fontId="0" fillId="0" borderId="0" xfId="0" applyFont="1" applyFill="1" applyAlignment="1"/>
  </cellXfs>
  <cellStyles count="4">
    <cellStyle name="Comma" xfId="1" builtinId="3"/>
    <cellStyle name="Normal" xfId="0" builtinId="0"/>
    <cellStyle name="Normal 2" xfId="2" xr:uid="{79F0016D-E8E8-4DD0-B35B-AA7EC8FE978D}"/>
    <cellStyle name="Percent" xfId="3" builtinId="5"/>
  </cellStyles>
  <dxfs count="240"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gfdl.noaa.gov/earth-system-model" TargetMode="External"/><Relationship Id="rId13" Type="http://schemas.openxmlformats.org/officeDocument/2006/relationships/hyperlink" Target="http://icmc.ipsl.fr/index.php/icmc-projects/icmc-international-projects/international-project-cmip5" TargetMode="External"/><Relationship Id="rId18" Type="http://schemas.openxmlformats.org/officeDocument/2006/relationships/hyperlink" Target="http://www.geosci-model-dev.net/4/845/2011/gmd-4-845-2011.pdf" TargetMode="External"/><Relationship Id="rId3" Type="http://schemas.openxmlformats.org/officeDocument/2006/relationships/hyperlink" Target="http://esg.bnu.edu.cn/BNU_ESM_webs/htmls/index.html" TargetMode="External"/><Relationship Id="rId21" Type="http://schemas.openxmlformats.org/officeDocument/2006/relationships/hyperlink" Target="https://verc.enes.org/models/earthsystem-models/ncc/noresm" TargetMode="External"/><Relationship Id="rId7" Type="http://schemas.openxmlformats.org/officeDocument/2006/relationships/hyperlink" Target="http://www.atmos-chem-phys.net/12/6377/2012/acp-12-6377-2012.html" TargetMode="External"/><Relationship Id="rId12" Type="http://schemas.openxmlformats.org/officeDocument/2006/relationships/hyperlink" Target="http://link.springer.com/article/10.1134%2FS000143381004002X" TargetMode="External"/><Relationship Id="rId17" Type="http://schemas.openxmlformats.org/officeDocument/2006/relationships/hyperlink" Target="http://www.geosci-model-dev.net/4/845/2011/gmd-4-845-2011.pdf" TargetMode="External"/><Relationship Id="rId2" Type="http://schemas.openxmlformats.org/officeDocument/2006/relationships/hyperlink" Target="http://forecast.bcccsm.ncc-cma.net/web/channel-63.htm" TargetMode="External"/><Relationship Id="rId16" Type="http://schemas.openxmlformats.org/officeDocument/2006/relationships/hyperlink" Target="http://journals.ametsoc.org/doi/pdf/10.1175/2010JCLI3679.1" TargetMode="External"/><Relationship Id="rId20" Type="http://schemas.openxmlformats.org/officeDocument/2006/relationships/hyperlink" Target="http://folk.uib.no/ngfhd/EarthClim/index.htm" TargetMode="External"/><Relationship Id="rId1" Type="http://schemas.openxmlformats.org/officeDocument/2006/relationships/hyperlink" Target="http://forecast.bcccsm.ncc-cma.net/web/channel-43.htm" TargetMode="External"/><Relationship Id="rId6" Type="http://schemas.openxmlformats.org/officeDocument/2006/relationships/hyperlink" Target="http://www.cnrm-game.fr/spip.php?article126&amp;lang=en" TargetMode="External"/><Relationship Id="rId11" Type="http://schemas.openxmlformats.org/officeDocument/2006/relationships/hyperlink" Target="https://verc.enes.org/models/earthsystem-models/metoffice-hadley-centre/hadgem2-es" TargetMode="External"/><Relationship Id="rId5" Type="http://schemas.openxmlformats.org/officeDocument/2006/relationships/hyperlink" Target="http://journals.ametsoc.org/doi/pdf/10.1175/2011JCLI4083.1" TargetMode="External"/><Relationship Id="rId15" Type="http://schemas.openxmlformats.org/officeDocument/2006/relationships/hyperlink" Target="http://icmc.ipsl.fr/index.php/icmc-projects/icmc-international-projects/international-project-cmip5" TargetMode="External"/><Relationship Id="rId10" Type="http://schemas.openxmlformats.org/officeDocument/2006/relationships/hyperlink" Target="https://verc.enes.org/models/earthsystem-models/metoffice-hadley-centre/hadgem2-es" TargetMode="External"/><Relationship Id="rId19" Type="http://schemas.openxmlformats.org/officeDocument/2006/relationships/hyperlink" Target="https://www.jstage.jst.go.jp/article/jmsj/90A/0/90A_2012-A02/_article" TargetMode="External"/><Relationship Id="rId4" Type="http://schemas.openxmlformats.org/officeDocument/2006/relationships/hyperlink" Target="http://atmos-chem-phys-discuss.net/11/22893/2011/acpd-11-22893-2011.pdf" TargetMode="External"/><Relationship Id="rId9" Type="http://schemas.openxmlformats.org/officeDocument/2006/relationships/hyperlink" Target="http://www.gfdl.noaa.gov/earth-system-model" TargetMode="External"/><Relationship Id="rId14" Type="http://schemas.openxmlformats.org/officeDocument/2006/relationships/hyperlink" Target="http://icmc.ipsl.fr/index.php/icmc-projects/icmc-international-projects/international-project-cmip5" TargetMode="External"/><Relationship Id="rId22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A938A-01CC-4A44-B862-ED2795F31704}">
  <dimension ref="A1:W1000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G1" sqref="G1:H1048576"/>
    </sheetView>
  </sheetViews>
  <sheetFormatPr defaultColWidth="8.90625" defaultRowHeight="11.5" x14ac:dyDescent="0.25"/>
  <cols>
    <col min="1" max="1" width="8.90625" style="65"/>
    <col min="2" max="15" width="14.08984375" style="65" customWidth="1"/>
    <col min="16" max="16" width="8.90625" style="65"/>
    <col min="17" max="22" width="16.08984375" style="65" customWidth="1"/>
    <col min="23" max="16384" width="8.90625" style="65"/>
  </cols>
  <sheetData>
    <row r="1" spans="1:23" ht="34.5" x14ac:dyDescent="0.25">
      <c r="A1" s="66" t="s">
        <v>182</v>
      </c>
      <c r="B1" s="66" t="s">
        <v>201</v>
      </c>
      <c r="C1" s="66" t="s">
        <v>202</v>
      </c>
      <c r="D1" s="66" t="s">
        <v>203</v>
      </c>
      <c r="E1" s="66" t="s">
        <v>204</v>
      </c>
      <c r="F1" s="66" t="s">
        <v>205</v>
      </c>
      <c r="G1" s="66" t="s">
        <v>206</v>
      </c>
      <c r="H1" s="66" t="s">
        <v>207</v>
      </c>
      <c r="I1" s="66" t="s">
        <v>208</v>
      </c>
      <c r="J1" s="66" t="s">
        <v>183</v>
      </c>
      <c r="K1" s="66" t="s">
        <v>184</v>
      </c>
      <c r="L1" s="66" t="s">
        <v>185</v>
      </c>
      <c r="M1" s="66" t="s">
        <v>186</v>
      </c>
      <c r="N1" s="66" t="s">
        <v>187</v>
      </c>
      <c r="O1" s="66" t="s">
        <v>188</v>
      </c>
      <c r="P1" s="66" t="s">
        <v>189</v>
      </c>
      <c r="Q1" s="66" t="s">
        <v>190</v>
      </c>
      <c r="R1" s="66" t="s">
        <v>191</v>
      </c>
      <c r="S1" s="66" t="s">
        <v>192</v>
      </c>
      <c r="T1" s="66" t="s">
        <v>193</v>
      </c>
      <c r="U1" s="66" t="s">
        <v>194</v>
      </c>
      <c r="V1" s="66" t="s">
        <v>195</v>
      </c>
      <c r="W1" s="66" t="s">
        <v>196</v>
      </c>
    </row>
    <row r="2" spans="1:23" x14ac:dyDescent="0.25">
      <c r="A2" s="67">
        <v>19001</v>
      </c>
      <c r="B2" s="67">
        <v>160</v>
      </c>
      <c r="C2" s="67">
        <v>170</v>
      </c>
      <c r="D2" s="67">
        <v>189</v>
      </c>
      <c r="E2" s="67">
        <v>-22</v>
      </c>
      <c r="F2" s="67">
        <v>-41</v>
      </c>
      <c r="G2" s="67">
        <v>107190</v>
      </c>
      <c r="H2" s="68">
        <v>0.84</v>
      </c>
      <c r="I2" s="68">
        <v>0.97</v>
      </c>
      <c r="J2" s="67">
        <v>3617</v>
      </c>
      <c r="K2" s="67">
        <v>416</v>
      </c>
      <c r="L2" s="67">
        <v>678</v>
      </c>
      <c r="M2" s="67">
        <v>102</v>
      </c>
      <c r="N2" s="67">
        <v>643</v>
      </c>
      <c r="O2" s="67">
        <v>974</v>
      </c>
      <c r="P2" s="67">
        <v>221</v>
      </c>
      <c r="Q2" s="67">
        <v>243</v>
      </c>
      <c r="R2" s="67">
        <v>213</v>
      </c>
      <c r="S2" s="67">
        <v>466</v>
      </c>
      <c r="T2" s="67">
        <v>38</v>
      </c>
      <c r="U2" s="67">
        <v>346</v>
      </c>
      <c r="V2" s="67">
        <v>576</v>
      </c>
      <c r="W2" s="67">
        <v>73</v>
      </c>
    </row>
    <row r="3" spans="1:23" x14ac:dyDescent="0.25">
      <c r="A3" s="67">
        <v>19003</v>
      </c>
      <c r="B3" s="67">
        <v>162</v>
      </c>
      <c r="C3" s="67">
        <v>170</v>
      </c>
      <c r="D3" s="67">
        <v>191</v>
      </c>
      <c r="E3" s="67">
        <v>-27</v>
      </c>
      <c r="F3" s="67">
        <v>-48</v>
      </c>
      <c r="G3" s="67">
        <v>70655</v>
      </c>
      <c r="H3" s="68">
        <v>0.84</v>
      </c>
      <c r="I3" s="68">
        <v>0.98</v>
      </c>
      <c r="J3" s="67">
        <v>3610</v>
      </c>
      <c r="K3" s="67">
        <v>416</v>
      </c>
      <c r="L3" s="67">
        <v>674</v>
      </c>
      <c r="M3" s="67">
        <v>107</v>
      </c>
      <c r="N3" s="67">
        <v>640</v>
      </c>
      <c r="O3" s="67">
        <v>985</v>
      </c>
      <c r="P3" s="67">
        <v>222</v>
      </c>
      <c r="Q3" s="67">
        <v>238</v>
      </c>
      <c r="R3" s="67">
        <v>212</v>
      </c>
      <c r="S3" s="67">
        <v>461</v>
      </c>
      <c r="T3" s="67">
        <v>47</v>
      </c>
      <c r="U3" s="67">
        <v>344</v>
      </c>
      <c r="V3" s="67">
        <v>582</v>
      </c>
      <c r="W3" s="67">
        <v>76</v>
      </c>
    </row>
    <row r="4" spans="1:23" x14ac:dyDescent="0.25">
      <c r="A4" s="67">
        <v>19005</v>
      </c>
      <c r="B4" s="67">
        <v>182</v>
      </c>
      <c r="C4" s="67">
        <v>201</v>
      </c>
      <c r="D4" s="67">
        <v>231</v>
      </c>
      <c r="E4" s="67">
        <v>-16</v>
      </c>
      <c r="F4" s="67">
        <v>-32</v>
      </c>
      <c r="G4" s="67">
        <v>80840</v>
      </c>
      <c r="H4" s="68">
        <v>0.99</v>
      </c>
      <c r="I4" s="68">
        <v>1</v>
      </c>
      <c r="J4" s="67">
        <v>3129</v>
      </c>
      <c r="K4" s="67">
        <v>410</v>
      </c>
      <c r="L4" s="67">
        <v>815</v>
      </c>
      <c r="M4" s="67">
        <v>112</v>
      </c>
      <c r="N4" s="67">
        <v>628</v>
      </c>
      <c r="O4" s="67">
        <v>1019</v>
      </c>
      <c r="P4" s="67">
        <v>210</v>
      </c>
      <c r="Q4" s="67">
        <v>111</v>
      </c>
      <c r="R4" s="67">
        <v>145</v>
      </c>
      <c r="S4" s="67">
        <v>433</v>
      </c>
      <c r="T4" s="67">
        <v>14</v>
      </c>
      <c r="U4" s="67">
        <v>237</v>
      </c>
      <c r="V4" s="67">
        <v>461</v>
      </c>
      <c r="W4" s="67">
        <v>25</v>
      </c>
    </row>
    <row r="5" spans="1:23" x14ac:dyDescent="0.25">
      <c r="A5" s="67">
        <v>19007</v>
      </c>
      <c r="B5" s="67">
        <v>141</v>
      </c>
      <c r="C5" s="67">
        <v>146</v>
      </c>
      <c r="D5" s="67">
        <v>160</v>
      </c>
      <c r="E5" s="67">
        <v>-29</v>
      </c>
      <c r="F5" s="67">
        <v>-53</v>
      </c>
      <c r="G5" s="67">
        <v>30833</v>
      </c>
      <c r="H5" s="68">
        <v>0.42</v>
      </c>
      <c r="I5" s="68">
        <v>0.69</v>
      </c>
      <c r="J5" s="67">
        <v>3698</v>
      </c>
      <c r="K5" s="67">
        <v>420</v>
      </c>
      <c r="L5" s="67">
        <v>753</v>
      </c>
      <c r="M5" s="67">
        <v>136</v>
      </c>
      <c r="N5" s="67">
        <v>639</v>
      </c>
      <c r="O5" s="67">
        <v>1036</v>
      </c>
      <c r="P5" s="67">
        <v>236</v>
      </c>
      <c r="Q5" s="67">
        <v>246</v>
      </c>
      <c r="R5" s="67">
        <v>208</v>
      </c>
      <c r="S5" s="67">
        <v>502</v>
      </c>
      <c r="T5" s="67">
        <v>22</v>
      </c>
      <c r="U5" s="67">
        <v>332</v>
      </c>
      <c r="V5" s="67">
        <v>610</v>
      </c>
      <c r="W5" s="67">
        <v>64</v>
      </c>
    </row>
    <row r="6" spans="1:23" x14ac:dyDescent="0.25">
      <c r="A6" s="67">
        <v>19009</v>
      </c>
      <c r="B6" s="67">
        <v>181</v>
      </c>
      <c r="C6" s="67">
        <v>197</v>
      </c>
      <c r="D6" s="67">
        <v>228</v>
      </c>
      <c r="E6" s="67">
        <v>-20</v>
      </c>
      <c r="F6" s="67">
        <v>-36</v>
      </c>
      <c r="G6" s="67">
        <v>115500</v>
      </c>
      <c r="H6" s="68">
        <v>0.99</v>
      </c>
      <c r="I6" s="68">
        <v>1</v>
      </c>
      <c r="J6" s="67">
        <v>3458</v>
      </c>
      <c r="K6" s="67">
        <v>412</v>
      </c>
      <c r="L6" s="67">
        <v>663</v>
      </c>
      <c r="M6" s="67">
        <v>97</v>
      </c>
      <c r="N6" s="67">
        <v>640</v>
      </c>
      <c r="O6" s="67">
        <v>973</v>
      </c>
      <c r="P6" s="67">
        <v>212</v>
      </c>
      <c r="Q6" s="67">
        <v>206</v>
      </c>
      <c r="R6" s="67">
        <v>203</v>
      </c>
      <c r="S6" s="67">
        <v>444</v>
      </c>
      <c r="T6" s="67">
        <v>29</v>
      </c>
      <c r="U6" s="67">
        <v>333</v>
      </c>
      <c r="V6" s="67">
        <v>557</v>
      </c>
      <c r="W6" s="67">
        <v>71</v>
      </c>
    </row>
    <row r="7" spans="1:23" x14ac:dyDescent="0.25">
      <c r="A7" s="67">
        <v>19011</v>
      </c>
      <c r="B7" s="67">
        <v>180</v>
      </c>
      <c r="C7" s="67">
        <v>199</v>
      </c>
      <c r="D7" s="67">
        <v>227</v>
      </c>
      <c r="E7" s="67">
        <v>-22</v>
      </c>
      <c r="F7" s="67">
        <v>-42</v>
      </c>
      <c r="G7" s="67">
        <v>189220</v>
      </c>
      <c r="H7" s="68">
        <v>0.99</v>
      </c>
      <c r="I7" s="68">
        <v>1</v>
      </c>
      <c r="J7" s="67">
        <v>3389</v>
      </c>
      <c r="K7" s="67">
        <v>421</v>
      </c>
      <c r="L7" s="67">
        <v>791</v>
      </c>
      <c r="M7" s="67">
        <v>113</v>
      </c>
      <c r="N7" s="67">
        <v>648</v>
      </c>
      <c r="O7" s="67">
        <v>1133</v>
      </c>
      <c r="P7" s="67">
        <v>228</v>
      </c>
      <c r="Q7" s="67">
        <v>175</v>
      </c>
      <c r="R7" s="67">
        <v>191</v>
      </c>
      <c r="S7" s="67">
        <v>506</v>
      </c>
      <c r="T7" s="67">
        <v>26</v>
      </c>
      <c r="U7" s="67">
        <v>314</v>
      </c>
      <c r="V7" s="67">
        <v>669</v>
      </c>
      <c r="W7" s="67">
        <v>41</v>
      </c>
    </row>
    <row r="8" spans="1:23" x14ac:dyDescent="0.25">
      <c r="A8" s="67">
        <v>19013</v>
      </c>
      <c r="B8" s="67">
        <v>183</v>
      </c>
      <c r="C8" s="67">
        <v>202</v>
      </c>
      <c r="D8" s="67">
        <v>232</v>
      </c>
      <c r="E8" s="67">
        <v>-17</v>
      </c>
      <c r="F8" s="67">
        <v>-33</v>
      </c>
      <c r="G8" s="67">
        <v>146670</v>
      </c>
      <c r="H8" s="68">
        <v>1</v>
      </c>
      <c r="I8" s="68">
        <v>1</v>
      </c>
      <c r="J8" s="67">
        <v>3323</v>
      </c>
      <c r="K8" s="67">
        <v>414</v>
      </c>
      <c r="L8" s="67">
        <v>786</v>
      </c>
      <c r="M8" s="67">
        <v>102</v>
      </c>
      <c r="N8" s="67">
        <v>642</v>
      </c>
      <c r="O8" s="67">
        <v>1099</v>
      </c>
      <c r="P8" s="67">
        <v>217</v>
      </c>
      <c r="Q8" s="67">
        <v>160</v>
      </c>
      <c r="R8" s="67">
        <v>178</v>
      </c>
      <c r="S8" s="67">
        <v>485</v>
      </c>
      <c r="T8" s="67">
        <v>20</v>
      </c>
      <c r="U8" s="67">
        <v>298</v>
      </c>
      <c r="V8" s="67">
        <v>619</v>
      </c>
      <c r="W8" s="67">
        <v>38</v>
      </c>
    </row>
    <row r="9" spans="1:23" x14ac:dyDescent="0.25">
      <c r="A9" s="67">
        <v>19015</v>
      </c>
      <c r="B9" s="67">
        <v>181</v>
      </c>
      <c r="C9" s="67">
        <v>198</v>
      </c>
      <c r="D9" s="67">
        <v>224</v>
      </c>
      <c r="E9" s="67">
        <v>-16</v>
      </c>
      <c r="F9" s="67">
        <v>-30</v>
      </c>
      <c r="G9" s="67">
        <v>160550</v>
      </c>
      <c r="H9" s="68">
        <v>0.99</v>
      </c>
      <c r="I9" s="68">
        <v>1</v>
      </c>
      <c r="J9" s="67">
        <v>3476</v>
      </c>
      <c r="K9" s="67">
        <v>413</v>
      </c>
      <c r="L9" s="67">
        <v>707</v>
      </c>
      <c r="M9" s="67">
        <v>81</v>
      </c>
      <c r="N9" s="67">
        <v>638</v>
      </c>
      <c r="O9" s="67">
        <v>995</v>
      </c>
      <c r="P9" s="67">
        <v>212</v>
      </c>
      <c r="Q9" s="67">
        <v>213</v>
      </c>
      <c r="R9" s="67">
        <v>194</v>
      </c>
      <c r="S9" s="67">
        <v>458</v>
      </c>
      <c r="T9" s="67">
        <v>14</v>
      </c>
      <c r="U9" s="67">
        <v>321</v>
      </c>
      <c r="V9" s="67">
        <v>560</v>
      </c>
      <c r="W9" s="67">
        <v>57</v>
      </c>
    </row>
    <row r="10" spans="1:23" x14ac:dyDescent="0.25">
      <c r="A10" s="67">
        <v>19017</v>
      </c>
      <c r="B10" s="67">
        <v>190</v>
      </c>
      <c r="C10" s="67">
        <v>210</v>
      </c>
      <c r="D10" s="67">
        <v>240</v>
      </c>
      <c r="E10" s="67">
        <v>-18</v>
      </c>
      <c r="F10" s="67">
        <v>-36</v>
      </c>
      <c r="G10" s="67">
        <v>123250</v>
      </c>
      <c r="H10" s="68">
        <v>1</v>
      </c>
      <c r="I10" s="68">
        <v>1</v>
      </c>
      <c r="J10" s="67">
        <v>3258</v>
      </c>
      <c r="K10" s="67">
        <v>412</v>
      </c>
      <c r="L10" s="67">
        <v>788</v>
      </c>
      <c r="M10" s="67">
        <v>100</v>
      </c>
      <c r="N10" s="67">
        <v>638</v>
      </c>
      <c r="O10" s="67">
        <v>1081</v>
      </c>
      <c r="P10" s="67">
        <v>209</v>
      </c>
      <c r="Q10" s="67">
        <v>149</v>
      </c>
      <c r="R10" s="67">
        <v>170</v>
      </c>
      <c r="S10" s="67">
        <v>472</v>
      </c>
      <c r="T10" s="67">
        <v>16</v>
      </c>
      <c r="U10" s="67">
        <v>286</v>
      </c>
      <c r="V10" s="67">
        <v>594</v>
      </c>
      <c r="W10" s="67">
        <v>35</v>
      </c>
    </row>
    <row r="11" spans="1:23" x14ac:dyDescent="0.25">
      <c r="A11" s="67">
        <v>19019</v>
      </c>
      <c r="B11" s="67">
        <v>190</v>
      </c>
      <c r="C11" s="67">
        <v>211</v>
      </c>
      <c r="D11" s="67">
        <v>245</v>
      </c>
      <c r="E11" s="67">
        <v>-14</v>
      </c>
      <c r="F11" s="67">
        <v>-28</v>
      </c>
      <c r="G11" s="67">
        <v>192220</v>
      </c>
      <c r="H11" s="68">
        <v>1</v>
      </c>
      <c r="I11" s="68">
        <v>1</v>
      </c>
      <c r="J11" s="67">
        <v>3201</v>
      </c>
      <c r="K11" s="67">
        <v>416</v>
      </c>
      <c r="L11" s="67">
        <v>797</v>
      </c>
      <c r="M11" s="67">
        <v>110</v>
      </c>
      <c r="N11" s="67">
        <v>639</v>
      </c>
      <c r="O11" s="67">
        <v>1111</v>
      </c>
      <c r="P11" s="67">
        <v>214</v>
      </c>
      <c r="Q11" s="67">
        <v>142</v>
      </c>
      <c r="R11" s="67">
        <v>171</v>
      </c>
      <c r="S11" s="67">
        <v>477</v>
      </c>
      <c r="T11" s="67">
        <v>23</v>
      </c>
      <c r="U11" s="67">
        <v>283</v>
      </c>
      <c r="V11" s="67">
        <v>608</v>
      </c>
      <c r="W11" s="67">
        <v>31</v>
      </c>
    </row>
    <row r="12" spans="1:23" x14ac:dyDescent="0.25">
      <c r="A12" s="67">
        <v>19021</v>
      </c>
      <c r="B12" s="67">
        <v>182</v>
      </c>
      <c r="C12" s="67">
        <v>200</v>
      </c>
      <c r="D12" s="67">
        <v>229</v>
      </c>
      <c r="E12" s="67">
        <v>-17</v>
      </c>
      <c r="F12" s="67">
        <v>-33</v>
      </c>
      <c r="G12" s="67">
        <v>167210</v>
      </c>
      <c r="H12" s="68">
        <v>0.99</v>
      </c>
      <c r="I12" s="68">
        <v>1</v>
      </c>
      <c r="J12" s="67">
        <v>3315</v>
      </c>
      <c r="K12" s="67">
        <v>410</v>
      </c>
      <c r="L12" s="67">
        <v>715</v>
      </c>
      <c r="M12" s="67">
        <v>89</v>
      </c>
      <c r="N12" s="67">
        <v>634</v>
      </c>
      <c r="O12" s="67">
        <v>948</v>
      </c>
      <c r="P12" s="67">
        <v>223</v>
      </c>
      <c r="Q12" s="67">
        <v>174</v>
      </c>
      <c r="R12" s="67">
        <v>179</v>
      </c>
      <c r="S12" s="67">
        <v>421</v>
      </c>
      <c r="T12" s="67">
        <v>5</v>
      </c>
      <c r="U12" s="67">
        <v>297</v>
      </c>
      <c r="V12" s="67">
        <v>498</v>
      </c>
      <c r="W12" s="67">
        <v>72</v>
      </c>
    </row>
    <row r="13" spans="1:23" x14ac:dyDescent="0.25">
      <c r="A13" s="67">
        <v>19023</v>
      </c>
      <c r="B13" s="67">
        <v>188</v>
      </c>
      <c r="C13" s="67">
        <v>213</v>
      </c>
      <c r="D13" s="67">
        <v>250</v>
      </c>
      <c r="E13" s="67">
        <v>-14</v>
      </c>
      <c r="F13" s="67">
        <v>-28</v>
      </c>
      <c r="G13" s="67">
        <v>169030</v>
      </c>
      <c r="H13" s="68">
        <v>1</v>
      </c>
      <c r="I13" s="68">
        <v>1</v>
      </c>
      <c r="J13" s="67">
        <v>3349</v>
      </c>
      <c r="K13" s="67">
        <v>410</v>
      </c>
      <c r="L13" s="67">
        <v>768</v>
      </c>
      <c r="M13" s="67">
        <v>92</v>
      </c>
      <c r="N13" s="67">
        <v>642</v>
      </c>
      <c r="O13" s="67">
        <v>1082</v>
      </c>
      <c r="P13" s="67">
        <v>211</v>
      </c>
      <c r="Q13" s="67">
        <v>171</v>
      </c>
      <c r="R13" s="67">
        <v>179</v>
      </c>
      <c r="S13" s="67">
        <v>476</v>
      </c>
      <c r="T13" s="67">
        <v>10</v>
      </c>
      <c r="U13" s="67">
        <v>303</v>
      </c>
      <c r="V13" s="67">
        <v>621</v>
      </c>
      <c r="W13" s="67">
        <v>42</v>
      </c>
    </row>
    <row r="14" spans="1:23" x14ac:dyDescent="0.25">
      <c r="A14" s="67">
        <v>19025</v>
      </c>
      <c r="B14" s="67">
        <v>179</v>
      </c>
      <c r="C14" s="67">
        <v>193</v>
      </c>
      <c r="D14" s="67">
        <v>216</v>
      </c>
      <c r="E14" s="67">
        <v>-17</v>
      </c>
      <c r="F14" s="67">
        <v>-33</v>
      </c>
      <c r="G14" s="67">
        <v>177190</v>
      </c>
      <c r="H14" s="68">
        <v>0.98</v>
      </c>
      <c r="I14" s="68">
        <v>1</v>
      </c>
      <c r="J14" s="67">
        <v>3374</v>
      </c>
      <c r="K14" s="67">
        <v>410</v>
      </c>
      <c r="L14" s="67">
        <v>696</v>
      </c>
      <c r="M14" s="67">
        <v>87</v>
      </c>
      <c r="N14" s="67">
        <v>639</v>
      </c>
      <c r="O14" s="67">
        <v>953</v>
      </c>
      <c r="P14" s="67">
        <v>213</v>
      </c>
      <c r="Q14" s="67">
        <v>185</v>
      </c>
      <c r="R14" s="67">
        <v>191</v>
      </c>
      <c r="S14" s="67">
        <v>443</v>
      </c>
      <c r="T14" s="67">
        <v>11</v>
      </c>
      <c r="U14" s="67">
        <v>319</v>
      </c>
      <c r="V14" s="67">
        <v>526</v>
      </c>
      <c r="W14" s="67">
        <v>66</v>
      </c>
    </row>
    <row r="15" spans="1:23" x14ac:dyDescent="0.25">
      <c r="A15" s="67">
        <v>19027</v>
      </c>
      <c r="B15" s="67">
        <v>180</v>
      </c>
      <c r="C15" s="67">
        <v>198</v>
      </c>
      <c r="D15" s="67">
        <v>225</v>
      </c>
      <c r="E15" s="67">
        <v>-20</v>
      </c>
      <c r="F15" s="67">
        <v>-38</v>
      </c>
      <c r="G15" s="67">
        <v>185650</v>
      </c>
      <c r="H15" s="68">
        <v>0.99</v>
      </c>
      <c r="I15" s="68">
        <v>1</v>
      </c>
      <c r="J15" s="67">
        <v>3443</v>
      </c>
      <c r="K15" s="67">
        <v>412</v>
      </c>
      <c r="L15" s="67">
        <v>676</v>
      </c>
      <c r="M15" s="67">
        <v>93</v>
      </c>
      <c r="N15" s="67">
        <v>638</v>
      </c>
      <c r="O15" s="67">
        <v>959</v>
      </c>
      <c r="P15" s="67">
        <v>209</v>
      </c>
      <c r="Q15" s="67">
        <v>204</v>
      </c>
      <c r="R15" s="67">
        <v>198</v>
      </c>
      <c r="S15" s="67">
        <v>441</v>
      </c>
      <c r="T15" s="67">
        <v>21</v>
      </c>
      <c r="U15" s="67">
        <v>326</v>
      </c>
      <c r="V15" s="67">
        <v>540</v>
      </c>
      <c r="W15" s="67">
        <v>71</v>
      </c>
    </row>
    <row r="16" spans="1:23" x14ac:dyDescent="0.25">
      <c r="A16" s="67">
        <v>19029</v>
      </c>
      <c r="B16" s="67">
        <v>176</v>
      </c>
      <c r="C16" s="67">
        <v>190</v>
      </c>
      <c r="D16" s="67">
        <v>218</v>
      </c>
      <c r="E16" s="67">
        <v>-19</v>
      </c>
      <c r="F16" s="67">
        <v>-34</v>
      </c>
      <c r="G16" s="67">
        <v>132040</v>
      </c>
      <c r="H16" s="68">
        <v>0.98</v>
      </c>
      <c r="I16" s="68">
        <v>1</v>
      </c>
      <c r="J16" s="67">
        <v>3580</v>
      </c>
      <c r="K16" s="67">
        <v>415</v>
      </c>
      <c r="L16" s="67">
        <v>670</v>
      </c>
      <c r="M16" s="67">
        <v>100</v>
      </c>
      <c r="N16" s="67">
        <v>641</v>
      </c>
      <c r="O16" s="67">
        <v>987</v>
      </c>
      <c r="P16" s="67">
        <v>216</v>
      </c>
      <c r="Q16" s="67">
        <v>244</v>
      </c>
      <c r="R16" s="67">
        <v>214</v>
      </c>
      <c r="S16" s="67">
        <v>460</v>
      </c>
      <c r="T16" s="67">
        <v>38</v>
      </c>
      <c r="U16" s="67">
        <v>348</v>
      </c>
      <c r="V16" s="67">
        <v>590</v>
      </c>
      <c r="W16" s="67">
        <v>76</v>
      </c>
    </row>
    <row r="17" spans="1:23" x14ac:dyDescent="0.25">
      <c r="A17" s="67">
        <v>19031</v>
      </c>
      <c r="B17" s="67">
        <v>189</v>
      </c>
      <c r="C17" s="67">
        <v>201</v>
      </c>
      <c r="D17" s="67">
        <v>226</v>
      </c>
      <c r="E17" s="67">
        <v>-25</v>
      </c>
      <c r="F17" s="67">
        <v>-47</v>
      </c>
      <c r="G17" s="67">
        <v>157420</v>
      </c>
      <c r="H17" s="68">
        <v>0.99</v>
      </c>
      <c r="I17" s="68">
        <v>1</v>
      </c>
      <c r="J17" s="67">
        <v>3470</v>
      </c>
      <c r="K17" s="67">
        <v>432</v>
      </c>
      <c r="L17" s="67">
        <v>799</v>
      </c>
      <c r="M17" s="67">
        <v>131</v>
      </c>
      <c r="N17" s="67">
        <v>659</v>
      </c>
      <c r="O17" s="67">
        <v>1266</v>
      </c>
      <c r="P17" s="67">
        <v>238</v>
      </c>
      <c r="Q17" s="67">
        <v>177</v>
      </c>
      <c r="R17" s="67">
        <v>206</v>
      </c>
      <c r="S17" s="67">
        <v>516</v>
      </c>
      <c r="T17" s="67">
        <v>45</v>
      </c>
      <c r="U17" s="67">
        <v>331</v>
      </c>
      <c r="V17" s="67">
        <v>819</v>
      </c>
      <c r="W17" s="67">
        <v>42</v>
      </c>
    </row>
    <row r="18" spans="1:23" x14ac:dyDescent="0.25">
      <c r="A18" s="67">
        <v>19033</v>
      </c>
      <c r="B18" s="67">
        <v>178</v>
      </c>
      <c r="C18" s="67">
        <v>198</v>
      </c>
      <c r="D18" s="67">
        <v>225</v>
      </c>
      <c r="E18" s="67">
        <v>-13</v>
      </c>
      <c r="F18" s="67">
        <v>-27</v>
      </c>
      <c r="G18" s="67">
        <v>167360</v>
      </c>
      <c r="H18" s="68">
        <v>0.99</v>
      </c>
      <c r="I18" s="68">
        <v>1</v>
      </c>
      <c r="J18" s="67">
        <v>3174</v>
      </c>
      <c r="K18" s="67">
        <v>403</v>
      </c>
      <c r="L18" s="67">
        <v>742</v>
      </c>
      <c r="M18" s="67">
        <v>80</v>
      </c>
      <c r="N18" s="67">
        <v>633</v>
      </c>
      <c r="O18" s="67">
        <v>1053</v>
      </c>
      <c r="P18" s="67">
        <v>203</v>
      </c>
      <c r="Q18" s="67">
        <v>139</v>
      </c>
      <c r="R18" s="67">
        <v>156</v>
      </c>
      <c r="S18" s="67">
        <v>423</v>
      </c>
      <c r="T18" s="67">
        <v>1</v>
      </c>
      <c r="U18" s="67">
        <v>269</v>
      </c>
      <c r="V18" s="67">
        <v>555</v>
      </c>
      <c r="W18" s="67">
        <v>39</v>
      </c>
    </row>
    <row r="19" spans="1:23" x14ac:dyDescent="0.25">
      <c r="A19" s="67">
        <v>19035</v>
      </c>
      <c r="B19" s="67">
        <v>195</v>
      </c>
      <c r="C19" s="67">
        <v>216</v>
      </c>
      <c r="D19" s="67">
        <v>253</v>
      </c>
      <c r="E19" s="67">
        <v>-17</v>
      </c>
      <c r="F19" s="67">
        <v>-31</v>
      </c>
      <c r="G19" s="67">
        <v>147430</v>
      </c>
      <c r="H19" s="68">
        <v>1</v>
      </c>
      <c r="I19" s="68">
        <v>1</v>
      </c>
      <c r="J19" s="67">
        <v>3346</v>
      </c>
      <c r="K19" s="67">
        <v>411</v>
      </c>
      <c r="L19" s="67">
        <v>725</v>
      </c>
      <c r="M19" s="67">
        <v>85</v>
      </c>
      <c r="N19" s="67">
        <v>635</v>
      </c>
      <c r="O19" s="67">
        <v>959</v>
      </c>
      <c r="P19" s="67">
        <v>229</v>
      </c>
      <c r="Q19" s="67">
        <v>192</v>
      </c>
      <c r="R19" s="67">
        <v>190</v>
      </c>
      <c r="S19" s="67">
        <v>440</v>
      </c>
      <c r="T19" s="67">
        <v>2</v>
      </c>
      <c r="U19" s="67">
        <v>314</v>
      </c>
      <c r="V19" s="67">
        <v>532</v>
      </c>
      <c r="W19" s="67">
        <v>87</v>
      </c>
    </row>
    <row r="20" spans="1:23" x14ac:dyDescent="0.25">
      <c r="A20" s="67">
        <v>19037</v>
      </c>
      <c r="B20" s="67">
        <v>184</v>
      </c>
      <c r="C20" s="67">
        <v>204</v>
      </c>
      <c r="D20" s="67">
        <v>235</v>
      </c>
      <c r="E20" s="67">
        <v>-19</v>
      </c>
      <c r="F20" s="67">
        <v>-39</v>
      </c>
      <c r="G20" s="67">
        <v>145160</v>
      </c>
      <c r="H20" s="68">
        <v>1</v>
      </c>
      <c r="I20" s="68">
        <v>1</v>
      </c>
      <c r="J20" s="67">
        <v>3133</v>
      </c>
      <c r="K20" s="67">
        <v>409</v>
      </c>
      <c r="L20" s="67">
        <v>788</v>
      </c>
      <c r="M20" s="67">
        <v>98</v>
      </c>
      <c r="N20" s="67">
        <v>632</v>
      </c>
      <c r="O20" s="67">
        <v>1064</v>
      </c>
      <c r="P20" s="67">
        <v>203</v>
      </c>
      <c r="Q20" s="67">
        <v>124</v>
      </c>
      <c r="R20" s="67">
        <v>159</v>
      </c>
      <c r="S20" s="67">
        <v>451</v>
      </c>
      <c r="T20" s="67">
        <v>13</v>
      </c>
      <c r="U20" s="67">
        <v>267</v>
      </c>
      <c r="V20" s="67">
        <v>557</v>
      </c>
      <c r="W20" s="67">
        <v>32</v>
      </c>
    </row>
    <row r="21" spans="1:23" x14ac:dyDescent="0.25">
      <c r="A21" s="67">
        <v>19039</v>
      </c>
      <c r="B21" s="67">
        <v>138</v>
      </c>
      <c r="C21" s="67">
        <v>151</v>
      </c>
      <c r="D21" s="67">
        <v>173</v>
      </c>
      <c r="E21" s="67">
        <v>-22</v>
      </c>
      <c r="F21" s="67">
        <v>-40</v>
      </c>
      <c r="G21" s="67">
        <v>33962</v>
      </c>
      <c r="H21" s="68">
        <v>0.52</v>
      </c>
      <c r="I21" s="68">
        <v>0.87</v>
      </c>
      <c r="J21" s="67">
        <v>3612</v>
      </c>
      <c r="K21" s="67">
        <v>419</v>
      </c>
      <c r="L21" s="67">
        <v>710</v>
      </c>
      <c r="M21" s="67">
        <v>120</v>
      </c>
      <c r="N21" s="67">
        <v>644</v>
      </c>
      <c r="O21" s="67">
        <v>986</v>
      </c>
      <c r="P21" s="67">
        <v>234</v>
      </c>
      <c r="Q21" s="67">
        <v>244</v>
      </c>
      <c r="R21" s="67">
        <v>208</v>
      </c>
      <c r="S21" s="67">
        <v>478</v>
      </c>
      <c r="T21" s="67">
        <v>36</v>
      </c>
      <c r="U21" s="67">
        <v>337</v>
      </c>
      <c r="V21" s="67">
        <v>563</v>
      </c>
      <c r="W21" s="67">
        <v>69</v>
      </c>
    </row>
    <row r="22" spans="1:23" x14ac:dyDescent="0.25">
      <c r="A22" s="67">
        <v>19041</v>
      </c>
      <c r="B22" s="67">
        <v>180</v>
      </c>
      <c r="C22" s="67">
        <v>201</v>
      </c>
      <c r="D22" s="67">
        <v>232</v>
      </c>
      <c r="E22" s="67">
        <v>-13</v>
      </c>
      <c r="F22" s="67">
        <v>-24</v>
      </c>
      <c r="G22" s="67">
        <v>147400</v>
      </c>
      <c r="H22" s="68">
        <v>0.99</v>
      </c>
      <c r="I22" s="68">
        <v>1</v>
      </c>
      <c r="J22" s="67">
        <v>3256</v>
      </c>
      <c r="K22" s="67">
        <v>409</v>
      </c>
      <c r="L22" s="67">
        <v>734</v>
      </c>
      <c r="M22" s="67">
        <v>86</v>
      </c>
      <c r="N22" s="67">
        <v>629</v>
      </c>
      <c r="O22" s="67">
        <v>939</v>
      </c>
      <c r="P22" s="67">
        <v>225</v>
      </c>
      <c r="Q22" s="67">
        <v>172</v>
      </c>
      <c r="R22" s="67">
        <v>175</v>
      </c>
      <c r="S22" s="67">
        <v>419</v>
      </c>
      <c r="T22" s="67">
        <v>-1</v>
      </c>
      <c r="U22" s="67">
        <v>290</v>
      </c>
      <c r="V22" s="67">
        <v>485</v>
      </c>
      <c r="W22" s="67">
        <v>72</v>
      </c>
    </row>
    <row r="23" spans="1:23" x14ac:dyDescent="0.25">
      <c r="A23" s="67">
        <v>19043</v>
      </c>
      <c r="B23" s="67">
        <v>191</v>
      </c>
      <c r="C23" s="67">
        <v>210</v>
      </c>
      <c r="D23" s="67">
        <v>244</v>
      </c>
      <c r="E23" s="67">
        <v>-15</v>
      </c>
      <c r="F23" s="67">
        <v>-30</v>
      </c>
      <c r="G23" s="67">
        <v>146570</v>
      </c>
      <c r="H23" s="68">
        <v>1</v>
      </c>
      <c r="I23" s="68">
        <v>1</v>
      </c>
      <c r="J23" s="67">
        <v>3150</v>
      </c>
      <c r="K23" s="67">
        <v>413</v>
      </c>
      <c r="L23" s="67">
        <v>808</v>
      </c>
      <c r="M23" s="67">
        <v>116</v>
      </c>
      <c r="N23" s="67">
        <v>632</v>
      </c>
      <c r="O23" s="67">
        <v>1063</v>
      </c>
      <c r="P23" s="67">
        <v>210</v>
      </c>
      <c r="Q23" s="67">
        <v>124</v>
      </c>
      <c r="R23" s="67">
        <v>160</v>
      </c>
      <c r="S23" s="67">
        <v>461</v>
      </c>
      <c r="T23" s="67">
        <v>19</v>
      </c>
      <c r="U23" s="67">
        <v>261</v>
      </c>
      <c r="V23" s="67">
        <v>534</v>
      </c>
      <c r="W23" s="67">
        <v>26</v>
      </c>
    </row>
    <row r="24" spans="1:23" x14ac:dyDescent="0.25">
      <c r="A24" s="67">
        <v>19045</v>
      </c>
      <c r="B24" s="67">
        <v>190</v>
      </c>
      <c r="C24" s="67">
        <v>200</v>
      </c>
      <c r="D24" s="67">
        <v>228</v>
      </c>
      <c r="E24" s="67">
        <v>-29</v>
      </c>
      <c r="F24" s="67">
        <v>-53</v>
      </c>
      <c r="G24" s="67">
        <v>189990</v>
      </c>
      <c r="H24" s="68">
        <v>0.99</v>
      </c>
      <c r="I24" s="68">
        <v>1</v>
      </c>
      <c r="J24" s="67">
        <v>3455</v>
      </c>
      <c r="K24" s="67">
        <v>432</v>
      </c>
      <c r="L24" s="67">
        <v>794</v>
      </c>
      <c r="M24" s="67">
        <v>130</v>
      </c>
      <c r="N24" s="67">
        <v>654</v>
      </c>
      <c r="O24" s="67">
        <v>1296</v>
      </c>
      <c r="P24" s="67">
        <v>242</v>
      </c>
      <c r="Q24" s="67">
        <v>174</v>
      </c>
      <c r="R24" s="67">
        <v>197</v>
      </c>
      <c r="S24" s="67">
        <v>497</v>
      </c>
      <c r="T24" s="67">
        <v>39</v>
      </c>
      <c r="U24" s="67">
        <v>315</v>
      </c>
      <c r="V24" s="67">
        <v>828</v>
      </c>
      <c r="W24" s="67">
        <v>37</v>
      </c>
    </row>
    <row r="25" spans="1:23" x14ac:dyDescent="0.25">
      <c r="A25" s="67">
        <v>19047</v>
      </c>
      <c r="B25" s="67">
        <v>192</v>
      </c>
      <c r="C25" s="67">
        <v>221</v>
      </c>
      <c r="D25" s="67">
        <v>266</v>
      </c>
      <c r="E25" s="67">
        <v>-15</v>
      </c>
      <c r="F25" s="67">
        <v>-28</v>
      </c>
      <c r="G25" s="67">
        <v>209680</v>
      </c>
      <c r="H25" s="68">
        <v>1</v>
      </c>
      <c r="I25" s="68">
        <v>1</v>
      </c>
      <c r="J25" s="67">
        <v>3459</v>
      </c>
      <c r="K25" s="67">
        <v>413</v>
      </c>
      <c r="L25" s="67">
        <v>679</v>
      </c>
      <c r="M25" s="67">
        <v>95</v>
      </c>
      <c r="N25" s="67">
        <v>641</v>
      </c>
      <c r="O25" s="67">
        <v>974</v>
      </c>
      <c r="P25" s="67">
        <v>215</v>
      </c>
      <c r="Q25" s="67">
        <v>199</v>
      </c>
      <c r="R25" s="67">
        <v>196</v>
      </c>
      <c r="S25" s="67">
        <v>436</v>
      </c>
      <c r="T25" s="67">
        <v>19</v>
      </c>
      <c r="U25" s="67">
        <v>322</v>
      </c>
      <c r="V25" s="67">
        <v>547</v>
      </c>
      <c r="W25" s="67">
        <v>75</v>
      </c>
    </row>
    <row r="26" spans="1:23" x14ac:dyDescent="0.25">
      <c r="A26" s="67">
        <v>19049</v>
      </c>
      <c r="B26" s="67">
        <v>173</v>
      </c>
      <c r="C26" s="67">
        <v>183</v>
      </c>
      <c r="D26" s="67">
        <v>202</v>
      </c>
      <c r="E26" s="67">
        <v>-19</v>
      </c>
      <c r="F26" s="67">
        <v>-36</v>
      </c>
      <c r="G26" s="67">
        <v>136220</v>
      </c>
      <c r="H26" s="68">
        <v>0.95</v>
      </c>
      <c r="I26" s="68">
        <v>1</v>
      </c>
      <c r="J26" s="67">
        <v>3566</v>
      </c>
      <c r="K26" s="67">
        <v>414</v>
      </c>
      <c r="L26" s="67">
        <v>703</v>
      </c>
      <c r="M26" s="67">
        <v>89</v>
      </c>
      <c r="N26" s="67">
        <v>641</v>
      </c>
      <c r="O26" s="67">
        <v>987</v>
      </c>
      <c r="P26" s="67">
        <v>215</v>
      </c>
      <c r="Q26" s="67">
        <v>238</v>
      </c>
      <c r="R26" s="67">
        <v>200</v>
      </c>
      <c r="S26" s="67">
        <v>462</v>
      </c>
      <c r="T26" s="67">
        <v>24</v>
      </c>
      <c r="U26" s="67">
        <v>328</v>
      </c>
      <c r="V26" s="67">
        <v>556</v>
      </c>
      <c r="W26" s="67">
        <v>60</v>
      </c>
    </row>
    <row r="27" spans="1:23" x14ac:dyDescent="0.25">
      <c r="A27" s="67">
        <v>19051</v>
      </c>
      <c r="B27" s="67">
        <v>139</v>
      </c>
      <c r="C27" s="67">
        <v>141</v>
      </c>
      <c r="D27" s="67">
        <v>151</v>
      </c>
      <c r="E27" s="67">
        <v>-34</v>
      </c>
      <c r="F27" s="67">
        <v>-61</v>
      </c>
      <c r="G27" s="67">
        <v>44388</v>
      </c>
      <c r="H27" s="68">
        <v>0.33</v>
      </c>
      <c r="I27" s="68">
        <v>0.52</v>
      </c>
      <c r="J27" s="67">
        <v>3805</v>
      </c>
      <c r="K27" s="67">
        <v>431</v>
      </c>
      <c r="L27" s="67">
        <v>782</v>
      </c>
      <c r="M27" s="67">
        <v>143</v>
      </c>
      <c r="N27" s="67">
        <v>658</v>
      </c>
      <c r="O27" s="67">
        <v>1147</v>
      </c>
      <c r="P27" s="67">
        <v>251</v>
      </c>
      <c r="Q27" s="67">
        <v>277</v>
      </c>
      <c r="R27" s="67">
        <v>232</v>
      </c>
      <c r="S27" s="67">
        <v>548</v>
      </c>
      <c r="T27" s="67">
        <v>76</v>
      </c>
      <c r="U27" s="67">
        <v>370</v>
      </c>
      <c r="V27" s="67">
        <v>765</v>
      </c>
      <c r="W27" s="67">
        <v>72</v>
      </c>
    </row>
    <row r="28" spans="1:23" x14ac:dyDescent="0.25">
      <c r="A28" s="67">
        <v>19053</v>
      </c>
      <c r="B28" s="67">
        <v>145</v>
      </c>
      <c r="C28" s="67">
        <v>152</v>
      </c>
      <c r="D28" s="67">
        <v>169</v>
      </c>
      <c r="E28" s="67">
        <v>-30</v>
      </c>
      <c r="F28" s="67">
        <v>-54</v>
      </c>
      <c r="G28" s="67">
        <v>33437</v>
      </c>
      <c r="H28" s="68">
        <v>0.54</v>
      </c>
      <c r="I28" s="68">
        <v>0.83</v>
      </c>
      <c r="J28" s="67">
        <v>3626</v>
      </c>
      <c r="K28" s="67">
        <v>416</v>
      </c>
      <c r="L28" s="67">
        <v>706</v>
      </c>
      <c r="M28" s="67">
        <v>121</v>
      </c>
      <c r="N28" s="67">
        <v>633</v>
      </c>
      <c r="O28" s="67">
        <v>980</v>
      </c>
      <c r="P28" s="67">
        <v>228</v>
      </c>
      <c r="Q28" s="67">
        <v>250</v>
      </c>
      <c r="R28" s="67">
        <v>209</v>
      </c>
      <c r="S28" s="67">
        <v>475</v>
      </c>
      <c r="T28" s="67">
        <v>28</v>
      </c>
      <c r="U28" s="67">
        <v>334</v>
      </c>
      <c r="V28" s="67">
        <v>567</v>
      </c>
      <c r="W28" s="67">
        <v>70</v>
      </c>
    </row>
    <row r="29" spans="1:23" x14ac:dyDescent="0.25">
      <c r="A29" s="67">
        <v>19055</v>
      </c>
      <c r="B29" s="67">
        <v>191</v>
      </c>
      <c r="C29" s="67">
        <v>208</v>
      </c>
      <c r="D29" s="67">
        <v>238</v>
      </c>
      <c r="E29" s="67">
        <v>-21</v>
      </c>
      <c r="F29" s="67">
        <v>-40</v>
      </c>
      <c r="G29" s="67">
        <v>188580</v>
      </c>
      <c r="H29" s="68">
        <v>1</v>
      </c>
      <c r="I29" s="68">
        <v>1</v>
      </c>
      <c r="J29" s="67">
        <v>3109</v>
      </c>
      <c r="K29" s="67">
        <v>415</v>
      </c>
      <c r="L29" s="67">
        <v>796</v>
      </c>
      <c r="M29" s="67">
        <v>118</v>
      </c>
      <c r="N29" s="67">
        <v>636</v>
      </c>
      <c r="O29" s="67">
        <v>1120</v>
      </c>
      <c r="P29" s="67">
        <v>214</v>
      </c>
      <c r="Q29" s="67">
        <v>129</v>
      </c>
      <c r="R29" s="67">
        <v>163</v>
      </c>
      <c r="S29" s="67">
        <v>461</v>
      </c>
      <c r="T29" s="67">
        <v>25</v>
      </c>
      <c r="U29" s="67">
        <v>266</v>
      </c>
      <c r="V29" s="67">
        <v>589</v>
      </c>
      <c r="W29" s="67">
        <v>25</v>
      </c>
    </row>
    <row r="30" spans="1:23" x14ac:dyDescent="0.25">
      <c r="A30" s="67">
        <v>19057</v>
      </c>
      <c r="B30" s="67">
        <v>180</v>
      </c>
      <c r="C30" s="67">
        <v>191</v>
      </c>
      <c r="D30" s="67">
        <v>216</v>
      </c>
      <c r="E30" s="67">
        <v>-22</v>
      </c>
      <c r="F30" s="67">
        <v>-41</v>
      </c>
      <c r="G30" s="67">
        <v>70500</v>
      </c>
      <c r="H30" s="68">
        <v>0.98</v>
      </c>
      <c r="I30" s="68">
        <v>1</v>
      </c>
      <c r="J30" s="67">
        <v>3823</v>
      </c>
      <c r="K30" s="67">
        <v>444</v>
      </c>
      <c r="L30" s="67">
        <v>825</v>
      </c>
      <c r="M30" s="67">
        <v>145</v>
      </c>
      <c r="N30" s="67">
        <v>677</v>
      </c>
      <c r="O30" s="67">
        <v>1400</v>
      </c>
      <c r="P30" s="67">
        <v>253</v>
      </c>
      <c r="Q30" s="67">
        <v>244</v>
      </c>
      <c r="R30" s="67">
        <v>237</v>
      </c>
      <c r="S30" s="67">
        <v>558</v>
      </c>
      <c r="T30" s="67">
        <v>72</v>
      </c>
      <c r="U30" s="67">
        <v>377</v>
      </c>
      <c r="V30" s="67">
        <v>1018</v>
      </c>
      <c r="W30" s="67">
        <v>58</v>
      </c>
    </row>
    <row r="31" spans="1:23" x14ac:dyDescent="0.25">
      <c r="A31" s="67">
        <v>19059</v>
      </c>
      <c r="B31" s="67">
        <v>174</v>
      </c>
      <c r="C31" s="67">
        <v>199</v>
      </c>
      <c r="D31" s="67">
        <v>230</v>
      </c>
      <c r="E31" s="67">
        <v>-9</v>
      </c>
      <c r="F31" s="67">
        <v>-17</v>
      </c>
      <c r="G31" s="67">
        <v>92190</v>
      </c>
      <c r="H31" s="68">
        <v>0.99</v>
      </c>
      <c r="I31" s="68">
        <v>1</v>
      </c>
      <c r="J31" s="67">
        <v>3178</v>
      </c>
      <c r="K31" s="67">
        <v>404</v>
      </c>
      <c r="L31" s="67">
        <v>747</v>
      </c>
      <c r="M31" s="67">
        <v>78</v>
      </c>
      <c r="N31" s="67">
        <v>625</v>
      </c>
      <c r="O31" s="67">
        <v>934</v>
      </c>
      <c r="P31" s="67">
        <v>221</v>
      </c>
      <c r="Q31" s="67">
        <v>158</v>
      </c>
      <c r="R31" s="67">
        <v>160</v>
      </c>
      <c r="S31" s="67">
        <v>401</v>
      </c>
      <c r="T31" s="67">
        <v>-7</v>
      </c>
      <c r="U31" s="67">
        <v>268</v>
      </c>
      <c r="V31" s="67">
        <v>445</v>
      </c>
      <c r="W31" s="67">
        <v>65</v>
      </c>
    </row>
    <row r="32" spans="1:23" x14ac:dyDescent="0.25">
      <c r="A32" s="67">
        <v>19061</v>
      </c>
      <c r="B32" s="67">
        <v>197</v>
      </c>
      <c r="C32" s="67">
        <v>215</v>
      </c>
      <c r="D32" s="67">
        <v>251</v>
      </c>
      <c r="E32" s="67">
        <v>-21</v>
      </c>
      <c r="F32" s="67">
        <v>-39</v>
      </c>
      <c r="G32" s="67">
        <v>138640</v>
      </c>
      <c r="H32" s="68">
        <v>1</v>
      </c>
      <c r="I32" s="68">
        <v>1</v>
      </c>
      <c r="J32" s="67">
        <v>3161</v>
      </c>
      <c r="K32" s="67">
        <v>417</v>
      </c>
      <c r="L32" s="67">
        <v>795</v>
      </c>
      <c r="M32" s="67">
        <v>123</v>
      </c>
      <c r="N32" s="67">
        <v>634</v>
      </c>
      <c r="O32" s="67">
        <v>1132</v>
      </c>
      <c r="P32" s="67">
        <v>217</v>
      </c>
      <c r="Q32" s="67">
        <v>118</v>
      </c>
      <c r="R32" s="67">
        <v>159</v>
      </c>
      <c r="S32" s="67">
        <v>448</v>
      </c>
      <c r="T32" s="67">
        <v>26</v>
      </c>
      <c r="U32" s="67">
        <v>257</v>
      </c>
      <c r="V32" s="67">
        <v>584</v>
      </c>
      <c r="W32" s="67">
        <v>22</v>
      </c>
    </row>
    <row r="33" spans="1:23" x14ac:dyDescent="0.25">
      <c r="A33" s="67">
        <v>19063</v>
      </c>
      <c r="B33" s="67">
        <v>180</v>
      </c>
      <c r="C33" s="67">
        <v>201</v>
      </c>
      <c r="D33" s="67">
        <v>230</v>
      </c>
      <c r="E33" s="67">
        <v>-13</v>
      </c>
      <c r="F33" s="67">
        <v>-26</v>
      </c>
      <c r="G33" s="67">
        <v>117444</v>
      </c>
      <c r="H33" s="68">
        <v>0.99</v>
      </c>
      <c r="I33" s="68">
        <v>1</v>
      </c>
      <c r="J33" s="67">
        <v>3173</v>
      </c>
      <c r="K33" s="67">
        <v>403</v>
      </c>
      <c r="L33" s="67">
        <v>737</v>
      </c>
      <c r="M33" s="67">
        <v>79</v>
      </c>
      <c r="N33" s="67">
        <v>627</v>
      </c>
      <c r="O33" s="67">
        <v>934</v>
      </c>
      <c r="P33" s="67">
        <v>214</v>
      </c>
      <c r="Q33" s="67">
        <v>143</v>
      </c>
      <c r="R33" s="67">
        <v>158</v>
      </c>
      <c r="S33" s="67">
        <v>402</v>
      </c>
      <c r="T33" s="67">
        <v>-8</v>
      </c>
      <c r="U33" s="67">
        <v>267</v>
      </c>
      <c r="V33" s="67">
        <v>440</v>
      </c>
      <c r="W33" s="67">
        <v>55</v>
      </c>
    </row>
    <row r="34" spans="1:23" x14ac:dyDescent="0.25">
      <c r="A34" s="67">
        <v>19065</v>
      </c>
      <c r="B34" s="67">
        <v>187</v>
      </c>
      <c r="C34" s="67">
        <v>207</v>
      </c>
      <c r="D34" s="67">
        <v>238</v>
      </c>
      <c r="E34" s="67">
        <v>-13</v>
      </c>
      <c r="F34" s="67">
        <v>-27</v>
      </c>
      <c r="G34" s="67">
        <v>189060</v>
      </c>
      <c r="H34" s="68">
        <v>1</v>
      </c>
      <c r="I34" s="68">
        <v>1</v>
      </c>
      <c r="J34" s="67">
        <v>3111</v>
      </c>
      <c r="K34" s="67">
        <v>410</v>
      </c>
      <c r="L34" s="67">
        <v>794</v>
      </c>
      <c r="M34" s="67">
        <v>107</v>
      </c>
      <c r="N34" s="67">
        <v>629</v>
      </c>
      <c r="O34" s="67">
        <v>1066</v>
      </c>
      <c r="P34" s="67">
        <v>206</v>
      </c>
      <c r="Q34" s="67">
        <v>121</v>
      </c>
      <c r="R34" s="67">
        <v>157</v>
      </c>
      <c r="S34" s="67">
        <v>452</v>
      </c>
      <c r="T34" s="67">
        <v>19</v>
      </c>
      <c r="U34" s="67">
        <v>259</v>
      </c>
      <c r="V34" s="67">
        <v>546</v>
      </c>
      <c r="W34" s="67">
        <v>28</v>
      </c>
    </row>
    <row r="35" spans="1:23" x14ac:dyDescent="0.25">
      <c r="A35" s="67">
        <v>19067</v>
      </c>
      <c r="B35" s="67">
        <v>181</v>
      </c>
      <c r="C35" s="67">
        <v>198</v>
      </c>
      <c r="D35" s="67">
        <v>224</v>
      </c>
      <c r="E35" s="67">
        <v>-19</v>
      </c>
      <c r="F35" s="67">
        <v>-38</v>
      </c>
      <c r="G35" s="67">
        <v>139650</v>
      </c>
      <c r="H35" s="68">
        <v>0.99</v>
      </c>
      <c r="I35" s="68">
        <v>1</v>
      </c>
      <c r="J35" s="67">
        <v>3248</v>
      </c>
      <c r="K35" s="67">
        <v>407</v>
      </c>
      <c r="L35" s="67">
        <v>767</v>
      </c>
      <c r="M35" s="67">
        <v>89</v>
      </c>
      <c r="N35" s="67">
        <v>637</v>
      </c>
      <c r="O35" s="67">
        <v>1075</v>
      </c>
      <c r="P35" s="67">
        <v>205</v>
      </c>
      <c r="Q35" s="67">
        <v>146</v>
      </c>
      <c r="R35" s="67">
        <v>166</v>
      </c>
      <c r="S35" s="67">
        <v>454</v>
      </c>
      <c r="T35" s="67">
        <v>6</v>
      </c>
      <c r="U35" s="67">
        <v>285</v>
      </c>
      <c r="V35" s="67">
        <v>596</v>
      </c>
      <c r="W35" s="67">
        <v>37</v>
      </c>
    </row>
    <row r="36" spans="1:23" x14ac:dyDescent="0.25">
      <c r="A36" s="67">
        <v>19069</v>
      </c>
      <c r="B36" s="67">
        <v>188</v>
      </c>
      <c r="C36" s="67">
        <v>211</v>
      </c>
      <c r="D36" s="67">
        <v>244</v>
      </c>
      <c r="E36" s="67">
        <v>-9</v>
      </c>
      <c r="F36" s="67">
        <v>-18</v>
      </c>
      <c r="G36" s="67">
        <v>203140</v>
      </c>
      <c r="H36" s="68">
        <v>1</v>
      </c>
      <c r="I36" s="68">
        <v>1</v>
      </c>
      <c r="J36" s="67">
        <v>3262</v>
      </c>
      <c r="K36" s="67">
        <v>406</v>
      </c>
      <c r="L36" s="67">
        <v>739</v>
      </c>
      <c r="M36" s="67">
        <v>84</v>
      </c>
      <c r="N36" s="67">
        <v>637</v>
      </c>
      <c r="O36" s="67">
        <v>1053</v>
      </c>
      <c r="P36" s="67">
        <v>208</v>
      </c>
      <c r="Q36" s="67">
        <v>160</v>
      </c>
      <c r="R36" s="67">
        <v>168</v>
      </c>
      <c r="S36" s="67">
        <v>443</v>
      </c>
      <c r="T36" s="67">
        <v>7</v>
      </c>
      <c r="U36" s="67">
        <v>287</v>
      </c>
      <c r="V36" s="67">
        <v>575</v>
      </c>
      <c r="W36" s="67">
        <v>43</v>
      </c>
    </row>
    <row r="37" spans="1:23" x14ac:dyDescent="0.25">
      <c r="A37" s="67">
        <v>19071</v>
      </c>
      <c r="B37" s="67">
        <v>177</v>
      </c>
      <c r="C37" s="67">
        <v>190</v>
      </c>
      <c r="D37" s="67">
        <v>219</v>
      </c>
      <c r="E37" s="67">
        <v>-19</v>
      </c>
      <c r="F37" s="67">
        <v>-34</v>
      </c>
      <c r="G37" s="67">
        <v>113044</v>
      </c>
      <c r="H37" s="68">
        <v>0.98</v>
      </c>
      <c r="I37" s="68">
        <v>1</v>
      </c>
      <c r="J37" s="67">
        <v>3928</v>
      </c>
      <c r="K37" s="67">
        <v>423</v>
      </c>
      <c r="L37" s="67">
        <v>668</v>
      </c>
      <c r="M37" s="67">
        <v>113</v>
      </c>
      <c r="N37" s="67">
        <v>652</v>
      </c>
      <c r="O37" s="67">
        <v>1016</v>
      </c>
      <c r="P37" s="67">
        <v>231</v>
      </c>
      <c r="Q37" s="67">
        <v>359</v>
      </c>
      <c r="R37" s="67">
        <v>244</v>
      </c>
      <c r="S37" s="67">
        <v>489</v>
      </c>
      <c r="T37" s="67">
        <v>58</v>
      </c>
      <c r="U37" s="67">
        <v>395</v>
      </c>
      <c r="V37" s="67">
        <v>687</v>
      </c>
      <c r="W37" s="67">
        <v>105</v>
      </c>
    </row>
    <row r="38" spans="1:23" x14ac:dyDescent="0.25">
      <c r="A38" s="67">
        <v>19073</v>
      </c>
      <c r="B38" s="67">
        <v>178</v>
      </c>
      <c r="C38" s="67">
        <v>193</v>
      </c>
      <c r="D38" s="67">
        <v>216</v>
      </c>
      <c r="E38" s="67">
        <v>-17</v>
      </c>
      <c r="F38" s="67">
        <v>-31</v>
      </c>
      <c r="G38" s="67">
        <v>172560</v>
      </c>
      <c r="H38" s="68">
        <v>0.98</v>
      </c>
      <c r="I38" s="68">
        <v>1</v>
      </c>
      <c r="J38" s="67">
        <v>3490</v>
      </c>
      <c r="K38" s="67">
        <v>413</v>
      </c>
      <c r="L38" s="67">
        <v>691</v>
      </c>
      <c r="M38" s="67">
        <v>84</v>
      </c>
      <c r="N38" s="67">
        <v>640</v>
      </c>
      <c r="O38" s="67">
        <v>967</v>
      </c>
      <c r="P38" s="67">
        <v>210</v>
      </c>
      <c r="Q38" s="67">
        <v>234</v>
      </c>
      <c r="R38" s="67">
        <v>205</v>
      </c>
      <c r="S38" s="67">
        <v>461</v>
      </c>
      <c r="T38" s="67">
        <v>16</v>
      </c>
      <c r="U38" s="67">
        <v>337</v>
      </c>
      <c r="V38" s="67">
        <v>557</v>
      </c>
      <c r="W38" s="67">
        <v>65</v>
      </c>
    </row>
    <row r="39" spans="1:23" x14ac:dyDescent="0.25">
      <c r="A39" s="67">
        <v>19075</v>
      </c>
      <c r="B39" s="67">
        <v>193</v>
      </c>
      <c r="C39" s="67">
        <v>224</v>
      </c>
      <c r="D39" s="67">
        <v>266</v>
      </c>
      <c r="E39" s="67">
        <v>-10</v>
      </c>
      <c r="F39" s="67">
        <v>-20</v>
      </c>
      <c r="G39" s="67">
        <v>159960</v>
      </c>
      <c r="H39" s="68">
        <v>1</v>
      </c>
      <c r="I39" s="68">
        <v>1</v>
      </c>
      <c r="J39" s="67">
        <v>3339</v>
      </c>
      <c r="K39" s="67">
        <v>411</v>
      </c>
      <c r="L39" s="67">
        <v>763</v>
      </c>
      <c r="M39" s="67">
        <v>95</v>
      </c>
      <c r="N39" s="67">
        <v>642</v>
      </c>
      <c r="O39" s="67">
        <v>1078</v>
      </c>
      <c r="P39" s="67">
        <v>218</v>
      </c>
      <c r="Q39" s="67">
        <v>166</v>
      </c>
      <c r="R39" s="67">
        <v>175</v>
      </c>
      <c r="S39" s="67">
        <v>469</v>
      </c>
      <c r="T39" s="67">
        <v>17</v>
      </c>
      <c r="U39" s="67">
        <v>295</v>
      </c>
      <c r="V39" s="67">
        <v>599</v>
      </c>
      <c r="W39" s="67">
        <v>43</v>
      </c>
    </row>
    <row r="40" spans="1:23" x14ac:dyDescent="0.25">
      <c r="A40" s="67">
        <v>19077</v>
      </c>
      <c r="B40" s="67">
        <v>171</v>
      </c>
      <c r="C40" s="67">
        <v>182</v>
      </c>
      <c r="D40" s="67">
        <v>206</v>
      </c>
      <c r="E40" s="67">
        <v>-18</v>
      </c>
      <c r="F40" s="67">
        <v>-34</v>
      </c>
      <c r="G40" s="67">
        <v>110650</v>
      </c>
      <c r="H40" s="68">
        <v>0.95</v>
      </c>
      <c r="I40" s="68">
        <v>1</v>
      </c>
      <c r="J40" s="67">
        <v>3507</v>
      </c>
      <c r="K40" s="67">
        <v>413</v>
      </c>
      <c r="L40" s="67">
        <v>679</v>
      </c>
      <c r="M40" s="67">
        <v>93</v>
      </c>
      <c r="N40" s="67">
        <v>640</v>
      </c>
      <c r="O40" s="67">
        <v>962</v>
      </c>
      <c r="P40" s="67">
        <v>213</v>
      </c>
      <c r="Q40" s="67">
        <v>236</v>
      </c>
      <c r="R40" s="67">
        <v>205</v>
      </c>
      <c r="S40" s="67">
        <v>455</v>
      </c>
      <c r="T40" s="67">
        <v>27</v>
      </c>
      <c r="U40" s="67">
        <v>336</v>
      </c>
      <c r="V40" s="67">
        <v>554</v>
      </c>
      <c r="W40" s="67">
        <v>68</v>
      </c>
    </row>
    <row r="41" spans="1:23" x14ac:dyDescent="0.25">
      <c r="A41" s="67">
        <v>19079</v>
      </c>
      <c r="B41" s="67">
        <v>178</v>
      </c>
      <c r="C41" s="67">
        <v>192</v>
      </c>
      <c r="D41" s="67">
        <v>212</v>
      </c>
      <c r="E41" s="67">
        <v>-17</v>
      </c>
      <c r="F41" s="67">
        <v>-34</v>
      </c>
      <c r="G41" s="67">
        <v>198400</v>
      </c>
      <c r="H41" s="68">
        <v>0.98</v>
      </c>
      <c r="I41" s="68">
        <v>1</v>
      </c>
      <c r="J41" s="67">
        <v>3392</v>
      </c>
      <c r="K41" s="67">
        <v>409</v>
      </c>
      <c r="L41" s="67">
        <v>718</v>
      </c>
      <c r="M41" s="67">
        <v>80</v>
      </c>
      <c r="N41" s="67">
        <v>638</v>
      </c>
      <c r="O41" s="67">
        <v>1017</v>
      </c>
      <c r="P41" s="67">
        <v>211</v>
      </c>
      <c r="Q41" s="67">
        <v>192</v>
      </c>
      <c r="R41" s="67">
        <v>181</v>
      </c>
      <c r="S41" s="67">
        <v>450</v>
      </c>
      <c r="T41" s="67">
        <v>7</v>
      </c>
      <c r="U41" s="67">
        <v>305</v>
      </c>
      <c r="V41" s="67">
        <v>561</v>
      </c>
      <c r="W41" s="67">
        <v>51</v>
      </c>
    </row>
    <row r="42" spans="1:23" x14ac:dyDescent="0.25">
      <c r="A42" s="67">
        <v>19081</v>
      </c>
      <c r="B42" s="67">
        <v>184</v>
      </c>
      <c r="C42" s="67">
        <v>205</v>
      </c>
      <c r="D42" s="67">
        <v>235</v>
      </c>
      <c r="E42" s="67">
        <v>-11</v>
      </c>
      <c r="F42" s="67">
        <v>-23</v>
      </c>
      <c r="G42" s="67">
        <v>191330</v>
      </c>
      <c r="H42" s="68">
        <v>1</v>
      </c>
      <c r="I42" s="68">
        <v>1</v>
      </c>
      <c r="J42" s="67">
        <v>3191</v>
      </c>
      <c r="K42" s="67">
        <v>404</v>
      </c>
      <c r="L42" s="67">
        <v>724</v>
      </c>
      <c r="M42" s="67">
        <v>76</v>
      </c>
      <c r="N42" s="67">
        <v>632</v>
      </c>
      <c r="O42" s="67">
        <v>1018</v>
      </c>
      <c r="P42" s="67">
        <v>202</v>
      </c>
      <c r="Q42" s="67">
        <v>139</v>
      </c>
      <c r="R42" s="67">
        <v>159</v>
      </c>
      <c r="S42" s="67">
        <v>414</v>
      </c>
      <c r="T42" s="67">
        <v>-4</v>
      </c>
      <c r="U42" s="67">
        <v>273</v>
      </c>
      <c r="V42" s="67">
        <v>525</v>
      </c>
      <c r="W42" s="67">
        <v>43</v>
      </c>
    </row>
    <row r="43" spans="1:23" x14ac:dyDescent="0.25">
      <c r="A43" s="67">
        <v>19083</v>
      </c>
      <c r="B43" s="67">
        <v>187</v>
      </c>
      <c r="C43" s="67">
        <v>208</v>
      </c>
      <c r="D43" s="67">
        <v>239</v>
      </c>
      <c r="E43" s="67">
        <v>-11</v>
      </c>
      <c r="F43" s="67">
        <v>-23</v>
      </c>
      <c r="G43" s="67">
        <v>187740</v>
      </c>
      <c r="H43" s="68">
        <v>1</v>
      </c>
      <c r="I43" s="68">
        <v>1</v>
      </c>
      <c r="J43" s="67">
        <v>3371</v>
      </c>
      <c r="K43" s="67">
        <v>409</v>
      </c>
      <c r="L43" s="67">
        <v>738</v>
      </c>
      <c r="M43" s="67">
        <v>89</v>
      </c>
      <c r="N43" s="67">
        <v>639</v>
      </c>
      <c r="O43" s="67">
        <v>1048</v>
      </c>
      <c r="P43" s="67">
        <v>215</v>
      </c>
      <c r="Q43" s="67">
        <v>185</v>
      </c>
      <c r="R43" s="67">
        <v>177</v>
      </c>
      <c r="S43" s="67">
        <v>459</v>
      </c>
      <c r="T43" s="67">
        <v>12</v>
      </c>
      <c r="U43" s="67">
        <v>299</v>
      </c>
      <c r="V43" s="67">
        <v>581</v>
      </c>
      <c r="W43" s="67">
        <v>46</v>
      </c>
    </row>
    <row r="44" spans="1:23" x14ac:dyDescent="0.25">
      <c r="A44" s="67">
        <v>19085</v>
      </c>
      <c r="B44" s="67">
        <v>176</v>
      </c>
      <c r="C44" s="67">
        <v>199</v>
      </c>
      <c r="D44" s="67">
        <v>235</v>
      </c>
      <c r="E44" s="67">
        <v>-15</v>
      </c>
      <c r="F44" s="67">
        <v>-27</v>
      </c>
      <c r="G44" s="67">
        <v>181977</v>
      </c>
      <c r="H44" s="68">
        <v>0.99</v>
      </c>
      <c r="I44" s="68">
        <v>1</v>
      </c>
      <c r="J44" s="67">
        <v>3654</v>
      </c>
      <c r="K44" s="67">
        <v>417</v>
      </c>
      <c r="L44" s="67">
        <v>670</v>
      </c>
      <c r="M44" s="67">
        <v>101</v>
      </c>
      <c r="N44" s="67">
        <v>646</v>
      </c>
      <c r="O44" s="67">
        <v>999</v>
      </c>
      <c r="P44" s="67">
        <v>223</v>
      </c>
      <c r="Q44" s="67">
        <v>272</v>
      </c>
      <c r="R44" s="67">
        <v>222</v>
      </c>
      <c r="S44" s="67">
        <v>465</v>
      </c>
      <c r="T44" s="67">
        <v>27</v>
      </c>
      <c r="U44" s="67">
        <v>359</v>
      </c>
      <c r="V44" s="67">
        <v>622</v>
      </c>
      <c r="W44" s="67">
        <v>89</v>
      </c>
    </row>
    <row r="45" spans="1:23" x14ac:dyDescent="0.25">
      <c r="A45" s="67">
        <v>19087</v>
      </c>
      <c r="B45" s="67">
        <v>171</v>
      </c>
      <c r="C45" s="67">
        <v>185</v>
      </c>
      <c r="D45" s="67">
        <v>211</v>
      </c>
      <c r="E45" s="67">
        <v>-22</v>
      </c>
      <c r="F45" s="67">
        <v>-41</v>
      </c>
      <c r="G45" s="67">
        <v>79260</v>
      </c>
      <c r="H45" s="68">
        <v>0.96</v>
      </c>
      <c r="I45" s="68">
        <v>1</v>
      </c>
      <c r="J45" s="67">
        <v>3788</v>
      </c>
      <c r="K45" s="67">
        <v>439</v>
      </c>
      <c r="L45" s="67">
        <v>790</v>
      </c>
      <c r="M45" s="67">
        <v>138</v>
      </c>
      <c r="N45" s="67">
        <v>668</v>
      </c>
      <c r="O45" s="67">
        <v>1319</v>
      </c>
      <c r="P45" s="67">
        <v>244</v>
      </c>
      <c r="Q45" s="67">
        <v>254</v>
      </c>
      <c r="R45" s="67">
        <v>239</v>
      </c>
      <c r="S45" s="67">
        <v>554</v>
      </c>
      <c r="T45" s="67">
        <v>70</v>
      </c>
      <c r="U45" s="67">
        <v>378</v>
      </c>
      <c r="V45" s="67">
        <v>943</v>
      </c>
      <c r="W45" s="67">
        <v>59</v>
      </c>
    </row>
    <row r="46" spans="1:23" x14ac:dyDescent="0.25">
      <c r="A46" s="67">
        <v>19089</v>
      </c>
      <c r="B46" s="67">
        <v>182</v>
      </c>
      <c r="C46" s="67">
        <v>202</v>
      </c>
      <c r="D46" s="67">
        <v>232</v>
      </c>
      <c r="E46" s="67">
        <v>-19</v>
      </c>
      <c r="F46" s="67">
        <v>-39</v>
      </c>
      <c r="G46" s="67">
        <v>122000</v>
      </c>
      <c r="H46" s="68">
        <v>1</v>
      </c>
      <c r="I46" s="68">
        <v>1</v>
      </c>
      <c r="J46" s="67">
        <v>2924</v>
      </c>
      <c r="K46" s="67">
        <v>402</v>
      </c>
      <c r="L46" s="67">
        <v>786</v>
      </c>
      <c r="M46" s="67">
        <v>94</v>
      </c>
      <c r="N46" s="67">
        <v>623</v>
      </c>
      <c r="O46" s="67">
        <v>1037</v>
      </c>
      <c r="P46" s="67">
        <v>200</v>
      </c>
      <c r="Q46" s="67">
        <v>98</v>
      </c>
      <c r="R46" s="67">
        <v>141</v>
      </c>
      <c r="S46" s="67">
        <v>415</v>
      </c>
      <c r="T46" s="67">
        <v>9</v>
      </c>
      <c r="U46" s="67">
        <v>238</v>
      </c>
      <c r="V46" s="67">
        <v>495</v>
      </c>
      <c r="W46" s="67">
        <v>27</v>
      </c>
    </row>
    <row r="47" spans="1:23" x14ac:dyDescent="0.25">
      <c r="A47" s="67">
        <v>19091</v>
      </c>
      <c r="B47" s="67">
        <v>182</v>
      </c>
      <c r="C47" s="67">
        <v>200</v>
      </c>
      <c r="D47" s="67">
        <v>227</v>
      </c>
      <c r="E47" s="67">
        <v>-14</v>
      </c>
      <c r="F47" s="67">
        <v>-27</v>
      </c>
      <c r="G47" s="67">
        <v>136230</v>
      </c>
      <c r="H47" s="68">
        <v>0.99</v>
      </c>
      <c r="I47" s="68">
        <v>1</v>
      </c>
      <c r="J47" s="67">
        <v>3294</v>
      </c>
      <c r="K47" s="67">
        <v>407</v>
      </c>
      <c r="L47" s="67">
        <v>709</v>
      </c>
      <c r="M47" s="67">
        <v>79</v>
      </c>
      <c r="N47" s="67">
        <v>635</v>
      </c>
      <c r="O47" s="67">
        <v>981</v>
      </c>
      <c r="P47" s="67">
        <v>209</v>
      </c>
      <c r="Q47" s="67">
        <v>153</v>
      </c>
      <c r="R47" s="67">
        <v>174</v>
      </c>
      <c r="S47" s="67">
        <v>425</v>
      </c>
      <c r="T47" s="67">
        <v>0</v>
      </c>
      <c r="U47" s="67">
        <v>295</v>
      </c>
      <c r="V47" s="67">
        <v>516</v>
      </c>
      <c r="W47" s="67">
        <v>54</v>
      </c>
    </row>
    <row r="48" spans="1:23" x14ac:dyDescent="0.25">
      <c r="A48" s="67">
        <v>19093</v>
      </c>
      <c r="B48" s="67">
        <v>194</v>
      </c>
      <c r="C48" s="67">
        <v>219</v>
      </c>
      <c r="D48" s="67">
        <v>259</v>
      </c>
      <c r="E48" s="67">
        <v>-16</v>
      </c>
      <c r="F48" s="67">
        <v>-31</v>
      </c>
      <c r="G48" s="67">
        <v>125477</v>
      </c>
      <c r="H48" s="68">
        <v>1</v>
      </c>
      <c r="I48" s="68">
        <v>1</v>
      </c>
      <c r="J48" s="67">
        <v>3394</v>
      </c>
      <c r="K48" s="67">
        <v>412</v>
      </c>
      <c r="L48" s="67">
        <v>702</v>
      </c>
      <c r="M48" s="67">
        <v>90</v>
      </c>
      <c r="N48" s="67">
        <v>639</v>
      </c>
      <c r="O48" s="67">
        <v>968</v>
      </c>
      <c r="P48" s="67">
        <v>223</v>
      </c>
      <c r="Q48" s="67">
        <v>191</v>
      </c>
      <c r="R48" s="67">
        <v>195</v>
      </c>
      <c r="S48" s="67">
        <v>441</v>
      </c>
      <c r="T48" s="67">
        <v>9</v>
      </c>
      <c r="U48" s="67">
        <v>321</v>
      </c>
      <c r="V48" s="67">
        <v>548</v>
      </c>
      <c r="W48" s="67">
        <v>82</v>
      </c>
    </row>
    <row r="49" spans="1:23" x14ac:dyDescent="0.25">
      <c r="A49" s="67">
        <v>19095</v>
      </c>
      <c r="B49" s="67">
        <v>185</v>
      </c>
      <c r="C49" s="67">
        <v>201</v>
      </c>
      <c r="D49" s="67">
        <v>233</v>
      </c>
      <c r="E49" s="67">
        <v>-24</v>
      </c>
      <c r="F49" s="67">
        <v>-45</v>
      </c>
      <c r="G49" s="67">
        <v>120360</v>
      </c>
      <c r="H49" s="68">
        <v>0.99</v>
      </c>
      <c r="I49" s="68">
        <v>1</v>
      </c>
      <c r="J49" s="67">
        <v>3525</v>
      </c>
      <c r="K49" s="67">
        <v>426</v>
      </c>
      <c r="L49" s="67">
        <v>789</v>
      </c>
      <c r="M49" s="67">
        <v>119</v>
      </c>
      <c r="N49" s="67">
        <v>654</v>
      </c>
      <c r="O49" s="67">
        <v>1162</v>
      </c>
      <c r="P49" s="67">
        <v>235</v>
      </c>
      <c r="Q49" s="67">
        <v>208</v>
      </c>
      <c r="R49" s="67">
        <v>207</v>
      </c>
      <c r="S49" s="67">
        <v>527</v>
      </c>
      <c r="T49" s="67">
        <v>38</v>
      </c>
      <c r="U49" s="67">
        <v>338</v>
      </c>
      <c r="V49" s="67">
        <v>726</v>
      </c>
      <c r="W49" s="67">
        <v>49</v>
      </c>
    </row>
    <row r="50" spans="1:23" x14ac:dyDescent="0.25">
      <c r="A50" s="67">
        <v>19097</v>
      </c>
      <c r="B50" s="67">
        <v>182</v>
      </c>
      <c r="C50" s="67">
        <v>190</v>
      </c>
      <c r="D50" s="67">
        <v>217</v>
      </c>
      <c r="E50" s="67">
        <v>-30</v>
      </c>
      <c r="F50" s="67">
        <v>-56</v>
      </c>
      <c r="G50" s="67">
        <v>110350</v>
      </c>
      <c r="H50" s="68">
        <v>0.98</v>
      </c>
      <c r="I50" s="68">
        <v>1</v>
      </c>
      <c r="J50" s="67">
        <v>3289</v>
      </c>
      <c r="K50" s="67">
        <v>425</v>
      </c>
      <c r="L50" s="67">
        <v>792</v>
      </c>
      <c r="M50" s="67">
        <v>127</v>
      </c>
      <c r="N50" s="67">
        <v>645</v>
      </c>
      <c r="O50" s="67">
        <v>1222</v>
      </c>
      <c r="P50" s="67">
        <v>237</v>
      </c>
      <c r="Q50" s="67">
        <v>149</v>
      </c>
      <c r="R50" s="67">
        <v>178</v>
      </c>
      <c r="S50" s="67">
        <v>473</v>
      </c>
      <c r="T50" s="67">
        <v>32</v>
      </c>
      <c r="U50" s="67">
        <v>286</v>
      </c>
      <c r="V50" s="67">
        <v>710</v>
      </c>
      <c r="W50" s="67">
        <v>29</v>
      </c>
    </row>
    <row r="51" spans="1:23" x14ac:dyDescent="0.25">
      <c r="A51" s="67">
        <v>19099</v>
      </c>
      <c r="B51" s="67">
        <v>191</v>
      </c>
      <c r="C51" s="67">
        <v>217</v>
      </c>
      <c r="D51" s="67">
        <v>256</v>
      </c>
      <c r="E51" s="67">
        <v>-17</v>
      </c>
      <c r="F51" s="67">
        <v>-30</v>
      </c>
      <c r="G51" s="67">
        <v>173622</v>
      </c>
      <c r="H51" s="68">
        <v>1</v>
      </c>
      <c r="I51" s="68">
        <v>1</v>
      </c>
      <c r="J51" s="67">
        <v>3574</v>
      </c>
      <c r="K51" s="67">
        <v>417</v>
      </c>
      <c r="L51" s="67">
        <v>746</v>
      </c>
      <c r="M51" s="67">
        <v>109</v>
      </c>
      <c r="N51" s="67">
        <v>644</v>
      </c>
      <c r="O51" s="67">
        <v>1046</v>
      </c>
      <c r="P51" s="67">
        <v>232</v>
      </c>
      <c r="Q51" s="67">
        <v>218</v>
      </c>
      <c r="R51" s="67">
        <v>196</v>
      </c>
      <c r="S51" s="67">
        <v>491</v>
      </c>
      <c r="T51" s="67">
        <v>31</v>
      </c>
      <c r="U51" s="67">
        <v>323</v>
      </c>
      <c r="V51" s="67">
        <v>601</v>
      </c>
      <c r="W51" s="67">
        <v>55</v>
      </c>
    </row>
    <row r="52" spans="1:23" x14ac:dyDescent="0.25">
      <c r="A52" s="67">
        <v>19101</v>
      </c>
      <c r="B52" s="67">
        <v>162</v>
      </c>
      <c r="C52" s="67">
        <v>169</v>
      </c>
      <c r="D52" s="67">
        <v>189</v>
      </c>
      <c r="E52" s="67">
        <v>-26</v>
      </c>
      <c r="F52" s="67">
        <v>-47</v>
      </c>
      <c r="G52" s="67">
        <v>71590</v>
      </c>
      <c r="H52" s="68">
        <v>0.83</v>
      </c>
      <c r="I52" s="68">
        <v>0.97</v>
      </c>
      <c r="J52" s="67">
        <v>3803</v>
      </c>
      <c r="K52" s="67">
        <v>436</v>
      </c>
      <c r="L52" s="67">
        <v>790</v>
      </c>
      <c r="M52" s="67">
        <v>135</v>
      </c>
      <c r="N52" s="67">
        <v>663</v>
      </c>
      <c r="O52" s="67">
        <v>1220</v>
      </c>
      <c r="P52" s="67">
        <v>246</v>
      </c>
      <c r="Q52" s="67">
        <v>293</v>
      </c>
      <c r="R52" s="67">
        <v>238</v>
      </c>
      <c r="S52" s="67">
        <v>559</v>
      </c>
      <c r="T52" s="67">
        <v>65</v>
      </c>
      <c r="U52" s="67">
        <v>377</v>
      </c>
      <c r="V52" s="67">
        <v>843</v>
      </c>
      <c r="W52" s="67">
        <v>65</v>
      </c>
    </row>
    <row r="53" spans="1:23" x14ac:dyDescent="0.25">
      <c r="A53" s="67">
        <v>19103</v>
      </c>
      <c r="B53" s="67">
        <v>182</v>
      </c>
      <c r="C53" s="67">
        <v>196</v>
      </c>
      <c r="D53" s="67">
        <v>228</v>
      </c>
      <c r="E53" s="67">
        <v>-22</v>
      </c>
      <c r="F53" s="67">
        <v>-40</v>
      </c>
      <c r="G53" s="67">
        <v>107620</v>
      </c>
      <c r="H53" s="68">
        <v>0.99</v>
      </c>
      <c r="I53" s="68">
        <v>1</v>
      </c>
      <c r="J53" s="67">
        <v>3603</v>
      </c>
      <c r="K53" s="67">
        <v>432</v>
      </c>
      <c r="L53" s="67">
        <v>799</v>
      </c>
      <c r="M53" s="67">
        <v>126</v>
      </c>
      <c r="N53" s="67">
        <v>663</v>
      </c>
      <c r="O53" s="67">
        <v>1236</v>
      </c>
      <c r="P53" s="67">
        <v>239</v>
      </c>
      <c r="Q53" s="67">
        <v>207</v>
      </c>
      <c r="R53" s="67">
        <v>218</v>
      </c>
      <c r="S53" s="67">
        <v>538</v>
      </c>
      <c r="T53" s="67">
        <v>45</v>
      </c>
      <c r="U53" s="67">
        <v>352</v>
      </c>
      <c r="V53" s="67">
        <v>817</v>
      </c>
      <c r="W53" s="67">
        <v>51</v>
      </c>
    </row>
    <row r="54" spans="1:23" x14ac:dyDescent="0.25">
      <c r="A54" s="67">
        <v>19105</v>
      </c>
      <c r="B54" s="67">
        <v>185</v>
      </c>
      <c r="C54" s="67">
        <v>195</v>
      </c>
      <c r="D54" s="67">
        <v>220</v>
      </c>
      <c r="E54" s="67">
        <v>-27</v>
      </c>
      <c r="F54" s="67">
        <v>-50</v>
      </c>
      <c r="G54" s="67">
        <v>150980</v>
      </c>
      <c r="H54" s="68">
        <v>0.99</v>
      </c>
      <c r="I54" s="68">
        <v>1</v>
      </c>
      <c r="J54" s="67">
        <v>3287</v>
      </c>
      <c r="K54" s="67">
        <v>423</v>
      </c>
      <c r="L54" s="67">
        <v>793</v>
      </c>
      <c r="M54" s="67">
        <v>127</v>
      </c>
      <c r="N54" s="67">
        <v>645</v>
      </c>
      <c r="O54" s="67">
        <v>1188</v>
      </c>
      <c r="P54" s="67">
        <v>227</v>
      </c>
      <c r="Q54" s="67">
        <v>157</v>
      </c>
      <c r="R54" s="67">
        <v>186</v>
      </c>
      <c r="S54" s="67">
        <v>491</v>
      </c>
      <c r="T54" s="67">
        <v>34</v>
      </c>
      <c r="U54" s="67">
        <v>300</v>
      </c>
      <c r="V54" s="67">
        <v>705</v>
      </c>
      <c r="W54" s="67">
        <v>33</v>
      </c>
    </row>
    <row r="55" spans="1:23" x14ac:dyDescent="0.25">
      <c r="A55" s="67">
        <v>19107</v>
      </c>
      <c r="B55" s="67">
        <v>172</v>
      </c>
      <c r="C55" s="67">
        <v>181</v>
      </c>
      <c r="D55" s="67">
        <v>205</v>
      </c>
      <c r="E55" s="67">
        <v>-26</v>
      </c>
      <c r="F55" s="67">
        <v>-47</v>
      </c>
      <c r="G55" s="67">
        <v>117150</v>
      </c>
      <c r="H55" s="68">
        <v>0.94</v>
      </c>
      <c r="I55" s="68">
        <v>1</v>
      </c>
      <c r="J55" s="67">
        <v>3660</v>
      </c>
      <c r="K55" s="67">
        <v>429</v>
      </c>
      <c r="L55" s="67">
        <v>785</v>
      </c>
      <c r="M55" s="67">
        <v>126</v>
      </c>
      <c r="N55" s="67">
        <v>657</v>
      </c>
      <c r="O55" s="67">
        <v>1164</v>
      </c>
      <c r="P55" s="67">
        <v>241</v>
      </c>
      <c r="Q55" s="67">
        <v>239</v>
      </c>
      <c r="R55" s="67">
        <v>219</v>
      </c>
      <c r="S55" s="67">
        <v>537</v>
      </c>
      <c r="T55" s="67">
        <v>51</v>
      </c>
      <c r="U55" s="67">
        <v>353</v>
      </c>
      <c r="V55" s="67">
        <v>750</v>
      </c>
      <c r="W55" s="67">
        <v>57</v>
      </c>
    </row>
    <row r="56" spans="1:23" x14ac:dyDescent="0.25">
      <c r="A56" s="67">
        <v>19109</v>
      </c>
      <c r="B56" s="67">
        <v>187</v>
      </c>
      <c r="C56" s="67">
        <v>209</v>
      </c>
      <c r="D56" s="67">
        <v>239</v>
      </c>
      <c r="E56" s="67">
        <v>-10</v>
      </c>
      <c r="F56" s="67">
        <v>-20</v>
      </c>
      <c r="G56" s="67">
        <v>313150</v>
      </c>
      <c r="H56" s="68">
        <v>1</v>
      </c>
      <c r="I56" s="68">
        <v>1</v>
      </c>
      <c r="J56" s="67">
        <v>3253</v>
      </c>
      <c r="K56" s="67">
        <v>405</v>
      </c>
      <c r="L56" s="67">
        <v>722</v>
      </c>
      <c r="M56" s="67">
        <v>78</v>
      </c>
      <c r="N56" s="67">
        <v>631</v>
      </c>
      <c r="O56" s="67">
        <v>978</v>
      </c>
      <c r="P56" s="67">
        <v>208</v>
      </c>
      <c r="Q56" s="67">
        <v>150</v>
      </c>
      <c r="R56" s="67">
        <v>163</v>
      </c>
      <c r="S56" s="67">
        <v>412</v>
      </c>
      <c r="T56" s="67">
        <v>-7</v>
      </c>
      <c r="U56" s="67">
        <v>278</v>
      </c>
      <c r="V56" s="67">
        <v>494</v>
      </c>
      <c r="W56" s="67">
        <v>50</v>
      </c>
    </row>
    <row r="57" spans="1:23" x14ac:dyDescent="0.25">
      <c r="A57" s="67">
        <v>19111</v>
      </c>
      <c r="B57" s="67">
        <v>163</v>
      </c>
      <c r="C57" s="67">
        <v>169</v>
      </c>
      <c r="D57" s="67">
        <v>189</v>
      </c>
      <c r="E57" s="67">
        <v>-30</v>
      </c>
      <c r="F57" s="67">
        <v>-54</v>
      </c>
      <c r="G57" s="67">
        <v>73480</v>
      </c>
      <c r="H57" s="68">
        <v>0.83</v>
      </c>
      <c r="I57" s="68">
        <v>0.97</v>
      </c>
      <c r="J57" s="67">
        <v>3938</v>
      </c>
      <c r="K57" s="67">
        <v>441</v>
      </c>
      <c r="L57" s="67">
        <v>793</v>
      </c>
      <c r="M57" s="67">
        <v>148</v>
      </c>
      <c r="N57" s="67">
        <v>670</v>
      </c>
      <c r="O57" s="67">
        <v>1340</v>
      </c>
      <c r="P57" s="67">
        <v>254</v>
      </c>
      <c r="Q57" s="67">
        <v>288</v>
      </c>
      <c r="R57" s="67">
        <v>245</v>
      </c>
      <c r="S57" s="67">
        <v>562</v>
      </c>
      <c r="T57" s="67">
        <v>79</v>
      </c>
      <c r="U57" s="67">
        <v>389</v>
      </c>
      <c r="V57" s="67">
        <v>984</v>
      </c>
      <c r="W57" s="67">
        <v>70</v>
      </c>
    </row>
    <row r="58" spans="1:23" x14ac:dyDescent="0.25">
      <c r="A58" s="67">
        <v>19113</v>
      </c>
      <c r="B58" s="67">
        <v>186</v>
      </c>
      <c r="C58" s="67">
        <v>199</v>
      </c>
      <c r="D58" s="67">
        <v>227</v>
      </c>
      <c r="E58" s="67">
        <v>-28</v>
      </c>
      <c r="F58" s="67">
        <v>-52</v>
      </c>
      <c r="G58" s="67">
        <v>152100</v>
      </c>
      <c r="H58" s="68">
        <v>0.99</v>
      </c>
      <c r="I58" s="68">
        <v>1</v>
      </c>
      <c r="J58" s="67">
        <v>3346</v>
      </c>
      <c r="K58" s="67">
        <v>423</v>
      </c>
      <c r="L58" s="67">
        <v>797</v>
      </c>
      <c r="M58" s="67">
        <v>120</v>
      </c>
      <c r="N58" s="67">
        <v>649</v>
      </c>
      <c r="O58" s="67">
        <v>1167</v>
      </c>
      <c r="P58" s="67">
        <v>228</v>
      </c>
      <c r="Q58" s="67">
        <v>165</v>
      </c>
      <c r="R58" s="67">
        <v>193</v>
      </c>
      <c r="S58" s="67">
        <v>508</v>
      </c>
      <c r="T58" s="67">
        <v>30</v>
      </c>
      <c r="U58" s="67">
        <v>314</v>
      </c>
      <c r="V58" s="67">
        <v>701</v>
      </c>
      <c r="W58" s="67">
        <v>39</v>
      </c>
    </row>
    <row r="59" spans="1:23" x14ac:dyDescent="0.25">
      <c r="A59" s="67">
        <v>19115</v>
      </c>
      <c r="B59" s="67">
        <v>181</v>
      </c>
      <c r="C59" s="67">
        <v>196</v>
      </c>
      <c r="D59" s="67">
        <v>229</v>
      </c>
      <c r="E59" s="67">
        <v>-19</v>
      </c>
      <c r="F59" s="67">
        <v>-34</v>
      </c>
      <c r="G59" s="67">
        <v>81380</v>
      </c>
      <c r="H59" s="68">
        <v>0.99</v>
      </c>
      <c r="I59" s="68">
        <v>1</v>
      </c>
      <c r="J59" s="67">
        <v>3788</v>
      </c>
      <c r="K59" s="67">
        <v>441</v>
      </c>
      <c r="L59" s="67">
        <v>797</v>
      </c>
      <c r="M59" s="67">
        <v>138</v>
      </c>
      <c r="N59" s="67">
        <v>675</v>
      </c>
      <c r="O59" s="67">
        <v>1351</v>
      </c>
      <c r="P59" s="67">
        <v>250</v>
      </c>
      <c r="Q59" s="67">
        <v>258</v>
      </c>
      <c r="R59" s="67">
        <v>236</v>
      </c>
      <c r="S59" s="67">
        <v>551</v>
      </c>
      <c r="T59" s="67">
        <v>64</v>
      </c>
      <c r="U59" s="67">
        <v>377</v>
      </c>
      <c r="V59" s="67">
        <v>966</v>
      </c>
      <c r="W59" s="67">
        <v>57</v>
      </c>
    </row>
    <row r="60" spans="1:23" x14ac:dyDescent="0.25">
      <c r="A60" s="67">
        <v>19117</v>
      </c>
      <c r="B60" s="67">
        <v>136</v>
      </c>
      <c r="C60" s="67">
        <v>146</v>
      </c>
      <c r="D60" s="67">
        <v>164</v>
      </c>
      <c r="E60" s="67">
        <v>-21</v>
      </c>
      <c r="F60" s="67">
        <v>-39</v>
      </c>
      <c r="G60" s="67">
        <v>30385</v>
      </c>
      <c r="H60" s="68">
        <v>0.42</v>
      </c>
      <c r="I60" s="68">
        <v>0.76</v>
      </c>
      <c r="J60" s="67">
        <v>3638</v>
      </c>
      <c r="K60" s="67">
        <v>421</v>
      </c>
      <c r="L60" s="67">
        <v>741</v>
      </c>
      <c r="M60" s="67">
        <v>130</v>
      </c>
      <c r="N60" s="67">
        <v>648</v>
      </c>
      <c r="O60" s="67">
        <v>1011</v>
      </c>
      <c r="P60" s="67">
        <v>238</v>
      </c>
      <c r="Q60" s="67">
        <v>243</v>
      </c>
      <c r="R60" s="67">
        <v>209</v>
      </c>
      <c r="S60" s="67">
        <v>499</v>
      </c>
      <c r="T60" s="67">
        <v>28</v>
      </c>
      <c r="U60" s="67">
        <v>339</v>
      </c>
      <c r="V60" s="67">
        <v>583</v>
      </c>
      <c r="W60" s="67">
        <v>68</v>
      </c>
    </row>
    <row r="61" spans="1:23" x14ac:dyDescent="0.25">
      <c r="A61" s="67">
        <v>19119</v>
      </c>
      <c r="B61" s="67">
        <v>191</v>
      </c>
      <c r="C61" s="67">
        <v>220</v>
      </c>
      <c r="D61" s="67">
        <v>264</v>
      </c>
      <c r="E61" s="67">
        <v>-17</v>
      </c>
      <c r="F61" s="67">
        <v>-31</v>
      </c>
      <c r="G61" s="67">
        <v>167750</v>
      </c>
      <c r="H61" s="68">
        <v>1</v>
      </c>
      <c r="I61" s="68">
        <v>1</v>
      </c>
      <c r="J61" s="67">
        <v>3230</v>
      </c>
      <c r="K61" s="67">
        <v>407</v>
      </c>
      <c r="L61" s="67">
        <v>776</v>
      </c>
      <c r="M61" s="67">
        <v>66</v>
      </c>
      <c r="N61" s="67">
        <v>630</v>
      </c>
      <c r="O61" s="67">
        <v>960</v>
      </c>
      <c r="P61" s="67">
        <v>227</v>
      </c>
      <c r="Q61" s="67">
        <v>204</v>
      </c>
      <c r="R61" s="67">
        <v>187</v>
      </c>
      <c r="S61" s="67">
        <v>445</v>
      </c>
      <c r="T61" s="67">
        <v>-11</v>
      </c>
      <c r="U61" s="67">
        <v>310</v>
      </c>
      <c r="V61" s="67">
        <v>530</v>
      </c>
      <c r="W61" s="67">
        <v>89</v>
      </c>
    </row>
    <row r="62" spans="1:23" x14ac:dyDescent="0.25">
      <c r="A62" s="67">
        <v>19121</v>
      </c>
      <c r="B62" s="67">
        <v>160</v>
      </c>
      <c r="C62" s="67">
        <v>173</v>
      </c>
      <c r="D62" s="67">
        <v>195</v>
      </c>
      <c r="E62" s="67">
        <v>-20</v>
      </c>
      <c r="F62" s="67">
        <v>-37</v>
      </c>
      <c r="G62" s="67">
        <v>69360</v>
      </c>
      <c r="H62" s="68">
        <v>0.87</v>
      </c>
      <c r="I62" s="68">
        <v>0.99</v>
      </c>
      <c r="J62" s="67">
        <v>3607</v>
      </c>
      <c r="K62" s="67">
        <v>416</v>
      </c>
      <c r="L62" s="67">
        <v>698</v>
      </c>
      <c r="M62" s="67">
        <v>103</v>
      </c>
      <c r="N62" s="67">
        <v>642</v>
      </c>
      <c r="O62" s="67">
        <v>981</v>
      </c>
      <c r="P62" s="67">
        <v>224</v>
      </c>
      <c r="Q62" s="67">
        <v>233</v>
      </c>
      <c r="R62" s="67">
        <v>206</v>
      </c>
      <c r="S62" s="67">
        <v>469</v>
      </c>
      <c r="T62" s="67">
        <v>36</v>
      </c>
      <c r="U62" s="67">
        <v>336</v>
      </c>
      <c r="V62" s="67">
        <v>560</v>
      </c>
      <c r="W62" s="67">
        <v>67</v>
      </c>
    </row>
    <row r="63" spans="1:23" x14ac:dyDescent="0.25">
      <c r="A63" s="67">
        <v>19123</v>
      </c>
      <c r="B63" s="67">
        <v>181</v>
      </c>
      <c r="C63" s="67">
        <v>197</v>
      </c>
      <c r="D63" s="67">
        <v>228</v>
      </c>
      <c r="E63" s="67">
        <v>-22</v>
      </c>
      <c r="F63" s="67">
        <v>-39</v>
      </c>
      <c r="G63" s="67">
        <v>130880</v>
      </c>
      <c r="H63" s="68">
        <v>0.99</v>
      </c>
      <c r="I63" s="68">
        <v>1</v>
      </c>
      <c r="J63" s="67">
        <v>3675</v>
      </c>
      <c r="K63" s="67">
        <v>423</v>
      </c>
      <c r="L63" s="67">
        <v>766</v>
      </c>
      <c r="M63" s="67">
        <v>125</v>
      </c>
      <c r="N63" s="67">
        <v>651</v>
      </c>
      <c r="O63" s="67">
        <v>1089</v>
      </c>
      <c r="P63" s="67">
        <v>239</v>
      </c>
      <c r="Q63" s="67">
        <v>242</v>
      </c>
      <c r="R63" s="67">
        <v>210</v>
      </c>
      <c r="S63" s="67">
        <v>518</v>
      </c>
      <c r="T63" s="67">
        <v>46</v>
      </c>
      <c r="U63" s="67">
        <v>342</v>
      </c>
      <c r="V63" s="67">
        <v>663</v>
      </c>
      <c r="W63" s="67">
        <v>61</v>
      </c>
    </row>
    <row r="64" spans="1:23" x14ac:dyDescent="0.25">
      <c r="A64" s="67">
        <v>19125</v>
      </c>
      <c r="B64" s="67">
        <v>169</v>
      </c>
      <c r="C64" s="67">
        <v>184</v>
      </c>
      <c r="D64" s="67">
        <v>212</v>
      </c>
      <c r="E64" s="67">
        <v>-15</v>
      </c>
      <c r="F64" s="67">
        <v>-28</v>
      </c>
      <c r="G64" s="67">
        <v>76700</v>
      </c>
      <c r="H64" s="68">
        <v>0.96</v>
      </c>
      <c r="I64" s="68">
        <v>1</v>
      </c>
      <c r="J64" s="67">
        <v>3733</v>
      </c>
      <c r="K64" s="67">
        <v>420</v>
      </c>
      <c r="L64" s="67">
        <v>748</v>
      </c>
      <c r="M64" s="67">
        <v>121</v>
      </c>
      <c r="N64" s="67">
        <v>647</v>
      </c>
      <c r="O64" s="67">
        <v>1032</v>
      </c>
      <c r="P64" s="67">
        <v>235</v>
      </c>
      <c r="Q64" s="67">
        <v>247</v>
      </c>
      <c r="R64" s="67">
        <v>210</v>
      </c>
      <c r="S64" s="67">
        <v>509</v>
      </c>
      <c r="T64" s="67">
        <v>36</v>
      </c>
      <c r="U64" s="67">
        <v>342</v>
      </c>
      <c r="V64" s="67">
        <v>611</v>
      </c>
      <c r="W64" s="67">
        <v>66</v>
      </c>
    </row>
    <row r="65" spans="1:23" x14ac:dyDescent="0.25">
      <c r="A65" s="67">
        <v>19127</v>
      </c>
      <c r="B65" s="67">
        <v>195</v>
      </c>
      <c r="C65" s="67">
        <v>223</v>
      </c>
      <c r="D65" s="67">
        <v>262</v>
      </c>
      <c r="E65" s="67">
        <v>-16</v>
      </c>
      <c r="F65" s="67">
        <v>-30</v>
      </c>
      <c r="G65" s="67">
        <v>150700</v>
      </c>
      <c r="H65" s="68">
        <v>1</v>
      </c>
      <c r="I65" s="68">
        <v>1</v>
      </c>
      <c r="J65" s="67">
        <v>3409</v>
      </c>
      <c r="K65" s="67">
        <v>412</v>
      </c>
      <c r="L65" s="67">
        <v>745</v>
      </c>
      <c r="M65" s="67">
        <v>98</v>
      </c>
      <c r="N65" s="67">
        <v>638</v>
      </c>
      <c r="O65" s="67">
        <v>1052</v>
      </c>
      <c r="P65" s="67">
        <v>225</v>
      </c>
      <c r="Q65" s="67">
        <v>177</v>
      </c>
      <c r="R65" s="67">
        <v>180</v>
      </c>
      <c r="S65" s="67">
        <v>468</v>
      </c>
      <c r="T65" s="67">
        <v>22</v>
      </c>
      <c r="U65" s="67">
        <v>300</v>
      </c>
      <c r="V65" s="67">
        <v>583</v>
      </c>
      <c r="W65" s="67">
        <v>48</v>
      </c>
    </row>
    <row r="66" spans="1:23" x14ac:dyDescent="0.25">
      <c r="A66" s="67">
        <v>19129</v>
      </c>
      <c r="B66" s="67">
        <v>176</v>
      </c>
      <c r="C66" s="67">
        <v>191</v>
      </c>
      <c r="D66" s="67">
        <v>222</v>
      </c>
      <c r="E66" s="67">
        <v>-16</v>
      </c>
      <c r="F66" s="67">
        <v>-30</v>
      </c>
      <c r="G66" s="67">
        <v>95337</v>
      </c>
      <c r="H66" s="68">
        <v>0.98</v>
      </c>
      <c r="I66" s="68">
        <v>1</v>
      </c>
      <c r="J66" s="67">
        <v>3886</v>
      </c>
      <c r="K66" s="67">
        <v>422</v>
      </c>
      <c r="L66" s="67">
        <v>669</v>
      </c>
      <c r="M66" s="67">
        <v>109</v>
      </c>
      <c r="N66" s="67">
        <v>650</v>
      </c>
      <c r="O66" s="67">
        <v>1010</v>
      </c>
      <c r="P66" s="67">
        <v>225</v>
      </c>
      <c r="Q66" s="67">
        <v>330</v>
      </c>
      <c r="R66" s="67">
        <v>235</v>
      </c>
      <c r="S66" s="67">
        <v>479</v>
      </c>
      <c r="T66" s="67">
        <v>48</v>
      </c>
      <c r="U66" s="67">
        <v>380</v>
      </c>
      <c r="V66" s="67">
        <v>656</v>
      </c>
      <c r="W66" s="67">
        <v>93</v>
      </c>
    </row>
    <row r="67" spans="1:23" x14ac:dyDescent="0.25">
      <c r="A67" s="67">
        <v>19131</v>
      </c>
      <c r="B67" s="67">
        <v>186</v>
      </c>
      <c r="C67" s="67">
        <v>206</v>
      </c>
      <c r="D67" s="67">
        <v>234</v>
      </c>
      <c r="E67" s="67">
        <v>-19</v>
      </c>
      <c r="F67" s="67">
        <v>-40</v>
      </c>
      <c r="G67" s="67">
        <v>143930</v>
      </c>
      <c r="H67" s="68">
        <v>1</v>
      </c>
      <c r="I67" s="68">
        <v>1</v>
      </c>
      <c r="J67" s="67">
        <v>3084</v>
      </c>
      <c r="K67" s="67">
        <v>403</v>
      </c>
      <c r="L67" s="67">
        <v>767</v>
      </c>
      <c r="M67" s="67">
        <v>86</v>
      </c>
      <c r="N67" s="67">
        <v>630</v>
      </c>
      <c r="O67" s="67">
        <v>1056</v>
      </c>
      <c r="P67" s="67">
        <v>205</v>
      </c>
      <c r="Q67" s="67">
        <v>113</v>
      </c>
      <c r="R67" s="67">
        <v>148</v>
      </c>
      <c r="S67" s="67">
        <v>419</v>
      </c>
      <c r="T67" s="67">
        <v>1</v>
      </c>
      <c r="U67" s="67">
        <v>255</v>
      </c>
      <c r="V67" s="67">
        <v>536</v>
      </c>
      <c r="W67" s="67">
        <v>33</v>
      </c>
    </row>
    <row r="68" spans="1:23" x14ac:dyDescent="0.25">
      <c r="A68" s="67">
        <v>19133</v>
      </c>
      <c r="B68" s="67">
        <v>172</v>
      </c>
      <c r="C68" s="67">
        <v>192</v>
      </c>
      <c r="D68" s="67">
        <v>228</v>
      </c>
      <c r="E68" s="67">
        <v>-17</v>
      </c>
      <c r="F68" s="67">
        <v>-31</v>
      </c>
      <c r="G68" s="67">
        <v>175860</v>
      </c>
      <c r="H68" s="68">
        <v>0.98</v>
      </c>
      <c r="I68" s="68">
        <v>1</v>
      </c>
      <c r="J68" s="67">
        <v>3605</v>
      </c>
      <c r="K68" s="67">
        <v>417</v>
      </c>
      <c r="L68" s="67">
        <v>693</v>
      </c>
      <c r="M68" s="67">
        <v>96</v>
      </c>
      <c r="N68" s="67">
        <v>644</v>
      </c>
      <c r="O68" s="67">
        <v>990</v>
      </c>
      <c r="P68" s="67">
        <v>225</v>
      </c>
      <c r="Q68" s="67">
        <v>292</v>
      </c>
      <c r="R68" s="67">
        <v>225</v>
      </c>
      <c r="S68" s="67">
        <v>477</v>
      </c>
      <c r="T68" s="67">
        <v>16</v>
      </c>
      <c r="U68" s="67">
        <v>364</v>
      </c>
      <c r="V68" s="67">
        <v>627</v>
      </c>
      <c r="W68" s="67">
        <v>94</v>
      </c>
    </row>
    <row r="69" spans="1:23" x14ac:dyDescent="0.25">
      <c r="A69" s="67">
        <v>19135</v>
      </c>
      <c r="B69" s="67">
        <v>145</v>
      </c>
      <c r="C69" s="67">
        <v>156</v>
      </c>
      <c r="D69" s="67">
        <v>174</v>
      </c>
      <c r="E69" s="67">
        <v>-24</v>
      </c>
      <c r="F69" s="67">
        <v>-45</v>
      </c>
      <c r="G69" s="67">
        <v>27933</v>
      </c>
      <c r="H69" s="68">
        <v>0.62</v>
      </c>
      <c r="I69" s="68">
        <v>0.88</v>
      </c>
      <c r="J69" s="67">
        <v>3693</v>
      </c>
      <c r="K69" s="67">
        <v>426</v>
      </c>
      <c r="L69" s="67">
        <v>768</v>
      </c>
      <c r="M69" s="67">
        <v>136</v>
      </c>
      <c r="N69" s="67">
        <v>656</v>
      </c>
      <c r="O69" s="67">
        <v>1061</v>
      </c>
      <c r="P69" s="67">
        <v>246</v>
      </c>
      <c r="Q69" s="67">
        <v>235</v>
      </c>
      <c r="R69" s="67">
        <v>212</v>
      </c>
      <c r="S69" s="67">
        <v>520</v>
      </c>
      <c r="T69" s="67">
        <v>39</v>
      </c>
      <c r="U69" s="67">
        <v>347</v>
      </c>
      <c r="V69" s="67">
        <v>632</v>
      </c>
      <c r="W69" s="67">
        <v>68</v>
      </c>
    </row>
    <row r="70" spans="1:23" x14ac:dyDescent="0.25">
      <c r="A70" s="67">
        <v>19137</v>
      </c>
      <c r="B70" s="67">
        <v>175</v>
      </c>
      <c r="C70" s="67">
        <v>194</v>
      </c>
      <c r="D70" s="67">
        <v>227</v>
      </c>
      <c r="E70" s="67">
        <v>-18</v>
      </c>
      <c r="F70" s="67">
        <v>-32</v>
      </c>
      <c r="G70" s="67">
        <v>93340</v>
      </c>
      <c r="H70" s="68">
        <v>0.99</v>
      </c>
      <c r="I70" s="68">
        <v>1</v>
      </c>
      <c r="J70" s="67">
        <v>3721</v>
      </c>
      <c r="K70" s="67">
        <v>418</v>
      </c>
      <c r="L70" s="67">
        <v>673</v>
      </c>
      <c r="M70" s="67">
        <v>107</v>
      </c>
      <c r="N70" s="67">
        <v>644</v>
      </c>
      <c r="O70" s="67">
        <v>999</v>
      </c>
      <c r="P70" s="67">
        <v>221</v>
      </c>
      <c r="Q70" s="67">
        <v>283</v>
      </c>
      <c r="R70" s="67">
        <v>228</v>
      </c>
      <c r="S70" s="67">
        <v>474</v>
      </c>
      <c r="T70" s="67">
        <v>48</v>
      </c>
      <c r="U70" s="67">
        <v>369</v>
      </c>
      <c r="V70" s="67">
        <v>632</v>
      </c>
      <c r="W70" s="67">
        <v>86</v>
      </c>
    </row>
    <row r="71" spans="1:23" x14ac:dyDescent="0.25">
      <c r="A71" s="67">
        <v>19139</v>
      </c>
      <c r="B71" s="67">
        <v>181</v>
      </c>
      <c r="C71" s="67">
        <v>195</v>
      </c>
      <c r="D71" s="67">
        <v>226</v>
      </c>
      <c r="E71" s="67">
        <v>-20</v>
      </c>
      <c r="F71" s="67">
        <v>-36</v>
      </c>
      <c r="G71" s="67">
        <v>88770</v>
      </c>
      <c r="H71" s="68">
        <v>0.99</v>
      </c>
      <c r="I71" s="68">
        <v>1</v>
      </c>
      <c r="J71" s="67">
        <v>3699</v>
      </c>
      <c r="K71" s="67">
        <v>438</v>
      </c>
      <c r="L71" s="67">
        <v>802</v>
      </c>
      <c r="M71" s="67">
        <v>135</v>
      </c>
      <c r="N71" s="67">
        <v>672</v>
      </c>
      <c r="O71" s="67">
        <v>1331</v>
      </c>
      <c r="P71" s="67">
        <v>247</v>
      </c>
      <c r="Q71" s="67">
        <v>225</v>
      </c>
      <c r="R71" s="67">
        <v>229</v>
      </c>
      <c r="S71" s="67">
        <v>545</v>
      </c>
      <c r="T71" s="67">
        <v>55</v>
      </c>
      <c r="U71" s="67">
        <v>366</v>
      </c>
      <c r="V71" s="67">
        <v>932</v>
      </c>
      <c r="W71" s="67">
        <v>53</v>
      </c>
    </row>
    <row r="72" spans="1:23" x14ac:dyDescent="0.25">
      <c r="A72" s="67">
        <v>19141</v>
      </c>
      <c r="B72" s="67">
        <v>196</v>
      </c>
      <c r="C72" s="67">
        <v>223</v>
      </c>
      <c r="D72" s="67">
        <v>263</v>
      </c>
      <c r="E72" s="67">
        <v>-11</v>
      </c>
      <c r="F72" s="67">
        <v>-22</v>
      </c>
      <c r="G72" s="67">
        <v>161430</v>
      </c>
      <c r="H72" s="68">
        <v>1</v>
      </c>
      <c r="I72" s="68">
        <v>1</v>
      </c>
      <c r="J72" s="67">
        <v>3262</v>
      </c>
      <c r="K72" s="67">
        <v>410</v>
      </c>
      <c r="L72" s="67">
        <v>745</v>
      </c>
      <c r="M72" s="67">
        <v>80</v>
      </c>
      <c r="N72" s="67">
        <v>631</v>
      </c>
      <c r="O72" s="67">
        <v>950</v>
      </c>
      <c r="P72" s="67">
        <v>231</v>
      </c>
      <c r="Q72" s="67">
        <v>175</v>
      </c>
      <c r="R72" s="67">
        <v>182</v>
      </c>
      <c r="S72" s="67">
        <v>429</v>
      </c>
      <c r="T72" s="67">
        <v>-4</v>
      </c>
      <c r="U72" s="67">
        <v>300</v>
      </c>
      <c r="V72" s="67">
        <v>510</v>
      </c>
      <c r="W72" s="67">
        <v>84</v>
      </c>
    </row>
    <row r="73" spans="1:23" x14ac:dyDescent="0.25">
      <c r="A73" s="67">
        <v>19143</v>
      </c>
      <c r="B73" s="67">
        <v>188</v>
      </c>
      <c r="C73" s="67">
        <v>215</v>
      </c>
      <c r="D73" s="67">
        <v>254</v>
      </c>
      <c r="E73" s="67">
        <v>-9</v>
      </c>
      <c r="F73" s="67">
        <v>-18</v>
      </c>
      <c r="G73" s="67">
        <v>120000</v>
      </c>
      <c r="H73" s="68">
        <v>1</v>
      </c>
      <c r="I73" s="68">
        <v>1</v>
      </c>
      <c r="J73" s="67">
        <v>3141</v>
      </c>
      <c r="K73" s="67">
        <v>404</v>
      </c>
      <c r="L73" s="67">
        <v>756</v>
      </c>
      <c r="M73" s="67">
        <v>72</v>
      </c>
      <c r="N73" s="67">
        <v>624</v>
      </c>
      <c r="O73" s="67">
        <v>943</v>
      </c>
      <c r="P73" s="67">
        <v>227</v>
      </c>
      <c r="Q73" s="67">
        <v>155</v>
      </c>
      <c r="R73" s="67">
        <v>164</v>
      </c>
      <c r="S73" s="67">
        <v>402</v>
      </c>
      <c r="T73" s="67">
        <v>-8</v>
      </c>
      <c r="U73" s="67">
        <v>274</v>
      </c>
      <c r="V73" s="67">
        <v>462</v>
      </c>
      <c r="W73" s="67">
        <v>74</v>
      </c>
    </row>
    <row r="74" spans="1:23" x14ac:dyDescent="0.25">
      <c r="A74" s="67">
        <v>19145</v>
      </c>
      <c r="B74" s="67">
        <v>170</v>
      </c>
      <c r="C74" s="67">
        <v>179</v>
      </c>
      <c r="D74" s="67">
        <v>206</v>
      </c>
      <c r="E74" s="67">
        <v>-24</v>
      </c>
      <c r="F74" s="67">
        <v>-44</v>
      </c>
      <c r="G74" s="67">
        <v>11980</v>
      </c>
      <c r="H74" s="68">
        <v>0.93</v>
      </c>
      <c r="I74" s="68">
        <v>1</v>
      </c>
      <c r="J74" s="67">
        <v>3769</v>
      </c>
      <c r="K74" s="67">
        <v>419</v>
      </c>
      <c r="L74" s="67">
        <v>669</v>
      </c>
      <c r="M74" s="67">
        <v>112</v>
      </c>
      <c r="N74" s="67">
        <v>645</v>
      </c>
      <c r="O74" s="67">
        <v>1006</v>
      </c>
      <c r="P74" s="67">
        <v>227</v>
      </c>
      <c r="Q74" s="67">
        <v>285</v>
      </c>
      <c r="R74" s="67">
        <v>231</v>
      </c>
      <c r="S74" s="67">
        <v>475</v>
      </c>
      <c r="T74" s="67">
        <v>58</v>
      </c>
      <c r="U74" s="67">
        <v>375</v>
      </c>
      <c r="V74" s="67">
        <v>651</v>
      </c>
      <c r="W74" s="67">
        <v>95</v>
      </c>
    </row>
    <row r="75" spans="1:23" x14ac:dyDescent="0.25">
      <c r="A75" s="67">
        <v>19147</v>
      </c>
      <c r="B75" s="67">
        <v>181</v>
      </c>
      <c r="C75" s="67">
        <v>205</v>
      </c>
      <c r="D75" s="67">
        <v>238</v>
      </c>
      <c r="E75" s="67">
        <v>-10</v>
      </c>
      <c r="F75" s="67">
        <v>-20</v>
      </c>
      <c r="G75" s="67">
        <v>173150</v>
      </c>
      <c r="H75" s="68">
        <v>1</v>
      </c>
      <c r="I75" s="68">
        <v>1</v>
      </c>
      <c r="J75" s="67">
        <v>3287</v>
      </c>
      <c r="K75" s="67">
        <v>408</v>
      </c>
      <c r="L75" s="67">
        <v>727</v>
      </c>
      <c r="M75" s="67">
        <v>85</v>
      </c>
      <c r="N75" s="67">
        <v>632</v>
      </c>
      <c r="O75" s="67">
        <v>939</v>
      </c>
      <c r="P75" s="67">
        <v>219</v>
      </c>
      <c r="Q75" s="67">
        <v>167</v>
      </c>
      <c r="R75" s="67">
        <v>173</v>
      </c>
      <c r="S75" s="67">
        <v>421</v>
      </c>
      <c r="T75" s="67">
        <v>-3</v>
      </c>
      <c r="U75" s="67">
        <v>290</v>
      </c>
      <c r="V75" s="67">
        <v>478</v>
      </c>
      <c r="W75" s="67">
        <v>61</v>
      </c>
    </row>
    <row r="76" spans="1:23" x14ac:dyDescent="0.25">
      <c r="A76" s="67">
        <v>19149</v>
      </c>
      <c r="B76" s="67">
        <v>188</v>
      </c>
      <c r="C76" s="67">
        <v>203</v>
      </c>
      <c r="D76" s="67">
        <v>236</v>
      </c>
      <c r="E76" s="67">
        <v>-31</v>
      </c>
      <c r="F76" s="67">
        <v>-56</v>
      </c>
      <c r="G76" s="67">
        <v>218944</v>
      </c>
      <c r="H76" s="68">
        <v>1</v>
      </c>
      <c r="I76" s="68">
        <v>1</v>
      </c>
      <c r="J76" s="67">
        <v>3414</v>
      </c>
      <c r="K76" s="67">
        <v>415</v>
      </c>
      <c r="L76" s="67">
        <v>745</v>
      </c>
      <c r="M76" s="67">
        <v>81</v>
      </c>
      <c r="N76" s="67">
        <v>639</v>
      </c>
      <c r="O76" s="67">
        <v>974</v>
      </c>
      <c r="P76" s="67">
        <v>232</v>
      </c>
      <c r="Q76" s="67">
        <v>226</v>
      </c>
      <c r="R76" s="67">
        <v>207</v>
      </c>
      <c r="S76" s="67">
        <v>466</v>
      </c>
      <c r="T76" s="67">
        <v>-1</v>
      </c>
      <c r="U76" s="67">
        <v>338</v>
      </c>
      <c r="V76" s="67">
        <v>582</v>
      </c>
      <c r="W76" s="67">
        <v>98</v>
      </c>
    </row>
    <row r="77" spans="1:23" x14ac:dyDescent="0.25">
      <c r="A77" s="67">
        <v>19151</v>
      </c>
      <c r="B77" s="67">
        <v>184</v>
      </c>
      <c r="C77" s="67">
        <v>205</v>
      </c>
      <c r="D77" s="67">
        <v>235</v>
      </c>
      <c r="E77" s="67">
        <v>-14</v>
      </c>
      <c r="F77" s="67">
        <v>-27</v>
      </c>
      <c r="G77" s="67">
        <v>181255</v>
      </c>
      <c r="H77" s="68">
        <v>1</v>
      </c>
      <c r="I77" s="68">
        <v>1</v>
      </c>
      <c r="J77" s="67">
        <v>3334</v>
      </c>
      <c r="K77" s="67">
        <v>409</v>
      </c>
      <c r="L77" s="67">
        <v>710</v>
      </c>
      <c r="M77" s="67">
        <v>87</v>
      </c>
      <c r="N77" s="67">
        <v>635</v>
      </c>
      <c r="O77" s="67">
        <v>943</v>
      </c>
      <c r="P77" s="67">
        <v>218</v>
      </c>
      <c r="Q77" s="67">
        <v>184</v>
      </c>
      <c r="R77" s="67">
        <v>183</v>
      </c>
      <c r="S77" s="67">
        <v>433</v>
      </c>
      <c r="T77" s="67">
        <v>4</v>
      </c>
      <c r="U77" s="67">
        <v>305</v>
      </c>
      <c r="V77" s="67">
        <v>505</v>
      </c>
      <c r="W77" s="67">
        <v>65</v>
      </c>
    </row>
    <row r="78" spans="1:23" x14ac:dyDescent="0.25">
      <c r="A78" s="67">
        <v>19153</v>
      </c>
      <c r="B78" s="67">
        <v>176</v>
      </c>
      <c r="C78" s="67">
        <v>195</v>
      </c>
      <c r="D78" s="67">
        <v>222</v>
      </c>
      <c r="E78" s="67">
        <v>-12</v>
      </c>
      <c r="F78" s="67">
        <v>-23</v>
      </c>
      <c r="G78" s="67">
        <v>80780</v>
      </c>
      <c r="H78" s="68">
        <v>0.99</v>
      </c>
      <c r="I78" s="68">
        <v>1</v>
      </c>
      <c r="J78" s="67">
        <v>3626</v>
      </c>
      <c r="K78" s="67">
        <v>415</v>
      </c>
      <c r="L78" s="67">
        <v>727</v>
      </c>
      <c r="M78" s="67">
        <v>96</v>
      </c>
      <c r="N78" s="67">
        <v>643</v>
      </c>
      <c r="O78" s="67">
        <v>1019</v>
      </c>
      <c r="P78" s="67">
        <v>222</v>
      </c>
      <c r="Q78" s="67">
        <v>237</v>
      </c>
      <c r="R78" s="67">
        <v>195</v>
      </c>
      <c r="S78" s="67">
        <v>472</v>
      </c>
      <c r="T78" s="67">
        <v>25</v>
      </c>
      <c r="U78" s="67">
        <v>320</v>
      </c>
      <c r="V78" s="67">
        <v>572</v>
      </c>
      <c r="W78" s="67">
        <v>57</v>
      </c>
    </row>
    <row r="79" spans="1:23" x14ac:dyDescent="0.25">
      <c r="A79" s="67">
        <v>19155</v>
      </c>
      <c r="B79" s="67">
        <v>183</v>
      </c>
      <c r="C79" s="67">
        <v>202</v>
      </c>
      <c r="D79" s="67">
        <v>235</v>
      </c>
      <c r="E79" s="67">
        <v>-17</v>
      </c>
      <c r="F79" s="67">
        <v>-31</v>
      </c>
      <c r="G79" s="67">
        <v>240944</v>
      </c>
      <c r="H79" s="68">
        <v>1</v>
      </c>
      <c r="I79" s="68">
        <v>1</v>
      </c>
      <c r="J79" s="67">
        <v>3691</v>
      </c>
      <c r="K79" s="67">
        <v>418</v>
      </c>
      <c r="L79" s="67">
        <v>665</v>
      </c>
      <c r="M79" s="67">
        <v>102</v>
      </c>
      <c r="N79" s="67">
        <v>647</v>
      </c>
      <c r="O79" s="67">
        <v>1002</v>
      </c>
      <c r="P79" s="67">
        <v>220</v>
      </c>
      <c r="Q79" s="67">
        <v>266</v>
      </c>
      <c r="R79" s="67">
        <v>219</v>
      </c>
      <c r="S79" s="67">
        <v>460</v>
      </c>
      <c r="T79" s="67">
        <v>36</v>
      </c>
      <c r="U79" s="67">
        <v>356</v>
      </c>
      <c r="V79" s="67">
        <v>614</v>
      </c>
      <c r="W79" s="67">
        <v>84</v>
      </c>
    </row>
    <row r="80" spans="1:23" x14ac:dyDescent="0.25">
      <c r="A80" s="67">
        <v>19157</v>
      </c>
      <c r="B80" s="67">
        <v>186</v>
      </c>
      <c r="C80" s="67">
        <v>209</v>
      </c>
      <c r="D80" s="67">
        <v>245</v>
      </c>
      <c r="E80" s="67">
        <v>-20</v>
      </c>
      <c r="F80" s="67">
        <v>-37</v>
      </c>
      <c r="G80" s="67">
        <v>145270</v>
      </c>
      <c r="H80" s="68">
        <v>1</v>
      </c>
      <c r="I80" s="68">
        <v>1</v>
      </c>
      <c r="J80" s="67">
        <v>3502</v>
      </c>
      <c r="K80" s="67">
        <v>419</v>
      </c>
      <c r="L80" s="67">
        <v>766</v>
      </c>
      <c r="M80" s="67">
        <v>114</v>
      </c>
      <c r="N80" s="67">
        <v>646</v>
      </c>
      <c r="O80" s="67">
        <v>1100</v>
      </c>
      <c r="P80" s="67">
        <v>235</v>
      </c>
      <c r="Q80" s="67">
        <v>215</v>
      </c>
      <c r="R80" s="67">
        <v>197</v>
      </c>
      <c r="S80" s="67">
        <v>504</v>
      </c>
      <c r="T80" s="67">
        <v>33</v>
      </c>
      <c r="U80" s="67">
        <v>323</v>
      </c>
      <c r="V80" s="67">
        <v>652</v>
      </c>
      <c r="W80" s="67">
        <v>52</v>
      </c>
    </row>
    <row r="81" spans="1:23" x14ac:dyDescent="0.25">
      <c r="A81" s="67">
        <v>19159</v>
      </c>
      <c r="B81" s="67">
        <v>143</v>
      </c>
      <c r="C81" s="67">
        <v>144</v>
      </c>
      <c r="D81" s="67">
        <v>157</v>
      </c>
      <c r="E81" s="67">
        <v>-29</v>
      </c>
      <c r="F81" s="67">
        <v>-54</v>
      </c>
      <c r="G81" s="67">
        <v>53344</v>
      </c>
      <c r="H81" s="68">
        <v>0.38</v>
      </c>
      <c r="I81" s="68">
        <v>0.64</v>
      </c>
      <c r="J81" s="67">
        <v>3649</v>
      </c>
      <c r="K81" s="67">
        <v>415</v>
      </c>
      <c r="L81" s="67">
        <v>678</v>
      </c>
      <c r="M81" s="67">
        <v>114</v>
      </c>
      <c r="N81" s="67">
        <v>634</v>
      </c>
      <c r="O81" s="67">
        <v>971</v>
      </c>
      <c r="P81" s="67">
        <v>226</v>
      </c>
      <c r="Q81" s="67">
        <v>238</v>
      </c>
      <c r="R81" s="67">
        <v>208</v>
      </c>
      <c r="S81" s="67">
        <v>462</v>
      </c>
      <c r="T81" s="67">
        <v>35</v>
      </c>
      <c r="U81" s="67">
        <v>335</v>
      </c>
      <c r="V81" s="67">
        <v>568</v>
      </c>
      <c r="W81" s="67">
        <v>74</v>
      </c>
    </row>
    <row r="82" spans="1:23" x14ac:dyDescent="0.25">
      <c r="A82" s="67">
        <v>19161</v>
      </c>
      <c r="B82" s="67">
        <v>185</v>
      </c>
      <c r="C82" s="67">
        <v>204</v>
      </c>
      <c r="D82" s="67">
        <v>234</v>
      </c>
      <c r="E82" s="67">
        <v>-19</v>
      </c>
      <c r="F82" s="67">
        <v>-35</v>
      </c>
      <c r="G82" s="67">
        <v>166560</v>
      </c>
      <c r="H82" s="68">
        <v>1</v>
      </c>
      <c r="I82" s="68">
        <v>1</v>
      </c>
      <c r="J82" s="67">
        <v>3360</v>
      </c>
      <c r="K82" s="67">
        <v>410</v>
      </c>
      <c r="L82" s="67">
        <v>695</v>
      </c>
      <c r="M82" s="67">
        <v>91</v>
      </c>
      <c r="N82" s="67">
        <v>637</v>
      </c>
      <c r="O82" s="67">
        <v>957</v>
      </c>
      <c r="P82" s="67">
        <v>217</v>
      </c>
      <c r="Q82" s="67">
        <v>184</v>
      </c>
      <c r="R82" s="67">
        <v>187</v>
      </c>
      <c r="S82" s="67">
        <v>432</v>
      </c>
      <c r="T82" s="67">
        <v>12</v>
      </c>
      <c r="U82" s="67">
        <v>311</v>
      </c>
      <c r="V82" s="67">
        <v>522</v>
      </c>
      <c r="W82" s="67">
        <v>73</v>
      </c>
    </row>
    <row r="83" spans="1:23" x14ac:dyDescent="0.25">
      <c r="A83" s="67">
        <v>19163</v>
      </c>
      <c r="B83" s="67">
        <v>189</v>
      </c>
      <c r="C83" s="67">
        <v>195</v>
      </c>
      <c r="D83" s="67">
        <v>216</v>
      </c>
      <c r="E83" s="67">
        <v>-30</v>
      </c>
      <c r="F83" s="67">
        <v>-54</v>
      </c>
      <c r="G83" s="67">
        <v>107750</v>
      </c>
      <c r="H83" s="68">
        <v>0.99</v>
      </c>
      <c r="I83" s="68">
        <v>1</v>
      </c>
      <c r="J83" s="67">
        <v>3584</v>
      </c>
      <c r="K83" s="67">
        <v>438</v>
      </c>
      <c r="L83" s="67">
        <v>819</v>
      </c>
      <c r="M83" s="67">
        <v>133</v>
      </c>
      <c r="N83" s="67">
        <v>667</v>
      </c>
      <c r="O83" s="67">
        <v>1360</v>
      </c>
      <c r="P83" s="67">
        <v>247</v>
      </c>
      <c r="Q83" s="67">
        <v>183</v>
      </c>
      <c r="R83" s="67">
        <v>213</v>
      </c>
      <c r="S83" s="67">
        <v>518</v>
      </c>
      <c r="T83" s="67">
        <v>48</v>
      </c>
      <c r="U83" s="67">
        <v>342</v>
      </c>
      <c r="V83" s="67">
        <v>923</v>
      </c>
      <c r="W83" s="67">
        <v>45</v>
      </c>
    </row>
    <row r="84" spans="1:23" x14ac:dyDescent="0.25">
      <c r="A84" s="67">
        <v>19165</v>
      </c>
      <c r="B84" s="67">
        <v>189</v>
      </c>
      <c r="C84" s="67">
        <v>211</v>
      </c>
      <c r="D84" s="67">
        <v>250</v>
      </c>
      <c r="E84" s="67">
        <v>-18</v>
      </c>
      <c r="F84" s="67">
        <v>-33</v>
      </c>
      <c r="G84" s="67">
        <v>175090</v>
      </c>
      <c r="H84" s="68">
        <v>1</v>
      </c>
      <c r="I84" s="68">
        <v>1</v>
      </c>
      <c r="J84" s="67">
        <v>3502</v>
      </c>
      <c r="K84" s="67">
        <v>414</v>
      </c>
      <c r="L84" s="67">
        <v>664</v>
      </c>
      <c r="M84" s="67">
        <v>97</v>
      </c>
      <c r="N84" s="67">
        <v>643</v>
      </c>
      <c r="O84" s="67">
        <v>985</v>
      </c>
      <c r="P84" s="67">
        <v>215</v>
      </c>
      <c r="Q84" s="67">
        <v>211</v>
      </c>
      <c r="R84" s="67">
        <v>205</v>
      </c>
      <c r="S84" s="67">
        <v>444</v>
      </c>
      <c r="T84" s="67">
        <v>28</v>
      </c>
      <c r="U84" s="67">
        <v>335</v>
      </c>
      <c r="V84" s="67">
        <v>573</v>
      </c>
      <c r="W84" s="67">
        <v>75</v>
      </c>
    </row>
    <row r="85" spans="1:23" x14ac:dyDescent="0.25">
      <c r="A85" s="67">
        <v>19167</v>
      </c>
      <c r="B85" s="67">
        <v>194</v>
      </c>
      <c r="C85" s="67">
        <v>219</v>
      </c>
      <c r="D85" s="67">
        <v>258</v>
      </c>
      <c r="E85" s="67">
        <v>-20</v>
      </c>
      <c r="F85" s="67">
        <v>-36</v>
      </c>
      <c r="G85" s="67">
        <v>219400</v>
      </c>
      <c r="H85" s="68">
        <v>1</v>
      </c>
      <c r="I85" s="68">
        <v>1</v>
      </c>
      <c r="J85" s="67">
        <v>3334</v>
      </c>
      <c r="K85" s="67">
        <v>412</v>
      </c>
      <c r="L85" s="67">
        <v>764</v>
      </c>
      <c r="M85" s="67">
        <v>75</v>
      </c>
      <c r="N85" s="67">
        <v>635</v>
      </c>
      <c r="O85" s="67">
        <v>966</v>
      </c>
      <c r="P85" s="67">
        <v>232</v>
      </c>
      <c r="Q85" s="67">
        <v>215</v>
      </c>
      <c r="R85" s="67">
        <v>197</v>
      </c>
      <c r="S85" s="67">
        <v>456</v>
      </c>
      <c r="T85" s="67">
        <v>-7</v>
      </c>
      <c r="U85" s="67">
        <v>324</v>
      </c>
      <c r="V85" s="67">
        <v>557</v>
      </c>
      <c r="W85" s="67">
        <v>96</v>
      </c>
    </row>
    <row r="86" spans="1:23" x14ac:dyDescent="0.25">
      <c r="A86" s="67">
        <v>19169</v>
      </c>
      <c r="B86" s="67">
        <v>176</v>
      </c>
      <c r="C86" s="67">
        <v>195</v>
      </c>
      <c r="D86" s="67">
        <v>219</v>
      </c>
      <c r="E86" s="67">
        <v>-13</v>
      </c>
      <c r="F86" s="67">
        <v>-27</v>
      </c>
      <c r="G86" s="67">
        <v>163840</v>
      </c>
      <c r="H86" s="68">
        <v>0.99</v>
      </c>
      <c r="I86" s="68">
        <v>1</v>
      </c>
      <c r="J86" s="67">
        <v>3431</v>
      </c>
      <c r="K86" s="67">
        <v>412</v>
      </c>
      <c r="L86" s="67">
        <v>728</v>
      </c>
      <c r="M86" s="67">
        <v>89</v>
      </c>
      <c r="N86" s="67">
        <v>639</v>
      </c>
      <c r="O86" s="67">
        <v>1026</v>
      </c>
      <c r="P86" s="67">
        <v>218</v>
      </c>
      <c r="Q86" s="67">
        <v>183</v>
      </c>
      <c r="R86" s="67">
        <v>178</v>
      </c>
      <c r="S86" s="67">
        <v>449</v>
      </c>
      <c r="T86" s="67">
        <v>18</v>
      </c>
      <c r="U86" s="67">
        <v>297</v>
      </c>
      <c r="V86" s="67">
        <v>551</v>
      </c>
      <c r="W86" s="67">
        <v>49</v>
      </c>
    </row>
    <row r="87" spans="1:23" x14ac:dyDescent="0.25">
      <c r="A87" s="67">
        <v>19171</v>
      </c>
      <c r="B87" s="67">
        <v>184</v>
      </c>
      <c r="C87" s="67">
        <v>211</v>
      </c>
      <c r="D87" s="67">
        <v>248</v>
      </c>
      <c r="E87" s="67">
        <v>-11</v>
      </c>
      <c r="F87" s="67">
        <v>-22</v>
      </c>
      <c r="G87" s="67">
        <v>166190</v>
      </c>
      <c r="H87" s="68">
        <v>1</v>
      </c>
      <c r="I87" s="68">
        <v>1</v>
      </c>
      <c r="J87" s="67">
        <v>3377</v>
      </c>
      <c r="K87" s="67">
        <v>417</v>
      </c>
      <c r="L87" s="67">
        <v>774</v>
      </c>
      <c r="M87" s="67">
        <v>105</v>
      </c>
      <c r="N87" s="67">
        <v>648</v>
      </c>
      <c r="O87" s="67">
        <v>1099</v>
      </c>
      <c r="P87" s="67">
        <v>231</v>
      </c>
      <c r="Q87" s="67">
        <v>177</v>
      </c>
      <c r="R87" s="67">
        <v>186</v>
      </c>
      <c r="S87" s="67">
        <v>493</v>
      </c>
      <c r="T87" s="67">
        <v>24</v>
      </c>
      <c r="U87" s="67">
        <v>309</v>
      </c>
      <c r="V87" s="67">
        <v>629</v>
      </c>
      <c r="W87" s="67">
        <v>47</v>
      </c>
    </row>
    <row r="88" spans="1:23" x14ac:dyDescent="0.25">
      <c r="A88" s="67">
        <v>19173</v>
      </c>
      <c r="B88" s="67">
        <v>152</v>
      </c>
      <c r="C88" s="67">
        <v>159</v>
      </c>
      <c r="D88" s="67">
        <v>180</v>
      </c>
      <c r="E88" s="67">
        <v>-26</v>
      </c>
      <c r="F88" s="67">
        <v>-48</v>
      </c>
      <c r="G88" s="67">
        <v>83766</v>
      </c>
      <c r="H88" s="68">
        <v>0.67</v>
      </c>
      <c r="I88" s="68">
        <v>0.93</v>
      </c>
      <c r="J88" s="67">
        <v>3678</v>
      </c>
      <c r="K88" s="67">
        <v>414</v>
      </c>
      <c r="L88" s="67">
        <v>669</v>
      </c>
      <c r="M88" s="67">
        <v>111</v>
      </c>
      <c r="N88" s="67">
        <v>635</v>
      </c>
      <c r="O88" s="67">
        <v>987</v>
      </c>
      <c r="P88" s="67">
        <v>222</v>
      </c>
      <c r="Q88" s="67">
        <v>251</v>
      </c>
      <c r="R88" s="67">
        <v>215</v>
      </c>
      <c r="S88" s="67">
        <v>462</v>
      </c>
      <c r="T88" s="67">
        <v>46</v>
      </c>
      <c r="U88" s="67">
        <v>347</v>
      </c>
      <c r="V88" s="67">
        <v>597</v>
      </c>
      <c r="W88" s="67">
        <v>80</v>
      </c>
    </row>
    <row r="89" spans="1:23" x14ac:dyDescent="0.25">
      <c r="A89" s="67">
        <v>19175</v>
      </c>
      <c r="B89" s="67">
        <v>152</v>
      </c>
      <c r="C89" s="67">
        <v>161</v>
      </c>
      <c r="D89" s="67">
        <v>180</v>
      </c>
      <c r="E89" s="67">
        <v>-23</v>
      </c>
      <c r="F89" s="67">
        <v>-43</v>
      </c>
      <c r="G89" s="67">
        <v>54544</v>
      </c>
      <c r="H89" s="68">
        <v>0.71</v>
      </c>
      <c r="I89" s="68">
        <v>0.93</v>
      </c>
      <c r="J89" s="67">
        <v>3616</v>
      </c>
      <c r="K89" s="67">
        <v>417</v>
      </c>
      <c r="L89" s="67">
        <v>681</v>
      </c>
      <c r="M89" s="67">
        <v>111</v>
      </c>
      <c r="N89" s="67">
        <v>641</v>
      </c>
      <c r="O89" s="67">
        <v>972</v>
      </c>
      <c r="P89" s="67">
        <v>228</v>
      </c>
      <c r="Q89" s="67">
        <v>232</v>
      </c>
      <c r="R89" s="67">
        <v>208</v>
      </c>
      <c r="S89" s="67">
        <v>463</v>
      </c>
      <c r="T89" s="67">
        <v>44</v>
      </c>
      <c r="U89" s="67">
        <v>338</v>
      </c>
      <c r="V89" s="67">
        <v>562</v>
      </c>
      <c r="W89" s="67">
        <v>72</v>
      </c>
    </row>
    <row r="90" spans="1:23" x14ac:dyDescent="0.25">
      <c r="A90" s="67">
        <v>19177</v>
      </c>
      <c r="B90" s="67">
        <v>153</v>
      </c>
      <c r="C90" s="67">
        <v>162</v>
      </c>
      <c r="D90" s="67">
        <v>184</v>
      </c>
      <c r="E90" s="67">
        <v>-26</v>
      </c>
      <c r="F90" s="67">
        <v>-47</v>
      </c>
      <c r="G90" s="67">
        <v>48420</v>
      </c>
      <c r="H90" s="68">
        <v>0.73</v>
      </c>
      <c r="I90" s="68">
        <v>0.96</v>
      </c>
      <c r="J90" s="67">
        <v>3881</v>
      </c>
      <c r="K90" s="67">
        <v>437</v>
      </c>
      <c r="L90" s="67">
        <v>795</v>
      </c>
      <c r="M90" s="67">
        <v>143</v>
      </c>
      <c r="N90" s="67">
        <v>665</v>
      </c>
      <c r="O90" s="67">
        <v>1236</v>
      </c>
      <c r="P90" s="67">
        <v>252</v>
      </c>
      <c r="Q90" s="67">
        <v>317</v>
      </c>
      <c r="R90" s="67">
        <v>248</v>
      </c>
      <c r="S90" s="67">
        <v>573</v>
      </c>
      <c r="T90" s="67">
        <v>78</v>
      </c>
      <c r="U90" s="67">
        <v>391</v>
      </c>
      <c r="V90" s="67">
        <v>885</v>
      </c>
      <c r="W90" s="67">
        <v>73</v>
      </c>
    </row>
    <row r="91" spans="1:23" x14ac:dyDescent="0.25">
      <c r="A91" s="67">
        <v>19179</v>
      </c>
      <c r="B91" s="67">
        <v>158</v>
      </c>
      <c r="C91" s="67">
        <v>159</v>
      </c>
      <c r="D91" s="67">
        <v>174</v>
      </c>
      <c r="E91" s="67">
        <v>-29</v>
      </c>
      <c r="F91" s="67">
        <v>-52</v>
      </c>
      <c r="G91" s="67">
        <v>56966</v>
      </c>
      <c r="H91" s="68">
        <v>0.67</v>
      </c>
      <c r="I91" s="68">
        <v>0.88</v>
      </c>
      <c r="J91" s="67">
        <v>3784</v>
      </c>
      <c r="K91" s="67">
        <v>428</v>
      </c>
      <c r="L91" s="67">
        <v>770</v>
      </c>
      <c r="M91" s="67">
        <v>132</v>
      </c>
      <c r="N91" s="67">
        <v>651</v>
      </c>
      <c r="O91" s="67">
        <v>1137</v>
      </c>
      <c r="P91" s="67">
        <v>237</v>
      </c>
      <c r="Q91" s="67">
        <v>266</v>
      </c>
      <c r="R91" s="67">
        <v>222</v>
      </c>
      <c r="S91" s="67">
        <v>531</v>
      </c>
      <c r="T91" s="67">
        <v>58</v>
      </c>
      <c r="U91" s="67">
        <v>353</v>
      </c>
      <c r="V91" s="67">
        <v>733</v>
      </c>
      <c r="W91" s="67">
        <v>59</v>
      </c>
    </row>
    <row r="92" spans="1:23" x14ac:dyDescent="0.25">
      <c r="A92" s="67">
        <v>19181</v>
      </c>
      <c r="B92" s="67">
        <v>158</v>
      </c>
      <c r="C92" s="67">
        <v>172</v>
      </c>
      <c r="D92" s="67">
        <v>195</v>
      </c>
      <c r="E92" s="67">
        <v>-14</v>
      </c>
      <c r="F92" s="67">
        <v>-26</v>
      </c>
      <c r="G92" s="67">
        <v>63711</v>
      </c>
      <c r="H92" s="68">
        <v>0.86</v>
      </c>
      <c r="I92" s="68">
        <v>0.99</v>
      </c>
      <c r="J92" s="67">
        <v>3733</v>
      </c>
      <c r="K92" s="67">
        <v>418</v>
      </c>
      <c r="L92" s="67">
        <v>726</v>
      </c>
      <c r="M92" s="67">
        <v>110</v>
      </c>
      <c r="N92" s="67">
        <v>645</v>
      </c>
      <c r="O92" s="67">
        <v>1008</v>
      </c>
      <c r="P92" s="67">
        <v>227</v>
      </c>
      <c r="Q92" s="67">
        <v>246</v>
      </c>
      <c r="R92" s="67">
        <v>207</v>
      </c>
      <c r="S92" s="67">
        <v>488</v>
      </c>
      <c r="T92" s="67">
        <v>38</v>
      </c>
      <c r="U92" s="67">
        <v>337</v>
      </c>
      <c r="V92" s="67">
        <v>585</v>
      </c>
      <c r="W92" s="67">
        <v>64</v>
      </c>
    </row>
    <row r="93" spans="1:23" x14ac:dyDescent="0.25">
      <c r="A93" s="67">
        <v>19183</v>
      </c>
      <c r="B93" s="67">
        <v>184</v>
      </c>
      <c r="C93" s="67">
        <v>201</v>
      </c>
      <c r="D93" s="67">
        <v>234</v>
      </c>
      <c r="E93" s="67">
        <v>-22</v>
      </c>
      <c r="F93" s="67">
        <v>-41</v>
      </c>
      <c r="G93" s="67">
        <v>118960</v>
      </c>
      <c r="H93" s="68">
        <v>1</v>
      </c>
      <c r="I93" s="68">
        <v>1</v>
      </c>
      <c r="J93" s="67">
        <v>3712</v>
      </c>
      <c r="K93" s="67">
        <v>435</v>
      </c>
      <c r="L93" s="67">
        <v>799</v>
      </c>
      <c r="M93" s="67">
        <v>129</v>
      </c>
      <c r="N93" s="67">
        <v>667</v>
      </c>
      <c r="O93" s="67">
        <v>1252</v>
      </c>
      <c r="P93" s="67">
        <v>244</v>
      </c>
      <c r="Q93" s="67">
        <v>252</v>
      </c>
      <c r="R93" s="67">
        <v>233</v>
      </c>
      <c r="S93" s="67">
        <v>555</v>
      </c>
      <c r="T93" s="67">
        <v>56</v>
      </c>
      <c r="U93" s="67">
        <v>372</v>
      </c>
      <c r="V93" s="67">
        <v>860</v>
      </c>
      <c r="W93" s="67">
        <v>58</v>
      </c>
    </row>
    <row r="94" spans="1:23" x14ac:dyDescent="0.25">
      <c r="A94" s="67">
        <v>19185</v>
      </c>
      <c r="B94" s="67">
        <v>145</v>
      </c>
      <c r="C94" s="67">
        <v>152</v>
      </c>
      <c r="D94" s="67">
        <v>172</v>
      </c>
      <c r="E94" s="67">
        <v>-25</v>
      </c>
      <c r="F94" s="67">
        <v>-47</v>
      </c>
      <c r="G94" s="67">
        <v>56600</v>
      </c>
      <c r="H94" s="68">
        <v>0.54</v>
      </c>
      <c r="I94" s="68">
        <v>0.86</v>
      </c>
      <c r="J94" s="67">
        <v>3604</v>
      </c>
      <c r="K94" s="67">
        <v>419</v>
      </c>
      <c r="L94" s="67">
        <v>738</v>
      </c>
      <c r="M94" s="67">
        <v>132</v>
      </c>
      <c r="N94" s="67">
        <v>641</v>
      </c>
      <c r="O94" s="67">
        <v>1004</v>
      </c>
      <c r="P94" s="67">
        <v>239</v>
      </c>
      <c r="Q94" s="67">
        <v>234</v>
      </c>
      <c r="R94" s="67">
        <v>204</v>
      </c>
      <c r="S94" s="67">
        <v>488</v>
      </c>
      <c r="T94" s="67">
        <v>18</v>
      </c>
      <c r="U94" s="67">
        <v>330</v>
      </c>
      <c r="V94" s="67">
        <v>572</v>
      </c>
      <c r="W94" s="67">
        <v>71</v>
      </c>
    </row>
    <row r="95" spans="1:23" x14ac:dyDescent="0.25">
      <c r="A95" s="67">
        <v>19187</v>
      </c>
      <c r="B95" s="67">
        <v>183</v>
      </c>
      <c r="C95" s="67">
        <v>198</v>
      </c>
      <c r="D95" s="67">
        <v>221</v>
      </c>
      <c r="E95" s="67">
        <v>-17</v>
      </c>
      <c r="F95" s="67">
        <v>-33</v>
      </c>
      <c r="G95" s="67">
        <v>210500</v>
      </c>
      <c r="H95" s="68">
        <v>0.99</v>
      </c>
      <c r="I95" s="68">
        <v>1</v>
      </c>
      <c r="J95" s="67">
        <v>3378</v>
      </c>
      <c r="K95" s="67">
        <v>409</v>
      </c>
      <c r="L95" s="67">
        <v>702</v>
      </c>
      <c r="M95" s="67">
        <v>78</v>
      </c>
      <c r="N95" s="67">
        <v>636</v>
      </c>
      <c r="O95" s="67">
        <v>981</v>
      </c>
      <c r="P95" s="67">
        <v>208</v>
      </c>
      <c r="Q95" s="67">
        <v>181</v>
      </c>
      <c r="R95" s="67">
        <v>185</v>
      </c>
      <c r="S95" s="67">
        <v>442</v>
      </c>
      <c r="T95" s="67">
        <v>5</v>
      </c>
      <c r="U95" s="67">
        <v>310</v>
      </c>
      <c r="V95" s="67">
        <v>536</v>
      </c>
      <c r="W95" s="67">
        <v>56</v>
      </c>
    </row>
    <row r="96" spans="1:23" x14ac:dyDescent="0.25">
      <c r="A96" s="67">
        <v>19189</v>
      </c>
      <c r="B96" s="67">
        <v>186</v>
      </c>
      <c r="C96" s="67">
        <v>213</v>
      </c>
      <c r="D96" s="67">
        <v>247</v>
      </c>
      <c r="E96" s="67">
        <v>-9</v>
      </c>
      <c r="F96" s="67">
        <v>-21</v>
      </c>
      <c r="G96" s="67">
        <v>124620</v>
      </c>
      <c r="H96" s="68">
        <v>1</v>
      </c>
      <c r="I96" s="68">
        <v>1</v>
      </c>
      <c r="J96" s="67">
        <v>3171</v>
      </c>
      <c r="K96" s="67">
        <v>403</v>
      </c>
      <c r="L96" s="67">
        <v>732</v>
      </c>
      <c r="M96" s="67">
        <v>77</v>
      </c>
      <c r="N96" s="67">
        <v>630</v>
      </c>
      <c r="O96" s="67">
        <v>1009</v>
      </c>
      <c r="P96" s="67">
        <v>205</v>
      </c>
      <c r="Q96" s="67">
        <v>131</v>
      </c>
      <c r="R96" s="67">
        <v>155</v>
      </c>
      <c r="S96" s="67">
        <v>409</v>
      </c>
      <c r="T96" s="67">
        <v>-8</v>
      </c>
      <c r="U96" s="67">
        <v>266</v>
      </c>
      <c r="V96" s="67">
        <v>510</v>
      </c>
      <c r="W96" s="67">
        <v>42</v>
      </c>
    </row>
    <row r="97" spans="1:23" x14ac:dyDescent="0.25">
      <c r="A97" s="67">
        <v>19191</v>
      </c>
      <c r="B97" s="67">
        <v>186</v>
      </c>
      <c r="C97" s="67">
        <v>206</v>
      </c>
      <c r="D97" s="67">
        <v>236</v>
      </c>
      <c r="E97" s="67">
        <v>-18</v>
      </c>
      <c r="F97" s="67">
        <v>-37</v>
      </c>
      <c r="G97" s="67">
        <v>150660</v>
      </c>
      <c r="H97" s="68">
        <v>1</v>
      </c>
      <c r="I97" s="68">
        <v>1</v>
      </c>
      <c r="J97" s="67">
        <v>3038</v>
      </c>
      <c r="K97" s="67">
        <v>406</v>
      </c>
      <c r="L97" s="67">
        <v>804</v>
      </c>
      <c r="M97" s="67">
        <v>104</v>
      </c>
      <c r="N97" s="67">
        <v>624</v>
      </c>
      <c r="O97" s="67">
        <v>1030</v>
      </c>
      <c r="P97" s="67">
        <v>202</v>
      </c>
      <c r="Q97" s="67">
        <v>106</v>
      </c>
      <c r="R97" s="67">
        <v>146</v>
      </c>
      <c r="S97" s="67">
        <v>432</v>
      </c>
      <c r="T97" s="67">
        <v>15</v>
      </c>
      <c r="U97" s="67">
        <v>241</v>
      </c>
      <c r="V97" s="67">
        <v>489</v>
      </c>
      <c r="W97" s="67">
        <v>26</v>
      </c>
    </row>
    <row r="98" spans="1:23" x14ac:dyDescent="0.25">
      <c r="A98" s="67">
        <v>19193</v>
      </c>
      <c r="B98" s="67">
        <v>189</v>
      </c>
      <c r="C98" s="67">
        <v>211</v>
      </c>
      <c r="D98" s="67">
        <v>254</v>
      </c>
      <c r="E98" s="67">
        <v>-19</v>
      </c>
      <c r="F98" s="67">
        <v>-35</v>
      </c>
      <c r="G98" s="67">
        <v>207590</v>
      </c>
      <c r="H98" s="68">
        <v>1</v>
      </c>
      <c r="I98" s="68">
        <v>1</v>
      </c>
      <c r="J98" s="67">
        <v>3486</v>
      </c>
      <c r="K98" s="67">
        <v>415</v>
      </c>
      <c r="L98" s="67">
        <v>714</v>
      </c>
      <c r="M98" s="67">
        <v>88</v>
      </c>
      <c r="N98" s="67">
        <v>641</v>
      </c>
      <c r="O98" s="67">
        <v>981</v>
      </c>
      <c r="P98" s="67">
        <v>228</v>
      </c>
      <c r="Q98" s="67">
        <v>239</v>
      </c>
      <c r="R98" s="67">
        <v>212</v>
      </c>
      <c r="S98" s="67">
        <v>466</v>
      </c>
      <c r="T98" s="67">
        <v>6</v>
      </c>
      <c r="U98" s="67">
        <v>345</v>
      </c>
      <c r="V98" s="67">
        <v>594</v>
      </c>
      <c r="W98" s="67">
        <v>94</v>
      </c>
    </row>
    <row r="99" spans="1:23" x14ac:dyDescent="0.25">
      <c r="A99" s="67">
        <v>19195</v>
      </c>
      <c r="B99" s="67">
        <v>182</v>
      </c>
      <c r="C99" s="67">
        <v>205</v>
      </c>
      <c r="D99" s="67">
        <v>234</v>
      </c>
      <c r="E99" s="67">
        <v>-14</v>
      </c>
      <c r="F99" s="67">
        <v>-29</v>
      </c>
      <c r="G99" s="67">
        <v>112410</v>
      </c>
      <c r="H99" s="68">
        <v>1</v>
      </c>
      <c r="I99" s="68">
        <v>1</v>
      </c>
      <c r="J99" s="67">
        <v>3086</v>
      </c>
      <c r="K99" s="67">
        <v>401</v>
      </c>
      <c r="L99" s="67">
        <v>746</v>
      </c>
      <c r="M99" s="67">
        <v>80</v>
      </c>
      <c r="N99" s="67">
        <v>629</v>
      </c>
      <c r="O99" s="67">
        <v>1040</v>
      </c>
      <c r="P99" s="67">
        <v>204</v>
      </c>
      <c r="Q99" s="67">
        <v>112</v>
      </c>
      <c r="R99" s="67">
        <v>145</v>
      </c>
      <c r="S99" s="67">
        <v>403</v>
      </c>
      <c r="T99" s="67">
        <v>-5</v>
      </c>
      <c r="U99" s="67">
        <v>253</v>
      </c>
      <c r="V99" s="67">
        <v>520</v>
      </c>
      <c r="W99" s="67">
        <v>36</v>
      </c>
    </row>
    <row r="100" spans="1:23" x14ac:dyDescent="0.25">
      <c r="A100" s="67">
        <v>19197</v>
      </c>
      <c r="B100" s="67">
        <v>185</v>
      </c>
      <c r="C100" s="67">
        <v>204</v>
      </c>
      <c r="D100" s="67">
        <v>233</v>
      </c>
      <c r="E100" s="67">
        <v>-10</v>
      </c>
      <c r="F100" s="67">
        <v>-20</v>
      </c>
      <c r="G100" s="67">
        <v>183490</v>
      </c>
      <c r="H100" s="68">
        <v>1</v>
      </c>
      <c r="I100" s="68">
        <v>1</v>
      </c>
      <c r="J100" s="67">
        <v>3289</v>
      </c>
      <c r="K100" s="67">
        <v>406</v>
      </c>
      <c r="L100" s="67">
        <v>718</v>
      </c>
      <c r="M100" s="67">
        <v>78</v>
      </c>
      <c r="N100" s="67">
        <v>635</v>
      </c>
      <c r="O100" s="67">
        <v>1016</v>
      </c>
      <c r="P100" s="67">
        <v>205</v>
      </c>
      <c r="Q100" s="67">
        <v>168</v>
      </c>
      <c r="R100" s="67">
        <v>167</v>
      </c>
      <c r="S100" s="67">
        <v>427</v>
      </c>
      <c r="T100" s="67">
        <v>2</v>
      </c>
      <c r="U100" s="67">
        <v>286</v>
      </c>
      <c r="V100" s="67">
        <v>538</v>
      </c>
      <c r="W100" s="67">
        <v>47</v>
      </c>
    </row>
    <row r="101" spans="1:23" x14ac:dyDescent="0.25">
      <c r="A101" s="66"/>
      <c r="B101" s="67"/>
      <c r="C101" s="67"/>
      <c r="D101" s="67"/>
      <c r="E101" s="67"/>
      <c r="F101" s="67"/>
      <c r="G101" s="67"/>
      <c r="H101" s="68"/>
      <c r="I101" s="68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</row>
    <row r="102" spans="1:23" x14ac:dyDescent="0.25">
      <c r="A102" s="66"/>
      <c r="B102" s="67"/>
      <c r="C102" s="67"/>
      <c r="D102" s="67"/>
      <c r="E102" s="67"/>
      <c r="F102" s="67"/>
      <c r="G102" s="67"/>
      <c r="H102" s="68"/>
      <c r="I102" s="68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</row>
    <row r="103" spans="1:23" x14ac:dyDescent="0.25">
      <c r="A103" s="66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</row>
    <row r="104" spans="1:23" x14ac:dyDescent="0.25">
      <c r="A104" s="66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</row>
    <row r="105" spans="1:23" x14ac:dyDescent="0.25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</row>
    <row r="106" spans="1:23" x14ac:dyDescent="0.25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</row>
    <row r="107" spans="1:23" x14ac:dyDescent="0.25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</row>
    <row r="108" spans="1:23" x14ac:dyDescent="0.25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</row>
    <row r="109" spans="1:23" x14ac:dyDescent="0.25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</row>
    <row r="110" spans="1:23" x14ac:dyDescent="0.25">
      <c r="A110" s="66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</row>
    <row r="111" spans="1:23" x14ac:dyDescent="0.25">
      <c r="A111" s="66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</row>
    <row r="112" spans="1:23" x14ac:dyDescent="0.25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</row>
    <row r="113" spans="1:23" x14ac:dyDescent="0.25">
      <c r="A113" s="66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</row>
    <row r="114" spans="1:23" x14ac:dyDescent="0.25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</row>
    <row r="115" spans="1:23" x14ac:dyDescent="0.25">
      <c r="A115" s="66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</row>
    <row r="116" spans="1:23" x14ac:dyDescent="0.25">
      <c r="A116" s="66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</row>
    <row r="117" spans="1:23" x14ac:dyDescent="0.25">
      <c r="A117" s="66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</row>
    <row r="118" spans="1:23" x14ac:dyDescent="0.25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</row>
    <row r="119" spans="1:23" x14ac:dyDescent="0.25">
      <c r="A119" s="66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</row>
    <row r="120" spans="1:23" x14ac:dyDescent="0.25">
      <c r="A120" s="66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</row>
    <row r="121" spans="1:23" x14ac:dyDescent="0.25">
      <c r="A121" s="66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</row>
    <row r="122" spans="1:23" x14ac:dyDescent="0.25">
      <c r="A122" s="66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</row>
    <row r="123" spans="1:23" x14ac:dyDescent="0.25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</row>
    <row r="124" spans="1:23" x14ac:dyDescent="0.25">
      <c r="A124" s="66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</row>
    <row r="125" spans="1:23" x14ac:dyDescent="0.25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</row>
    <row r="126" spans="1:23" x14ac:dyDescent="0.25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</row>
    <row r="127" spans="1:23" x14ac:dyDescent="0.25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</row>
    <row r="128" spans="1:23" x14ac:dyDescent="0.25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</row>
    <row r="129" spans="1:23" x14ac:dyDescent="0.25">
      <c r="A129" s="66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</row>
    <row r="130" spans="1:23" x14ac:dyDescent="0.25">
      <c r="A130" s="66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</row>
    <row r="131" spans="1:23" x14ac:dyDescent="0.25">
      <c r="A131" s="66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</row>
    <row r="132" spans="1:23" x14ac:dyDescent="0.25">
      <c r="A132" s="66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</row>
    <row r="133" spans="1:23" x14ac:dyDescent="0.25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</row>
    <row r="134" spans="1:23" x14ac:dyDescent="0.25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</row>
    <row r="135" spans="1:23" x14ac:dyDescent="0.25">
      <c r="A135" s="66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</row>
    <row r="136" spans="1:23" x14ac:dyDescent="0.25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</row>
    <row r="137" spans="1:23" x14ac:dyDescent="0.25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</row>
    <row r="138" spans="1:23" x14ac:dyDescent="0.25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</row>
    <row r="139" spans="1:23" x14ac:dyDescent="0.25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</row>
    <row r="140" spans="1:23" x14ac:dyDescent="0.25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</row>
    <row r="141" spans="1:23" x14ac:dyDescent="0.25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</row>
    <row r="142" spans="1:23" x14ac:dyDescent="0.25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</row>
    <row r="143" spans="1:23" x14ac:dyDescent="0.25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</row>
    <row r="144" spans="1:23" x14ac:dyDescent="0.25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</row>
    <row r="145" spans="1:23" x14ac:dyDescent="0.25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</row>
    <row r="146" spans="1:23" x14ac:dyDescent="0.25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</row>
    <row r="147" spans="1:23" x14ac:dyDescent="0.25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</row>
    <row r="148" spans="1:23" x14ac:dyDescent="0.25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</row>
    <row r="149" spans="1:23" x14ac:dyDescent="0.25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</row>
    <row r="150" spans="1:23" x14ac:dyDescent="0.25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</row>
    <row r="151" spans="1:23" x14ac:dyDescent="0.25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</row>
    <row r="152" spans="1:23" x14ac:dyDescent="0.25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</row>
    <row r="153" spans="1:23" x14ac:dyDescent="0.25">
      <c r="A153" s="66"/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</row>
    <row r="154" spans="1:23" x14ac:dyDescent="0.25">
      <c r="A154" s="66"/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</row>
    <row r="155" spans="1:23" x14ac:dyDescent="0.25">
      <c r="A155" s="66"/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</row>
    <row r="156" spans="1:23" x14ac:dyDescent="0.25">
      <c r="A156" s="66"/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</row>
    <row r="157" spans="1:23" x14ac:dyDescent="0.25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</row>
    <row r="158" spans="1:23" x14ac:dyDescent="0.25">
      <c r="A158" s="66"/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</row>
    <row r="159" spans="1:23" x14ac:dyDescent="0.25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</row>
    <row r="160" spans="1:23" x14ac:dyDescent="0.25">
      <c r="A160" s="66"/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</row>
    <row r="161" spans="1:23" x14ac:dyDescent="0.25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</row>
    <row r="162" spans="1:23" x14ac:dyDescent="0.25">
      <c r="A162" s="66"/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</row>
    <row r="163" spans="1:23" x14ac:dyDescent="0.25">
      <c r="A163" s="66"/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</row>
    <row r="164" spans="1:23" x14ac:dyDescent="0.25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</row>
    <row r="165" spans="1:23" x14ac:dyDescent="0.25">
      <c r="A165" s="66"/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</row>
    <row r="166" spans="1:23" x14ac:dyDescent="0.25">
      <c r="A166" s="66"/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</row>
    <row r="167" spans="1:23" x14ac:dyDescent="0.25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</row>
    <row r="168" spans="1:23" x14ac:dyDescent="0.25">
      <c r="A168" s="66"/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</row>
    <row r="169" spans="1:23" x14ac:dyDescent="0.25">
      <c r="A169" s="66"/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</row>
    <row r="170" spans="1:23" x14ac:dyDescent="0.25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</row>
    <row r="171" spans="1:23" x14ac:dyDescent="0.25">
      <c r="A171" s="66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</row>
    <row r="172" spans="1:23" x14ac:dyDescent="0.25">
      <c r="A172" s="66"/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</row>
    <row r="173" spans="1:23" x14ac:dyDescent="0.25">
      <c r="A173" s="66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</row>
    <row r="174" spans="1:23" x14ac:dyDescent="0.25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</row>
    <row r="175" spans="1:23" x14ac:dyDescent="0.25">
      <c r="A175" s="66"/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</row>
    <row r="176" spans="1:23" x14ac:dyDescent="0.25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</row>
    <row r="177" spans="1:23" x14ac:dyDescent="0.25">
      <c r="A177" s="66"/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</row>
    <row r="178" spans="1:23" x14ac:dyDescent="0.25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</row>
    <row r="179" spans="1:23" x14ac:dyDescent="0.25">
      <c r="A179" s="66"/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</row>
    <row r="180" spans="1:23" x14ac:dyDescent="0.25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</row>
    <row r="181" spans="1:23" x14ac:dyDescent="0.25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</row>
    <row r="182" spans="1:23" x14ac:dyDescent="0.25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</row>
    <row r="183" spans="1:23" x14ac:dyDescent="0.25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</row>
    <row r="184" spans="1:23" x14ac:dyDescent="0.25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</row>
    <row r="185" spans="1:23" x14ac:dyDescent="0.25">
      <c r="A185" s="66"/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</row>
    <row r="186" spans="1:23" x14ac:dyDescent="0.25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</row>
    <row r="187" spans="1:23" x14ac:dyDescent="0.25">
      <c r="A187" s="66"/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</row>
    <row r="188" spans="1:23" x14ac:dyDescent="0.25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</row>
    <row r="189" spans="1:23" x14ac:dyDescent="0.25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</row>
    <row r="190" spans="1:23" x14ac:dyDescent="0.25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</row>
    <row r="191" spans="1:23" x14ac:dyDescent="0.25">
      <c r="A191" s="66"/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</row>
    <row r="192" spans="1:23" x14ac:dyDescent="0.25">
      <c r="A192" s="66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</row>
    <row r="193" spans="1:23" x14ac:dyDescent="0.25">
      <c r="A193" s="66"/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</row>
    <row r="194" spans="1:23" x14ac:dyDescent="0.25">
      <c r="A194" s="66"/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</row>
    <row r="195" spans="1:23" x14ac:dyDescent="0.25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</row>
    <row r="196" spans="1:23" x14ac:dyDescent="0.25">
      <c r="A196" s="66"/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</row>
    <row r="197" spans="1:23" x14ac:dyDescent="0.25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</row>
    <row r="198" spans="1:23" x14ac:dyDescent="0.25">
      <c r="A198" s="66"/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</row>
    <row r="199" spans="1:23" x14ac:dyDescent="0.25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</row>
    <row r="200" spans="1:23" x14ac:dyDescent="0.25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</row>
    <row r="201" spans="1:23" x14ac:dyDescent="0.25">
      <c r="A201" s="66"/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</row>
    <row r="202" spans="1:23" x14ac:dyDescent="0.25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</row>
    <row r="203" spans="1:23" x14ac:dyDescent="0.25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</row>
    <row r="204" spans="1:23" x14ac:dyDescent="0.25">
      <c r="A204" s="66"/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</row>
    <row r="205" spans="1:23" x14ac:dyDescent="0.25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</row>
    <row r="206" spans="1:23" x14ac:dyDescent="0.25">
      <c r="A206" s="66"/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</row>
    <row r="207" spans="1:23" x14ac:dyDescent="0.25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</row>
    <row r="208" spans="1:23" x14ac:dyDescent="0.25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</row>
    <row r="209" spans="1:23" x14ac:dyDescent="0.25">
      <c r="A209" s="66"/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</row>
    <row r="210" spans="1:23" x14ac:dyDescent="0.25">
      <c r="A210" s="66"/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</row>
    <row r="211" spans="1:23" x14ac:dyDescent="0.25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</row>
    <row r="212" spans="1:23" x14ac:dyDescent="0.25">
      <c r="A212" s="66"/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</row>
    <row r="213" spans="1:23" x14ac:dyDescent="0.25">
      <c r="A213" s="66"/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</row>
    <row r="214" spans="1:23" x14ac:dyDescent="0.25">
      <c r="A214" s="66"/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</row>
    <row r="215" spans="1:23" x14ac:dyDescent="0.25">
      <c r="A215" s="66"/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</row>
    <row r="216" spans="1:23" x14ac:dyDescent="0.25">
      <c r="A216" s="66"/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</row>
    <row r="217" spans="1:23" x14ac:dyDescent="0.25">
      <c r="A217" s="66"/>
      <c r="B217" s="66"/>
      <c r="C217" s="66"/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</row>
    <row r="218" spans="1:23" x14ac:dyDescent="0.25">
      <c r="A218" s="66"/>
      <c r="B218" s="66"/>
      <c r="C218" s="66"/>
      <c r="D218" s="66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</row>
    <row r="219" spans="1:23" x14ac:dyDescent="0.25">
      <c r="A219" s="66"/>
      <c r="B219" s="66"/>
      <c r="C219" s="66"/>
      <c r="D219" s="66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</row>
    <row r="220" spans="1:23" x14ac:dyDescent="0.25">
      <c r="A220" s="66"/>
      <c r="B220" s="66"/>
      <c r="C220" s="66"/>
      <c r="D220" s="66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</row>
    <row r="221" spans="1:23" x14ac:dyDescent="0.25">
      <c r="A221" s="66"/>
      <c r="B221" s="66"/>
      <c r="C221" s="66"/>
      <c r="D221" s="66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</row>
    <row r="222" spans="1:23" x14ac:dyDescent="0.25">
      <c r="A222" s="66"/>
      <c r="B222" s="66"/>
      <c r="C222" s="66"/>
      <c r="D222" s="66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</row>
    <row r="223" spans="1:23" x14ac:dyDescent="0.25">
      <c r="A223" s="66"/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</row>
    <row r="224" spans="1:23" x14ac:dyDescent="0.25">
      <c r="A224" s="66"/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</row>
    <row r="225" spans="1:23" x14ac:dyDescent="0.25">
      <c r="A225" s="66"/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</row>
    <row r="226" spans="1:23" x14ac:dyDescent="0.25">
      <c r="A226" s="66"/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</row>
    <row r="227" spans="1:23" x14ac:dyDescent="0.25">
      <c r="A227" s="66"/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</row>
    <row r="228" spans="1:23" x14ac:dyDescent="0.25">
      <c r="A228" s="66"/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</row>
    <row r="229" spans="1:23" x14ac:dyDescent="0.25">
      <c r="A229" s="66"/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</row>
    <row r="230" spans="1:23" x14ac:dyDescent="0.25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</row>
    <row r="231" spans="1:23" x14ac:dyDescent="0.25">
      <c r="A231" s="66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</row>
    <row r="232" spans="1:23" x14ac:dyDescent="0.25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</row>
    <row r="233" spans="1:23" x14ac:dyDescent="0.25">
      <c r="A233" s="66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</row>
    <row r="234" spans="1:23" x14ac:dyDescent="0.25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</row>
    <row r="235" spans="1:23" x14ac:dyDescent="0.25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</row>
    <row r="236" spans="1:23" x14ac:dyDescent="0.25">
      <c r="A236" s="66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</row>
    <row r="237" spans="1:23" x14ac:dyDescent="0.25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</row>
    <row r="238" spans="1:23" x14ac:dyDescent="0.25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</row>
    <row r="239" spans="1:23" x14ac:dyDescent="0.25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</row>
    <row r="240" spans="1:23" x14ac:dyDescent="0.25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</row>
    <row r="241" spans="1:23" x14ac:dyDescent="0.25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</row>
    <row r="242" spans="1:23" x14ac:dyDescent="0.25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</row>
    <row r="243" spans="1:23" x14ac:dyDescent="0.25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</row>
    <row r="244" spans="1:23" x14ac:dyDescent="0.25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</row>
    <row r="245" spans="1:23" x14ac:dyDescent="0.25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</row>
    <row r="246" spans="1:23" x14ac:dyDescent="0.25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</row>
    <row r="247" spans="1:23" x14ac:dyDescent="0.25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</row>
    <row r="248" spans="1:23" x14ac:dyDescent="0.25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</row>
    <row r="249" spans="1:23" x14ac:dyDescent="0.25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</row>
    <row r="250" spans="1:23" x14ac:dyDescent="0.25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</row>
    <row r="251" spans="1:23" x14ac:dyDescent="0.25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</row>
    <row r="252" spans="1:23" x14ac:dyDescent="0.25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</row>
    <row r="253" spans="1:23" x14ac:dyDescent="0.25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</row>
    <row r="254" spans="1:23" x14ac:dyDescent="0.25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</row>
    <row r="255" spans="1:23" x14ac:dyDescent="0.25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</row>
    <row r="256" spans="1:23" x14ac:dyDescent="0.25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</row>
    <row r="257" spans="1:23" x14ac:dyDescent="0.25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</row>
    <row r="258" spans="1:23" x14ac:dyDescent="0.25">
      <c r="A258" s="66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</row>
    <row r="259" spans="1:23" x14ac:dyDescent="0.25">
      <c r="A259" s="66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</row>
    <row r="260" spans="1:23" x14ac:dyDescent="0.25">
      <c r="A260" s="66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</row>
    <row r="261" spans="1:23" x14ac:dyDescent="0.25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</row>
    <row r="262" spans="1:23" x14ac:dyDescent="0.25">
      <c r="A262" s="66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</row>
    <row r="263" spans="1:23" x14ac:dyDescent="0.25">
      <c r="A263" s="66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</row>
    <row r="264" spans="1:23" x14ac:dyDescent="0.25">
      <c r="A264" s="66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</row>
    <row r="265" spans="1:23" x14ac:dyDescent="0.25">
      <c r="A265" s="66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</row>
    <row r="266" spans="1:23" x14ac:dyDescent="0.25">
      <c r="A266" s="66"/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</row>
    <row r="267" spans="1:23" x14ac:dyDescent="0.25">
      <c r="A267" s="66"/>
      <c r="B267" s="66"/>
      <c r="C267" s="66"/>
      <c r="D267" s="66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</row>
    <row r="268" spans="1:23" x14ac:dyDescent="0.25">
      <c r="A268" s="66"/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</row>
    <row r="269" spans="1:23" x14ac:dyDescent="0.25">
      <c r="A269" s="66"/>
      <c r="B269" s="66"/>
      <c r="C269" s="66"/>
      <c r="D269" s="66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</row>
    <row r="270" spans="1:23" x14ac:dyDescent="0.25">
      <c r="A270" s="66"/>
      <c r="B270" s="66"/>
      <c r="C270" s="66"/>
      <c r="D270" s="66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</row>
    <row r="271" spans="1:23" x14ac:dyDescent="0.25">
      <c r="A271" s="66"/>
      <c r="B271" s="66"/>
      <c r="C271" s="66"/>
      <c r="D271" s="66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</row>
    <row r="272" spans="1:23" x14ac:dyDescent="0.25">
      <c r="A272" s="66"/>
      <c r="B272" s="66"/>
      <c r="C272" s="66"/>
      <c r="D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</row>
    <row r="273" spans="1:23" x14ac:dyDescent="0.25">
      <c r="A273" s="66"/>
      <c r="B273" s="66"/>
      <c r="C273" s="66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</row>
    <row r="274" spans="1:23" x14ac:dyDescent="0.25">
      <c r="A274" s="66"/>
      <c r="B274" s="66"/>
      <c r="C274" s="66"/>
      <c r="D274" s="66"/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</row>
    <row r="275" spans="1:23" x14ac:dyDescent="0.25">
      <c r="A275" s="66"/>
      <c r="B275" s="66"/>
      <c r="C275" s="66"/>
      <c r="D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</row>
    <row r="276" spans="1:23" x14ac:dyDescent="0.25">
      <c r="A276" s="66"/>
      <c r="B276" s="66"/>
      <c r="C276" s="66"/>
      <c r="D276" s="66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</row>
    <row r="277" spans="1:23" x14ac:dyDescent="0.25">
      <c r="A277" s="66"/>
      <c r="B277" s="66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</row>
    <row r="278" spans="1:23" x14ac:dyDescent="0.25">
      <c r="A278" s="66"/>
      <c r="B278" s="66"/>
      <c r="C278" s="66"/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</row>
    <row r="279" spans="1:23" x14ac:dyDescent="0.25">
      <c r="A279" s="66"/>
      <c r="B279" s="66"/>
      <c r="C279" s="66"/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</row>
    <row r="280" spans="1:23" x14ac:dyDescent="0.25">
      <c r="A280" s="66"/>
      <c r="B280" s="66"/>
      <c r="C280" s="66"/>
      <c r="D280" s="66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</row>
    <row r="281" spans="1:23" x14ac:dyDescent="0.25">
      <c r="A281" s="66"/>
      <c r="B281" s="66"/>
      <c r="C281" s="66"/>
      <c r="D281" s="66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</row>
    <row r="282" spans="1:23" x14ac:dyDescent="0.25">
      <c r="A282" s="66"/>
      <c r="B282" s="66"/>
      <c r="C282" s="66"/>
      <c r="D282" s="66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</row>
    <row r="283" spans="1:23" x14ac:dyDescent="0.25">
      <c r="A283" s="66"/>
      <c r="B283" s="66"/>
      <c r="C283" s="66"/>
      <c r="D283" s="66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</row>
    <row r="284" spans="1:23" x14ac:dyDescent="0.25">
      <c r="A284" s="66"/>
      <c r="B284" s="66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</row>
    <row r="285" spans="1:23" x14ac:dyDescent="0.25">
      <c r="A285" s="66"/>
      <c r="B285" s="66"/>
      <c r="C285" s="66"/>
      <c r="D285" s="66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</row>
    <row r="286" spans="1:23" x14ac:dyDescent="0.25">
      <c r="A286" s="66"/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</row>
    <row r="287" spans="1:23" x14ac:dyDescent="0.25">
      <c r="A287" s="66"/>
      <c r="B287" s="66"/>
      <c r="C287" s="66"/>
      <c r="D287" s="66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</row>
    <row r="288" spans="1:23" x14ac:dyDescent="0.25">
      <c r="A288" s="66"/>
      <c r="B288" s="66"/>
      <c r="C288" s="66"/>
      <c r="D288" s="66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</row>
    <row r="289" spans="1:23" x14ac:dyDescent="0.25">
      <c r="A289" s="66"/>
      <c r="B289" s="66"/>
      <c r="C289" s="66"/>
      <c r="D289" s="66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</row>
    <row r="290" spans="1:23" x14ac:dyDescent="0.25">
      <c r="A290" s="66"/>
      <c r="B290" s="66"/>
      <c r="C290" s="66"/>
      <c r="D290" s="66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</row>
    <row r="291" spans="1:23" x14ac:dyDescent="0.25">
      <c r="A291" s="66"/>
      <c r="B291" s="66"/>
      <c r="C291" s="66"/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</row>
    <row r="292" spans="1:23" x14ac:dyDescent="0.25">
      <c r="A292" s="66"/>
      <c r="B292" s="66"/>
      <c r="C292" s="66"/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</row>
    <row r="293" spans="1:23" x14ac:dyDescent="0.25">
      <c r="A293" s="66"/>
      <c r="B293" s="66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</row>
    <row r="294" spans="1:23" x14ac:dyDescent="0.25">
      <c r="A294" s="66"/>
      <c r="B294" s="66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</row>
    <row r="295" spans="1:23" x14ac:dyDescent="0.25">
      <c r="A295" s="66"/>
      <c r="B295" s="66"/>
      <c r="C295" s="66"/>
      <c r="D295" s="66"/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</row>
    <row r="296" spans="1:23" x14ac:dyDescent="0.25">
      <c r="A296" s="66"/>
      <c r="B296" s="66"/>
      <c r="C296" s="66"/>
      <c r="D296" s="66"/>
      <c r="E296" s="66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</row>
    <row r="297" spans="1:23" x14ac:dyDescent="0.25">
      <c r="A297" s="66"/>
      <c r="B297" s="66"/>
      <c r="C297" s="66"/>
      <c r="D297" s="66"/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</row>
    <row r="298" spans="1:23" x14ac:dyDescent="0.25">
      <c r="A298" s="66"/>
      <c r="B298" s="66"/>
      <c r="C298" s="66"/>
      <c r="D298" s="66"/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</row>
    <row r="299" spans="1:23" x14ac:dyDescent="0.25">
      <c r="A299" s="66"/>
      <c r="B299" s="66"/>
      <c r="C299" s="66"/>
      <c r="D299" s="66"/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</row>
    <row r="300" spans="1:23" x14ac:dyDescent="0.25">
      <c r="A300" s="66"/>
      <c r="B300" s="66"/>
      <c r="C300" s="66"/>
      <c r="D300" s="66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</row>
    <row r="301" spans="1:23" x14ac:dyDescent="0.25">
      <c r="A301" s="66"/>
      <c r="B301" s="6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</row>
    <row r="302" spans="1:23" x14ac:dyDescent="0.25">
      <c r="A302" s="66"/>
      <c r="B302" s="6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</row>
    <row r="303" spans="1:23" x14ac:dyDescent="0.25">
      <c r="A303" s="66"/>
      <c r="B303" s="6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</row>
    <row r="304" spans="1:23" x14ac:dyDescent="0.25">
      <c r="A304" s="66"/>
      <c r="B304" s="6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</row>
    <row r="305" spans="1:23" x14ac:dyDescent="0.25">
      <c r="A305" s="66"/>
      <c r="B305" s="6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</row>
    <row r="306" spans="1:23" x14ac:dyDescent="0.25">
      <c r="A306" s="66"/>
      <c r="B306" s="6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</row>
    <row r="307" spans="1:23" x14ac:dyDescent="0.25">
      <c r="A307" s="66"/>
      <c r="B307" s="6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</row>
    <row r="308" spans="1:23" x14ac:dyDescent="0.25">
      <c r="A308" s="66"/>
      <c r="B308" s="6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</row>
    <row r="309" spans="1:23" x14ac:dyDescent="0.25">
      <c r="A309" s="66"/>
      <c r="B309" s="6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</row>
    <row r="310" spans="1:23" x14ac:dyDescent="0.25">
      <c r="A310" s="66"/>
      <c r="B310" s="6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</row>
    <row r="311" spans="1:23" x14ac:dyDescent="0.25">
      <c r="A311" s="66"/>
      <c r="B311" s="6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</row>
    <row r="312" spans="1:23" x14ac:dyDescent="0.25">
      <c r="A312" s="66"/>
      <c r="B312" s="6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</row>
    <row r="313" spans="1:23" x14ac:dyDescent="0.25">
      <c r="A313" s="66"/>
      <c r="B313" s="6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</row>
    <row r="314" spans="1:23" x14ac:dyDescent="0.25">
      <c r="A314" s="66"/>
      <c r="B314" s="6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</row>
    <row r="315" spans="1:23" x14ac:dyDescent="0.25">
      <c r="A315" s="66"/>
      <c r="B315" s="6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</row>
    <row r="316" spans="1:23" x14ac:dyDescent="0.25">
      <c r="A316" s="66"/>
      <c r="B316" s="6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</row>
    <row r="317" spans="1:23" x14ac:dyDescent="0.25">
      <c r="A317" s="66"/>
      <c r="B317" s="6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</row>
    <row r="318" spans="1:23" x14ac:dyDescent="0.25">
      <c r="A318" s="66"/>
      <c r="B318" s="6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</row>
    <row r="319" spans="1:23" x14ac:dyDescent="0.25">
      <c r="A319" s="66"/>
      <c r="B319" s="6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</row>
    <row r="320" spans="1:23" x14ac:dyDescent="0.25">
      <c r="A320" s="66"/>
      <c r="B320" s="6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</row>
    <row r="321" spans="1:23" x14ac:dyDescent="0.25">
      <c r="A321" s="66"/>
      <c r="B321" s="6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</row>
    <row r="322" spans="1:23" x14ac:dyDescent="0.25">
      <c r="A322" s="66"/>
      <c r="B322" s="6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</row>
    <row r="323" spans="1:23" x14ac:dyDescent="0.25">
      <c r="A323" s="66"/>
      <c r="B323" s="6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</row>
    <row r="324" spans="1:23" x14ac:dyDescent="0.25">
      <c r="A324" s="66"/>
      <c r="B324" s="6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</row>
    <row r="325" spans="1:23" x14ac:dyDescent="0.25">
      <c r="A325" s="66"/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</row>
    <row r="326" spans="1:23" x14ac:dyDescent="0.25">
      <c r="A326" s="66"/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</row>
    <row r="327" spans="1:23" x14ac:dyDescent="0.25">
      <c r="A327" s="66"/>
      <c r="B327" s="6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</row>
    <row r="328" spans="1:23" x14ac:dyDescent="0.25">
      <c r="A328" s="66"/>
      <c r="B328" s="6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</row>
    <row r="329" spans="1:23" x14ac:dyDescent="0.25">
      <c r="A329" s="66"/>
      <c r="B329" s="6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</row>
    <row r="330" spans="1:23" x14ac:dyDescent="0.25">
      <c r="A330" s="66"/>
      <c r="B330" s="6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</row>
    <row r="331" spans="1:23" x14ac:dyDescent="0.25">
      <c r="A331" s="66"/>
      <c r="B331" s="6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</row>
    <row r="332" spans="1:23" x14ac:dyDescent="0.25">
      <c r="A332" s="66"/>
      <c r="B332" s="6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</row>
    <row r="333" spans="1:23" x14ac:dyDescent="0.25">
      <c r="A333" s="66"/>
      <c r="B333" s="6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</row>
    <row r="334" spans="1:23" x14ac:dyDescent="0.25">
      <c r="A334" s="66"/>
      <c r="B334" s="6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</row>
    <row r="335" spans="1:23" x14ac:dyDescent="0.25">
      <c r="A335" s="66"/>
      <c r="B335" s="6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</row>
    <row r="336" spans="1:23" x14ac:dyDescent="0.25">
      <c r="A336" s="66"/>
      <c r="B336" s="6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</row>
    <row r="337" spans="1:23" x14ac:dyDescent="0.25">
      <c r="A337" s="66"/>
      <c r="B337" s="6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</row>
    <row r="338" spans="1:23" x14ac:dyDescent="0.25">
      <c r="A338" s="66"/>
      <c r="B338" s="6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</row>
    <row r="339" spans="1:23" x14ac:dyDescent="0.25">
      <c r="A339" s="66"/>
      <c r="B339" s="6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</row>
    <row r="340" spans="1:23" x14ac:dyDescent="0.25">
      <c r="A340" s="66"/>
      <c r="B340" s="6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</row>
    <row r="341" spans="1:23" x14ac:dyDescent="0.25">
      <c r="A341" s="66"/>
      <c r="B341" s="6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</row>
    <row r="342" spans="1:23" x14ac:dyDescent="0.25">
      <c r="A342" s="66"/>
      <c r="B342" s="6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</row>
    <row r="343" spans="1:23" x14ac:dyDescent="0.25">
      <c r="A343" s="66"/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</row>
    <row r="344" spans="1:23" x14ac:dyDescent="0.25">
      <c r="A344" s="66"/>
      <c r="B344" s="6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</row>
    <row r="345" spans="1:23" x14ac:dyDescent="0.25">
      <c r="A345" s="66"/>
      <c r="B345" s="6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</row>
    <row r="346" spans="1:23" x14ac:dyDescent="0.25">
      <c r="A346" s="66"/>
      <c r="B346" s="6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</row>
    <row r="347" spans="1:23" x14ac:dyDescent="0.25">
      <c r="A347" s="66"/>
      <c r="B347" s="6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</row>
    <row r="348" spans="1:23" x14ac:dyDescent="0.25">
      <c r="A348" s="66"/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</row>
    <row r="349" spans="1:23" x14ac:dyDescent="0.25">
      <c r="A349" s="66"/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</row>
    <row r="350" spans="1:23" x14ac:dyDescent="0.25">
      <c r="A350" s="66"/>
      <c r="B350" s="6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</row>
    <row r="351" spans="1:23" x14ac:dyDescent="0.25">
      <c r="A351" s="66"/>
      <c r="B351" s="6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</row>
    <row r="352" spans="1:23" x14ac:dyDescent="0.25">
      <c r="A352" s="66"/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</row>
    <row r="353" spans="1:23" x14ac:dyDescent="0.25">
      <c r="A353" s="66"/>
      <c r="B353" s="6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</row>
    <row r="354" spans="1:23" x14ac:dyDescent="0.25">
      <c r="A354" s="66"/>
      <c r="B354" s="6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</row>
    <row r="355" spans="1:23" x14ac:dyDescent="0.25">
      <c r="A355" s="66"/>
      <c r="B355" s="6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</row>
    <row r="356" spans="1:23" x14ac:dyDescent="0.25">
      <c r="A356" s="66"/>
      <c r="B356" s="6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</row>
    <row r="357" spans="1:23" x14ac:dyDescent="0.25">
      <c r="A357" s="66"/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</row>
    <row r="358" spans="1:23" x14ac:dyDescent="0.25">
      <c r="A358" s="66"/>
      <c r="B358" s="6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</row>
    <row r="359" spans="1:23" x14ac:dyDescent="0.25">
      <c r="A359" s="66"/>
      <c r="B359" s="6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</row>
    <row r="360" spans="1:23" x14ac:dyDescent="0.25">
      <c r="A360" s="66"/>
      <c r="B360" s="6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</row>
    <row r="361" spans="1:23" x14ac:dyDescent="0.25">
      <c r="A361" s="66"/>
      <c r="B361" s="6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</row>
    <row r="362" spans="1:23" x14ac:dyDescent="0.25">
      <c r="A362" s="66"/>
      <c r="B362" s="6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</row>
    <row r="363" spans="1:23" x14ac:dyDescent="0.25">
      <c r="A363" s="66"/>
      <c r="B363" s="6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</row>
    <row r="364" spans="1:23" x14ac:dyDescent="0.25">
      <c r="A364" s="66"/>
      <c r="B364" s="6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</row>
    <row r="365" spans="1:23" x14ac:dyDescent="0.25">
      <c r="A365" s="66"/>
      <c r="B365" s="6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</row>
    <row r="366" spans="1:23" x14ac:dyDescent="0.25">
      <c r="A366" s="66"/>
      <c r="B366" s="6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</row>
    <row r="367" spans="1:23" x14ac:dyDescent="0.25">
      <c r="A367" s="66"/>
      <c r="B367" s="6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</row>
    <row r="368" spans="1:23" x14ac:dyDescent="0.25">
      <c r="A368" s="66"/>
      <c r="B368" s="6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</row>
    <row r="369" spans="1:23" x14ac:dyDescent="0.25">
      <c r="A369" s="66"/>
      <c r="B369" s="6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</row>
    <row r="370" spans="1:23" x14ac:dyDescent="0.25">
      <c r="A370" s="66"/>
      <c r="B370" s="6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</row>
    <row r="371" spans="1:23" x14ac:dyDescent="0.25">
      <c r="A371" s="66"/>
      <c r="B371" s="6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</row>
    <row r="372" spans="1:23" x14ac:dyDescent="0.25">
      <c r="A372" s="66"/>
      <c r="B372" s="6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</row>
    <row r="373" spans="1:23" x14ac:dyDescent="0.25">
      <c r="A373" s="66"/>
      <c r="B373" s="6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</row>
    <row r="374" spans="1:23" x14ac:dyDescent="0.25">
      <c r="A374" s="66"/>
      <c r="B374" s="6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</row>
    <row r="375" spans="1:23" x14ac:dyDescent="0.25">
      <c r="A375" s="66"/>
      <c r="B375" s="6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</row>
    <row r="376" spans="1:23" x14ac:dyDescent="0.25">
      <c r="A376" s="66"/>
      <c r="B376" s="6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</row>
    <row r="377" spans="1:23" x14ac:dyDescent="0.25">
      <c r="A377" s="66"/>
      <c r="B377" s="6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</row>
    <row r="378" spans="1:23" x14ac:dyDescent="0.25">
      <c r="A378" s="66"/>
      <c r="B378" s="6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</row>
    <row r="379" spans="1:23" x14ac:dyDescent="0.25">
      <c r="A379" s="66"/>
      <c r="B379" s="6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</row>
    <row r="380" spans="1:23" x14ac:dyDescent="0.25">
      <c r="A380" s="66"/>
      <c r="B380" s="6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</row>
    <row r="381" spans="1:23" x14ac:dyDescent="0.25">
      <c r="A381" s="66"/>
      <c r="B381" s="6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</row>
    <row r="382" spans="1:23" x14ac:dyDescent="0.25">
      <c r="A382" s="66"/>
      <c r="B382" s="6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</row>
    <row r="383" spans="1:23" x14ac:dyDescent="0.25">
      <c r="A383" s="66"/>
      <c r="B383" s="6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</row>
    <row r="384" spans="1:23" x14ac:dyDescent="0.25">
      <c r="A384" s="66"/>
      <c r="B384" s="6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</row>
    <row r="385" spans="1:23" x14ac:dyDescent="0.25">
      <c r="A385" s="66"/>
      <c r="B385" s="6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</row>
    <row r="386" spans="1:23" x14ac:dyDescent="0.25">
      <c r="A386" s="66"/>
      <c r="B386" s="6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</row>
    <row r="387" spans="1:23" x14ac:dyDescent="0.25">
      <c r="A387" s="66"/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</row>
    <row r="388" spans="1:23" x14ac:dyDescent="0.25">
      <c r="A388" s="66"/>
      <c r="B388" s="6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</row>
    <row r="389" spans="1:23" x14ac:dyDescent="0.25">
      <c r="A389" s="66"/>
      <c r="B389" s="6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</row>
    <row r="390" spans="1:23" x14ac:dyDescent="0.25">
      <c r="A390" s="66"/>
      <c r="B390" s="6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</row>
    <row r="391" spans="1:23" x14ac:dyDescent="0.25">
      <c r="A391" s="66"/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</row>
    <row r="392" spans="1:23" x14ac:dyDescent="0.25">
      <c r="A392" s="66"/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</row>
    <row r="393" spans="1:23" x14ac:dyDescent="0.25">
      <c r="A393" s="66"/>
      <c r="B393" s="6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</row>
    <row r="394" spans="1:23" x14ac:dyDescent="0.25">
      <c r="A394" s="66"/>
      <c r="B394" s="6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</row>
    <row r="395" spans="1:23" x14ac:dyDescent="0.25">
      <c r="A395" s="66"/>
      <c r="B395" s="6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</row>
    <row r="396" spans="1:23" x14ac:dyDescent="0.25">
      <c r="A396" s="66"/>
      <c r="B396" s="6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</row>
    <row r="397" spans="1:23" x14ac:dyDescent="0.25">
      <c r="A397" s="66"/>
      <c r="B397" s="6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</row>
    <row r="398" spans="1:23" x14ac:dyDescent="0.25">
      <c r="A398" s="66"/>
      <c r="B398" s="6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</row>
    <row r="399" spans="1:23" x14ac:dyDescent="0.25">
      <c r="A399" s="66"/>
      <c r="B399" s="6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</row>
    <row r="400" spans="1:23" x14ac:dyDescent="0.25">
      <c r="A400" s="66"/>
      <c r="B400" s="6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</row>
    <row r="401" spans="1:23" x14ac:dyDescent="0.25">
      <c r="A401" s="66"/>
      <c r="B401" s="6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</row>
    <row r="402" spans="1:23" x14ac:dyDescent="0.25">
      <c r="A402" s="66"/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</row>
    <row r="403" spans="1:23" x14ac:dyDescent="0.25">
      <c r="A403" s="66"/>
      <c r="B403" s="6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</row>
    <row r="404" spans="1:23" x14ac:dyDescent="0.25">
      <c r="A404" s="66"/>
      <c r="B404" s="6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</row>
    <row r="405" spans="1:23" x14ac:dyDescent="0.25">
      <c r="A405" s="66"/>
      <c r="B405" s="6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</row>
    <row r="406" spans="1:23" x14ac:dyDescent="0.25">
      <c r="A406" s="66"/>
      <c r="B406" s="6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</row>
    <row r="407" spans="1:23" x14ac:dyDescent="0.25">
      <c r="A407" s="66"/>
      <c r="B407" s="6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</row>
    <row r="408" spans="1:23" x14ac:dyDescent="0.25">
      <c r="A408" s="66"/>
      <c r="B408" s="6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</row>
    <row r="409" spans="1:23" x14ac:dyDescent="0.25">
      <c r="A409" s="66"/>
      <c r="B409" s="6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</row>
    <row r="410" spans="1:23" x14ac:dyDescent="0.25">
      <c r="A410" s="66"/>
      <c r="B410" s="6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</row>
    <row r="411" spans="1:23" x14ac:dyDescent="0.25">
      <c r="A411" s="66"/>
      <c r="B411" s="6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</row>
    <row r="412" spans="1:23" x14ac:dyDescent="0.25">
      <c r="A412" s="66"/>
      <c r="B412" s="6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</row>
    <row r="413" spans="1:23" x14ac:dyDescent="0.25">
      <c r="A413" s="66"/>
      <c r="B413" s="6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</row>
    <row r="414" spans="1:23" x14ac:dyDescent="0.25">
      <c r="A414" s="66"/>
      <c r="B414" s="6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</row>
    <row r="415" spans="1:23" x14ac:dyDescent="0.25">
      <c r="A415" s="66"/>
      <c r="B415" s="6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</row>
    <row r="416" spans="1:23" x14ac:dyDescent="0.25">
      <c r="A416" s="66"/>
      <c r="B416" s="6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</row>
    <row r="417" spans="1:23" x14ac:dyDescent="0.25">
      <c r="A417" s="66"/>
      <c r="B417" s="6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</row>
    <row r="418" spans="1:23" x14ac:dyDescent="0.25">
      <c r="A418" s="66"/>
      <c r="B418" s="6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</row>
    <row r="419" spans="1:23" x14ac:dyDescent="0.25">
      <c r="A419" s="66"/>
      <c r="B419" s="6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</row>
    <row r="420" spans="1:23" x14ac:dyDescent="0.25">
      <c r="A420" s="66"/>
      <c r="B420" s="6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</row>
    <row r="421" spans="1:23" x14ac:dyDescent="0.25">
      <c r="A421" s="66"/>
      <c r="B421" s="6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</row>
    <row r="422" spans="1:23" x14ac:dyDescent="0.25">
      <c r="A422" s="66"/>
      <c r="B422" s="6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</row>
    <row r="423" spans="1:23" x14ac:dyDescent="0.25">
      <c r="A423" s="66"/>
      <c r="B423" s="6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</row>
    <row r="424" spans="1:23" x14ac:dyDescent="0.25">
      <c r="A424" s="66"/>
      <c r="B424" s="6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</row>
    <row r="425" spans="1:23" x14ac:dyDescent="0.25">
      <c r="A425" s="66"/>
      <c r="B425" s="6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</row>
    <row r="426" spans="1:23" x14ac:dyDescent="0.25">
      <c r="A426" s="66"/>
      <c r="B426" s="6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</row>
    <row r="427" spans="1:23" x14ac:dyDescent="0.25">
      <c r="A427" s="66"/>
      <c r="B427" s="6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</row>
    <row r="428" spans="1:23" x14ac:dyDescent="0.25">
      <c r="A428" s="66"/>
      <c r="B428" s="6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</row>
    <row r="429" spans="1:23" x14ac:dyDescent="0.25">
      <c r="A429" s="66"/>
      <c r="B429" s="6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</row>
    <row r="430" spans="1:23" x14ac:dyDescent="0.25">
      <c r="A430" s="66"/>
      <c r="B430" s="6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</row>
    <row r="431" spans="1:23" x14ac:dyDescent="0.25">
      <c r="A431" s="66"/>
      <c r="B431" s="6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</row>
    <row r="432" spans="1:23" x14ac:dyDescent="0.25">
      <c r="A432" s="66"/>
      <c r="B432" s="6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</row>
    <row r="433" spans="1:23" x14ac:dyDescent="0.25">
      <c r="A433" s="66"/>
      <c r="B433" s="6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</row>
    <row r="434" spans="1:23" x14ac:dyDescent="0.25">
      <c r="A434" s="66"/>
      <c r="B434" s="6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</row>
    <row r="435" spans="1:23" x14ac:dyDescent="0.25">
      <c r="A435" s="66"/>
      <c r="B435" s="6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</row>
    <row r="436" spans="1:23" x14ac:dyDescent="0.25">
      <c r="A436" s="66"/>
      <c r="B436" s="6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</row>
    <row r="437" spans="1:23" x14ac:dyDescent="0.25">
      <c r="A437" s="66"/>
      <c r="B437" s="6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</row>
    <row r="438" spans="1:23" x14ac:dyDescent="0.25">
      <c r="A438" s="66"/>
      <c r="B438" s="6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</row>
    <row r="439" spans="1:23" x14ac:dyDescent="0.25">
      <c r="A439" s="66"/>
      <c r="B439" s="6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</row>
    <row r="440" spans="1:23" x14ac:dyDescent="0.25">
      <c r="A440" s="66"/>
      <c r="B440" s="6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</row>
    <row r="441" spans="1:23" x14ac:dyDescent="0.25">
      <c r="A441" s="66"/>
      <c r="B441" s="6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</row>
    <row r="442" spans="1:23" x14ac:dyDescent="0.25">
      <c r="A442" s="66"/>
      <c r="B442" s="6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</row>
    <row r="443" spans="1:23" x14ac:dyDescent="0.25">
      <c r="A443" s="66"/>
      <c r="B443" s="6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</row>
    <row r="444" spans="1:23" x14ac:dyDescent="0.25">
      <c r="A444" s="66"/>
      <c r="B444" s="6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</row>
    <row r="445" spans="1:23" x14ac:dyDescent="0.25">
      <c r="A445" s="66"/>
      <c r="B445" s="6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</row>
    <row r="446" spans="1:23" x14ac:dyDescent="0.25">
      <c r="A446" s="66"/>
      <c r="B446" s="6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</row>
    <row r="447" spans="1:23" x14ac:dyDescent="0.25">
      <c r="A447" s="66"/>
      <c r="B447" s="6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</row>
    <row r="448" spans="1:23" x14ac:dyDescent="0.25">
      <c r="A448" s="66"/>
      <c r="B448" s="6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</row>
    <row r="449" spans="1:23" x14ac:dyDescent="0.25">
      <c r="A449" s="66"/>
      <c r="B449" s="6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</row>
    <row r="450" spans="1:23" x14ac:dyDescent="0.25">
      <c r="A450" s="66"/>
      <c r="B450" s="6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</row>
    <row r="451" spans="1:23" x14ac:dyDescent="0.25">
      <c r="A451" s="66"/>
      <c r="B451" s="6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</row>
    <row r="452" spans="1:23" x14ac:dyDescent="0.25">
      <c r="A452" s="66"/>
      <c r="B452" s="6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</row>
    <row r="453" spans="1:23" x14ac:dyDescent="0.25">
      <c r="A453" s="66"/>
      <c r="B453" s="6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</row>
    <row r="454" spans="1:23" x14ac:dyDescent="0.25">
      <c r="A454" s="66"/>
      <c r="B454" s="6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</row>
    <row r="455" spans="1:23" x14ac:dyDescent="0.25">
      <c r="A455" s="66"/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</row>
    <row r="456" spans="1:23" x14ac:dyDescent="0.25">
      <c r="A456" s="66"/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</row>
    <row r="457" spans="1:23" x14ac:dyDescent="0.25">
      <c r="A457" s="66"/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</row>
    <row r="458" spans="1:23" x14ac:dyDescent="0.25">
      <c r="A458" s="66"/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</row>
    <row r="459" spans="1:23" x14ac:dyDescent="0.25">
      <c r="A459" s="66"/>
      <c r="B459" s="6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</row>
    <row r="460" spans="1:23" x14ac:dyDescent="0.25">
      <c r="A460" s="66"/>
      <c r="B460" s="6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</row>
    <row r="461" spans="1:23" x14ac:dyDescent="0.25">
      <c r="A461" s="66"/>
      <c r="B461" s="6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</row>
    <row r="462" spans="1:23" x14ac:dyDescent="0.25">
      <c r="A462" s="66"/>
      <c r="B462" s="6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</row>
    <row r="463" spans="1:23" x14ac:dyDescent="0.25">
      <c r="A463" s="66"/>
      <c r="B463" s="6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</row>
    <row r="464" spans="1:23" x14ac:dyDescent="0.25">
      <c r="A464" s="66"/>
      <c r="B464" s="6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</row>
    <row r="465" spans="1:23" x14ac:dyDescent="0.25">
      <c r="A465" s="66"/>
      <c r="B465" s="6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</row>
    <row r="466" spans="1:23" x14ac:dyDescent="0.25">
      <c r="A466" s="66"/>
      <c r="B466" s="6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</row>
    <row r="467" spans="1:23" x14ac:dyDescent="0.25">
      <c r="A467" s="66"/>
      <c r="B467" s="6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</row>
    <row r="468" spans="1:23" x14ac:dyDescent="0.25">
      <c r="A468" s="66"/>
      <c r="B468" s="6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</row>
    <row r="469" spans="1:23" x14ac:dyDescent="0.25">
      <c r="A469" s="66"/>
      <c r="B469" s="6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</row>
    <row r="470" spans="1:23" x14ac:dyDescent="0.25">
      <c r="A470" s="66"/>
      <c r="B470" s="6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</row>
    <row r="471" spans="1:23" x14ac:dyDescent="0.25">
      <c r="A471" s="66"/>
      <c r="B471" s="6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</row>
    <row r="472" spans="1:23" x14ac:dyDescent="0.25">
      <c r="A472" s="66"/>
      <c r="B472" s="6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</row>
    <row r="473" spans="1:23" x14ac:dyDescent="0.25">
      <c r="A473" s="66"/>
      <c r="B473" s="6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</row>
    <row r="474" spans="1:23" x14ac:dyDescent="0.25">
      <c r="A474" s="66"/>
      <c r="B474" s="6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</row>
    <row r="475" spans="1:23" x14ac:dyDescent="0.25">
      <c r="A475" s="66"/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</row>
    <row r="476" spans="1:23" x14ac:dyDescent="0.25">
      <c r="A476" s="66"/>
      <c r="B476" s="6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</row>
    <row r="477" spans="1:23" x14ac:dyDescent="0.25">
      <c r="A477" s="66"/>
      <c r="B477" s="6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</row>
    <row r="478" spans="1:23" x14ac:dyDescent="0.25">
      <c r="A478" s="66"/>
      <c r="B478" s="6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</row>
    <row r="479" spans="1:23" x14ac:dyDescent="0.25">
      <c r="A479" s="66"/>
      <c r="B479" s="6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</row>
    <row r="480" spans="1:23" x14ac:dyDescent="0.25">
      <c r="A480" s="66"/>
      <c r="B480" s="6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</row>
    <row r="481" spans="1:23" x14ac:dyDescent="0.25">
      <c r="A481" s="66"/>
      <c r="B481" s="6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</row>
    <row r="482" spans="1:23" x14ac:dyDescent="0.25">
      <c r="A482" s="66"/>
      <c r="B482" s="6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</row>
    <row r="483" spans="1:23" x14ac:dyDescent="0.25">
      <c r="A483" s="66"/>
      <c r="B483" s="6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</row>
    <row r="484" spans="1:23" x14ac:dyDescent="0.25">
      <c r="A484" s="66"/>
      <c r="B484" s="6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</row>
    <row r="485" spans="1:23" x14ac:dyDescent="0.25">
      <c r="A485" s="66"/>
      <c r="B485" s="6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</row>
    <row r="486" spans="1:23" x14ac:dyDescent="0.25">
      <c r="A486" s="66"/>
      <c r="B486" s="6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</row>
    <row r="487" spans="1:23" x14ac:dyDescent="0.25">
      <c r="A487" s="66"/>
      <c r="B487" s="6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</row>
    <row r="488" spans="1:23" x14ac:dyDescent="0.25">
      <c r="A488" s="66"/>
      <c r="B488" s="6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</row>
    <row r="489" spans="1:23" x14ac:dyDescent="0.25">
      <c r="A489" s="66"/>
      <c r="B489" s="6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</row>
    <row r="490" spans="1:23" x14ac:dyDescent="0.25">
      <c r="A490" s="66"/>
      <c r="B490" s="6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</row>
    <row r="491" spans="1:23" x14ac:dyDescent="0.25">
      <c r="A491" s="66"/>
      <c r="B491" s="6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</row>
    <row r="492" spans="1:23" x14ac:dyDescent="0.25">
      <c r="A492" s="66"/>
      <c r="B492" s="6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</row>
    <row r="493" spans="1:23" x14ac:dyDescent="0.25">
      <c r="A493" s="66"/>
      <c r="B493" s="6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</row>
    <row r="494" spans="1:23" x14ac:dyDescent="0.25">
      <c r="A494" s="66"/>
      <c r="B494" s="6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</row>
    <row r="495" spans="1:23" x14ac:dyDescent="0.25">
      <c r="A495" s="66"/>
      <c r="B495" s="6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</row>
    <row r="496" spans="1:23" x14ac:dyDescent="0.25">
      <c r="A496" s="66"/>
      <c r="B496" s="6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</row>
    <row r="497" spans="1:23" x14ac:dyDescent="0.25">
      <c r="A497" s="66"/>
      <c r="B497" s="6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</row>
    <row r="498" spans="1:23" x14ac:dyDescent="0.25">
      <c r="A498" s="66"/>
      <c r="B498" s="6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</row>
    <row r="499" spans="1:23" x14ac:dyDescent="0.25">
      <c r="A499" s="66"/>
      <c r="B499" s="6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</row>
    <row r="500" spans="1:23" x14ac:dyDescent="0.25">
      <c r="A500" s="66"/>
      <c r="B500" s="6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</row>
    <row r="501" spans="1:23" x14ac:dyDescent="0.25">
      <c r="A501" s="66"/>
      <c r="B501" s="6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</row>
    <row r="502" spans="1:23" x14ac:dyDescent="0.25">
      <c r="A502" s="66"/>
      <c r="B502" s="6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</row>
    <row r="503" spans="1:23" x14ac:dyDescent="0.25">
      <c r="A503" s="66"/>
      <c r="B503" s="66"/>
      <c r="C503" s="66"/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</row>
    <row r="504" spans="1:23" x14ac:dyDescent="0.25">
      <c r="A504" s="66"/>
      <c r="B504" s="66"/>
      <c r="C504" s="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</row>
    <row r="505" spans="1:23" x14ac:dyDescent="0.25">
      <c r="A505" s="66"/>
      <c r="B505" s="6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</row>
    <row r="506" spans="1:23" x14ac:dyDescent="0.25">
      <c r="A506" s="66"/>
      <c r="B506" s="6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</row>
    <row r="507" spans="1:23" x14ac:dyDescent="0.25">
      <c r="A507" s="66"/>
      <c r="B507" s="6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</row>
    <row r="508" spans="1:23" x14ac:dyDescent="0.25">
      <c r="A508" s="66"/>
      <c r="B508" s="6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</row>
    <row r="509" spans="1:23" x14ac:dyDescent="0.25">
      <c r="A509" s="66"/>
      <c r="B509" s="6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</row>
    <row r="510" spans="1:23" x14ac:dyDescent="0.25">
      <c r="A510" s="66"/>
      <c r="B510" s="6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</row>
    <row r="511" spans="1:23" x14ac:dyDescent="0.25">
      <c r="A511" s="66"/>
      <c r="B511" s="6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</row>
    <row r="512" spans="1:23" x14ac:dyDescent="0.25">
      <c r="A512" s="66"/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</row>
    <row r="513" spans="1:23" x14ac:dyDescent="0.25">
      <c r="A513" s="66"/>
      <c r="B513" s="6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</row>
    <row r="514" spans="1:23" x14ac:dyDescent="0.25">
      <c r="A514" s="66"/>
      <c r="B514" s="6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</row>
    <row r="515" spans="1:23" x14ac:dyDescent="0.25">
      <c r="A515" s="66"/>
      <c r="B515" s="6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</row>
    <row r="516" spans="1:23" x14ac:dyDescent="0.25">
      <c r="A516" s="66"/>
      <c r="B516" s="6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</row>
    <row r="517" spans="1:23" x14ac:dyDescent="0.25">
      <c r="A517" s="66"/>
      <c r="B517" s="6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</row>
    <row r="518" spans="1:23" x14ac:dyDescent="0.25">
      <c r="A518" s="66"/>
      <c r="B518" s="6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</row>
    <row r="519" spans="1:23" x14ac:dyDescent="0.25">
      <c r="A519" s="66"/>
      <c r="B519" s="6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</row>
    <row r="520" spans="1:23" x14ac:dyDescent="0.25">
      <c r="A520" s="66"/>
      <c r="B520" s="6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</row>
    <row r="521" spans="1:23" x14ac:dyDescent="0.25">
      <c r="A521" s="66"/>
      <c r="B521" s="6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</row>
    <row r="522" spans="1:23" x14ac:dyDescent="0.25">
      <c r="A522" s="66"/>
      <c r="B522" s="6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</row>
    <row r="523" spans="1:23" x14ac:dyDescent="0.25">
      <c r="A523" s="66"/>
      <c r="B523" s="6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</row>
    <row r="524" spans="1:23" x14ac:dyDescent="0.25">
      <c r="A524" s="66"/>
      <c r="B524" s="6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</row>
    <row r="525" spans="1:23" x14ac:dyDescent="0.25">
      <c r="A525" s="66"/>
      <c r="B525" s="6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</row>
    <row r="526" spans="1:23" x14ac:dyDescent="0.25">
      <c r="A526" s="66"/>
      <c r="B526" s="6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</row>
    <row r="527" spans="1:23" x14ac:dyDescent="0.25">
      <c r="A527" s="66"/>
      <c r="B527" s="6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</row>
    <row r="528" spans="1:23" x14ac:dyDescent="0.25">
      <c r="A528" s="66"/>
      <c r="B528" s="6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</row>
    <row r="529" spans="1:23" x14ac:dyDescent="0.25">
      <c r="A529" s="66"/>
      <c r="B529" s="6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</row>
    <row r="530" spans="1:23" x14ac:dyDescent="0.25">
      <c r="A530" s="66"/>
      <c r="B530" s="6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</row>
    <row r="531" spans="1:23" x14ac:dyDescent="0.25">
      <c r="A531" s="66"/>
      <c r="B531" s="6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</row>
    <row r="532" spans="1:23" x14ac:dyDescent="0.25">
      <c r="A532" s="66"/>
      <c r="B532" s="6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</row>
    <row r="533" spans="1:23" x14ac:dyDescent="0.25">
      <c r="A533" s="66"/>
      <c r="B533" s="6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</row>
    <row r="534" spans="1:23" x14ac:dyDescent="0.25">
      <c r="A534" s="66"/>
      <c r="B534" s="6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</row>
    <row r="535" spans="1:23" x14ac:dyDescent="0.25">
      <c r="A535" s="66"/>
      <c r="B535" s="6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</row>
    <row r="536" spans="1:23" x14ac:dyDescent="0.25">
      <c r="A536" s="66"/>
      <c r="B536" s="66"/>
      <c r="C536" s="66"/>
      <c r="D536" s="66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</row>
    <row r="537" spans="1:23" x14ac:dyDescent="0.25">
      <c r="A537" s="66"/>
      <c r="B537" s="66"/>
      <c r="C537" s="66"/>
      <c r="D537" s="66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</row>
    <row r="538" spans="1:23" x14ac:dyDescent="0.25">
      <c r="A538" s="66"/>
      <c r="B538" s="66"/>
      <c r="C538" s="66"/>
      <c r="D538" s="66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</row>
    <row r="539" spans="1:23" x14ac:dyDescent="0.25">
      <c r="A539" s="66"/>
      <c r="B539" s="66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</row>
    <row r="540" spans="1:23" x14ac:dyDescent="0.25">
      <c r="A540" s="66"/>
      <c r="B540" s="66"/>
      <c r="C540" s="66"/>
      <c r="D540" s="66"/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</row>
    <row r="541" spans="1:23" x14ac:dyDescent="0.25">
      <c r="A541" s="66"/>
      <c r="B541" s="66"/>
      <c r="C541" s="66"/>
      <c r="D541" s="66"/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</row>
    <row r="542" spans="1:23" x14ac:dyDescent="0.25">
      <c r="A542" s="66"/>
      <c r="B542" s="66"/>
      <c r="C542" s="66"/>
      <c r="D542" s="66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</row>
    <row r="543" spans="1:23" x14ac:dyDescent="0.25">
      <c r="A543" s="66"/>
      <c r="B543" s="66"/>
      <c r="C543" s="66"/>
      <c r="D543" s="66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</row>
    <row r="544" spans="1:23" x14ac:dyDescent="0.25">
      <c r="A544" s="66"/>
      <c r="B544" s="66"/>
      <c r="C544" s="66"/>
      <c r="D544" s="66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</row>
    <row r="545" spans="1:23" x14ac:dyDescent="0.25">
      <c r="A545" s="66"/>
      <c r="B545" s="66"/>
      <c r="C545" s="66"/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</row>
    <row r="546" spans="1:23" x14ac:dyDescent="0.25">
      <c r="A546" s="66"/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</row>
    <row r="547" spans="1:23" x14ac:dyDescent="0.25">
      <c r="A547" s="66"/>
      <c r="B547" s="66"/>
      <c r="C547" s="66"/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</row>
    <row r="548" spans="1:23" x14ac:dyDescent="0.25">
      <c r="A548" s="66"/>
      <c r="B548" s="66"/>
      <c r="C548" s="66"/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</row>
    <row r="549" spans="1:23" x14ac:dyDescent="0.25">
      <c r="A549" s="66"/>
      <c r="B549" s="66"/>
      <c r="C549" s="66"/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</row>
    <row r="550" spans="1:23" x14ac:dyDescent="0.25">
      <c r="A550" s="66"/>
      <c r="B550" s="66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</row>
    <row r="551" spans="1:23" x14ac:dyDescent="0.25">
      <c r="A551" s="66"/>
      <c r="B551" s="66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</row>
    <row r="552" spans="1:23" x14ac:dyDescent="0.25">
      <c r="A552" s="66"/>
      <c r="B552" s="6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</row>
    <row r="553" spans="1:23" x14ac:dyDescent="0.25">
      <c r="A553" s="66"/>
      <c r="B553" s="6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</row>
    <row r="554" spans="1:23" x14ac:dyDescent="0.25">
      <c r="A554" s="66"/>
      <c r="B554" s="6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</row>
    <row r="555" spans="1:23" x14ac:dyDescent="0.25">
      <c r="A555" s="66"/>
      <c r="B555" s="6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</row>
    <row r="556" spans="1:23" x14ac:dyDescent="0.25">
      <c r="A556" s="66"/>
      <c r="B556" s="6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</row>
    <row r="557" spans="1:23" x14ac:dyDescent="0.25">
      <c r="A557" s="66"/>
      <c r="B557" s="6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</row>
    <row r="558" spans="1:23" x14ac:dyDescent="0.25">
      <c r="A558" s="66"/>
      <c r="B558" s="6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</row>
    <row r="559" spans="1:23" x14ac:dyDescent="0.25">
      <c r="A559" s="66"/>
      <c r="B559" s="6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</row>
    <row r="560" spans="1:23" x14ac:dyDescent="0.25">
      <c r="A560" s="66"/>
      <c r="B560" s="6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</row>
    <row r="561" spans="1:23" x14ac:dyDescent="0.25">
      <c r="A561" s="66"/>
      <c r="B561" s="6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</row>
    <row r="562" spans="1:23" x14ac:dyDescent="0.25">
      <c r="A562" s="66"/>
      <c r="B562" s="6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</row>
    <row r="563" spans="1:23" x14ac:dyDescent="0.25">
      <c r="A563" s="66"/>
      <c r="B563" s="6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</row>
    <row r="564" spans="1:23" x14ac:dyDescent="0.25">
      <c r="A564" s="66"/>
      <c r="B564" s="6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</row>
    <row r="565" spans="1:23" x14ac:dyDescent="0.25">
      <c r="A565" s="66"/>
      <c r="B565" s="6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</row>
    <row r="566" spans="1:23" x14ac:dyDescent="0.25">
      <c r="A566" s="66"/>
      <c r="B566" s="6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</row>
    <row r="567" spans="1:23" x14ac:dyDescent="0.25">
      <c r="A567" s="66"/>
      <c r="B567" s="6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</row>
    <row r="568" spans="1:23" x14ac:dyDescent="0.25">
      <c r="A568" s="66"/>
      <c r="B568" s="6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</row>
    <row r="569" spans="1:23" x14ac:dyDescent="0.25">
      <c r="A569" s="66"/>
      <c r="B569" s="6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</row>
    <row r="570" spans="1:23" x14ac:dyDescent="0.25">
      <c r="A570" s="66"/>
      <c r="B570" s="6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</row>
    <row r="571" spans="1:23" x14ac:dyDescent="0.25">
      <c r="A571" s="66"/>
      <c r="B571" s="6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</row>
    <row r="572" spans="1:23" x14ac:dyDescent="0.25">
      <c r="A572" s="66"/>
      <c r="B572" s="6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</row>
    <row r="573" spans="1:23" x14ac:dyDescent="0.25">
      <c r="A573" s="66"/>
      <c r="B573" s="6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</row>
    <row r="574" spans="1:23" x14ac:dyDescent="0.25">
      <c r="A574" s="66"/>
      <c r="B574" s="6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</row>
    <row r="575" spans="1:23" x14ac:dyDescent="0.25">
      <c r="A575" s="66"/>
      <c r="B575" s="6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</row>
    <row r="576" spans="1:23" x14ac:dyDescent="0.25">
      <c r="A576" s="66"/>
      <c r="B576" s="6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</row>
    <row r="577" spans="1:23" x14ac:dyDescent="0.25">
      <c r="A577" s="66"/>
      <c r="B577" s="6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</row>
    <row r="578" spans="1:23" x14ac:dyDescent="0.25">
      <c r="A578" s="66"/>
      <c r="B578" s="6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</row>
    <row r="579" spans="1:23" x14ac:dyDescent="0.25">
      <c r="A579" s="66"/>
      <c r="B579" s="6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</row>
    <row r="580" spans="1:23" x14ac:dyDescent="0.25">
      <c r="A580" s="66"/>
      <c r="B580" s="6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</row>
    <row r="581" spans="1:23" x14ac:dyDescent="0.25">
      <c r="A581" s="66"/>
      <c r="B581" s="6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</row>
    <row r="582" spans="1:23" x14ac:dyDescent="0.25">
      <c r="A582" s="66"/>
      <c r="B582" s="6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</row>
    <row r="583" spans="1:23" x14ac:dyDescent="0.25">
      <c r="A583" s="66"/>
      <c r="B583" s="6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</row>
    <row r="584" spans="1:23" x14ac:dyDescent="0.25">
      <c r="A584" s="66"/>
      <c r="B584" s="6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</row>
    <row r="585" spans="1:23" x14ac:dyDescent="0.25">
      <c r="A585" s="66"/>
      <c r="B585" s="6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</row>
    <row r="586" spans="1:23" x14ac:dyDescent="0.25">
      <c r="A586" s="66"/>
      <c r="B586" s="6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</row>
    <row r="587" spans="1:23" x14ac:dyDescent="0.25">
      <c r="A587" s="66"/>
      <c r="B587" s="6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</row>
    <row r="588" spans="1:23" x14ac:dyDescent="0.25">
      <c r="A588" s="66"/>
      <c r="B588" s="6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</row>
    <row r="589" spans="1:23" x14ac:dyDescent="0.25">
      <c r="A589" s="66"/>
      <c r="B589" s="6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</row>
    <row r="590" spans="1:23" x14ac:dyDescent="0.25">
      <c r="A590" s="66"/>
      <c r="B590" s="6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</row>
    <row r="591" spans="1:23" x14ac:dyDescent="0.25">
      <c r="A591" s="66"/>
      <c r="B591" s="6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</row>
    <row r="592" spans="1:23" x14ac:dyDescent="0.25">
      <c r="A592" s="66"/>
      <c r="B592" s="6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</row>
    <row r="593" spans="1:23" x14ac:dyDescent="0.25">
      <c r="A593" s="66"/>
      <c r="B593" s="6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</row>
    <row r="594" spans="1:23" x14ac:dyDescent="0.25">
      <c r="A594" s="66"/>
      <c r="B594" s="6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</row>
    <row r="595" spans="1:23" x14ac:dyDescent="0.25">
      <c r="A595" s="66"/>
      <c r="B595" s="6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</row>
    <row r="596" spans="1:23" x14ac:dyDescent="0.25">
      <c r="A596" s="66"/>
      <c r="B596" s="6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</row>
    <row r="597" spans="1:23" x14ac:dyDescent="0.25">
      <c r="A597" s="66"/>
      <c r="B597" s="6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</row>
    <row r="598" spans="1:23" x14ac:dyDescent="0.25">
      <c r="A598" s="66"/>
      <c r="B598" s="6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</row>
    <row r="599" spans="1:23" x14ac:dyDescent="0.25">
      <c r="A599" s="66"/>
      <c r="B599" s="6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</row>
    <row r="600" spans="1:23" x14ac:dyDescent="0.25">
      <c r="A600" s="66"/>
      <c r="B600" s="6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</row>
    <row r="601" spans="1:23" x14ac:dyDescent="0.25">
      <c r="A601" s="66"/>
      <c r="B601" s="6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</row>
    <row r="602" spans="1:23" x14ac:dyDescent="0.25">
      <c r="A602" s="66"/>
      <c r="B602" s="6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</row>
    <row r="603" spans="1:23" x14ac:dyDescent="0.25">
      <c r="A603" s="66"/>
      <c r="B603" s="6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</row>
    <row r="604" spans="1:23" x14ac:dyDescent="0.25">
      <c r="A604" s="66"/>
      <c r="B604" s="6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</row>
    <row r="605" spans="1:23" x14ac:dyDescent="0.25">
      <c r="A605" s="66"/>
      <c r="B605" s="6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</row>
    <row r="606" spans="1:23" x14ac:dyDescent="0.25">
      <c r="A606" s="66"/>
      <c r="B606" s="6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</row>
    <row r="607" spans="1:23" x14ac:dyDescent="0.25">
      <c r="A607" s="66"/>
      <c r="B607" s="66"/>
      <c r="C607" s="66"/>
      <c r="D607" s="66"/>
      <c r="E607" s="66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</row>
    <row r="608" spans="1:23" x14ac:dyDescent="0.25">
      <c r="A608" s="66"/>
      <c r="B608" s="66"/>
      <c r="C608" s="66"/>
      <c r="D608" s="66"/>
      <c r="E608" s="66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</row>
    <row r="609" spans="1:23" x14ac:dyDescent="0.25">
      <c r="A609" s="66"/>
      <c r="B609" s="66"/>
      <c r="C609" s="66"/>
      <c r="D609" s="66"/>
      <c r="E609" s="66"/>
      <c r="F609" s="66"/>
      <c r="G609" s="66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</row>
    <row r="610" spans="1:23" x14ac:dyDescent="0.25">
      <c r="A610" s="66"/>
      <c r="B610" s="66"/>
      <c r="C610" s="66"/>
      <c r="D610" s="66"/>
      <c r="E610" s="66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</row>
    <row r="611" spans="1:23" x14ac:dyDescent="0.25">
      <c r="A611" s="66"/>
      <c r="B611" s="66"/>
      <c r="C611" s="66"/>
      <c r="D611" s="66"/>
      <c r="E611" s="66"/>
      <c r="F611" s="66"/>
      <c r="G611" s="66"/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</row>
    <row r="612" spans="1:23" x14ac:dyDescent="0.25">
      <c r="A612" s="66"/>
      <c r="B612" s="66"/>
      <c r="C612" s="66"/>
      <c r="D612" s="66"/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</row>
    <row r="613" spans="1:23" x14ac:dyDescent="0.25">
      <c r="A613" s="66"/>
      <c r="B613" s="66"/>
      <c r="C613" s="66"/>
      <c r="D613" s="66"/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</row>
    <row r="614" spans="1:23" x14ac:dyDescent="0.25">
      <c r="A614" s="66"/>
      <c r="B614" s="66"/>
      <c r="C614" s="66"/>
      <c r="D614" s="66"/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</row>
    <row r="615" spans="1:23" x14ac:dyDescent="0.25">
      <c r="A615" s="66"/>
      <c r="B615" s="66"/>
      <c r="C615" s="66"/>
      <c r="D615" s="66"/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</row>
    <row r="616" spans="1:23" x14ac:dyDescent="0.25">
      <c r="A616" s="66"/>
      <c r="B616" s="66"/>
      <c r="C616" s="66"/>
      <c r="D616" s="66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</row>
    <row r="617" spans="1:23" x14ac:dyDescent="0.25">
      <c r="A617" s="66"/>
      <c r="B617" s="66"/>
      <c r="C617" s="66"/>
      <c r="D617" s="66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</row>
    <row r="618" spans="1:23" x14ac:dyDescent="0.25">
      <c r="A618" s="66"/>
      <c r="B618" s="66"/>
      <c r="C618" s="66"/>
      <c r="D618" s="66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</row>
    <row r="619" spans="1:23" x14ac:dyDescent="0.25">
      <c r="A619" s="66"/>
      <c r="B619" s="66"/>
      <c r="C619" s="66"/>
      <c r="D619" s="66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</row>
    <row r="620" spans="1:23" x14ac:dyDescent="0.25">
      <c r="A620" s="66"/>
      <c r="B620" s="66"/>
      <c r="C620" s="66"/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</row>
    <row r="621" spans="1:23" x14ac:dyDescent="0.25">
      <c r="A621" s="66"/>
      <c r="B621" s="66"/>
      <c r="C621" s="66"/>
      <c r="D621" s="66"/>
      <c r="E621" s="66"/>
      <c r="F621" s="66"/>
      <c r="G621" s="66"/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</row>
    <row r="622" spans="1:23" x14ac:dyDescent="0.25">
      <c r="A622" s="66"/>
      <c r="B622" s="66"/>
      <c r="C622" s="66"/>
      <c r="D622" s="66"/>
      <c r="E622" s="66"/>
      <c r="F622" s="66"/>
      <c r="G622" s="66"/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</row>
    <row r="623" spans="1:23" x14ac:dyDescent="0.25">
      <c r="A623" s="66"/>
      <c r="B623" s="66"/>
      <c r="C623" s="66"/>
      <c r="D623" s="66"/>
      <c r="E623" s="66"/>
      <c r="F623" s="66"/>
      <c r="G623" s="66"/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</row>
    <row r="624" spans="1:23" x14ac:dyDescent="0.25">
      <c r="A624" s="66"/>
      <c r="B624" s="66"/>
      <c r="C624" s="66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</row>
    <row r="625" spans="1:23" x14ac:dyDescent="0.25">
      <c r="A625" s="66"/>
      <c r="B625" s="66"/>
      <c r="C625" s="66"/>
      <c r="D625" s="66"/>
      <c r="E625" s="66"/>
      <c r="F625" s="66"/>
      <c r="G625" s="66"/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</row>
    <row r="626" spans="1:23" x14ac:dyDescent="0.25">
      <c r="A626" s="66"/>
      <c r="B626" s="66"/>
      <c r="C626" s="66"/>
      <c r="D626" s="66"/>
      <c r="E626" s="66"/>
      <c r="F626" s="66"/>
      <c r="G626" s="66"/>
      <c r="H626" s="66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</row>
    <row r="627" spans="1:23" x14ac:dyDescent="0.25">
      <c r="A627" s="66"/>
      <c r="B627" s="66"/>
      <c r="C627" s="66"/>
      <c r="D627" s="66"/>
      <c r="E627" s="66"/>
      <c r="F627" s="66"/>
      <c r="G627" s="66"/>
      <c r="H627" s="66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</row>
    <row r="628" spans="1:23" x14ac:dyDescent="0.25">
      <c r="A628" s="66"/>
      <c r="B628" s="66"/>
      <c r="C628" s="66"/>
      <c r="D628" s="66"/>
      <c r="E628" s="66"/>
      <c r="F628" s="66"/>
      <c r="G628" s="66"/>
      <c r="H628" s="66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</row>
    <row r="629" spans="1:23" x14ac:dyDescent="0.25">
      <c r="A629" s="66"/>
      <c r="B629" s="66"/>
      <c r="C629" s="66"/>
      <c r="D629" s="66"/>
      <c r="E629" s="66"/>
      <c r="F629" s="66"/>
      <c r="G629" s="66"/>
      <c r="H629" s="66"/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</row>
    <row r="630" spans="1:23" x14ac:dyDescent="0.25">
      <c r="A630" s="66"/>
      <c r="B630" s="66"/>
      <c r="C630" s="66"/>
      <c r="D630" s="66"/>
      <c r="E630" s="66"/>
      <c r="F630" s="66"/>
      <c r="G630" s="66"/>
      <c r="H630" s="66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</row>
    <row r="631" spans="1:23" x14ac:dyDescent="0.25">
      <c r="A631" s="66"/>
      <c r="B631" s="66"/>
      <c r="C631" s="66"/>
      <c r="D631" s="66"/>
      <c r="E631" s="66"/>
      <c r="F631" s="66"/>
      <c r="G631" s="66"/>
      <c r="H631" s="66"/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</row>
    <row r="632" spans="1:23" x14ac:dyDescent="0.25">
      <c r="A632" s="66"/>
      <c r="B632" s="66"/>
      <c r="C632" s="66"/>
      <c r="D632" s="66"/>
      <c r="E632" s="66"/>
      <c r="F632" s="66"/>
      <c r="G632" s="66"/>
      <c r="H632" s="66"/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</row>
    <row r="633" spans="1:23" x14ac:dyDescent="0.25">
      <c r="A633" s="66"/>
      <c r="B633" s="66"/>
      <c r="C633" s="66"/>
      <c r="D633" s="66"/>
      <c r="E633" s="66"/>
      <c r="F633" s="66"/>
      <c r="G633" s="66"/>
      <c r="H633" s="66"/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</row>
    <row r="634" spans="1:23" x14ac:dyDescent="0.25">
      <c r="A634" s="66"/>
      <c r="B634" s="66"/>
      <c r="C634" s="66"/>
      <c r="D634" s="66"/>
      <c r="E634" s="66"/>
      <c r="F634" s="66"/>
      <c r="G634" s="66"/>
      <c r="H634" s="66"/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</row>
    <row r="635" spans="1:23" x14ac:dyDescent="0.25">
      <c r="A635" s="66"/>
      <c r="B635" s="66"/>
      <c r="C635" s="66"/>
      <c r="D635" s="66"/>
      <c r="E635" s="66"/>
      <c r="F635" s="66"/>
      <c r="G635" s="66"/>
      <c r="H635" s="66"/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</row>
    <row r="636" spans="1:23" x14ac:dyDescent="0.25">
      <c r="A636" s="66"/>
      <c r="B636" s="66"/>
      <c r="C636" s="66"/>
      <c r="D636" s="66"/>
      <c r="E636" s="66"/>
      <c r="F636" s="66"/>
      <c r="G636" s="66"/>
      <c r="H636" s="66"/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</row>
    <row r="637" spans="1:23" x14ac:dyDescent="0.25">
      <c r="A637" s="66"/>
      <c r="B637" s="66"/>
      <c r="C637" s="66"/>
      <c r="D637" s="66"/>
      <c r="E637" s="66"/>
      <c r="F637" s="66"/>
      <c r="G637" s="66"/>
      <c r="H637" s="66"/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</row>
    <row r="638" spans="1:23" x14ac:dyDescent="0.25">
      <c r="A638" s="66"/>
      <c r="B638" s="66"/>
      <c r="C638" s="66"/>
      <c r="D638" s="66"/>
      <c r="E638" s="66"/>
      <c r="F638" s="66"/>
      <c r="G638" s="66"/>
      <c r="H638" s="66"/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</row>
    <row r="639" spans="1:23" x14ac:dyDescent="0.25">
      <c r="A639" s="66"/>
      <c r="B639" s="66"/>
      <c r="C639" s="66"/>
      <c r="D639" s="66"/>
      <c r="E639" s="66"/>
      <c r="F639" s="66"/>
      <c r="G639" s="66"/>
      <c r="H639" s="66"/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</row>
    <row r="640" spans="1:23" x14ac:dyDescent="0.25">
      <c r="A640" s="66"/>
      <c r="B640" s="66"/>
      <c r="C640" s="66"/>
      <c r="D640" s="66"/>
      <c r="E640" s="66"/>
      <c r="F640" s="66"/>
      <c r="G640" s="66"/>
      <c r="H640" s="66"/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</row>
    <row r="641" spans="1:23" x14ac:dyDescent="0.25">
      <c r="A641" s="66"/>
      <c r="B641" s="66"/>
      <c r="C641" s="66"/>
      <c r="D641" s="66"/>
      <c r="E641" s="66"/>
      <c r="F641" s="66"/>
      <c r="G641" s="66"/>
      <c r="H641" s="66"/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</row>
    <row r="642" spans="1:23" x14ac:dyDescent="0.25">
      <c r="A642" s="66"/>
      <c r="B642" s="66"/>
      <c r="C642" s="66"/>
      <c r="D642" s="66"/>
      <c r="E642" s="66"/>
      <c r="F642" s="66"/>
      <c r="G642" s="66"/>
      <c r="H642" s="66"/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</row>
    <row r="643" spans="1:23" x14ac:dyDescent="0.25">
      <c r="A643" s="66"/>
      <c r="B643" s="66"/>
      <c r="C643" s="66"/>
      <c r="D643" s="66"/>
      <c r="E643" s="66"/>
      <c r="F643" s="66"/>
      <c r="G643" s="66"/>
      <c r="H643" s="66"/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</row>
    <row r="644" spans="1:23" x14ac:dyDescent="0.25">
      <c r="A644" s="66"/>
      <c r="B644" s="66"/>
      <c r="C644" s="66"/>
      <c r="D644" s="66"/>
      <c r="E644" s="66"/>
      <c r="F644" s="66"/>
      <c r="G644" s="66"/>
      <c r="H644" s="66"/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</row>
    <row r="645" spans="1:23" x14ac:dyDescent="0.25">
      <c r="A645" s="66"/>
      <c r="B645" s="66"/>
      <c r="C645" s="66"/>
      <c r="D645" s="66"/>
      <c r="E645" s="66"/>
      <c r="F645" s="66"/>
      <c r="G645" s="66"/>
      <c r="H645" s="66"/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</row>
    <row r="646" spans="1:23" x14ac:dyDescent="0.25">
      <c r="A646" s="66"/>
      <c r="B646" s="66"/>
      <c r="C646" s="66"/>
      <c r="D646" s="66"/>
      <c r="E646" s="66"/>
      <c r="F646" s="66"/>
      <c r="G646" s="66"/>
      <c r="H646" s="66"/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</row>
    <row r="647" spans="1:23" x14ac:dyDescent="0.25">
      <c r="A647" s="66"/>
      <c r="B647" s="66"/>
      <c r="C647" s="66"/>
      <c r="D647" s="66"/>
      <c r="E647" s="66"/>
      <c r="F647" s="66"/>
      <c r="G647" s="66"/>
      <c r="H647" s="66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</row>
    <row r="648" spans="1:23" x14ac:dyDescent="0.25">
      <c r="A648" s="66"/>
      <c r="B648" s="66"/>
      <c r="C648" s="66"/>
      <c r="D648" s="66"/>
      <c r="E648" s="66"/>
      <c r="F648" s="66"/>
      <c r="G648" s="66"/>
      <c r="H648" s="66"/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</row>
    <row r="649" spans="1:23" x14ac:dyDescent="0.25">
      <c r="A649" s="66"/>
      <c r="B649" s="66"/>
      <c r="C649" s="66"/>
      <c r="D649" s="66"/>
      <c r="E649" s="66"/>
      <c r="F649" s="66"/>
      <c r="G649" s="66"/>
      <c r="H649" s="66"/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</row>
    <row r="650" spans="1:23" x14ac:dyDescent="0.25">
      <c r="A650" s="66"/>
      <c r="B650" s="66"/>
      <c r="C650" s="66"/>
      <c r="D650" s="66"/>
      <c r="E650" s="66"/>
      <c r="F650" s="66"/>
      <c r="G650" s="66"/>
      <c r="H650" s="66"/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</row>
    <row r="651" spans="1:23" x14ac:dyDescent="0.25">
      <c r="A651" s="66"/>
      <c r="B651" s="66"/>
      <c r="C651" s="66"/>
      <c r="D651" s="66"/>
      <c r="E651" s="66"/>
      <c r="F651" s="66"/>
      <c r="G651" s="66"/>
      <c r="H651" s="66"/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</row>
    <row r="652" spans="1:23" x14ac:dyDescent="0.25">
      <c r="A652" s="66"/>
      <c r="B652" s="66"/>
      <c r="C652" s="66"/>
      <c r="D652" s="66"/>
      <c r="E652" s="66"/>
      <c r="F652" s="66"/>
      <c r="G652" s="66"/>
      <c r="H652" s="66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</row>
    <row r="653" spans="1:23" x14ac:dyDescent="0.25">
      <c r="A653" s="66"/>
      <c r="B653" s="66"/>
      <c r="C653" s="66"/>
      <c r="D653" s="66"/>
      <c r="E653" s="66"/>
      <c r="F653" s="66"/>
      <c r="G653" s="66"/>
      <c r="H653" s="66"/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</row>
    <row r="654" spans="1:23" x14ac:dyDescent="0.25">
      <c r="A654" s="66"/>
      <c r="B654" s="66"/>
      <c r="C654" s="66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</row>
    <row r="655" spans="1:23" x14ac:dyDescent="0.25">
      <c r="A655" s="66"/>
      <c r="B655" s="66"/>
      <c r="C655" s="66"/>
      <c r="D655" s="66"/>
      <c r="E655" s="66"/>
      <c r="F655" s="66"/>
      <c r="G655" s="66"/>
      <c r="H655" s="66"/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</row>
    <row r="656" spans="1:23" x14ac:dyDescent="0.25">
      <c r="A656" s="66"/>
      <c r="B656" s="66"/>
      <c r="C656" s="66"/>
      <c r="D656" s="66"/>
      <c r="E656" s="66"/>
      <c r="F656" s="66"/>
      <c r="G656" s="66"/>
      <c r="H656" s="66"/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</row>
    <row r="657" spans="1:23" x14ac:dyDescent="0.25">
      <c r="A657" s="66"/>
      <c r="B657" s="66"/>
      <c r="C657" s="66"/>
      <c r="D657" s="66"/>
      <c r="E657" s="66"/>
      <c r="F657" s="66"/>
      <c r="G657" s="66"/>
      <c r="H657" s="66"/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</row>
    <row r="658" spans="1:23" x14ac:dyDescent="0.25">
      <c r="A658" s="66"/>
      <c r="B658" s="66"/>
      <c r="C658" s="66"/>
      <c r="D658" s="66"/>
      <c r="E658" s="66"/>
      <c r="F658" s="66"/>
      <c r="G658" s="66"/>
      <c r="H658" s="66"/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</row>
    <row r="659" spans="1:23" x14ac:dyDescent="0.25">
      <c r="A659" s="66"/>
      <c r="B659" s="66"/>
      <c r="C659" s="66"/>
      <c r="D659" s="66"/>
      <c r="E659" s="66"/>
      <c r="F659" s="66"/>
      <c r="G659" s="66"/>
      <c r="H659" s="66"/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</row>
    <row r="660" spans="1:23" x14ac:dyDescent="0.25">
      <c r="A660" s="66"/>
      <c r="B660" s="66"/>
      <c r="C660" s="66"/>
      <c r="D660" s="66"/>
      <c r="E660" s="66"/>
      <c r="F660" s="66"/>
      <c r="G660" s="66"/>
      <c r="H660" s="66"/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</row>
    <row r="661" spans="1:23" x14ac:dyDescent="0.25">
      <c r="A661" s="66"/>
      <c r="B661" s="66"/>
      <c r="C661" s="66"/>
      <c r="D661" s="66"/>
      <c r="E661" s="66"/>
      <c r="F661" s="66"/>
      <c r="G661" s="66"/>
      <c r="H661" s="66"/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</row>
    <row r="662" spans="1:23" x14ac:dyDescent="0.25">
      <c r="A662" s="66"/>
      <c r="B662" s="66"/>
      <c r="C662" s="66"/>
      <c r="D662" s="66"/>
      <c r="E662" s="66"/>
      <c r="F662" s="66"/>
      <c r="G662" s="66"/>
      <c r="H662" s="66"/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</row>
    <row r="663" spans="1:23" x14ac:dyDescent="0.25">
      <c r="A663" s="66"/>
      <c r="B663" s="66"/>
      <c r="C663" s="66"/>
      <c r="D663" s="66"/>
      <c r="E663" s="66"/>
      <c r="F663" s="66"/>
      <c r="G663" s="66"/>
      <c r="H663" s="66"/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</row>
    <row r="664" spans="1:23" x14ac:dyDescent="0.25">
      <c r="A664" s="66"/>
      <c r="B664" s="66"/>
      <c r="C664" s="66"/>
      <c r="D664" s="66"/>
      <c r="E664" s="66"/>
      <c r="F664" s="66"/>
      <c r="G664" s="66"/>
      <c r="H664" s="66"/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</row>
    <row r="665" spans="1:23" x14ac:dyDescent="0.25">
      <c r="A665" s="66"/>
      <c r="B665" s="66"/>
      <c r="C665" s="66"/>
      <c r="D665" s="66"/>
      <c r="E665" s="66"/>
      <c r="F665" s="66"/>
      <c r="G665" s="66"/>
      <c r="H665" s="66"/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</row>
    <row r="666" spans="1:23" x14ac:dyDescent="0.25">
      <c r="A666" s="66"/>
      <c r="B666" s="66"/>
      <c r="C666" s="66"/>
      <c r="D666" s="66"/>
      <c r="E666" s="66"/>
      <c r="F666" s="66"/>
      <c r="G666" s="66"/>
      <c r="H666" s="66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</row>
    <row r="667" spans="1:23" x14ac:dyDescent="0.25">
      <c r="A667" s="66"/>
      <c r="B667" s="66"/>
      <c r="C667" s="66"/>
      <c r="D667" s="66"/>
      <c r="E667" s="66"/>
      <c r="F667" s="66"/>
      <c r="G667" s="66"/>
      <c r="H667" s="66"/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</row>
    <row r="668" spans="1:23" x14ac:dyDescent="0.25">
      <c r="A668" s="66"/>
      <c r="B668" s="66"/>
      <c r="C668" s="66"/>
      <c r="D668" s="66"/>
      <c r="E668" s="66"/>
      <c r="F668" s="66"/>
      <c r="G668" s="66"/>
      <c r="H668" s="66"/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</row>
    <row r="669" spans="1:23" x14ac:dyDescent="0.25">
      <c r="A669" s="66"/>
      <c r="B669" s="66"/>
      <c r="C669" s="66"/>
      <c r="D669" s="66"/>
      <c r="E669" s="66"/>
      <c r="F669" s="66"/>
      <c r="G669" s="66"/>
      <c r="H669" s="66"/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</row>
    <row r="670" spans="1:23" x14ac:dyDescent="0.25">
      <c r="A670" s="66"/>
      <c r="B670" s="66"/>
      <c r="C670" s="66"/>
      <c r="D670" s="66"/>
      <c r="E670" s="66"/>
      <c r="F670" s="66"/>
      <c r="G670" s="66"/>
      <c r="H670" s="66"/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</row>
    <row r="671" spans="1:23" x14ac:dyDescent="0.25">
      <c r="A671" s="66"/>
      <c r="B671" s="66"/>
      <c r="C671" s="66"/>
      <c r="D671" s="66"/>
      <c r="E671" s="66"/>
      <c r="F671" s="66"/>
      <c r="G671" s="66"/>
      <c r="H671" s="66"/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</row>
    <row r="672" spans="1:23" x14ac:dyDescent="0.25">
      <c r="A672" s="66"/>
      <c r="B672" s="66"/>
      <c r="C672" s="66"/>
      <c r="D672" s="66"/>
      <c r="E672" s="66"/>
      <c r="F672" s="66"/>
      <c r="G672" s="66"/>
      <c r="H672" s="66"/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</row>
    <row r="673" spans="1:23" x14ac:dyDescent="0.25">
      <c r="A673" s="66"/>
      <c r="B673" s="66"/>
      <c r="C673" s="66"/>
      <c r="D673" s="66"/>
      <c r="E673" s="66"/>
      <c r="F673" s="66"/>
      <c r="G673" s="66"/>
      <c r="H673" s="66"/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</row>
    <row r="674" spans="1:23" x14ac:dyDescent="0.25">
      <c r="A674" s="66"/>
      <c r="B674" s="66"/>
      <c r="C674" s="66"/>
      <c r="D674" s="66"/>
      <c r="E674" s="66"/>
      <c r="F674" s="66"/>
      <c r="G674" s="66"/>
      <c r="H674" s="66"/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</row>
    <row r="675" spans="1:23" x14ac:dyDescent="0.25">
      <c r="A675" s="66"/>
      <c r="B675" s="66"/>
      <c r="C675" s="66"/>
      <c r="D675" s="66"/>
      <c r="E675" s="66"/>
      <c r="F675" s="66"/>
      <c r="G675" s="66"/>
      <c r="H675" s="66"/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</row>
    <row r="676" spans="1:23" x14ac:dyDescent="0.25">
      <c r="A676" s="66"/>
      <c r="B676" s="66"/>
      <c r="C676" s="66"/>
      <c r="D676" s="66"/>
      <c r="E676" s="66"/>
      <c r="F676" s="66"/>
      <c r="G676" s="66"/>
      <c r="H676" s="66"/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</row>
    <row r="677" spans="1:23" x14ac:dyDescent="0.25">
      <c r="A677" s="66"/>
      <c r="B677" s="66"/>
      <c r="C677" s="66"/>
      <c r="D677" s="66"/>
      <c r="E677" s="66"/>
      <c r="F677" s="66"/>
      <c r="G677" s="66"/>
      <c r="H677" s="66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</row>
    <row r="678" spans="1:23" x14ac:dyDescent="0.25">
      <c r="A678" s="66"/>
      <c r="B678" s="66"/>
      <c r="C678" s="66"/>
      <c r="D678" s="66"/>
      <c r="E678" s="66"/>
      <c r="F678" s="66"/>
      <c r="G678" s="66"/>
      <c r="H678" s="66"/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</row>
    <row r="679" spans="1:23" x14ac:dyDescent="0.25">
      <c r="A679" s="66"/>
      <c r="B679" s="66"/>
      <c r="C679" s="66"/>
      <c r="D679" s="66"/>
      <c r="E679" s="66"/>
      <c r="F679" s="66"/>
      <c r="G679" s="66"/>
      <c r="H679" s="66"/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</row>
    <row r="680" spans="1:23" x14ac:dyDescent="0.25">
      <c r="A680" s="66"/>
      <c r="B680" s="66"/>
      <c r="C680" s="66"/>
      <c r="D680" s="66"/>
      <c r="E680" s="66"/>
      <c r="F680" s="66"/>
      <c r="G680" s="66"/>
      <c r="H680" s="66"/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</row>
    <row r="681" spans="1:23" x14ac:dyDescent="0.25">
      <c r="A681" s="66"/>
      <c r="B681" s="66"/>
      <c r="C681" s="66"/>
      <c r="D681" s="66"/>
      <c r="E681" s="66"/>
      <c r="F681" s="66"/>
      <c r="G681" s="66"/>
      <c r="H681" s="66"/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</row>
    <row r="682" spans="1:23" x14ac:dyDescent="0.25">
      <c r="A682" s="66"/>
      <c r="B682" s="66"/>
      <c r="C682" s="66"/>
      <c r="D682" s="66"/>
      <c r="E682" s="66"/>
      <c r="F682" s="66"/>
      <c r="G682" s="66"/>
      <c r="H682" s="66"/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</row>
    <row r="683" spans="1:23" x14ac:dyDescent="0.25">
      <c r="A683" s="66"/>
      <c r="B683" s="66"/>
      <c r="C683" s="66"/>
      <c r="D683" s="66"/>
      <c r="E683" s="66"/>
      <c r="F683" s="66"/>
      <c r="G683" s="66"/>
      <c r="H683" s="66"/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</row>
    <row r="684" spans="1:23" x14ac:dyDescent="0.25">
      <c r="A684" s="66"/>
      <c r="B684" s="66"/>
      <c r="C684" s="66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</row>
    <row r="685" spans="1:23" x14ac:dyDescent="0.25">
      <c r="A685" s="66"/>
      <c r="B685" s="66"/>
      <c r="C685" s="66"/>
      <c r="D685" s="66"/>
      <c r="E685" s="66"/>
      <c r="F685" s="66"/>
      <c r="G685" s="66"/>
      <c r="H685" s="66"/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</row>
    <row r="686" spans="1:23" x14ac:dyDescent="0.25">
      <c r="A686" s="66"/>
      <c r="B686" s="66"/>
      <c r="C686" s="66"/>
      <c r="D686" s="66"/>
      <c r="E686" s="66"/>
      <c r="F686" s="66"/>
      <c r="G686" s="66"/>
      <c r="H686" s="66"/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</row>
    <row r="687" spans="1:23" x14ac:dyDescent="0.25">
      <c r="A687" s="66"/>
      <c r="B687" s="66"/>
      <c r="C687" s="66"/>
      <c r="D687" s="66"/>
      <c r="E687" s="66"/>
      <c r="F687" s="66"/>
      <c r="G687" s="66"/>
      <c r="H687" s="66"/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</row>
    <row r="688" spans="1:23" x14ac:dyDescent="0.25">
      <c r="A688" s="66"/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</row>
    <row r="689" spans="1:23" x14ac:dyDescent="0.25">
      <c r="A689" s="66"/>
      <c r="B689" s="66"/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</row>
    <row r="690" spans="1:23" x14ac:dyDescent="0.25">
      <c r="A690" s="66"/>
      <c r="B690" s="66"/>
      <c r="C690" s="66"/>
      <c r="D690" s="66"/>
      <c r="E690" s="66"/>
      <c r="F690" s="66"/>
      <c r="G690" s="66"/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</row>
    <row r="691" spans="1:23" x14ac:dyDescent="0.25">
      <c r="A691" s="66"/>
      <c r="B691" s="66"/>
      <c r="C691" s="66"/>
      <c r="D691" s="66"/>
      <c r="E691" s="66"/>
      <c r="F691" s="66"/>
      <c r="G691" s="66"/>
      <c r="H691" s="66"/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</row>
    <row r="692" spans="1:23" x14ac:dyDescent="0.25">
      <c r="A692" s="66"/>
      <c r="B692" s="66"/>
      <c r="C692" s="66"/>
      <c r="D692" s="66"/>
      <c r="E692" s="66"/>
      <c r="F692" s="66"/>
      <c r="G692" s="66"/>
      <c r="H692" s="66"/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</row>
    <row r="693" spans="1:23" x14ac:dyDescent="0.25">
      <c r="A693" s="66"/>
      <c r="B693" s="66"/>
      <c r="C693" s="66"/>
      <c r="D693" s="66"/>
      <c r="E693" s="66"/>
      <c r="F693" s="66"/>
      <c r="G693" s="66"/>
      <c r="H693" s="66"/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</row>
    <row r="694" spans="1:23" x14ac:dyDescent="0.25">
      <c r="A694" s="66"/>
      <c r="B694" s="66"/>
      <c r="C694" s="66"/>
      <c r="D694" s="66"/>
      <c r="E694" s="66"/>
      <c r="F694" s="66"/>
      <c r="G694" s="66"/>
      <c r="H694" s="66"/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</row>
    <row r="695" spans="1:23" x14ac:dyDescent="0.25">
      <c r="A695" s="66"/>
      <c r="B695" s="66"/>
      <c r="C695" s="66"/>
      <c r="D695" s="66"/>
      <c r="E695" s="66"/>
      <c r="F695" s="66"/>
      <c r="G695" s="66"/>
      <c r="H695" s="66"/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</row>
    <row r="696" spans="1:23" x14ac:dyDescent="0.25">
      <c r="A696" s="66"/>
      <c r="B696" s="66"/>
      <c r="C696" s="66"/>
      <c r="D696" s="66"/>
      <c r="E696" s="66"/>
      <c r="F696" s="66"/>
      <c r="G696" s="66"/>
      <c r="H696" s="66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</row>
    <row r="697" spans="1:23" x14ac:dyDescent="0.25">
      <c r="A697" s="66"/>
      <c r="B697" s="66"/>
      <c r="C697" s="66"/>
      <c r="D697" s="66"/>
      <c r="E697" s="66"/>
      <c r="F697" s="66"/>
      <c r="G697" s="66"/>
      <c r="H697" s="66"/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</row>
    <row r="698" spans="1:23" x14ac:dyDescent="0.25">
      <c r="A698" s="66"/>
      <c r="B698" s="66"/>
      <c r="C698" s="66"/>
      <c r="D698" s="66"/>
      <c r="E698" s="66"/>
      <c r="F698" s="66"/>
      <c r="G698" s="66"/>
      <c r="H698" s="66"/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</row>
    <row r="699" spans="1:23" x14ac:dyDescent="0.25">
      <c r="A699" s="66"/>
      <c r="B699" s="66"/>
      <c r="C699" s="66"/>
      <c r="D699" s="66"/>
      <c r="E699" s="66"/>
      <c r="F699" s="66"/>
      <c r="G699" s="66"/>
      <c r="H699" s="66"/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</row>
    <row r="700" spans="1:23" x14ac:dyDescent="0.25">
      <c r="A700" s="66"/>
      <c r="B700" s="66"/>
      <c r="C700" s="66"/>
      <c r="D700" s="66"/>
      <c r="E700" s="66"/>
      <c r="F700" s="66"/>
      <c r="G700" s="66"/>
      <c r="H700" s="66"/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</row>
    <row r="701" spans="1:23" x14ac:dyDescent="0.25">
      <c r="A701" s="66"/>
      <c r="B701" s="66"/>
      <c r="C701" s="66"/>
      <c r="D701" s="66"/>
      <c r="E701" s="66"/>
      <c r="F701" s="66"/>
      <c r="G701" s="66"/>
      <c r="H701" s="66"/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</row>
    <row r="702" spans="1:23" x14ac:dyDescent="0.25">
      <c r="A702" s="66"/>
      <c r="B702" s="66"/>
      <c r="C702" s="66"/>
      <c r="D702" s="66"/>
      <c r="E702" s="66"/>
      <c r="F702" s="66"/>
      <c r="G702" s="66"/>
      <c r="H702" s="66"/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</row>
    <row r="703" spans="1:23" x14ac:dyDescent="0.25">
      <c r="A703" s="66"/>
      <c r="B703" s="66"/>
      <c r="C703" s="66"/>
      <c r="D703" s="66"/>
      <c r="E703" s="66"/>
      <c r="F703" s="66"/>
      <c r="G703" s="66"/>
      <c r="H703" s="66"/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</row>
    <row r="704" spans="1:23" x14ac:dyDescent="0.25">
      <c r="A704" s="66"/>
      <c r="B704" s="66"/>
      <c r="C704" s="66"/>
      <c r="D704" s="66"/>
      <c r="E704" s="66"/>
      <c r="F704" s="66"/>
      <c r="G704" s="66"/>
      <c r="H704" s="66"/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</row>
    <row r="705" spans="1:23" x14ac:dyDescent="0.25">
      <c r="A705" s="66"/>
      <c r="B705" s="66"/>
      <c r="C705" s="66"/>
      <c r="D705" s="66"/>
      <c r="E705" s="66"/>
      <c r="F705" s="66"/>
      <c r="G705" s="66"/>
      <c r="H705" s="66"/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</row>
    <row r="706" spans="1:23" x14ac:dyDescent="0.25">
      <c r="A706" s="66"/>
      <c r="B706" s="66"/>
      <c r="C706" s="66"/>
      <c r="D706" s="66"/>
      <c r="E706" s="66"/>
      <c r="F706" s="66"/>
      <c r="G706" s="66"/>
      <c r="H706" s="66"/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</row>
    <row r="707" spans="1:23" x14ac:dyDescent="0.25">
      <c r="A707" s="66"/>
      <c r="B707" s="66"/>
      <c r="C707" s="66"/>
      <c r="D707" s="66"/>
      <c r="E707" s="66"/>
      <c r="F707" s="66"/>
      <c r="G707" s="66"/>
      <c r="H707" s="66"/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</row>
    <row r="708" spans="1:23" x14ac:dyDescent="0.25">
      <c r="A708" s="66"/>
      <c r="B708" s="66"/>
      <c r="C708" s="66"/>
      <c r="D708" s="66"/>
      <c r="E708" s="66"/>
      <c r="F708" s="66"/>
      <c r="G708" s="66"/>
      <c r="H708" s="66"/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</row>
    <row r="709" spans="1:23" x14ac:dyDescent="0.25">
      <c r="A709" s="66"/>
      <c r="B709" s="66"/>
      <c r="C709" s="66"/>
      <c r="D709" s="66"/>
      <c r="E709" s="66"/>
      <c r="F709" s="66"/>
      <c r="G709" s="66"/>
      <c r="H709" s="66"/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</row>
    <row r="710" spans="1:23" x14ac:dyDescent="0.25">
      <c r="A710" s="66"/>
      <c r="B710" s="66"/>
      <c r="C710" s="66"/>
      <c r="D710" s="66"/>
      <c r="E710" s="66"/>
      <c r="F710" s="66"/>
      <c r="G710" s="66"/>
      <c r="H710" s="66"/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</row>
    <row r="711" spans="1:23" x14ac:dyDescent="0.25">
      <c r="A711" s="66"/>
      <c r="B711" s="66"/>
      <c r="C711" s="66"/>
      <c r="D711" s="66"/>
      <c r="E711" s="66"/>
      <c r="F711" s="66"/>
      <c r="G711" s="66"/>
      <c r="H711" s="66"/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</row>
    <row r="712" spans="1:23" x14ac:dyDescent="0.25">
      <c r="A712" s="66"/>
      <c r="B712" s="66"/>
      <c r="C712" s="66"/>
      <c r="D712" s="66"/>
      <c r="E712" s="66"/>
      <c r="F712" s="66"/>
      <c r="G712" s="66"/>
      <c r="H712" s="66"/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</row>
    <row r="713" spans="1:23" x14ac:dyDescent="0.25">
      <c r="A713" s="66"/>
      <c r="B713" s="66"/>
      <c r="C713" s="66"/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</row>
    <row r="714" spans="1:23" x14ac:dyDescent="0.25">
      <c r="A714" s="66"/>
      <c r="B714" s="66"/>
      <c r="C714" s="66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</row>
    <row r="715" spans="1:23" x14ac:dyDescent="0.25">
      <c r="A715" s="66"/>
      <c r="B715" s="66"/>
      <c r="C715" s="66"/>
      <c r="D715" s="66"/>
      <c r="E715" s="66"/>
      <c r="F715" s="66"/>
      <c r="G715" s="66"/>
      <c r="H715" s="66"/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</row>
    <row r="716" spans="1:23" x14ac:dyDescent="0.25">
      <c r="A716" s="66"/>
      <c r="B716" s="66"/>
      <c r="C716" s="66"/>
      <c r="D716" s="66"/>
      <c r="E716" s="66"/>
      <c r="F716" s="66"/>
      <c r="G716" s="66"/>
      <c r="H716" s="66"/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</row>
    <row r="717" spans="1:23" x14ac:dyDescent="0.25">
      <c r="A717" s="66"/>
      <c r="B717" s="66"/>
      <c r="C717" s="66"/>
      <c r="D717" s="66"/>
      <c r="E717" s="66"/>
      <c r="F717" s="66"/>
      <c r="G717" s="66"/>
      <c r="H717" s="66"/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</row>
    <row r="718" spans="1:23" x14ac:dyDescent="0.25">
      <c r="A718" s="66"/>
      <c r="B718" s="66"/>
      <c r="C718" s="66"/>
      <c r="D718" s="66"/>
      <c r="E718" s="66"/>
      <c r="F718" s="66"/>
      <c r="G718" s="66"/>
      <c r="H718" s="66"/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</row>
    <row r="719" spans="1:23" x14ac:dyDescent="0.25">
      <c r="A719" s="66"/>
      <c r="B719" s="66"/>
      <c r="C719" s="66"/>
      <c r="D719" s="66"/>
      <c r="E719" s="66"/>
      <c r="F719" s="66"/>
      <c r="G719" s="66"/>
      <c r="H719" s="66"/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</row>
    <row r="720" spans="1:23" x14ac:dyDescent="0.25">
      <c r="A720" s="66"/>
      <c r="B720" s="66"/>
      <c r="C720" s="66"/>
      <c r="D720" s="66"/>
      <c r="E720" s="66"/>
      <c r="F720" s="66"/>
      <c r="G720" s="66"/>
      <c r="H720" s="66"/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</row>
    <row r="721" spans="1:23" x14ac:dyDescent="0.25">
      <c r="A721" s="66"/>
      <c r="B721" s="66"/>
      <c r="C721" s="66"/>
      <c r="D721" s="66"/>
      <c r="E721" s="66"/>
      <c r="F721" s="66"/>
      <c r="G721" s="66"/>
      <c r="H721" s="66"/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</row>
    <row r="722" spans="1:23" x14ac:dyDescent="0.25">
      <c r="A722" s="66"/>
      <c r="B722" s="66"/>
      <c r="C722" s="66"/>
      <c r="D722" s="66"/>
      <c r="E722" s="66"/>
      <c r="F722" s="66"/>
      <c r="G722" s="66"/>
      <c r="H722" s="66"/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</row>
    <row r="723" spans="1:23" x14ac:dyDescent="0.25">
      <c r="A723" s="66"/>
      <c r="B723" s="66"/>
      <c r="C723" s="66"/>
      <c r="D723" s="66"/>
      <c r="E723" s="66"/>
      <c r="F723" s="66"/>
      <c r="G723" s="66"/>
      <c r="H723" s="66"/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</row>
    <row r="724" spans="1:23" x14ac:dyDescent="0.25">
      <c r="A724" s="66"/>
      <c r="B724" s="66"/>
      <c r="C724" s="66"/>
      <c r="D724" s="66"/>
      <c r="E724" s="66"/>
      <c r="F724" s="66"/>
      <c r="G724" s="66"/>
      <c r="H724" s="66"/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</row>
    <row r="725" spans="1:23" x14ac:dyDescent="0.25">
      <c r="A725" s="66"/>
      <c r="B725" s="66"/>
      <c r="C725" s="66"/>
      <c r="D725" s="66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</row>
    <row r="726" spans="1:23" x14ac:dyDescent="0.25">
      <c r="A726" s="66"/>
      <c r="B726" s="66"/>
      <c r="C726" s="66"/>
      <c r="D726" s="66"/>
      <c r="E726" s="66"/>
      <c r="F726" s="66"/>
      <c r="G726" s="66"/>
      <c r="H726" s="66"/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</row>
    <row r="727" spans="1:23" x14ac:dyDescent="0.25">
      <c r="A727" s="66"/>
      <c r="B727" s="66"/>
      <c r="C727" s="66"/>
      <c r="D727" s="66"/>
      <c r="E727" s="66"/>
      <c r="F727" s="66"/>
      <c r="G727" s="66"/>
      <c r="H727" s="66"/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</row>
    <row r="728" spans="1:23" x14ac:dyDescent="0.25">
      <c r="A728" s="66"/>
      <c r="B728" s="66"/>
      <c r="C728" s="66"/>
      <c r="D728" s="66"/>
      <c r="E728" s="66"/>
      <c r="F728" s="66"/>
      <c r="G728" s="66"/>
      <c r="H728" s="66"/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</row>
    <row r="729" spans="1:23" x14ac:dyDescent="0.25">
      <c r="A729" s="66"/>
      <c r="B729" s="66"/>
      <c r="C729" s="66"/>
      <c r="D729" s="66"/>
      <c r="E729" s="66"/>
      <c r="F729" s="66"/>
      <c r="G729" s="66"/>
      <c r="H729" s="66"/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</row>
    <row r="730" spans="1:23" x14ac:dyDescent="0.25">
      <c r="A730" s="66"/>
      <c r="B730" s="66"/>
      <c r="C730" s="66"/>
      <c r="D730" s="66"/>
      <c r="E730" s="66"/>
      <c r="F730" s="66"/>
      <c r="G730" s="66"/>
      <c r="H730" s="66"/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</row>
    <row r="731" spans="1:23" x14ac:dyDescent="0.25">
      <c r="A731" s="66"/>
      <c r="B731" s="66"/>
      <c r="C731" s="66"/>
      <c r="D731" s="66"/>
      <c r="E731" s="66"/>
      <c r="F731" s="66"/>
      <c r="G731" s="66"/>
      <c r="H731" s="66"/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</row>
    <row r="732" spans="1:23" x14ac:dyDescent="0.25">
      <c r="A732" s="66"/>
      <c r="B732" s="66"/>
      <c r="C732" s="66"/>
      <c r="D732" s="66"/>
      <c r="E732" s="66"/>
      <c r="F732" s="66"/>
      <c r="G732" s="66"/>
      <c r="H732" s="66"/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</row>
    <row r="733" spans="1:23" x14ac:dyDescent="0.25">
      <c r="A733" s="66"/>
      <c r="B733" s="66"/>
      <c r="C733" s="66"/>
      <c r="D733" s="66"/>
      <c r="E733" s="66"/>
      <c r="F733" s="66"/>
      <c r="G733" s="66"/>
      <c r="H733" s="66"/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</row>
    <row r="734" spans="1:23" x14ac:dyDescent="0.25">
      <c r="A734" s="66"/>
      <c r="B734" s="66"/>
      <c r="C734" s="66"/>
      <c r="D734" s="66"/>
      <c r="E734" s="66"/>
      <c r="F734" s="66"/>
      <c r="G734" s="66"/>
      <c r="H734" s="66"/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</row>
    <row r="735" spans="1:23" x14ac:dyDescent="0.25">
      <c r="A735" s="66"/>
      <c r="B735" s="66"/>
      <c r="C735" s="66"/>
      <c r="D735" s="66"/>
      <c r="E735" s="66"/>
      <c r="F735" s="66"/>
      <c r="G735" s="66"/>
      <c r="H735" s="66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</row>
    <row r="736" spans="1:23" x14ac:dyDescent="0.25">
      <c r="A736" s="66"/>
      <c r="B736" s="66"/>
      <c r="C736" s="66"/>
      <c r="D736" s="66"/>
      <c r="E736" s="66"/>
      <c r="F736" s="66"/>
      <c r="G736" s="66"/>
      <c r="H736" s="66"/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</row>
    <row r="737" spans="1:23" x14ac:dyDescent="0.25">
      <c r="A737" s="66"/>
      <c r="B737" s="66"/>
      <c r="C737" s="66"/>
      <c r="D737" s="66"/>
      <c r="E737" s="66"/>
      <c r="F737" s="66"/>
      <c r="G737" s="66"/>
      <c r="H737" s="66"/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</row>
    <row r="738" spans="1:23" x14ac:dyDescent="0.25">
      <c r="A738" s="66"/>
      <c r="B738" s="66"/>
      <c r="C738" s="66"/>
      <c r="D738" s="66"/>
      <c r="E738" s="66"/>
      <c r="F738" s="66"/>
      <c r="G738" s="66"/>
      <c r="H738" s="66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</row>
    <row r="739" spans="1:23" x14ac:dyDescent="0.25">
      <c r="A739" s="66"/>
      <c r="B739" s="66"/>
      <c r="C739" s="66"/>
      <c r="D739" s="66"/>
      <c r="E739" s="66"/>
      <c r="F739" s="66"/>
      <c r="G739" s="66"/>
      <c r="H739" s="66"/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</row>
    <row r="740" spans="1:23" x14ac:dyDescent="0.25">
      <c r="A740" s="66"/>
      <c r="B740" s="66"/>
      <c r="C740" s="66"/>
      <c r="D740" s="66"/>
      <c r="E740" s="66"/>
      <c r="F740" s="66"/>
      <c r="G740" s="66"/>
      <c r="H740" s="66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</row>
    <row r="741" spans="1:23" x14ac:dyDescent="0.25">
      <c r="A741" s="66"/>
      <c r="B741" s="66"/>
      <c r="C741" s="66"/>
      <c r="D741" s="66"/>
      <c r="E741" s="66"/>
      <c r="F741" s="66"/>
      <c r="G741" s="66"/>
      <c r="H741" s="66"/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</row>
    <row r="742" spans="1:23" x14ac:dyDescent="0.25">
      <c r="A742" s="66"/>
      <c r="B742" s="66"/>
      <c r="C742" s="66"/>
      <c r="D742" s="66"/>
      <c r="E742" s="66"/>
      <c r="F742" s="66"/>
      <c r="G742" s="66"/>
      <c r="H742" s="66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</row>
    <row r="743" spans="1:23" x14ac:dyDescent="0.25">
      <c r="A743" s="66"/>
      <c r="B743" s="66"/>
      <c r="C743" s="66"/>
      <c r="D743" s="66"/>
      <c r="E743" s="66"/>
      <c r="F743" s="66"/>
      <c r="G743" s="66"/>
      <c r="H743" s="66"/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</row>
    <row r="744" spans="1:23" x14ac:dyDescent="0.25">
      <c r="A744" s="66"/>
      <c r="B744" s="66"/>
      <c r="C744" s="66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</row>
    <row r="745" spans="1:23" x14ac:dyDescent="0.25">
      <c r="A745" s="66"/>
      <c r="B745" s="66"/>
      <c r="C745" s="66"/>
      <c r="D745" s="66"/>
      <c r="E745" s="66"/>
      <c r="F745" s="66"/>
      <c r="G745" s="66"/>
      <c r="H745" s="66"/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</row>
    <row r="746" spans="1:23" x14ac:dyDescent="0.25">
      <c r="A746" s="66"/>
      <c r="B746" s="66"/>
      <c r="C746" s="66"/>
      <c r="D746" s="66"/>
      <c r="E746" s="66"/>
      <c r="F746" s="66"/>
      <c r="G746" s="66"/>
      <c r="H746" s="66"/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</row>
    <row r="747" spans="1:23" x14ac:dyDescent="0.25">
      <c r="A747" s="66"/>
      <c r="B747" s="66"/>
      <c r="C747" s="66"/>
      <c r="D747" s="66"/>
      <c r="E747" s="66"/>
      <c r="F747" s="66"/>
      <c r="G747" s="66"/>
      <c r="H747" s="66"/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</row>
    <row r="748" spans="1:23" x14ac:dyDescent="0.25">
      <c r="A748" s="66"/>
      <c r="B748" s="66"/>
      <c r="C748" s="66"/>
      <c r="D748" s="66"/>
      <c r="E748" s="66"/>
      <c r="F748" s="66"/>
      <c r="G748" s="66"/>
      <c r="H748" s="66"/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</row>
    <row r="749" spans="1:23" x14ac:dyDescent="0.25">
      <c r="A749" s="66"/>
      <c r="B749" s="66"/>
      <c r="C749" s="66"/>
      <c r="D749" s="66"/>
      <c r="E749" s="66"/>
      <c r="F749" s="66"/>
      <c r="G749" s="66"/>
      <c r="H749" s="66"/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</row>
    <row r="750" spans="1:23" x14ac:dyDescent="0.25">
      <c r="A750" s="66"/>
      <c r="B750" s="66"/>
      <c r="C750" s="66"/>
      <c r="D750" s="66"/>
      <c r="E750" s="66"/>
      <c r="F750" s="66"/>
      <c r="G750" s="66"/>
      <c r="H750" s="66"/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</row>
    <row r="751" spans="1:23" x14ac:dyDescent="0.25">
      <c r="A751" s="66"/>
      <c r="B751" s="66"/>
      <c r="C751" s="66"/>
      <c r="D751" s="66"/>
      <c r="E751" s="66"/>
      <c r="F751" s="66"/>
      <c r="G751" s="66"/>
      <c r="H751" s="66"/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</row>
    <row r="752" spans="1:23" x14ac:dyDescent="0.25">
      <c r="A752" s="66"/>
      <c r="B752" s="66"/>
      <c r="C752" s="66"/>
      <c r="D752" s="66"/>
      <c r="E752" s="66"/>
      <c r="F752" s="66"/>
      <c r="G752" s="66"/>
      <c r="H752" s="66"/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</row>
    <row r="753" spans="1:23" x14ac:dyDescent="0.25">
      <c r="A753" s="66"/>
      <c r="B753" s="66"/>
      <c r="C753" s="66"/>
      <c r="D753" s="66"/>
      <c r="E753" s="66"/>
      <c r="F753" s="66"/>
      <c r="G753" s="66"/>
      <c r="H753" s="66"/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</row>
    <row r="754" spans="1:23" x14ac:dyDescent="0.25">
      <c r="A754" s="66"/>
      <c r="B754" s="66"/>
      <c r="C754" s="66"/>
      <c r="D754" s="66"/>
      <c r="E754" s="66"/>
      <c r="F754" s="66"/>
      <c r="G754" s="66"/>
      <c r="H754" s="66"/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</row>
    <row r="755" spans="1:23" x14ac:dyDescent="0.25">
      <c r="A755" s="66"/>
      <c r="B755" s="66"/>
      <c r="C755" s="66"/>
      <c r="D755" s="66"/>
      <c r="E755" s="66"/>
      <c r="F755" s="66"/>
      <c r="G755" s="66"/>
      <c r="H755" s="66"/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</row>
    <row r="756" spans="1:23" x14ac:dyDescent="0.25">
      <c r="A756" s="66"/>
      <c r="B756" s="66"/>
      <c r="C756" s="66"/>
      <c r="D756" s="66"/>
      <c r="E756" s="66"/>
      <c r="F756" s="66"/>
      <c r="G756" s="66"/>
      <c r="H756" s="66"/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</row>
    <row r="757" spans="1:23" x14ac:dyDescent="0.25">
      <c r="A757" s="66"/>
      <c r="B757" s="66"/>
      <c r="C757" s="66"/>
      <c r="D757" s="66"/>
      <c r="E757" s="66"/>
      <c r="F757" s="66"/>
      <c r="G757" s="66"/>
      <c r="H757" s="66"/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</row>
    <row r="758" spans="1:23" x14ac:dyDescent="0.25">
      <c r="A758" s="66"/>
      <c r="B758" s="66"/>
      <c r="C758" s="66"/>
      <c r="D758" s="66"/>
      <c r="E758" s="66"/>
      <c r="F758" s="66"/>
      <c r="G758" s="66"/>
      <c r="H758" s="66"/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</row>
    <row r="759" spans="1:23" x14ac:dyDescent="0.25">
      <c r="A759" s="66"/>
      <c r="B759" s="66"/>
      <c r="C759" s="66"/>
      <c r="D759" s="66"/>
      <c r="E759" s="66"/>
      <c r="F759" s="66"/>
      <c r="G759" s="66"/>
      <c r="H759" s="66"/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</row>
    <row r="760" spans="1:23" x14ac:dyDescent="0.25">
      <c r="A760" s="66"/>
      <c r="B760" s="66"/>
      <c r="C760" s="66"/>
      <c r="D760" s="66"/>
      <c r="E760" s="66"/>
      <c r="F760" s="66"/>
      <c r="G760" s="66"/>
      <c r="H760" s="66"/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</row>
    <row r="761" spans="1:23" x14ac:dyDescent="0.25">
      <c r="A761" s="66"/>
      <c r="B761" s="66"/>
      <c r="C761" s="66"/>
      <c r="D761" s="66"/>
      <c r="E761" s="66"/>
      <c r="F761" s="66"/>
      <c r="G761" s="66"/>
      <c r="H761" s="66"/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</row>
    <row r="762" spans="1:23" x14ac:dyDescent="0.25">
      <c r="A762" s="66"/>
      <c r="B762" s="66"/>
      <c r="C762" s="66"/>
      <c r="D762" s="66"/>
      <c r="E762" s="66"/>
      <c r="F762" s="66"/>
      <c r="G762" s="66"/>
      <c r="H762" s="66"/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</row>
    <row r="763" spans="1:23" x14ac:dyDescent="0.25">
      <c r="A763" s="66"/>
      <c r="B763" s="66"/>
      <c r="C763" s="66"/>
      <c r="D763" s="66"/>
      <c r="E763" s="66"/>
      <c r="F763" s="66"/>
      <c r="G763" s="66"/>
      <c r="H763" s="66"/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</row>
    <row r="764" spans="1:23" x14ac:dyDescent="0.25">
      <c r="A764" s="66"/>
      <c r="B764" s="66"/>
      <c r="C764" s="66"/>
      <c r="D764" s="66"/>
      <c r="E764" s="66"/>
      <c r="F764" s="66"/>
      <c r="G764" s="66"/>
      <c r="H764" s="66"/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</row>
    <row r="765" spans="1:23" x14ac:dyDescent="0.25">
      <c r="A765" s="66"/>
      <c r="B765" s="66"/>
      <c r="C765" s="66"/>
      <c r="D765" s="66"/>
      <c r="E765" s="66"/>
      <c r="F765" s="66"/>
      <c r="G765" s="66"/>
      <c r="H765" s="66"/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</row>
    <row r="766" spans="1:23" x14ac:dyDescent="0.25">
      <c r="A766" s="66"/>
      <c r="B766" s="66"/>
      <c r="C766" s="66"/>
      <c r="D766" s="66"/>
      <c r="E766" s="66"/>
      <c r="F766" s="66"/>
      <c r="G766" s="66"/>
      <c r="H766" s="66"/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</row>
    <row r="767" spans="1:23" x14ac:dyDescent="0.25">
      <c r="A767" s="66"/>
      <c r="B767" s="66"/>
      <c r="C767" s="66"/>
      <c r="D767" s="66"/>
      <c r="E767" s="66"/>
      <c r="F767" s="66"/>
      <c r="G767" s="66"/>
      <c r="H767" s="66"/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</row>
    <row r="768" spans="1:23" x14ac:dyDescent="0.25">
      <c r="A768" s="66"/>
      <c r="B768" s="66"/>
      <c r="C768" s="66"/>
      <c r="D768" s="66"/>
      <c r="E768" s="66"/>
      <c r="F768" s="66"/>
      <c r="G768" s="66"/>
      <c r="H768" s="66"/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</row>
    <row r="769" spans="1:23" x14ac:dyDescent="0.25">
      <c r="A769" s="66"/>
      <c r="B769" s="66"/>
      <c r="C769" s="66"/>
      <c r="D769" s="66"/>
      <c r="E769" s="66"/>
      <c r="F769" s="66"/>
      <c r="G769" s="66"/>
      <c r="H769" s="66"/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</row>
    <row r="770" spans="1:23" x14ac:dyDescent="0.25">
      <c r="A770" s="66"/>
      <c r="B770" s="66"/>
      <c r="C770" s="66"/>
      <c r="D770" s="66"/>
      <c r="E770" s="66"/>
      <c r="F770" s="66"/>
      <c r="G770" s="66"/>
      <c r="H770" s="66"/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</row>
    <row r="771" spans="1:23" x14ac:dyDescent="0.25">
      <c r="A771" s="66"/>
      <c r="B771" s="66"/>
      <c r="C771" s="66"/>
      <c r="D771" s="66"/>
      <c r="E771" s="66"/>
      <c r="F771" s="66"/>
      <c r="G771" s="66"/>
      <c r="H771" s="66"/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</row>
    <row r="772" spans="1:23" x14ac:dyDescent="0.25">
      <c r="A772" s="66"/>
      <c r="B772" s="66"/>
      <c r="C772" s="66"/>
      <c r="D772" s="66"/>
      <c r="E772" s="66"/>
      <c r="F772" s="66"/>
      <c r="G772" s="66"/>
      <c r="H772" s="66"/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</row>
    <row r="773" spans="1:23" x14ac:dyDescent="0.25">
      <c r="A773" s="66"/>
      <c r="B773" s="66"/>
      <c r="C773" s="66"/>
      <c r="D773" s="66"/>
      <c r="E773" s="66"/>
      <c r="F773" s="66"/>
      <c r="G773" s="66"/>
      <c r="H773" s="66"/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</row>
    <row r="774" spans="1:23" x14ac:dyDescent="0.25">
      <c r="A774" s="66"/>
      <c r="B774" s="66"/>
      <c r="C774" s="66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</row>
    <row r="775" spans="1:23" x14ac:dyDescent="0.25">
      <c r="A775" s="66"/>
      <c r="B775" s="66"/>
      <c r="C775" s="66"/>
      <c r="D775" s="66"/>
      <c r="E775" s="66"/>
      <c r="F775" s="66"/>
      <c r="G775" s="66"/>
      <c r="H775" s="66"/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</row>
    <row r="776" spans="1:23" x14ac:dyDescent="0.25">
      <c r="A776" s="66"/>
      <c r="B776" s="66"/>
      <c r="C776" s="66"/>
      <c r="D776" s="66"/>
      <c r="E776" s="66"/>
      <c r="F776" s="66"/>
      <c r="G776" s="66"/>
      <c r="H776" s="66"/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</row>
    <row r="777" spans="1:23" x14ac:dyDescent="0.25">
      <c r="A777" s="66"/>
      <c r="B777" s="66"/>
      <c r="C777" s="66"/>
      <c r="D777" s="66"/>
      <c r="E777" s="66"/>
      <c r="F777" s="66"/>
      <c r="G777" s="66"/>
      <c r="H777" s="66"/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</row>
    <row r="778" spans="1:23" x14ac:dyDescent="0.25">
      <c r="A778" s="66"/>
      <c r="B778" s="66"/>
      <c r="C778" s="66"/>
      <c r="D778" s="66"/>
      <c r="E778" s="66"/>
      <c r="F778" s="66"/>
      <c r="G778" s="66"/>
      <c r="H778" s="66"/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</row>
    <row r="779" spans="1:23" x14ac:dyDescent="0.25">
      <c r="A779" s="66"/>
      <c r="B779" s="66"/>
      <c r="C779" s="66"/>
      <c r="D779" s="66"/>
      <c r="E779" s="66"/>
      <c r="F779" s="66"/>
      <c r="G779" s="66"/>
      <c r="H779" s="66"/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</row>
    <row r="780" spans="1:23" x14ac:dyDescent="0.25">
      <c r="A780" s="66"/>
      <c r="B780" s="66"/>
      <c r="C780" s="66"/>
      <c r="D780" s="66"/>
      <c r="E780" s="66"/>
      <c r="F780" s="66"/>
      <c r="G780" s="66"/>
      <c r="H780" s="66"/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</row>
    <row r="781" spans="1:23" x14ac:dyDescent="0.25">
      <c r="A781" s="66"/>
      <c r="B781" s="66"/>
      <c r="C781" s="66"/>
      <c r="D781" s="66"/>
      <c r="E781" s="66"/>
      <c r="F781" s="66"/>
      <c r="G781" s="66"/>
      <c r="H781" s="66"/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</row>
    <row r="782" spans="1:23" x14ac:dyDescent="0.25">
      <c r="A782" s="66"/>
      <c r="B782" s="66"/>
      <c r="C782" s="66"/>
      <c r="D782" s="66"/>
      <c r="E782" s="66"/>
      <c r="F782" s="66"/>
      <c r="G782" s="66"/>
      <c r="H782" s="66"/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</row>
    <row r="783" spans="1:23" x14ac:dyDescent="0.25">
      <c r="A783" s="66"/>
      <c r="B783" s="66"/>
      <c r="C783" s="66"/>
      <c r="D783" s="66"/>
      <c r="E783" s="66"/>
      <c r="F783" s="66"/>
      <c r="G783" s="66"/>
      <c r="H783" s="66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</row>
    <row r="784" spans="1:23" x14ac:dyDescent="0.25">
      <c r="A784" s="66"/>
      <c r="B784" s="66"/>
      <c r="C784" s="66"/>
      <c r="D784" s="66"/>
      <c r="E784" s="66"/>
      <c r="F784" s="66"/>
      <c r="G784" s="66"/>
      <c r="H784" s="66"/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</row>
    <row r="785" spans="1:23" x14ac:dyDescent="0.25">
      <c r="A785" s="66"/>
      <c r="B785" s="66"/>
      <c r="C785" s="66"/>
      <c r="D785" s="66"/>
      <c r="E785" s="66"/>
      <c r="F785" s="66"/>
      <c r="G785" s="66"/>
      <c r="H785" s="66"/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</row>
    <row r="786" spans="1:23" x14ac:dyDescent="0.25">
      <c r="A786" s="66"/>
      <c r="B786" s="66"/>
      <c r="C786" s="66"/>
      <c r="D786" s="66"/>
      <c r="E786" s="66"/>
      <c r="F786" s="66"/>
      <c r="G786" s="66"/>
      <c r="H786" s="66"/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</row>
    <row r="787" spans="1:23" x14ac:dyDescent="0.25">
      <c r="A787" s="66"/>
      <c r="B787" s="66"/>
      <c r="C787" s="66"/>
      <c r="D787" s="66"/>
      <c r="E787" s="66"/>
      <c r="F787" s="66"/>
      <c r="G787" s="66"/>
      <c r="H787" s="66"/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</row>
    <row r="788" spans="1:23" x14ac:dyDescent="0.25">
      <c r="A788" s="66"/>
      <c r="B788" s="66"/>
      <c r="C788" s="66"/>
      <c r="D788" s="66"/>
      <c r="E788" s="66"/>
      <c r="F788" s="66"/>
      <c r="G788" s="66"/>
      <c r="H788" s="66"/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</row>
    <row r="789" spans="1:23" x14ac:dyDescent="0.25">
      <c r="A789" s="66"/>
      <c r="B789" s="66"/>
      <c r="C789" s="66"/>
      <c r="D789" s="66"/>
      <c r="E789" s="66"/>
      <c r="F789" s="66"/>
      <c r="G789" s="66"/>
      <c r="H789" s="66"/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</row>
    <row r="790" spans="1:23" x14ac:dyDescent="0.25">
      <c r="A790" s="66"/>
      <c r="B790" s="66"/>
      <c r="C790" s="66"/>
      <c r="D790" s="66"/>
      <c r="E790" s="66"/>
      <c r="F790" s="66"/>
      <c r="G790" s="66"/>
      <c r="H790" s="66"/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</row>
    <row r="791" spans="1:23" x14ac:dyDescent="0.25">
      <c r="A791" s="66"/>
      <c r="B791" s="66"/>
      <c r="C791" s="66"/>
      <c r="D791" s="66"/>
      <c r="E791" s="66"/>
      <c r="F791" s="66"/>
      <c r="G791" s="66"/>
      <c r="H791" s="66"/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</row>
    <row r="792" spans="1:23" x14ac:dyDescent="0.25">
      <c r="A792" s="66"/>
      <c r="B792" s="66"/>
      <c r="C792" s="66"/>
      <c r="D792" s="66"/>
      <c r="E792" s="66"/>
      <c r="F792" s="66"/>
      <c r="G792" s="66"/>
      <c r="H792" s="66"/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</row>
    <row r="793" spans="1:23" x14ac:dyDescent="0.25">
      <c r="A793" s="66"/>
      <c r="B793" s="66"/>
      <c r="C793" s="66"/>
      <c r="D793" s="66"/>
      <c r="E793" s="66"/>
      <c r="F793" s="66"/>
      <c r="G793" s="66"/>
      <c r="H793" s="66"/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</row>
    <row r="794" spans="1:23" x14ac:dyDescent="0.25">
      <c r="A794" s="66"/>
      <c r="B794" s="66"/>
      <c r="C794" s="66"/>
      <c r="D794" s="66"/>
      <c r="E794" s="66"/>
      <c r="F794" s="66"/>
      <c r="G794" s="66"/>
      <c r="H794" s="66"/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</row>
    <row r="795" spans="1:23" x14ac:dyDescent="0.25">
      <c r="A795" s="66"/>
      <c r="B795" s="66"/>
      <c r="C795" s="66"/>
      <c r="D795" s="66"/>
      <c r="E795" s="66"/>
      <c r="F795" s="66"/>
      <c r="G795" s="66"/>
      <c r="H795" s="66"/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</row>
    <row r="796" spans="1:23" x14ac:dyDescent="0.25">
      <c r="A796" s="66"/>
      <c r="B796" s="66"/>
      <c r="C796" s="66"/>
      <c r="D796" s="66"/>
      <c r="E796" s="66"/>
      <c r="F796" s="66"/>
      <c r="G796" s="66"/>
      <c r="H796" s="66"/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</row>
    <row r="797" spans="1:23" x14ac:dyDescent="0.25">
      <c r="A797" s="66"/>
      <c r="B797" s="66"/>
      <c r="C797" s="66"/>
      <c r="D797" s="66"/>
      <c r="E797" s="66"/>
      <c r="F797" s="66"/>
      <c r="G797" s="66"/>
      <c r="H797" s="66"/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</row>
    <row r="798" spans="1:23" x14ac:dyDescent="0.25">
      <c r="A798" s="66"/>
      <c r="B798" s="66"/>
      <c r="C798" s="66"/>
      <c r="D798" s="66"/>
      <c r="E798" s="66"/>
      <c r="F798" s="66"/>
      <c r="G798" s="66"/>
      <c r="H798" s="66"/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</row>
    <row r="799" spans="1:23" x14ac:dyDescent="0.25">
      <c r="A799" s="66"/>
      <c r="B799" s="66"/>
      <c r="C799" s="66"/>
      <c r="D799" s="66"/>
      <c r="E799" s="66"/>
      <c r="F799" s="66"/>
      <c r="G799" s="66"/>
      <c r="H799" s="66"/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</row>
    <row r="800" spans="1:23" x14ac:dyDescent="0.25">
      <c r="A800" s="66"/>
      <c r="B800" s="66"/>
      <c r="C800" s="66"/>
      <c r="D800" s="66"/>
      <c r="E800" s="66"/>
      <c r="F800" s="66"/>
      <c r="G800" s="66"/>
      <c r="H800" s="66"/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</row>
    <row r="801" spans="1:23" x14ac:dyDescent="0.25">
      <c r="A801" s="66"/>
      <c r="B801" s="66"/>
      <c r="C801" s="66"/>
      <c r="D801" s="66"/>
      <c r="E801" s="66"/>
      <c r="F801" s="66"/>
      <c r="G801" s="66"/>
      <c r="H801" s="66"/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</row>
    <row r="802" spans="1:23" x14ac:dyDescent="0.25">
      <c r="A802" s="66"/>
      <c r="B802" s="66"/>
      <c r="C802" s="66"/>
      <c r="D802" s="66"/>
      <c r="E802" s="66"/>
      <c r="F802" s="66"/>
      <c r="G802" s="66"/>
      <c r="H802" s="66"/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</row>
    <row r="803" spans="1:23" x14ac:dyDescent="0.25">
      <c r="A803" s="66"/>
      <c r="B803" s="66"/>
      <c r="C803" s="66"/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</row>
    <row r="804" spans="1:23" x14ac:dyDescent="0.25">
      <c r="A804" s="66"/>
      <c r="B804" s="66"/>
      <c r="C804" s="66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</row>
    <row r="805" spans="1:23" x14ac:dyDescent="0.25">
      <c r="A805" s="66"/>
      <c r="B805" s="66"/>
      <c r="C805" s="66"/>
      <c r="D805" s="66"/>
      <c r="E805" s="66"/>
      <c r="F805" s="66"/>
      <c r="G805" s="66"/>
      <c r="H805" s="66"/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</row>
    <row r="806" spans="1:23" x14ac:dyDescent="0.25">
      <c r="A806" s="66"/>
      <c r="B806" s="66"/>
      <c r="C806" s="66"/>
      <c r="D806" s="66"/>
      <c r="E806" s="66"/>
      <c r="F806" s="66"/>
      <c r="G806" s="66"/>
      <c r="H806" s="66"/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</row>
    <row r="807" spans="1:23" x14ac:dyDescent="0.25">
      <c r="A807" s="66"/>
      <c r="B807" s="66"/>
      <c r="C807" s="66"/>
      <c r="D807" s="66"/>
      <c r="E807" s="66"/>
      <c r="F807" s="66"/>
      <c r="G807" s="66"/>
      <c r="H807" s="66"/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</row>
    <row r="808" spans="1:23" x14ac:dyDescent="0.25">
      <c r="A808" s="66"/>
      <c r="B808" s="66"/>
      <c r="C808" s="66"/>
      <c r="D808" s="66"/>
      <c r="E808" s="66"/>
      <c r="F808" s="66"/>
      <c r="G808" s="66"/>
      <c r="H808" s="66"/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</row>
    <row r="809" spans="1:23" x14ac:dyDescent="0.25">
      <c r="A809" s="66"/>
      <c r="B809" s="66"/>
      <c r="C809" s="66"/>
      <c r="D809" s="66"/>
      <c r="E809" s="66"/>
      <c r="F809" s="66"/>
      <c r="G809" s="66"/>
      <c r="H809" s="66"/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</row>
    <row r="810" spans="1:23" x14ac:dyDescent="0.25">
      <c r="A810" s="66"/>
      <c r="B810" s="66"/>
      <c r="C810" s="66"/>
      <c r="D810" s="66"/>
      <c r="E810" s="66"/>
      <c r="F810" s="66"/>
      <c r="G810" s="66"/>
      <c r="H810" s="66"/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</row>
    <row r="811" spans="1:23" x14ac:dyDescent="0.25">
      <c r="A811" s="66"/>
      <c r="B811" s="66"/>
      <c r="C811" s="66"/>
      <c r="D811" s="66"/>
      <c r="E811" s="66"/>
      <c r="F811" s="66"/>
      <c r="G811" s="66"/>
      <c r="H811" s="66"/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</row>
    <row r="812" spans="1:23" x14ac:dyDescent="0.25">
      <c r="A812" s="66"/>
      <c r="B812" s="66"/>
      <c r="C812" s="66"/>
      <c r="D812" s="66"/>
      <c r="E812" s="66"/>
      <c r="F812" s="66"/>
      <c r="G812" s="66"/>
      <c r="H812" s="66"/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</row>
    <row r="813" spans="1:23" x14ac:dyDescent="0.25">
      <c r="A813" s="66"/>
      <c r="B813" s="66"/>
      <c r="C813" s="66"/>
      <c r="D813" s="66"/>
      <c r="E813" s="66"/>
      <c r="F813" s="66"/>
      <c r="G813" s="66"/>
      <c r="H813" s="66"/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</row>
    <row r="814" spans="1:23" x14ac:dyDescent="0.25">
      <c r="A814" s="66"/>
      <c r="B814" s="66"/>
      <c r="C814" s="66"/>
      <c r="D814" s="66"/>
      <c r="E814" s="66"/>
      <c r="F814" s="66"/>
      <c r="G814" s="66"/>
      <c r="H814" s="66"/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</row>
    <row r="815" spans="1:23" x14ac:dyDescent="0.25">
      <c r="A815" s="66"/>
      <c r="B815" s="66"/>
      <c r="C815" s="66"/>
      <c r="D815" s="66"/>
      <c r="E815" s="66"/>
      <c r="F815" s="66"/>
      <c r="G815" s="66"/>
      <c r="H815" s="66"/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</row>
    <row r="816" spans="1:23" x14ac:dyDescent="0.25">
      <c r="A816" s="66"/>
      <c r="B816" s="66"/>
      <c r="C816" s="66"/>
      <c r="D816" s="66"/>
      <c r="E816" s="66"/>
      <c r="F816" s="66"/>
      <c r="G816" s="66"/>
      <c r="H816" s="66"/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</row>
    <row r="817" spans="1:23" x14ac:dyDescent="0.25">
      <c r="A817" s="66"/>
      <c r="B817" s="66"/>
      <c r="C817" s="66"/>
      <c r="D817" s="66"/>
      <c r="E817" s="66"/>
      <c r="F817" s="66"/>
      <c r="G817" s="66"/>
      <c r="H817" s="66"/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</row>
    <row r="818" spans="1:23" x14ac:dyDescent="0.25">
      <c r="A818" s="66"/>
      <c r="B818" s="66"/>
      <c r="C818" s="66"/>
      <c r="D818" s="66"/>
      <c r="E818" s="66"/>
      <c r="F818" s="66"/>
      <c r="G818" s="66"/>
      <c r="H818" s="66"/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</row>
    <row r="819" spans="1:23" x14ac:dyDescent="0.25">
      <c r="A819" s="66"/>
      <c r="B819" s="66"/>
      <c r="C819" s="66"/>
      <c r="D819" s="66"/>
      <c r="E819" s="66"/>
      <c r="F819" s="66"/>
      <c r="G819" s="66"/>
      <c r="H819" s="66"/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</row>
    <row r="820" spans="1:23" x14ac:dyDescent="0.25">
      <c r="A820" s="66"/>
      <c r="B820" s="66"/>
      <c r="C820" s="66"/>
      <c r="D820" s="66"/>
      <c r="E820" s="66"/>
      <c r="F820" s="66"/>
      <c r="G820" s="66"/>
      <c r="H820" s="66"/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</row>
    <row r="821" spans="1:23" x14ac:dyDescent="0.25">
      <c r="A821" s="66"/>
      <c r="B821" s="66"/>
      <c r="C821" s="66"/>
      <c r="D821" s="66"/>
      <c r="E821" s="66"/>
      <c r="F821" s="66"/>
      <c r="G821" s="66"/>
      <c r="H821" s="66"/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</row>
    <row r="822" spans="1:23" x14ac:dyDescent="0.25">
      <c r="A822" s="66"/>
      <c r="B822" s="66"/>
      <c r="C822" s="66"/>
      <c r="D822" s="66"/>
      <c r="E822" s="66"/>
      <c r="F822" s="66"/>
      <c r="G822" s="66"/>
      <c r="H822" s="66"/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</row>
    <row r="823" spans="1:23" x14ac:dyDescent="0.25">
      <c r="A823" s="66"/>
      <c r="B823" s="66"/>
      <c r="C823" s="66"/>
      <c r="D823" s="66"/>
      <c r="E823" s="66"/>
      <c r="F823" s="66"/>
      <c r="G823" s="66"/>
      <c r="H823" s="66"/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</row>
    <row r="824" spans="1:23" x14ac:dyDescent="0.25">
      <c r="A824" s="66"/>
      <c r="B824" s="66"/>
      <c r="C824" s="66"/>
      <c r="D824" s="66"/>
      <c r="E824" s="66"/>
      <c r="F824" s="66"/>
      <c r="G824" s="66"/>
      <c r="H824" s="66"/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</row>
    <row r="825" spans="1:23" x14ac:dyDescent="0.25">
      <c r="A825" s="66"/>
      <c r="B825" s="66"/>
      <c r="C825" s="66"/>
      <c r="D825" s="66"/>
      <c r="E825" s="66"/>
      <c r="F825" s="66"/>
      <c r="G825" s="66"/>
      <c r="H825" s="66"/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</row>
    <row r="826" spans="1:23" x14ac:dyDescent="0.25">
      <c r="A826" s="66"/>
      <c r="B826" s="66"/>
      <c r="C826" s="66"/>
      <c r="D826" s="66"/>
      <c r="E826" s="66"/>
      <c r="F826" s="66"/>
      <c r="G826" s="66"/>
      <c r="H826" s="66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</row>
    <row r="827" spans="1:23" x14ac:dyDescent="0.25">
      <c r="A827" s="66"/>
      <c r="B827" s="66"/>
      <c r="C827" s="66"/>
      <c r="D827" s="66"/>
      <c r="E827" s="66"/>
      <c r="F827" s="66"/>
      <c r="G827" s="66"/>
      <c r="H827" s="66"/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</row>
    <row r="828" spans="1:23" x14ac:dyDescent="0.25">
      <c r="A828" s="66"/>
      <c r="B828" s="66"/>
      <c r="C828" s="66"/>
      <c r="D828" s="66"/>
      <c r="E828" s="66"/>
      <c r="F828" s="66"/>
      <c r="G828" s="66"/>
      <c r="H828" s="66"/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</row>
    <row r="829" spans="1:23" x14ac:dyDescent="0.25">
      <c r="A829" s="66"/>
      <c r="B829" s="66"/>
      <c r="C829" s="66"/>
      <c r="D829" s="66"/>
      <c r="E829" s="66"/>
      <c r="F829" s="66"/>
      <c r="G829" s="66"/>
      <c r="H829" s="66"/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</row>
    <row r="830" spans="1:23" x14ac:dyDescent="0.25">
      <c r="A830" s="66"/>
      <c r="B830" s="66"/>
      <c r="C830" s="66"/>
      <c r="D830" s="66"/>
      <c r="E830" s="66"/>
      <c r="F830" s="66"/>
      <c r="G830" s="66"/>
      <c r="H830" s="66"/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</row>
    <row r="831" spans="1:23" x14ac:dyDescent="0.25">
      <c r="A831" s="66"/>
      <c r="B831" s="66"/>
      <c r="C831" s="66"/>
      <c r="D831" s="66"/>
      <c r="E831" s="66"/>
      <c r="F831" s="66"/>
      <c r="G831" s="66"/>
      <c r="H831" s="66"/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</row>
    <row r="832" spans="1:23" x14ac:dyDescent="0.25">
      <c r="A832" s="66"/>
      <c r="B832" s="66"/>
      <c r="C832" s="66"/>
      <c r="D832" s="66"/>
      <c r="E832" s="66"/>
      <c r="F832" s="66"/>
      <c r="G832" s="66"/>
      <c r="H832" s="66"/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</row>
    <row r="833" spans="1:23" x14ac:dyDescent="0.25">
      <c r="A833" s="66"/>
      <c r="B833" s="66"/>
      <c r="C833" s="66"/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</row>
    <row r="834" spans="1:23" x14ac:dyDescent="0.25">
      <c r="A834" s="66"/>
      <c r="B834" s="66"/>
      <c r="C834" s="66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</row>
    <row r="835" spans="1:23" x14ac:dyDescent="0.25">
      <c r="A835" s="66"/>
      <c r="B835" s="66"/>
      <c r="C835" s="66"/>
      <c r="D835" s="66"/>
      <c r="E835" s="66"/>
      <c r="F835" s="66"/>
      <c r="G835" s="66"/>
      <c r="H835" s="66"/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</row>
    <row r="836" spans="1:23" x14ac:dyDescent="0.25">
      <c r="A836" s="66"/>
      <c r="B836" s="66"/>
      <c r="C836" s="66"/>
      <c r="D836" s="66"/>
      <c r="E836" s="66"/>
      <c r="F836" s="66"/>
      <c r="G836" s="66"/>
      <c r="H836" s="66"/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</row>
    <row r="837" spans="1:23" x14ac:dyDescent="0.25">
      <c r="A837" s="66"/>
      <c r="B837" s="66"/>
      <c r="C837" s="66"/>
      <c r="D837" s="66"/>
      <c r="E837" s="66"/>
      <c r="F837" s="66"/>
      <c r="G837" s="66"/>
      <c r="H837" s="66"/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</row>
    <row r="838" spans="1:23" x14ac:dyDescent="0.25">
      <c r="A838" s="66"/>
      <c r="B838" s="66"/>
      <c r="C838" s="66"/>
      <c r="D838" s="66"/>
      <c r="E838" s="66"/>
      <c r="F838" s="66"/>
      <c r="G838" s="66"/>
      <c r="H838" s="66"/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</row>
    <row r="839" spans="1:23" x14ac:dyDescent="0.25">
      <c r="A839" s="66"/>
      <c r="B839" s="66"/>
      <c r="C839" s="66"/>
      <c r="D839" s="66"/>
      <c r="E839" s="66"/>
      <c r="F839" s="66"/>
      <c r="G839" s="66"/>
      <c r="H839" s="66"/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</row>
    <row r="840" spans="1:23" x14ac:dyDescent="0.25">
      <c r="A840" s="66"/>
      <c r="B840" s="66"/>
      <c r="C840" s="66"/>
      <c r="D840" s="66"/>
      <c r="E840" s="66"/>
      <c r="F840" s="66"/>
      <c r="G840" s="66"/>
      <c r="H840" s="66"/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</row>
    <row r="841" spans="1:23" x14ac:dyDescent="0.25">
      <c r="A841" s="66"/>
      <c r="B841" s="66"/>
      <c r="C841" s="66"/>
      <c r="D841" s="66"/>
      <c r="E841" s="66"/>
      <c r="F841" s="66"/>
      <c r="G841" s="66"/>
      <c r="H841" s="66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</row>
    <row r="842" spans="1:23" x14ac:dyDescent="0.25">
      <c r="A842" s="66"/>
      <c r="B842" s="66"/>
      <c r="C842" s="66"/>
      <c r="D842" s="66"/>
      <c r="E842" s="66"/>
      <c r="F842" s="66"/>
      <c r="G842" s="66"/>
      <c r="H842" s="66"/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</row>
    <row r="843" spans="1:23" x14ac:dyDescent="0.25">
      <c r="A843" s="66"/>
      <c r="B843" s="66"/>
      <c r="C843" s="66"/>
      <c r="D843" s="66"/>
      <c r="E843" s="66"/>
      <c r="F843" s="66"/>
      <c r="G843" s="66"/>
      <c r="H843" s="66"/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</row>
    <row r="844" spans="1:23" x14ac:dyDescent="0.25">
      <c r="A844" s="66"/>
      <c r="B844" s="66"/>
      <c r="C844" s="66"/>
      <c r="D844" s="66"/>
      <c r="E844" s="66"/>
      <c r="F844" s="66"/>
      <c r="G844" s="66"/>
      <c r="H844" s="66"/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</row>
    <row r="845" spans="1:23" x14ac:dyDescent="0.25">
      <c r="A845" s="66"/>
      <c r="B845" s="66"/>
      <c r="C845" s="66"/>
      <c r="D845" s="66"/>
      <c r="E845" s="66"/>
      <c r="F845" s="66"/>
      <c r="G845" s="66"/>
      <c r="H845" s="66"/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</row>
    <row r="846" spans="1:23" x14ac:dyDescent="0.25">
      <c r="A846" s="66"/>
      <c r="B846" s="66"/>
      <c r="C846" s="66"/>
      <c r="D846" s="66"/>
      <c r="E846" s="66"/>
      <c r="F846" s="66"/>
      <c r="G846" s="66"/>
      <c r="H846" s="66"/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</row>
    <row r="847" spans="1:23" x14ac:dyDescent="0.25">
      <c r="A847" s="66"/>
      <c r="B847" s="66"/>
      <c r="C847" s="66"/>
      <c r="D847" s="66"/>
      <c r="E847" s="66"/>
      <c r="F847" s="66"/>
      <c r="G847" s="66"/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</row>
    <row r="848" spans="1:23" x14ac:dyDescent="0.25">
      <c r="A848" s="66"/>
      <c r="B848" s="66"/>
      <c r="C848" s="66"/>
      <c r="D848" s="66"/>
      <c r="E848" s="66"/>
      <c r="F848" s="66"/>
      <c r="G848" s="66"/>
      <c r="H848" s="66"/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</row>
    <row r="849" spans="1:23" x14ac:dyDescent="0.25">
      <c r="A849" s="66"/>
      <c r="B849" s="66"/>
      <c r="C849" s="66"/>
      <c r="D849" s="66"/>
      <c r="E849" s="66"/>
      <c r="F849" s="66"/>
      <c r="G849" s="66"/>
      <c r="H849" s="66"/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</row>
    <row r="850" spans="1:23" x14ac:dyDescent="0.25">
      <c r="A850" s="66"/>
      <c r="B850" s="66"/>
      <c r="C850" s="66"/>
      <c r="D850" s="66"/>
      <c r="E850" s="66"/>
      <c r="F850" s="66"/>
      <c r="G850" s="66"/>
      <c r="H850" s="66"/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</row>
    <row r="851" spans="1:23" x14ac:dyDescent="0.25">
      <c r="A851" s="66"/>
      <c r="B851" s="66"/>
      <c r="C851" s="66"/>
      <c r="D851" s="66"/>
      <c r="E851" s="66"/>
      <c r="F851" s="66"/>
      <c r="G851" s="66"/>
      <c r="H851" s="66"/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</row>
    <row r="852" spans="1:23" x14ac:dyDescent="0.25">
      <c r="A852" s="66"/>
      <c r="B852" s="66"/>
      <c r="C852" s="66"/>
      <c r="D852" s="66"/>
      <c r="E852" s="66"/>
      <c r="F852" s="66"/>
      <c r="G852" s="66"/>
      <c r="H852" s="66"/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</row>
    <row r="853" spans="1:23" x14ac:dyDescent="0.25">
      <c r="A853" s="66"/>
      <c r="B853" s="66"/>
      <c r="C853" s="66"/>
      <c r="D853" s="66"/>
      <c r="E853" s="66"/>
      <c r="F853" s="66"/>
      <c r="G853" s="66"/>
      <c r="H853" s="66"/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</row>
    <row r="854" spans="1:23" x14ac:dyDescent="0.25">
      <c r="A854" s="66"/>
      <c r="B854" s="66"/>
      <c r="C854" s="66"/>
      <c r="D854" s="66"/>
      <c r="E854" s="66"/>
      <c r="F854" s="66"/>
      <c r="G854" s="66"/>
      <c r="H854" s="66"/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</row>
    <row r="855" spans="1:23" x14ac:dyDescent="0.25">
      <c r="A855" s="66"/>
      <c r="B855" s="66"/>
      <c r="C855" s="66"/>
      <c r="D855" s="66"/>
      <c r="E855" s="66"/>
      <c r="F855" s="66"/>
      <c r="G855" s="66"/>
      <c r="H855" s="66"/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</row>
    <row r="856" spans="1:23" x14ac:dyDescent="0.25">
      <c r="A856" s="66"/>
      <c r="B856" s="66"/>
      <c r="C856" s="66"/>
      <c r="D856" s="66"/>
      <c r="E856" s="66"/>
      <c r="F856" s="66"/>
      <c r="G856" s="66"/>
      <c r="H856" s="66"/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</row>
    <row r="857" spans="1:23" x14ac:dyDescent="0.25">
      <c r="A857" s="66"/>
      <c r="B857" s="66"/>
      <c r="C857" s="66"/>
      <c r="D857" s="66"/>
      <c r="E857" s="66"/>
      <c r="F857" s="66"/>
      <c r="G857" s="66"/>
      <c r="H857" s="66"/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</row>
    <row r="858" spans="1:23" x14ac:dyDescent="0.25">
      <c r="A858" s="66"/>
      <c r="B858" s="66"/>
      <c r="C858" s="66"/>
      <c r="D858" s="66"/>
      <c r="E858" s="66"/>
      <c r="F858" s="66"/>
      <c r="G858" s="66"/>
      <c r="H858" s="66"/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</row>
    <row r="859" spans="1:23" x14ac:dyDescent="0.25">
      <c r="A859" s="66"/>
      <c r="B859" s="66"/>
      <c r="C859" s="66"/>
      <c r="D859" s="66"/>
      <c r="E859" s="66"/>
      <c r="F859" s="66"/>
      <c r="G859" s="66"/>
      <c r="H859" s="66"/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</row>
    <row r="860" spans="1:23" x14ac:dyDescent="0.25">
      <c r="A860" s="66"/>
      <c r="B860" s="66"/>
      <c r="C860" s="66"/>
      <c r="D860" s="66"/>
      <c r="E860" s="66"/>
      <c r="F860" s="66"/>
      <c r="G860" s="66"/>
      <c r="H860" s="66"/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</row>
    <row r="861" spans="1:23" x14ac:dyDescent="0.25">
      <c r="A861" s="66"/>
      <c r="B861" s="66"/>
      <c r="C861" s="66"/>
      <c r="D861" s="66"/>
      <c r="E861" s="66"/>
      <c r="F861" s="66"/>
      <c r="G861" s="66"/>
      <c r="H861" s="66"/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</row>
    <row r="862" spans="1:23" x14ac:dyDescent="0.25">
      <c r="A862" s="66"/>
      <c r="B862" s="66"/>
      <c r="C862" s="66"/>
      <c r="D862" s="66"/>
      <c r="E862" s="66"/>
      <c r="F862" s="66"/>
      <c r="G862" s="66"/>
      <c r="H862" s="66"/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</row>
    <row r="863" spans="1:23" x14ac:dyDescent="0.25">
      <c r="A863" s="66"/>
      <c r="B863" s="66"/>
      <c r="C863" s="66"/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</row>
    <row r="864" spans="1:23" x14ac:dyDescent="0.25">
      <c r="A864" s="66"/>
      <c r="B864" s="66"/>
      <c r="C864" s="66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</row>
    <row r="865" spans="1:23" x14ac:dyDescent="0.25">
      <c r="A865" s="66"/>
      <c r="B865" s="66"/>
      <c r="C865" s="66"/>
      <c r="D865" s="66"/>
      <c r="E865" s="66"/>
      <c r="F865" s="66"/>
      <c r="G865" s="66"/>
      <c r="H865" s="66"/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</row>
    <row r="866" spans="1:23" x14ac:dyDescent="0.25">
      <c r="A866" s="66"/>
      <c r="B866" s="66"/>
      <c r="C866" s="66"/>
      <c r="D866" s="66"/>
      <c r="E866" s="66"/>
      <c r="F866" s="66"/>
      <c r="G866" s="66"/>
      <c r="H866" s="66"/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</row>
    <row r="867" spans="1:23" x14ac:dyDescent="0.25">
      <c r="A867" s="66"/>
      <c r="B867" s="66"/>
      <c r="C867" s="66"/>
      <c r="D867" s="66"/>
      <c r="E867" s="66"/>
      <c r="F867" s="66"/>
      <c r="G867" s="66"/>
      <c r="H867" s="66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</row>
    <row r="868" spans="1:23" x14ac:dyDescent="0.25">
      <c r="A868" s="66"/>
      <c r="B868" s="66"/>
      <c r="C868" s="66"/>
      <c r="D868" s="66"/>
      <c r="E868" s="66"/>
      <c r="F868" s="66"/>
      <c r="G868" s="66"/>
      <c r="H868" s="66"/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</row>
    <row r="869" spans="1:23" x14ac:dyDescent="0.25">
      <c r="A869" s="66"/>
      <c r="B869" s="66"/>
      <c r="C869" s="66"/>
      <c r="D869" s="66"/>
      <c r="E869" s="66"/>
      <c r="F869" s="66"/>
      <c r="G869" s="66"/>
      <c r="H869" s="66"/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</row>
    <row r="870" spans="1:23" x14ac:dyDescent="0.25">
      <c r="A870" s="66"/>
      <c r="B870" s="66"/>
      <c r="C870" s="66"/>
      <c r="D870" s="66"/>
      <c r="E870" s="66"/>
      <c r="F870" s="66"/>
      <c r="G870" s="66"/>
      <c r="H870" s="66"/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</row>
    <row r="871" spans="1:23" x14ac:dyDescent="0.25">
      <c r="A871" s="66"/>
      <c r="B871" s="66"/>
      <c r="C871" s="66"/>
      <c r="D871" s="66"/>
      <c r="E871" s="66"/>
      <c r="F871" s="66"/>
      <c r="G871" s="66"/>
      <c r="H871" s="66"/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</row>
    <row r="872" spans="1:23" x14ac:dyDescent="0.25">
      <c r="A872" s="66"/>
      <c r="B872" s="66"/>
      <c r="C872" s="66"/>
      <c r="D872" s="66"/>
      <c r="E872" s="66"/>
      <c r="F872" s="66"/>
      <c r="G872" s="66"/>
      <c r="H872" s="66"/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</row>
    <row r="873" spans="1:23" x14ac:dyDescent="0.25">
      <c r="A873" s="66"/>
      <c r="B873" s="66"/>
      <c r="C873" s="66"/>
      <c r="D873" s="66"/>
      <c r="E873" s="66"/>
      <c r="F873" s="66"/>
      <c r="G873" s="66"/>
      <c r="H873" s="66"/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</row>
    <row r="874" spans="1:23" x14ac:dyDescent="0.25">
      <c r="A874" s="66"/>
      <c r="B874" s="66"/>
      <c r="C874" s="66"/>
      <c r="D874" s="66"/>
      <c r="E874" s="66"/>
      <c r="F874" s="66"/>
      <c r="G874" s="66"/>
      <c r="H874" s="66"/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</row>
    <row r="875" spans="1:23" x14ac:dyDescent="0.25">
      <c r="A875" s="66"/>
      <c r="B875" s="66"/>
      <c r="C875" s="66"/>
      <c r="D875" s="66"/>
      <c r="E875" s="66"/>
      <c r="F875" s="66"/>
      <c r="G875" s="66"/>
      <c r="H875" s="66"/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</row>
    <row r="876" spans="1:23" x14ac:dyDescent="0.25">
      <c r="A876" s="66"/>
      <c r="B876" s="66"/>
      <c r="C876" s="66"/>
      <c r="D876" s="66"/>
      <c r="E876" s="66"/>
      <c r="F876" s="66"/>
      <c r="G876" s="66"/>
      <c r="H876" s="66"/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</row>
    <row r="877" spans="1:23" x14ac:dyDescent="0.25">
      <c r="A877" s="66"/>
      <c r="B877" s="66"/>
      <c r="C877" s="66"/>
      <c r="D877" s="66"/>
      <c r="E877" s="66"/>
      <c r="F877" s="66"/>
      <c r="G877" s="66"/>
      <c r="H877" s="66"/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</row>
    <row r="878" spans="1:23" x14ac:dyDescent="0.25">
      <c r="A878" s="66"/>
      <c r="B878" s="66"/>
      <c r="C878" s="66"/>
      <c r="D878" s="66"/>
      <c r="E878" s="66"/>
      <c r="F878" s="66"/>
      <c r="G878" s="66"/>
      <c r="H878" s="66"/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</row>
    <row r="879" spans="1:23" x14ac:dyDescent="0.25">
      <c r="A879" s="66"/>
      <c r="B879" s="66"/>
      <c r="C879" s="66"/>
      <c r="D879" s="66"/>
      <c r="E879" s="66"/>
      <c r="F879" s="66"/>
      <c r="G879" s="66"/>
      <c r="H879" s="66"/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</row>
    <row r="880" spans="1:23" x14ac:dyDescent="0.25">
      <c r="A880" s="66"/>
      <c r="B880" s="66"/>
      <c r="C880" s="66"/>
      <c r="D880" s="66"/>
      <c r="E880" s="66"/>
      <c r="F880" s="66"/>
      <c r="G880" s="66"/>
      <c r="H880" s="66"/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</row>
    <row r="881" spans="1:23" x14ac:dyDescent="0.25">
      <c r="A881" s="66"/>
      <c r="B881" s="66"/>
      <c r="C881" s="66"/>
      <c r="D881" s="66"/>
      <c r="E881" s="66"/>
      <c r="F881" s="66"/>
      <c r="G881" s="66"/>
      <c r="H881" s="66"/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</row>
    <row r="882" spans="1:23" x14ac:dyDescent="0.25">
      <c r="A882" s="66"/>
      <c r="B882" s="66"/>
      <c r="C882" s="66"/>
      <c r="D882" s="66"/>
      <c r="E882" s="66"/>
      <c r="F882" s="66"/>
      <c r="G882" s="66"/>
      <c r="H882" s="66"/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</row>
    <row r="883" spans="1:23" x14ac:dyDescent="0.25">
      <c r="A883" s="66"/>
      <c r="B883" s="66"/>
      <c r="C883" s="66"/>
      <c r="D883" s="66"/>
      <c r="E883" s="66"/>
      <c r="F883" s="66"/>
      <c r="G883" s="66"/>
      <c r="H883" s="66"/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</row>
    <row r="884" spans="1:23" x14ac:dyDescent="0.25">
      <c r="A884" s="66"/>
      <c r="B884" s="66"/>
      <c r="C884" s="66"/>
      <c r="D884" s="66"/>
      <c r="E884" s="66"/>
      <c r="F884" s="66"/>
      <c r="G884" s="66"/>
      <c r="H884" s="66"/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</row>
    <row r="885" spans="1:23" x14ac:dyDescent="0.25">
      <c r="A885" s="66"/>
      <c r="B885" s="66"/>
      <c r="C885" s="66"/>
      <c r="D885" s="66"/>
      <c r="E885" s="66"/>
      <c r="F885" s="66"/>
      <c r="G885" s="66"/>
      <c r="H885" s="66"/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</row>
    <row r="886" spans="1:23" x14ac:dyDescent="0.25">
      <c r="A886" s="66"/>
      <c r="B886" s="66"/>
      <c r="C886" s="66"/>
      <c r="D886" s="66"/>
      <c r="E886" s="66"/>
      <c r="F886" s="66"/>
      <c r="G886" s="66"/>
      <c r="H886" s="66"/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</row>
    <row r="887" spans="1:23" x14ac:dyDescent="0.25">
      <c r="A887" s="66"/>
      <c r="B887" s="66"/>
      <c r="C887" s="66"/>
      <c r="D887" s="66"/>
      <c r="E887" s="66"/>
      <c r="F887" s="66"/>
      <c r="G887" s="66"/>
      <c r="H887" s="66"/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</row>
    <row r="888" spans="1:23" x14ac:dyDescent="0.25">
      <c r="A888" s="66"/>
      <c r="B888" s="66"/>
      <c r="C888" s="66"/>
      <c r="D888" s="66"/>
      <c r="E888" s="66"/>
      <c r="F888" s="66"/>
      <c r="G888" s="66"/>
      <c r="H888" s="66"/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</row>
    <row r="889" spans="1:23" x14ac:dyDescent="0.25">
      <c r="A889" s="66"/>
      <c r="B889" s="66"/>
      <c r="C889" s="66"/>
      <c r="D889" s="66"/>
      <c r="E889" s="66"/>
      <c r="F889" s="66"/>
      <c r="G889" s="66"/>
      <c r="H889" s="66"/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</row>
    <row r="890" spans="1:23" x14ac:dyDescent="0.25">
      <c r="A890" s="66"/>
      <c r="B890" s="66"/>
      <c r="C890" s="66"/>
      <c r="D890" s="66"/>
      <c r="E890" s="66"/>
      <c r="F890" s="66"/>
      <c r="G890" s="66"/>
      <c r="H890" s="66"/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</row>
    <row r="891" spans="1:23" x14ac:dyDescent="0.25">
      <c r="A891" s="66"/>
      <c r="B891" s="66"/>
      <c r="C891" s="66"/>
      <c r="D891" s="66"/>
      <c r="E891" s="66"/>
      <c r="F891" s="66"/>
      <c r="G891" s="66"/>
      <c r="H891" s="66"/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</row>
    <row r="892" spans="1:23" x14ac:dyDescent="0.25">
      <c r="A892" s="66"/>
      <c r="B892" s="66"/>
      <c r="C892" s="66"/>
      <c r="D892" s="66"/>
      <c r="E892" s="66"/>
      <c r="F892" s="66"/>
      <c r="G892" s="66"/>
      <c r="H892" s="66"/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</row>
    <row r="893" spans="1:23" x14ac:dyDescent="0.25">
      <c r="A893" s="66"/>
      <c r="B893" s="66"/>
      <c r="C893" s="66"/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</row>
    <row r="894" spans="1:23" x14ac:dyDescent="0.25">
      <c r="A894" s="66"/>
      <c r="B894" s="66"/>
      <c r="C894" s="66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</row>
    <row r="895" spans="1:23" x14ac:dyDescent="0.25">
      <c r="A895" s="66"/>
      <c r="B895" s="66"/>
      <c r="C895" s="66"/>
      <c r="D895" s="66"/>
      <c r="E895" s="66"/>
      <c r="F895" s="66"/>
      <c r="G895" s="66"/>
      <c r="H895" s="66"/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</row>
    <row r="896" spans="1:23" x14ac:dyDescent="0.25">
      <c r="A896" s="66"/>
      <c r="B896" s="66"/>
      <c r="C896" s="66"/>
      <c r="D896" s="66"/>
      <c r="E896" s="66"/>
      <c r="F896" s="66"/>
      <c r="G896" s="66"/>
      <c r="H896" s="66"/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</row>
    <row r="897" spans="1:23" x14ac:dyDescent="0.25">
      <c r="A897" s="66"/>
      <c r="B897" s="66"/>
      <c r="C897" s="66"/>
      <c r="D897" s="66"/>
      <c r="E897" s="66"/>
      <c r="F897" s="66"/>
      <c r="G897" s="66"/>
      <c r="H897" s="66"/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</row>
    <row r="898" spans="1:23" x14ac:dyDescent="0.25">
      <c r="A898" s="66"/>
      <c r="B898" s="66"/>
      <c r="C898" s="66"/>
      <c r="D898" s="66"/>
      <c r="E898" s="66"/>
      <c r="F898" s="66"/>
      <c r="G898" s="66"/>
      <c r="H898" s="66"/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</row>
    <row r="899" spans="1:23" x14ac:dyDescent="0.25">
      <c r="A899" s="66"/>
      <c r="B899" s="66"/>
      <c r="C899" s="66"/>
      <c r="D899" s="66"/>
      <c r="E899" s="66"/>
      <c r="F899" s="66"/>
      <c r="G899" s="66"/>
      <c r="H899" s="66"/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</row>
    <row r="900" spans="1:23" x14ac:dyDescent="0.25">
      <c r="A900" s="66"/>
      <c r="B900" s="66"/>
      <c r="C900" s="66"/>
      <c r="D900" s="66"/>
      <c r="E900" s="66"/>
      <c r="F900" s="66"/>
      <c r="G900" s="66"/>
      <c r="H900" s="66"/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</row>
    <row r="901" spans="1:23" x14ac:dyDescent="0.25">
      <c r="A901" s="66"/>
      <c r="B901" s="66"/>
      <c r="C901" s="66"/>
      <c r="D901" s="66"/>
      <c r="E901" s="66"/>
      <c r="F901" s="66"/>
      <c r="G901" s="66"/>
      <c r="H901" s="66"/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</row>
    <row r="902" spans="1:23" x14ac:dyDescent="0.25">
      <c r="A902" s="66"/>
      <c r="B902" s="66"/>
      <c r="C902" s="66"/>
      <c r="D902" s="66"/>
      <c r="E902" s="66"/>
      <c r="F902" s="66"/>
      <c r="G902" s="66"/>
      <c r="H902" s="66"/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</row>
    <row r="903" spans="1:23" x14ac:dyDescent="0.25">
      <c r="A903" s="66"/>
      <c r="B903" s="66"/>
      <c r="C903" s="66"/>
      <c r="D903" s="66"/>
      <c r="E903" s="66"/>
      <c r="F903" s="66"/>
      <c r="G903" s="66"/>
      <c r="H903" s="66"/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</row>
    <row r="904" spans="1:23" x14ac:dyDescent="0.25">
      <c r="A904" s="66"/>
      <c r="B904" s="66"/>
      <c r="C904" s="66"/>
      <c r="D904" s="66"/>
      <c r="E904" s="66"/>
      <c r="F904" s="66"/>
      <c r="G904" s="66"/>
      <c r="H904" s="66"/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</row>
    <row r="905" spans="1:23" x14ac:dyDescent="0.25">
      <c r="A905" s="66"/>
      <c r="B905" s="66"/>
      <c r="C905" s="66"/>
      <c r="D905" s="66"/>
      <c r="E905" s="66"/>
      <c r="F905" s="66"/>
      <c r="G905" s="66"/>
      <c r="H905" s="66"/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</row>
    <row r="906" spans="1:23" x14ac:dyDescent="0.25">
      <c r="A906" s="66"/>
      <c r="B906" s="66"/>
      <c r="C906" s="66"/>
      <c r="D906" s="66"/>
      <c r="E906" s="66"/>
      <c r="F906" s="66"/>
      <c r="G906" s="66"/>
      <c r="H906" s="66"/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</row>
    <row r="907" spans="1:23" x14ac:dyDescent="0.25">
      <c r="A907" s="66"/>
      <c r="B907" s="66"/>
      <c r="C907" s="66"/>
      <c r="D907" s="66"/>
      <c r="E907" s="66"/>
      <c r="F907" s="66"/>
      <c r="G907" s="66"/>
      <c r="H907" s="66"/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</row>
    <row r="908" spans="1:23" x14ac:dyDescent="0.25">
      <c r="A908" s="66"/>
      <c r="B908" s="66"/>
      <c r="C908" s="66"/>
      <c r="D908" s="66"/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</row>
    <row r="909" spans="1:23" x14ac:dyDescent="0.25">
      <c r="A909" s="66"/>
      <c r="B909" s="66"/>
      <c r="C909" s="66"/>
      <c r="D909" s="66"/>
      <c r="E909" s="66"/>
      <c r="F909" s="66"/>
      <c r="G909" s="66"/>
      <c r="H909" s="66"/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</row>
    <row r="910" spans="1:23" x14ac:dyDescent="0.25">
      <c r="A910" s="66"/>
      <c r="B910" s="66"/>
      <c r="C910" s="66"/>
      <c r="D910" s="66"/>
      <c r="E910" s="66"/>
      <c r="F910" s="66"/>
      <c r="G910" s="66"/>
      <c r="H910" s="66"/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</row>
    <row r="911" spans="1:23" x14ac:dyDescent="0.25">
      <c r="A911" s="66"/>
      <c r="B911" s="66"/>
      <c r="C911" s="66"/>
      <c r="D911" s="66"/>
      <c r="E911" s="66"/>
      <c r="F911" s="66"/>
      <c r="G911" s="66"/>
      <c r="H911" s="66"/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</row>
    <row r="912" spans="1:23" x14ac:dyDescent="0.25">
      <c r="A912" s="66"/>
      <c r="B912" s="66"/>
      <c r="C912" s="66"/>
      <c r="D912" s="66"/>
      <c r="E912" s="66"/>
      <c r="F912" s="66"/>
      <c r="G912" s="66"/>
      <c r="H912" s="66"/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</row>
    <row r="913" spans="1:23" x14ac:dyDescent="0.25">
      <c r="A913" s="66"/>
      <c r="B913" s="66"/>
      <c r="C913" s="66"/>
      <c r="D913" s="66"/>
      <c r="E913" s="66"/>
      <c r="F913" s="66"/>
      <c r="G913" s="66"/>
      <c r="H913" s="66"/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</row>
    <row r="914" spans="1:23" x14ac:dyDescent="0.25">
      <c r="A914" s="66"/>
      <c r="B914" s="66"/>
      <c r="C914" s="66"/>
      <c r="D914" s="66"/>
      <c r="E914" s="66"/>
      <c r="F914" s="66"/>
      <c r="G914" s="66"/>
      <c r="H914" s="66"/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</row>
    <row r="915" spans="1:23" x14ac:dyDescent="0.25">
      <c r="A915" s="66"/>
      <c r="B915" s="66"/>
      <c r="C915" s="66"/>
      <c r="D915" s="66"/>
      <c r="E915" s="66"/>
      <c r="F915" s="66"/>
      <c r="G915" s="66"/>
      <c r="H915" s="66"/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</row>
    <row r="916" spans="1:23" x14ac:dyDescent="0.25">
      <c r="A916" s="66"/>
      <c r="B916" s="66"/>
      <c r="C916" s="66"/>
      <c r="D916" s="66"/>
      <c r="E916" s="66"/>
      <c r="F916" s="66"/>
      <c r="G916" s="66"/>
      <c r="H916" s="66"/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</row>
    <row r="917" spans="1:23" x14ac:dyDescent="0.25">
      <c r="A917" s="66"/>
      <c r="B917" s="66"/>
      <c r="C917" s="66"/>
      <c r="D917" s="66"/>
      <c r="E917" s="66"/>
      <c r="F917" s="66"/>
      <c r="G917" s="66"/>
      <c r="H917" s="66"/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</row>
    <row r="918" spans="1:23" x14ac:dyDescent="0.25">
      <c r="A918" s="66"/>
      <c r="B918" s="66"/>
      <c r="C918" s="66"/>
      <c r="D918" s="66"/>
      <c r="E918" s="66"/>
      <c r="F918" s="66"/>
      <c r="G918" s="66"/>
      <c r="H918" s="66"/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</row>
    <row r="919" spans="1:23" x14ac:dyDescent="0.25">
      <c r="A919" s="66"/>
      <c r="B919" s="66"/>
      <c r="C919" s="66"/>
      <c r="D919" s="66"/>
      <c r="E919" s="66"/>
      <c r="F919" s="66"/>
      <c r="G919" s="66"/>
      <c r="H919" s="66"/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</row>
    <row r="920" spans="1:23" x14ac:dyDescent="0.25">
      <c r="A920" s="66"/>
      <c r="B920" s="66"/>
      <c r="C920" s="66"/>
      <c r="D920" s="66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</row>
    <row r="921" spans="1:23" x14ac:dyDescent="0.25">
      <c r="A921" s="66"/>
      <c r="B921" s="66"/>
      <c r="C921" s="66"/>
      <c r="D921" s="66"/>
      <c r="E921" s="66"/>
      <c r="F921" s="66"/>
      <c r="G921" s="66"/>
      <c r="H921" s="66"/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</row>
    <row r="922" spans="1:23" x14ac:dyDescent="0.25">
      <c r="A922" s="66"/>
      <c r="B922" s="66"/>
      <c r="C922" s="66"/>
      <c r="D922" s="66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</row>
    <row r="923" spans="1:23" x14ac:dyDescent="0.25">
      <c r="A923" s="66"/>
      <c r="B923" s="66"/>
      <c r="C923" s="66"/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</row>
    <row r="924" spans="1:23" x14ac:dyDescent="0.25">
      <c r="A924" s="66"/>
      <c r="B924" s="66"/>
      <c r="C924" s="66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</row>
    <row r="925" spans="1:23" x14ac:dyDescent="0.25">
      <c r="A925" s="66"/>
      <c r="B925" s="66"/>
      <c r="C925" s="66"/>
      <c r="D925" s="66"/>
      <c r="E925" s="66"/>
      <c r="F925" s="66"/>
      <c r="G925" s="66"/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</row>
    <row r="926" spans="1:23" x14ac:dyDescent="0.25">
      <c r="A926" s="66"/>
      <c r="B926" s="66"/>
      <c r="C926" s="66"/>
      <c r="D926" s="66"/>
      <c r="E926" s="66"/>
      <c r="F926" s="66"/>
      <c r="G926" s="66"/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</row>
    <row r="927" spans="1:23" x14ac:dyDescent="0.25">
      <c r="A927" s="66"/>
      <c r="B927" s="66"/>
      <c r="C927" s="66"/>
      <c r="D927" s="66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</row>
    <row r="928" spans="1:23" x14ac:dyDescent="0.25">
      <c r="A928" s="66"/>
      <c r="B928" s="66"/>
      <c r="C928" s="66"/>
      <c r="D928" s="66"/>
      <c r="E928" s="66"/>
      <c r="F928" s="66"/>
      <c r="G928" s="66"/>
      <c r="H928" s="66"/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</row>
    <row r="929" spans="1:23" x14ac:dyDescent="0.25">
      <c r="A929" s="66"/>
      <c r="B929" s="66"/>
      <c r="C929" s="66"/>
      <c r="D929" s="66"/>
      <c r="E929" s="66"/>
      <c r="F929" s="66"/>
      <c r="G929" s="66"/>
      <c r="H929" s="66"/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</row>
    <row r="930" spans="1:23" x14ac:dyDescent="0.25">
      <c r="A930" s="66"/>
      <c r="B930" s="66"/>
      <c r="C930" s="66"/>
      <c r="D930" s="66"/>
      <c r="E930" s="66"/>
      <c r="F930" s="66"/>
      <c r="G930" s="66"/>
      <c r="H930" s="66"/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</row>
    <row r="931" spans="1:23" x14ac:dyDescent="0.25">
      <c r="A931" s="66"/>
      <c r="B931" s="66"/>
      <c r="C931" s="66"/>
      <c r="D931" s="66"/>
      <c r="E931" s="66"/>
      <c r="F931" s="66"/>
      <c r="G931" s="66"/>
      <c r="H931" s="66"/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</row>
    <row r="932" spans="1:23" x14ac:dyDescent="0.25">
      <c r="A932" s="66"/>
      <c r="B932" s="66"/>
      <c r="C932" s="66"/>
      <c r="D932" s="66"/>
      <c r="E932" s="66"/>
      <c r="F932" s="66"/>
      <c r="G932" s="66"/>
      <c r="H932" s="66"/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</row>
    <row r="933" spans="1:23" x14ac:dyDescent="0.25">
      <c r="A933" s="66"/>
      <c r="B933" s="66"/>
      <c r="C933" s="66"/>
      <c r="D933" s="66"/>
      <c r="E933" s="66"/>
      <c r="F933" s="66"/>
      <c r="G933" s="66"/>
      <c r="H933" s="66"/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</row>
    <row r="934" spans="1:23" x14ac:dyDescent="0.25">
      <c r="A934" s="66"/>
      <c r="B934" s="66"/>
      <c r="C934" s="66"/>
      <c r="D934" s="66"/>
      <c r="E934" s="66"/>
      <c r="F934" s="66"/>
      <c r="G934" s="66"/>
      <c r="H934" s="66"/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</row>
    <row r="935" spans="1:23" x14ac:dyDescent="0.25">
      <c r="A935" s="66"/>
      <c r="B935" s="66"/>
      <c r="C935" s="66"/>
      <c r="D935" s="66"/>
      <c r="E935" s="66"/>
      <c r="F935" s="66"/>
      <c r="G935" s="66"/>
      <c r="H935" s="66"/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</row>
    <row r="936" spans="1:23" x14ac:dyDescent="0.25">
      <c r="A936" s="66"/>
      <c r="B936" s="66"/>
      <c r="C936" s="66"/>
      <c r="D936" s="66"/>
      <c r="E936" s="66"/>
      <c r="F936" s="66"/>
      <c r="G936" s="66"/>
      <c r="H936" s="66"/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</row>
    <row r="937" spans="1:23" x14ac:dyDescent="0.25">
      <c r="A937" s="66"/>
      <c r="B937" s="66"/>
      <c r="C937" s="66"/>
      <c r="D937" s="66"/>
      <c r="E937" s="66"/>
      <c r="F937" s="66"/>
      <c r="G937" s="66"/>
      <c r="H937" s="66"/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</row>
    <row r="938" spans="1:23" x14ac:dyDescent="0.25">
      <c r="A938" s="66"/>
      <c r="B938" s="66"/>
      <c r="C938" s="66"/>
      <c r="D938" s="66"/>
      <c r="E938" s="66"/>
      <c r="F938" s="66"/>
      <c r="G938" s="66"/>
      <c r="H938" s="66"/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</row>
    <row r="939" spans="1:23" x14ac:dyDescent="0.25">
      <c r="A939" s="66"/>
      <c r="B939" s="66"/>
      <c r="C939" s="66"/>
      <c r="D939" s="66"/>
      <c r="E939" s="66"/>
      <c r="F939" s="66"/>
      <c r="G939" s="66"/>
      <c r="H939" s="66"/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</row>
    <row r="940" spans="1:23" x14ac:dyDescent="0.25">
      <c r="A940" s="66"/>
      <c r="B940" s="66"/>
      <c r="C940" s="66"/>
      <c r="D940" s="66"/>
      <c r="E940" s="66"/>
      <c r="F940" s="66"/>
      <c r="G940" s="66"/>
      <c r="H940" s="66"/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</row>
    <row r="941" spans="1:23" x14ac:dyDescent="0.25">
      <c r="A941" s="66"/>
      <c r="B941" s="66"/>
      <c r="C941" s="66"/>
      <c r="D941" s="66"/>
      <c r="E941" s="66"/>
      <c r="F941" s="66"/>
      <c r="G941" s="66"/>
      <c r="H941" s="66"/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</row>
    <row r="942" spans="1:23" x14ac:dyDescent="0.25">
      <c r="A942" s="66"/>
      <c r="B942" s="66"/>
      <c r="C942" s="66"/>
      <c r="D942" s="66"/>
      <c r="E942" s="66"/>
      <c r="F942" s="66"/>
      <c r="G942" s="66"/>
      <c r="H942" s="66"/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</row>
    <row r="943" spans="1:23" x14ac:dyDescent="0.25">
      <c r="A943" s="66"/>
      <c r="B943" s="66"/>
      <c r="C943" s="66"/>
      <c r="D943" s="66"/>
      <c r="E943" s="66"/>
      <c r="F943" s="66"/>
      <c r="G943" s="66"/>
      <c r="H943" s="66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</row>
    <row r="944" spans="1:23" x14ac:dyDescent="0.25">
      <c r="A944" s="66"/>
      <c r="B944" s="66"/>
      <c r="C944" s="66"/>
      <c r="D944" s="66"/>
      <c r="E944" s="66"/>
      <c r="F944" s="66"/>
      <c r="G944" s="66"/>
      <c r="H944" s="66"/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</row>
    <row r="945" spans="1:23" x14ac:dyDescent="0.25">
      <c r="A945" s="66"/>
      <c r="B945" s="66"/>
      <c r="C945" s="66"/>
      <c r="D945" s="66"/>
      <c r="E945" s="66"/>
      <c r="F945" s="66"/>
      <c r="G945" s="66"/>
      <c r="H945" s="66"/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</row>
    <row r="946" spans="1:23" x14ac:dyDescent="0.25">
      <c r="A946" s="66"/>
      <c r="B946" s="66"/>
      <c r="C946" s="66"/>
      <c r="D946" s="66"/>
      <c r="E946" s="66"/>
      <c r="F946" s="66"/>
      <c r="G946" s="66"/>
      <c r="H946" s="66"/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</row>
    <row r="947" spans="1:23" x14ac:dyDescent="0.25">
      <c r="A947" s="66"/>
      <c r="B947" s="66"/>
      <c r="C947" s="66"/>
      <c r="D947" s="66"/>
      <c r="E947" s="66"/>
      <c r="F947" s="66"/>
      <c r="G947" s="66"/>
      <c r="H947" s="66"/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</row>
    <row r="948" spans="1:23" x14ac:dyDescent="0.25">
      <c r="A948" s="66"/>
      <c r="B948" s="66"/>
      <c r="C948" s="66"/>
      <c r="D948" s="66"/>
      <c r="E948" s="66"/>
      <c r="F948" s="66"/>
      <c r="G948" s="66"/>
      <c r="H948" s="66"/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</row>
    <row r="949" spans="1:23" x14ac:dyDescent="0.25">
      <c r="A949" s="66"/>
      <c r="B949" s="66"/>
      <c r="C949" s="66"/>
      <c r="D949" s="66"/>
      <c r="E949" s="66"/>
      <c r="F949" s="66"/>
      <c r="G949" s="66"/>
      <c r="H949" s="66"/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</row>
    <row r="950" spans="1:23" x14ac:dyDescent="0.25">
      <c r="A950" s="66"/>
      <c r="B950" s="66"/>
      <c r="C950" s="66"/>
      <c r="D950" s="66"/>
      <c r="E950" s="66"/>
      <c r="F950" s="66"/>
      <c r="G950" s="66"/>
      <c r="H950" s="66"/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</row>
    <row r="951" spans="1:23" x14ac:dyDescent="0.25">
      <c r="A951" s="66"/>
      <c r="B951" s="66"/>
      <c r="C951" s="66"/>
      <c r="D951" s="66"/>
      <c r="E951" s="66"/>
      <c r="F951" s="66"/>
      <c r="G951" s="66"/>
      <c r="H951" s="66"/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</row>
    <row r="952" spans="1:23" x14ac:dyDescent="0.25">
      <c r="A952" s="66"/>
      <c r="B952" s="66"/>
      <c r="C952" s="66"/>
      <c r="D952" s="66"/>
      <c r="E952" s="66"/>
      <c r="F952" s="66"/>
      <c r="G952" s="66"/>
      <c r="H952" s="66"/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</row>
    <row r="953" spans="1:23" x14ac:dyDescent="0.25">
      <c r="A953" s="66"/>
      <c r="B953" s="66"/>
      <c r="C953" s="66"/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</row>
    <row r="954" spans="1:23" x14ac:dyDescent="0.25">
      <c r="A954" s="66"/>
      <c r="B954" s="66"/>
      <c r="C954" s="66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</row>
    <row r="955" spans="1:23" x14ac:dyDescent="0.25">
      <c r="A955" s="66"/>
      <c r="B955" s="66"/>
      <c r="C955" s="66"/>
      <c r="D955" s="66"/>
      <c r="E955" s="66"/>
      <c r="F955" s="66"/>
      <c r="G955" s="66"/>
      <c r="H955" s="66"/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</row>
    <row r="956" spans="1:23" x14ac:dyDescent="0.25">
      <c r="A956" s="66"/>
      <c r="B956" s="66"/>
      <c r="C956" s="66"/>
      <c r="D956" s="66"/>
      <c r="E956" s="66"/>
      <c r="F956" s="66"/>
      <c r="G956" s="66"/>
      <c r="H956" s="66"/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</row>
    <row r="957" spans="1:23" x14ac:dyDescent="0.25">
      <c r="A957" s="66"/>
      <c r="B957" s="66"/>
      <c r="C957" s="66"/>
      <c r="D957" s="66"/>
      <c r="E957" s="66"/>
      <c r="F957" s="66"/>
      <c r="G957" s="66"/>
      <c r="H957" s="66"/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</row>
    <row r="958" spans="1:23" x14ac:dyDescent="0.25">
      <c r="A958" s="66"/>
      <c r="B958" s="66"/>
      <c r="C958" s="66"/>
      <c r="D958" s="66"/>
      <c r="E958" s="66"/>
      <c r="F958" s="66"/>
      <c r="G958" s="66"/>
      <c r="H958" s="66"/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</row>
    <row r="959" spans="1:23" x14ac:dyDescent="0.25">
      <c r="A959" s="66"/>
      <c r="B959" s="66"/>
      <c r="C959" s="66"/>
      <c r="D959" s="66"/>
      <c r="E959" s="66"/>
      <c r="F959" s="66"/>
      <c r="G959" s="66"/>
      <c r="H959" s="66"/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</row>
    <row r="960" spans="1:23" x14ac:dyDescent="0.25">
      <c r="A960" s="66"/>
      <c r="B960" s="66"/>
      <c r="C960" s="66"/>
      <c r="D960" s="66"/>
      <c r="E960" s="66"/>
      <c r="F960" s="66"/>
      <c r="G960" s="66"/>
      <c r="H960" s="66"/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</row>
    <row r="961" spans="1:23" x14ac:dyDescent="0.25">
      <c r="A961" s="66"/>
      <c r="B961" s="66"/>
      <c r="C961" s="66"/>
      <c r="D961" s="66"/>
      <c r="E961" s="66"/>
      <c r="F961" s="66"/>
      <c r="G961" s="66"/>
      <c r="H961" s="66"/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</row>
    <row r="962" spans="1:23" x14ac:dyDescent="0.25">
      <c r="A962" s="66"/>
      <c r="B962" s="66"/>
      <c r="C962" s="66"/>
      <c r="D962" s="66"/>
      <c r="E962" s="66"/>
      <c r="F962" s="66"/>
      <c r="G962" s="66"/>
      <c r="H962" s="66"/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</row>
    <row r="963" spans="1:23" x14ac:dyDescent="0.25">
      <c r="A963" s="66"/>
      <c r="B963" s="66"/>
      <c r="C963" s="66"/>
      <c r="D963" s="66"/>
      <c r="E963" s="66"/>
      <c r="F963" s="66"/>
      <c r="G963" s="66"/>
      <c r="H963" s="66"/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</row>
    <row r="964" spans="1:23" x14ac:dyDescent="0.25">
      <c r="A964" s="66"/>
      <c r="B964" s="66"/>
      <c r="C964" s="66"/>
      <c r="D964" s="66"/>
      <c r="E964" s="66"/>
      <c r="F964" s="66"/>
      <c r="G964" s="66"/>
      <c r="H964" s="66"/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</row>
    <row r="965" spans="1:23" x14ac:dyDescent="0.25">
      <c r="A965" s="66"/>
      <c r="B965" s="66"/>
      <c r="C965" s="66"/>
      <c r="D965" s="66"/>
      <c r="E965" s="66"/>
      <c r="F965" s="66"/>
      <c r="G965" s="66"/>
      <c r="H965" s="66"/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</row>
    <row r="966" spans="1:23" x14ac:dyDescent="0.25">
      <c r="A966" s="66"/>
      <c r="B966" s="66"/>
      <c r="C966" s="66"/>
      <c r="D966" s="66"/>
      <c r="E966" s="66"/>
      <c r="F966" s="66"/>
      <c r="G966" s="66"/>
      <c r="H966" s="66"/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</row>
    <row r="967" spans="1:23" x14ac:dyDescent="0.25">
      <c r="A967" s="66"/>
      <c r="B967" s="66"/>
      <c r="C967" s="66"/>
      <c r="D967" s="66"/>
      <c r="E967" s="66"/>
      <c r="F967" s="66"/>
      <c r="G967" s="66"/>
      <c r="H967" s="66"/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</row>
    <row r="968" spans="1:23" x14ac:dyDescent="0.25">
      <c r="A968" s="66"/>
      <c r="B968" s="66"/>
      <c r="C968" s="66"/>
      <c r="D968" s="66"/>
      <c r="E968" s="66"/>
      <c r="F968" s="66"/>
      <c r="G968" s="66"/>
      <c r="H968" s="66"/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</row>
    <row r="969" spans="1:23" x14ac:dyDescent="0.25">
      <c r="A969" s="66"/>
      <c r="B969" s="66"/>
      <c r="C969" s="66"/>
      <c r="D969" s="66"/>
      <c r="E969" s="66"/>
      <c r="F969" s="66"/>
      <c r="G969" s="66"/>
      <c r="H969" s="66"/>
      <c r="I969" s="66"/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</row>
    <row r="970" spans="1:23" x14ac:dyDescent="0.25">
      <c r="A970" s="66"/>
      <c r="B970" s="66"/>
      <c r="C970" s="66"/>
      <c r="D970" s="66"/>
      <c r="E970" s="66"/>
      <c r="F970" s="66"/>
      <c r="G970" s="66"/>
      <c r="H970" s="66"/>
      <c r="I970" s="66"/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</row>
    <row r="971" spans="1:23" x14ac:dyDescent="0.25">
      <c r="A971" s="66"/>
      <c r="B971" s="66"/>
      <c r="C971" s="66"/>
      <c r="D971" s="66"/>
      <c r="E971" s="66"/>
      <c r="F971" s="66"/>
      <c r="G971" s="66"/>
      <c r="H971" s="66"/>
      <c r="I971" s="66"/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</row>
    <row r="972" spans="1:23" x14ac:dyDescent="0.25">
      <c r="A972" s="66"/>
      <c r="B972" s="66"/>
      <c r="C972" s="66"/>
      <c r="D972" s="66"/>
      <c r="E972" s="66"/>
      <c r="F972" s="66"/>
      <c r="G972" s="66"/>
      <c r="H972" s="66"/>
      <c r="I972" s="66"/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</row>
    <row r="973" spans="1:23" x14ac:dyDescent="0.25">
      <c r="A973" s="66"/>
      <c r="B973" s="66"/>
      <c r="C973" s="66"/>
      <c r="D973" s="66"/>
      <c r="E973" s="66"/>
      <c r="F973" s="66"/>
      <c r="G973" s="66"/>
      <c r="H973" s="66"/>
      <c r="I973" s="66"/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</row>
    <row r="974" spans="1:23" x14ac:dyDescent="0.25">
      <c r="A974" s="66"/>
      <c r="B974" s="66"/>
      <c r="C974" s="66"/>
      <c r="D974" s="66"/>
      <c r="E974" s="66"/>
      <c r="F974" s="66"/>
      <c r="G974" s="66"/>
      <c r="H974" s="66"/>
      <c r="I974" s="66"/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</row>
    <row r="975" spans="1:23" x14ac:dyDescent="0.25">
      <c r="A975" s="66"/>
      <c r="B975" s="66"/>
      <c r="C975" s="66"/>
      <c r="D975" s="66"/>
      <c r="E975" s="66"/>
      <c r="F975" s="66"/>
      <c r="G975" s="66"/>
      <c r="H975" s="66"/>
      <c r="I975" s="66"/>
      <c r="J975" s="66"/>
      <c r="K975" s="66"/>
      <c r="L975" s="66"/>
      <c r="M975" s="66"/>
      <c r="N975" s="66"/>
      <c r="O975" s="66"/>
      <c r="P975" s="66"/>
      <c r="Q975" s="66"/>
      <c r="R975" s="66"/>
      <c r="S975" s="66"/>
      <c r="T975" s="66"/>
      <c r="U975" s="66"/>
      <c r="V975" s="66"/>
      <c r="W975" s="66"/>
    </row>
    <row r="976" spans="1:23" x14ac:dyDescent="0.25">
      <c r="A976" s="66"/>
      <c r="B976" s="66"/>
      <c r="C976" s="66"/>
      <c r="D976" s="66"/>
      <c r="E976" s="66"/>
      <c r="F976" s="66"/>
      <c r="G976" s="66"/>
      <c r="H976" s="66"/>
      <c r="I976" s="66"/>
      <c r="J976" s="66"/>
      <c r="K976" s="66"/>
      <c r="L976" s="66"/>
      <c r="M976" s="66"/>
      <c r="N976" s="66"/>
      <c r="O976" s="66"/>
      <c r="P976" s="66"/>
      <c r="Q976" s="66"/>
      <c r="R976" s="66"/>
      <c r="S976" s="66"/>
      <c r="T976" s="66"/>
      <c r="U976" s="66"/>
      <c r="V976" s="66"/>
      <c r="W976" s="66"/>
    </row>
    <row r="977" spans="1:23" x14ac:dyDescent="0.25">
      <c r="A977" s="66"/>
      <c r="B977" s="66"/>
      <c r="C977" s="66"/>
      <c r="D977" s="66"/>
      <c r="E977" s="66"/>
      <c r="F977" s="66"/>
      <c r="G977" s="66"/>
      <c r="H977" s="66"/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66"/>
      <c r="T977" s="66"/>
      <c r="U977" s="66"/>
      <c r="V977" s="66"/>
      <c r="W977" s="66"/>
    </row>
    <row r="978" spans="1:23" x14ac:dyDescent="0.25">
      <c r="A978" s="66"/>
      <c r="B978" s="66"/>
      <c r="C978" s="66"/>
      <c r="D978" s="66"/>
      <c r="E978" s="66"/>
      <c r="F978" s="66"/>
      <c r="G978" s="66"/>
      <c r="H978" s="66"/>
      <c r="I978" s="66"/>
      <c r="J978" s="66"/>
      <c r="K978" s="66"/>
      <c r="L978" s="66"/>
      <c r="M978" s="66"/>
      <c r="N978" s="66"/>
      <c r="O978" s="66"/>
      <c r="P978" s="66"/>
      <c r="Q978" s="66"/>
      <c r="R978" s="66"/>
      <c r="S978" s="66"/>
      <c r="T978" s="66"/>
      <c r="U978" s="66"/>
      <c r="V978" s="66"/>
      <c r="W978" s="66"/>
    </row>
    <row r="979" spans="1:23" x14ac:dyDescent="0.25">
      <c r="A979" s="66"/>
      <c r="B979" s="66"/>
      <c r="C979" s="66"/>
      <c r="D979" s="66"/>
      <c r="E979" s="66"/>
      <c r="F979" s="66"/>
      <c r="G979" s="66"/>
      <c r="H979" s="66"/>
      <c r="I979" s="66"/>
      <c r="J979" s="66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66"/>
      <c r="V979" s="66"/>
      <c r="W979" s="66"/>
    </row>
    <row r="980" spans="1:23" x14ac:dyDescent="0.25">
      <c r="A980" s="66"/>
      <c r="B980" s="66"/>
      <c r="C980" s="66"/>
      <c r="D980" s="66"/>
      <c r="E980" s="66"/>
      <c r="F980" s="66"/>
      <c r="G980" s="66"/>
      <c r="H980" s="66"/>
      <c r="I980" s="66"/>
      <c r="J980" s="66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  <c r="V980" s="66"/>
      <c r="W980" s="66"/>
    </row>
    <row r="981" spans="1:23" x14ac:dyDescent="0.25">
      <c r="A981" s="66"/>
      <c r="B981" s="66"/>
      <c r="C981" s="66"/>
      <c r="D981" s="66"/>
      <c r="E981" s="66"/>
      <c r="F981" s="66"/>
      <c r="G981" s="66"/>
      <c r="H981" s="66"/>
      <c r="I981" s="66"/>
      <c r="J981" s="66"/>
      <c r="K981" s="66"/>
      <c r="L981" s="66"/>
      <c r="M981" s="66"/>
      <c r="N981" s="66"/>
      <c r="O981" s="66"/>
      <c r="P981" s="66"/>
      <c r="Q981" s="66"/>
      <c r="R981" s="66"/>
      <c r="S981" s="66"/>
      <c r="T981" s="66"/>
      <c r="U981" s="66"/>
      <c r="V981" s="66"/>
      <c r="W981" s="66"/>
    </row>
    <row r="982" spans="1:23" x14ac:dyDescent="0.25">
      <c r="A982" s="66"/>
      <c r="B982" s="66"/>
      <c r="C982" s="66"/>
      <c r="D982" s="66"/>
      <c r="E982" s="66"/>
      <c r="F982" s="66"/>
      <c r="G982" s="66"/>
      <c r="H982" s="66"/>
      <c r="I982" s="66"/>
      <c r="J982" s="66"/>
      <c r="K982" s="66"/>
      <c r="L982" s="66"/>
      <c r="M982" s="66"/>
      <c r="N982" s="66"/>
      <c r="O982" s="66"/>
      <c r="P982" s="66"/>
      <c r="Q982" s="66"/>
      <c r="R982" s="66"/>
      <c r="S982" s="66"/>
      <c r="T982" s="66"/>
      <c r="U982" s="66"/>
      <c r="V982" s="66"/>
      <c r="W982" s="66"/>
    </row>
    <row r="983" spans="1:23" x14ac:dyDescent="0.25">
      <c r="A983" s="66"/>
      <c r="B983" s="66"/>
      <c r="C983" s="66"/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</row>
    <row r="984" spans="1:23" x14ac:dyDescent="0.25">
      <c r="A984" s="66"/>
      <c r="B984" s="66"/>
      <c r="C984" s="66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</row>
    <row r="985" spans="1:23" x14ac:dyDescent="0.25">
      <c r="A985" s="66"/>
      <c r="B985" s="66"/>
      <c r="C985" s="66"/>
      <c r="D985" s="66"/>
      <c r="E985" s="66"/>
      <c r="F985" s="66"/>
      <c r="G985" s="66"/>
      <c r="H985" s="66"/>
      <c r="I985" s="66"/>
      <c r="J985" s="66"/>
      <c r="K985" s="66"/>
      <c r="L985" s="66"/>
      <c r="M985" s="66"/>
      <c r="N985" s="66"/>
      <c r="O985" s="66"/>
      <c r="P985" s="66"/>
      <c r="Q985" s="66"/>
      <c r="R985" s="66"/>
      <c r="S985" s="66"/>
      <c r="T985" s="66"/>
      <c r="U985" s="66"/>
      <c r="V985" s="66"/>
      <c r="W985" s="66"/>
    </row>
    <row r="986" spans="1:23" x14ac:dyDescent="0.25">
      <c r="A986" s="66"/>
      <c r="B986" s="66"/>
      <c r="C986" s="66"/>
      <c r="D986" s="66"/>
      <c r="E986" s="66"/>
      <c r="F986" s="66"/>
      <c r="G986" s="66"/>
      <c r="H986" s="66"/>
      <c r="I986" s="66"/>
      <c r="J986" s="66"/>
      <c r="K986" s="66"/>
      <c r="L986" s="66"/>
      <c r="M986" s="66"/>
      <c r="N986" s="66"/>
      <c r="O986" s="66"/>
      <c r="P986" s="66"/>
      <c r="Q986" s="66"/>
      <c r="R986" s="66"/>
      <c r="S986" s="66"/>
      <c r="T986" s="66"/>
      <c r="U986" s="66"/>
      <c r="V986" s="66"/>
      <c r="W986" s="66"/>
    </row>
    <row r="987" spans="1:23" x14ac:dyDescent="0.25">
      <c r="A987" s="66"/>
      <c r="B987" s="66"/>
      <c r="C987" s="66"/>
      <c r="D987" s="66"/>
      <c r="E987" s="66"/>
      <c r="F987" s="66"/>
      <c r="G987" s="66"/>
      <c r="H987" s="66"/>
      <c r="I987" s="66"/>
      <c r="J987" s="66"/>
      <c r="K987" s="66"/>
      <c r="L987" s="66"/>
      <c r="M987" s="66"/>
      <c r="N987" s="66"/>
      <c r="O987" s="66"/>
      <c r="P987" s="66"/>
      <c r="Q987" s="66"/>
      <c r="R987" s="66"/>
      <c r="S987" s="66"/>
      <c r="T987" s="66"/>
      <c r="U987" s="66"/>
      <c r="V987" s="66"/>
      <c r="W987" s="66"/>
    </row>
    <row r="988" spans="1:23" x14ac:dyDescent="0.25">
      <c r="A988" s="66"/>
      <c r="B988" s="66"/>
      <c r="C988" s="66"/>
      <c r="D988" s="66"/>
      <c r="E988" s="66"/>
      <c r="F988" s="66"/>
      <c r="G988" s="66"/>
      <c r="H988" s="66"/>
      <c r="I988" s="66"/>
      <c r="J988" s="66"/>
      <c r="K988" s="66"/>
      <c r="L988" s="66"/>
      <c r="M988" s="66"/>
      <c r="N988" s="66"/>
      <c r="O988" s="66"/>
      <c r="P988" s="66"/>
      <c r="Q988" s="66"/>
      <c r="R988" s="66"/>
      <c r="S988" s="66"/>
      <c r="T988" s="66"/>
      <c r="U988" s="66"/>
      <c r="V988" s="66"/>
      <c r="W988" s="66"/>
    </row>
    <row r="989" spans="1:23" x14ac:dyDescent="0.25">
      <c r="A989" s="66"/>
      <c r="B989" s="66"/>
      <c r="C989" s="66"/>
      <c r="D989" s="66"/>
      <c r="E989" s="66"/>
      <c r="F989" s="66"/>
      <c r="G989" s="66"/>
      <c r="H989" s="66"/>
      <c r="I989" s="66"/>
      <c r="J989" s="66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  <c r="V989" s="66"/>
      <c r="W989" s="66"/>
    </row>
    <row r="990" spans="1:23" x14ac:dyDescent="0.25">
      <c r="A990" s="66"/>
      <c r="B990" s="66"/>
      <c r="C990" s="66"/>
      <c r="D990" s="66"/>
      <c r="E990" s="66"/>
      <c r="F990" s="66"/>
      <c r="G990" s="66"/>
      <c r="H990" s="66"/>
      <c r="I990" s="66"/>
      <c r="J990" s="66"/>
      <c r="K990" s="66"/>
      <c r="L990" s="66"/>
      <c r="M990" s="66"/>
      <c r="N990" s="66"/>
      <c r="O990" s="66"/>
      <c r="P990" s="66"/>
      <c r="Q990" s="66"/>
      <c r="R990" s="66"/>
      <c r="S990" s="66"/>
      <c r="T990" s="66"/>
      <c r="U990" s="66"/>
      <c r="V990" s="66"/>
      <c r="W990" s="66"/>
    </row>
    <row r="991" spans="1:23" x14ac:dyDescent="0.25">
      <c r="A991" s="66"/>
      <c r="B991" s="66"/>
      <c r="C991" s="66"/>
      <c r="D991" s="66"/>
      <c r="E991" s="66"/>
      <c r="F991" s="66"/>
      <c r="G991" s="66"/>
      <c r="H991" s="66"/>
      <c r="I991" s="66"/>
      <c r="J991" s="66"/>
      <c r="K991" s="66"/>
      <c r="L991" s="66"/>
      <c r="M991" s="66"/>
      <c r="N991" s="66"/>
      <c r="O991" s="66"/>
      <c r="P991" s="66"/>
      <c r="Q991" s="66"/>
      <c r="R991" s="66"/>
      <c r="S991" s="66"/>
      <c r="T991" s="66"/>
      <c r="U991" s="66"/>
      <c r="V991" s="66"/>
      <c r="W991" s="66"/>
    </row>
    <row r="992" spans="1:23" x14ac:dyDescent="0.25">
      <c r="A992" s="66"/>
      <c r="B992" s="66"/>
      <c r="C992" s="66"/>
      <c r="D992" s="66"/>
      <c r="E992" s="66"/>
      <c r="F992" s="66"/>
      <c r="G992" s="66"/>
      <c r="H992" s="66"/>
      <c r="I992" s="66"/>
      <c r="J992" s="66"/>
      <c r="K992" s="66"/>
      <c r="L992" s="66"/>
      <c r="M992" s="66"/>
      <c r="N992" s="66"/>
      <c r="O992" s="66"/>
      <c r="P992" s="66"/>
      <c r="Q992" s="66"/>
      <c r="R992" s="66"/>
      <c r="S992" s="66"/>
      <c r="T992" s="66"/>
      <c r="U992" s="66"/>
      <c r="V992" s="66"/>
      <c r="W992" s="66"/>
    </row>
    <row r="993" spans="1:23" x14ac:dyDescent="0.25">
      <c r="A993" s="66"/>
      <c r="B993" s="66"/>
      <c r="C993" s="66"/>
      <c r="D993" s="66"/>
      <c r="E993" s="66"/>
      <c r="F993" s="66"/>
      <c r="G993" s="66"/>
      <c r="H993" s="66"/>
      <c r="I993" s="66"/>
      <c r="J993" s="66"/>
      <c r="K993" s="66"/>
      <c r="L993" s="66"/>
      <c r="M993" s="66"/>
      <c r="N993" s="66"/>
      <c r="O993" s="66"/>
      <c r="P993" s="66"/>
      <c r="Q993" s="66"/>
      <c r="R993" s="66"/>
      <c r="S993" s="66"/>
      <c r="T993" s="66"/>
      <c r="U993" s="66"/>
      <c r="V993" s="66"/>
      <c r="W993" s="66"/>
    </row>
    <row r="994" spans="1:23" x14ac:dyDescent="0.25">
      <c r="A994" s="66"/>
      <c r="B994" s="66"/>
      <c r="C994" s="66"/>
      <c r="D994" s="66"/>
      <c r="E994" s="66"/>
      <c r="F994" s="66"/>
      <c r="G994" s="66"/>
      <c r="H994" s="66"/>
      <c r="I994" s="66"/>
      <c r="J994" s="66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  <c r="V994" s="66"/>
      <c r="W994" s="66"/>
    </row>
    <row r="995" spans="1:23" x14ac:dyDescent="0.25">
      <c r="A995" s="66"/>
      <c r="B995" s="66"/>
      <c r="C995" s="66"/>
      <c r="D995" s="66"/>
      <c r="E995" s="66"/>
      <c r="F995" s="66"/>
      <c r="G995" s="66"/>
      <c r="H995" s="66"/>
      <c r="I995" s="66"/>
      <c r="J995" s="66"/>
      <c r="K995" s="66"/>
      <c r="L995" s="66"/>
      <c r="M995" s="66"/>
      <c r="N995" s="66"/>
      <c r="O995" s="66"/>
      <c r="P995" s="66"/>
      <c r="Q995" s="66"/>
      <c r="R995" s="66"/>
      <c r="S995" s="66"/>
      <c r="T995" s="66"/>
      <c r="U995" s="66"/>
      <c r="V995" s="66"/>
      <c r="W995" s="66"/>
    </row>
    <row r="996" spans="1:23" x14ac:dyDescent="0.25">
      <c r="A996" s="66"/>
      <c r="B996" s="66"/>
      <c r="C996" s="66"/>
      <c r="D996" s="66"/>
      <c r="E996" s="66"/>
      <c r="F996" s="66"/>
      <c r="G996" s="66"/>
      <c r="H996" s="66"/>
      <c r="I996" s="66"/>
      <c r="J996" s="66"/>
      <c r="K996" s="66"/>
      <c r="L996" s="66"/>
      <c r="M996" s="66"/>
      <c r="N996" s="66"/>
      <c r="O996" s="66"/>
      <c r="P996" s="66"/>
      <c r="Q996" s="66"/>
      <c r="R996" s="66"/>
      <c r="S996" s="66"/>
      <c r="T996" s="66"/>
      <c r="U996" s="66"/>
      <c r="V996" s="66"/>
      <c r="W996" s="66"/>
    </row>
    <row r="997" spans="1:23" x14ac:dyDescent="0.25">
      <c r="A997" s="66"/>
      <c r="B997" s="66"/>
      <c r="C997" s="66"/>
      <c r="D997" s="66"/>
      <c r="E997" s="66"/>
      <c r="F997" s="66"/>
      <c r="G997" s="66"/>
      <c r="H997" s="66"/>
      <c r="I997" s="66"/>
      <c r="J997" s="66"/>
      <c r="K997" s="66"/>
      <c r="L997" s="66"/>
      <c r="M997" s="66"/>
      <c r="N997" s="66"/>
      <c r="O997" s="66"/>
      <c r="P997" s="66"/>
      <c r="Q997" s="66"/>
      <c r="R997" s="66"/>
      <c r="S997" s="66"/>
      <c r="T997" s="66"/>
      <c r="U997" s="66"/>
      <c r="V997" s="66"/>
      <c r="W997" s="66"/>
    </row>
    <row r="998" spans="1:23" x14ac:dyDescent="0.25">
      <c r="A998" s="66"/>
      <c r="B998" s="66"/>
      <c r="C998" s="66"/>
      <c r="D998" s="66"/>
      <c r="E998" s="66"/>
      <c r="F998" s="66"/>
      <c r="G998" s="66"/>
      <c r="H998" s="66"/>
      <c r="I998" s="66"/>
      <c r="J998" s="66"/>
      <c r="K998" s="66"/>
      <c r="L998" s="66"/>
      <c r="M998" s="66"/>
      <c r="N998" s="66"/>
      <c r="O998" s="66"/>
      <c r="P998" s="66"/>
      <c r="Q998" s="66"/>
      <c r="R998" s="66"/>
      <c r="S998" s="66"/>
      <c r="T998" s="66"/>
      <c r="U998" s="66"/>
      <c r="V998" s="66"/>
      <c r="W998" s="66"/>
    </row>
    <row r="999" spans="1:23" x14ac:dyDescent="0.25">
      <c r="A999" s="66"/>
      <c r="B999" s="66"/>
      <c r="C999" s="66"/>
      <c r="D999" s="66"/>
      <c r="E999" s="66"/>
      <c r="F999" s="66"/>
      <c r="G999" s="66"/>
      <c r="H999" s="66"/>
      <c r="I999" s="66"/>
      <c r="J999" s="66"/>
      <c r="K999" s="66"/>
      <c r="L999" s="66"/>
      <c r="M999" s="66"/>
      <c r="N999" s="66"/>
      <c r="O999" s="66"/>
      <c r="P999" s="66"/>
      <c r="Q999" s="66"/>
      <c r="R999" s="66"/>
      <c r="S999" s="66"/>
      <c r="T999" s="66"/>
      <c r="U999" s="66"/>
      <c r="V999" s="66"/>
      <c r="W999" s="66"/>
    </row>
    <row r="1000" spans="1:23" x14ac:dyDescent="0.25">
      <c r="A1000" s="66"/>
      <c r="B1000" s="66"/>
      <c r="C1000" s="66"/>
      <c r="D1000" s="66"/>
      <c r="E1000" s="66"/>
      <c r="F1000" s="66"/>
      <c r="G1000" s="66"/>
      <c r="H1000" s="66"/>
      <c r="I1000" s="66"/>
      <c r="J1000" s="66"/>
      <c r="K1000" s="66"/>
      <c r="L1000" s="66"/>
      <c r="M1000" s="66"/>
      <c r="N1000" s="66"/>
      <c r="O1000" s="66"/>
      <c r="P1000" s="66"/>
      <c r="Q1000" s="66"/>
      <c r="R1000" s="66"/>
      <c r="S1000" s="66"/>
      <c r="T1000" s="66"/>
      <c r="U1000" s="66"/>
      <c r="V1000" s="66"/>
      <c r="W1000" s="66"/>
    </row>
  </sheetData>
  <autoFilter ref="A1:W100" xr:uid="{C78A938A-01CC-4A44-B862-ED2795F31704}"/>
  <pageMargins left="0.7" right="0.7" top="0.75" bottom="0.75" header="0.3" footer="0.3"/>
  <pageSetup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Y1001"/>
  <sheetViews>
    <sheetView workbookViewId="0">
      <selection activeCell="J21" sqref="J21"/>
    </sheetView>
  </sheetViews>
  <sheetFormatPr defaultColWidth="14.453125" defaultRowHeight="15.75" customHeight="1" x14ac:dyDescent="0.25"/>
  <cols>
    <col min="1" max="1" width="21.08984375" customWidth="1"/>
    <col min="4" max="4" width="5.90625" style="27" customWidth="1"/>
    <col min="8" max="13" width="11.81640625" style="32" customWidth="1"/>
  </cols>
  <sheetData>
    <row r="1" spans="1:25" ht="13.25" customHeight="1" x14ac:dyDescent="0.45">
      <c r="A1" s="80" t="s">
        <v>181</v>
      </c>
      <c r="B1" s="81"/>
      <c r="C1" s="81"/>
      <c r="D1" s="26"/>
      <c r="E1" s="79" t="s">
        <v>178</v>
      </c>
      <c r="F1" s="77"/>
      <c r="G1" s="78"/>
      <c r="H1" s="76" t="s">
        <v>171</v>
      </c>
      <c r="I1" s="77"/>
      <c r="J1" s="78"/>
      <c r="K1" s="76" t="s">
        <v>172</v>
      </c>
      <c r="L1" s="77"/>
      <c r="M1" s="7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57.75" customHeight="1" thickBot="1" x14ac:dyDescent="0.35">
      <c r="A2" s="16" t="s">
        <v>3</v>
      </c>
      <c r="B2" s="16" t="s">
        <v>0</v>
      </c>
      <c r="C2" s="16" t="s">
        <v>179</v>
      </c>
      <c r="D2" s="6" t="s">
        <v>174</v>
      </c>
      <c r="E2" s="17" t="s">
        <v>175</v>
      </c>
      <c r="F2" s="18" t="s">
        <v>176</v>
      </c>
      <c r="G2" s="19" t="s">
        <v>177</v>
      </c>
      <c r="H2" s="17" t="s">
        <v>175</v>
      </c>
      <c r="I2" s="18" t="s">
        <v>176</v>
      </c>
      <c r="J2" s="19" t="s">
        <v>177</v>
      </c>
      <c r="K2" s="17" t="s">
        <v>175</v>
      </c>
      <c r="L2" s="18" t="s">
        <v>176</v>
      </c>
      <c r="M2" s="20" t="s">
        <v>177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4.5" x14ac:dyDescent="0.35">
      <c r="A3" s="2" t="s">
        <v>1</v>
      </c>
      <c r="B3" s="1" t="s">
        <v>1</v>
      </c>
      <c r="C3" s="21"/>
      <c r="D3" s="12"/>
      <c r="E3" s="44">
        <f>SUMPRODUCT($D$4:$D$102, E$4:E$102)</f>
        <v>2036.348459582035</v>
      </c>
      <c r="F3" s="44">
        <f t="shared" ref="F3:M3" si="0">SUMPRODUCT($D$4:$D$102, F$4:F$102)</f>
        <v>194.07498614130512</v>
      </c>
      <c r="G3" s="34">
        <f t="shared" si="0"/>
        <v>1.0036101200130454</v>
      </c>
      <c r="H3" s="44">
        <f t="shared" si="0"/>
        <v>258.34119139538495</v>
      </c>
      <c r="I3" s="44">
        <f t="shared" si="0"/>
        <v>148.70127566875939</v>
      </c>
      <c r="J3" s="34">
        <f t="shared" si="0"/>
        <v>0.23055389224476008</v>
      </c>
      <c r="K3" s="44">
        <f t="shared" si="0"/>
        <v>301.89468188092536</v>
      </c>
      <c r="L3" s="44">
        <f t="shared" si="0"/>
        <v>148.02736129651547</v>
      </c>
      <c r="M3" s="34">
        <f t="shared" si="0"/>
        <v>0.2136662182272874</v>
      </c>
    </row>
    <row r="4" spans="1:25" ht="14.5" x14ac:dyDescent="0.35">
      <c r="A4" s="2" t="str">
        <f>VLOOKUP($C4, 'County name'!$A$1:$C$207, 2, TRUE)</f>
        <v>Adair County</v>
      </c>
      <c r="B4" s="2" t="str">
        <f>VLOOKUP($C4, 'County name'!$A$1:$C$207, 3, TRUE)</f>
        <v>Iowa</v>
      </c>
      <c r="C4" s="33">
        <v>19001</v>
      </c>
      <c r="D4" s="12">
        <f>VLOOKUP($C4, 'County name'!$A$3:$D$101, 4, FALSE)</f>
        <v>1.03E-2</v>
      </c>
      <c r="E4" s="44">
        <v>2150.7666952305499</v>
      </c>
      <c r="F4" s="44">
        <v>230.46641016006501</v>
      </c>
      <c r="G4" s="38">
        <v>1.04999289600502</v>
      </c>
      <c r="H4" s="45">
        <v>287.89021385042003</v>
      </c>
      <c r="I4" s="45">
        <v>180.094478225708</v>
      </c>
      <c r="J4" s="48">
        <v>0.274714241683991</v>
      </c>
      <c r="K4" s="46">
        <v>288.205091176834</v>
      </c>
      <c r="L4" s="45">
        <v>155.15545082092299</v>
      </c>
      <c r="M4" s="47">
        <v>0.200861034078086</v>
      </c>
    </row>
    <row r="5" spans="1:25" ht="14.5" x14ac:dyDescent="0.35">
      <c r="A5" s="2" t="str">
        <f>VLOOKUP(C5, 'County name'!$A$1:$C$207, 2, TRUE)</f>
        <v>Adams County</v>
      </c>
      <c r="B5" s="2" t="str">
        <f>VLOOKUP($C5, 'County name'!$A$1:$C$207, 3, TRUE)</f>
        <v>Iowa</v>
      </c>
      <c r="C5" s="33">
        <v>19003</v>
      </c>
      <c r="D5" s="12">
        <f>VLOOKUP($C5, 'County name'!$A$3:$D$101, 4, FALSE)</f>
        <v>7.3000000000000001E-3</v>
      </c>
      <c r="E5" s="44">
        <v>2143.2095470292902</v>
      </c>
      <c r="F5" s="44">
        <v>227.79733276367199</v>
      </c>
      <c r="G5" s="38">
        <v>1.03292162055614</v>
      </c>
      <c r="H5" s="45">
        <v>295.087691624049</v>
      </c>
      <c r="I5" s="45">
        <v>181.43408126831099</v>
      </c>
      <c r="J5" s="48">
        <v>0.28152412276964001</v>
      </c>
      <c r="K5" s="46">
        <v>282.918011712056</v>
      </c>
      <c r="L5" s="45">
        <v>155.74422950744599</v>
      </c>
      <c r="M5" s="47">
        <v>0.19777008227447099</v>
      </c>
    </row>
    <row r="6" spans="1:25" ht="14.5" x14ac:dyDescent="0.35">
      <c r="A6" s="2" t="str">
        <f>VLOOKUP(C6, 'County name'!$A$1:$C$207, 2, TRUE)</f>
        <v>Allamakee County</v>
      </c>
      <c r="B6" s="2" t="str">
        <f>VLOOKUP($C6, 'County name'!$A$1:$C$207, 3, TRUE)</f>
        <v>Iowa</v>
      </c>
      <c r="C6" s="33">
        <v>19005</v>
      </c>
      <c r="D6" s="12">
        <f>VLOOKUP($C6, 'County name'!$A$3:$D$101, 4, FALSE)</f>
        <v>5.8999999999999999E-3</v>
      </c>
      <c r="E6" s="44">
        <v>1857.0633080601399</v>
      </c>
      <c r="F6" s="44">
        <v>124.023644638062</v>
      </c>
      <c r="G6" s="38">
        <v>0.90024246114480699</v>
      </c>
      <c r="H6" s="45">
        <v>211.186278033099</v>
      </c>
      <c r="I6" s="45">
        <v>97.735294628143293</v>
      </c>
      <c r="J6" s="48">
        <v>0.163204259493165</v>
      </c>
      <c r="K6" s="46">
        <v>294.57756627482001</v>
      </c>
      <c r="L6" s="45">
        <v>118.94448862075799</v>
      </c>
      <c r="M6" s="47">
        <v>0.192106082806621</v>
      </c>
    </row>
    <row r="7" spans="1:25" ht="14.5" x14ac:dyDescent="0.35">
      <c r="A7" s="2" t="str">
        <f>VLOOKUP(C7, 'County name'!$A$1:$C$207, 2, TRUE)</f>
        <v>Appanoose County</v>
      </c>
      <c r="B7" s="2" t="str">
        <f>VLOOKUP($C7, 'County name'!$A$1:$C$207, 3, TRUE)</f>
        <v>Iowa</v>
      </c>
      <c r="C7" s="33">
        <v>19007</v>
      </c>
      <c r="D7" s="12">
        <f>VLOOKUP($C7, 'County name'!$A$3:$D$101, 4, FALSE)</f>
        <v>3.5999999999999999E-3</v>
      </c>
      <c r="E7" s="44">
        <v>2192.9933504937399</v>
      </c>
      <c r="F7" s="44">
        <v>226.37964692115801</v>
      </c>
      <c r="G7" s="38">
        <v>1.0300645915136799</v>
      </c>
      <c r="H7" s="45">
        <v>279.97236820848201</v>
      </c>
      <c r="I7" s="45">
        <v>162.715117311478</v>
      </c>
      <c r="J7" s="48">
        <v>0.25131454748197901</v>
      </c>
      <c r="K7" s="46">
        <v>265.46754705139898</v>
      </c>
      <c r="L7" s="45">
        <v>149.763834142685</v>
      </c>
      <c r="M7" s="47">
        <v>0.181805941971937</v>
      </c>
    </row>
    <row r="8" spans="1:25" ht="14.5" x14ac:dyDescent="0.35">
      <c r="A8" s="2" t="str">
        <f>VLOOKUP(C8, 'County name'!$A$1:$C$207, 2, TRUE)</f>
        <v>Audubon County</v>
      </c>
      <c r="B8" s="2" t="str">
        <f>VLOOKUP($C8, 'County name'!$A$1:$C$207, 3, TRUE)</f>
        <v>Iowa</v>
      </c>
      <c r="C8" s="33">
        <v>19009</v>
      </c>
      <c r="D8" s="12">
        <f>VLOOKUP($C8, 'County name'!$A$3:$D$101, 4, FALSE)</f>
        <v>9.5999999999999992E-3</v>
      </c>
      <c r="E8" s="44">
        <v>2071.09661730998</v>
      </c>
      <c r="F8" s="44">
        <v>210.90788207054101</v>
      </c>
      <c r="G8" s="38">
        <v>1.0032224737364099</v>
      </c>
      <c r="H8" s="45">
        <v>282.10811453177598</v>
      </c>
      <c r="I8" s="45">
        <v>171.28689093589799</v>
      </c>
      <c r="J8" s="48">
        <v>0.26639868362164199</v>
      </c>
      <c r="K8" s="46">
        <v>297.11243879564603</v>
      </c>
      <c r="L8" s="45">
        <v>150.28742852210999</v>
      </c>
      <c r="M8" s="47">
        <v>0.20652087375400199</v>
      </c>
    </row>
    <row r="9" spans="1:25" ht="14.5" x14ac:dyDescent="0.35">
      <c r="A9" s="2" t="str">
        <f>VLOOKUP(C9, 'County name'!$A$1:$C$207, 2, TRUE)</f>
        <v>Benton County</v>
      </c>
      <c r="B9" s="2" t="str">
        <f>VLOOKUP($C9, 'County name'!$A$1:$C$207, 3, TRUE)</f>
        <v>Iowa</v>
      </c>
      <c r="C9" s="33">
        <v>19011</v>
      </c>
      <c r="D9" s="12">
        <f>VLOOKUP($C9, 'County name'!$A$3:$D$101, 4, FALSE)</f>
        <v>1.38E-2</v>
      </c>
      <c r="E9" s="44">
        <v>2032.57661452554</v>
      </c>
      <c r="F9" s="44">
        <v>189.46188130378701</v>
      </c>
      <c r="G9" s="38">
        <v>0.98249252558938205</v>
      </c>
      <c r="H9" s="45">
        <v>245.54447532808399</v>
      </c>
      <c r="I9" s="45">
        <v>141.06727967262299</v>
      </c>
      <c r="J9" s="48">
        <v>0.211580364334856</v>
      </c>
      <c r="K9" s="46">
        <v>289.838167769834</v>
      </c>
      <c r="L9" s="45">
        <v>144.31900420188899</v>
      </c>
      <c r="M9" s="47">
        <v>0.19788235828056899</v>
      </c>
    </row>
    <row r="10" spans="1:25" ht="14.5" x14ac:dyDescent="0.35">
      <c r="A10" s="2" t="str">
        <f>VLOOKUP(C10, 'County name'!$A$1:$C$207, 2, TRUE)</f>
        <v>Black Hawk County</v>
      </c>
      <c r="B10" s="2" t="str">
        <f>VLOOKUP($C10, 'County name'!$A$1:$C$207, 3, TRUE)</f>
        <v>Iowa</v>
      </c>
      <c r="C10" s="33">
        <v>19013</v>
      </c>
      <c r="D10" s="12">
        <f>VLOOKUP($C10, 'County name'!$A$3:$D$101, 4, FALSE)</f>
        <v>9.7999999999999997E-3</v>
      </c>
      <c r="E10" s="44">
        <v>1977.82645558789</v>
      </c>
      <c r="F10" s="44">
        <v>170.103090810776</v>
      </c>
      <c r="G10" s="38">
        <v>0.96427989300039996</v>
      </c>
      <c r="H10" s="45">
        <v>237.96076666654301</v>
      </c>
      <c r="I10" s="45">
        <v>133.83768677711501</v>
      </c>
      <c r="J10" s="48">
        <v>0.20289944643371199</v>
      </c>
      <c r="K10" s="46">
        <v>294.727895149961</v>
      </c>
      <c r="L10" s="45">
        <v>139.51044306755099</v>
      </c>
      <c r="M10" s="47">
        <v>0.20160086461222501</v>
      </c>
    </row>
    <row r="11" spans="1:25" ht="14.5" x14ac:dyDescent="0.35">
      <c r="A11" s="2" t="str">
        <f>VLOOKUP(C11, 'County name'!$A$1:$C$207, 2, TRUE)</f>
        <v>Boone County</v>
      </c>
      <c r="B11" s="2" t="str">
        <f>VLOOKUP($C11, 'County name'!$A$1:$C$207, 3, TRUE)</f>
        <v>Iowa</v>
      </c>
      <c r="C11" s="33">
        <v>19015</v>
      </c>
      <c r="D11" s="12">
        <f>VLOOKUP($C11, 'County name'!$A$3:$D$101, 4, FALSE)</f>
        <v>1.0500000000000001E-2</v>
      </c>
      <c r="E11" s="44">
        <v>2057.0768480527299</v>
      </c>
      <c r="F11" s="44">
        <v>197.61815624237099</v>
      </c>
      <c r="G11" s="38">
        <v>1.00850136122469</v>
      </c>
      <c r="H11" s="45">
        <v>274.499546658329</v>
      </c>
      <c r="I11" s="45">
        <v>159.107588768005</v>
      </c>
      <c r="J11" s="48">
        <v>0.25068892435762102</v>
      </c>
      <c r="K11" s="46">
        <v>304.31545251085203</v>
      </c>
      <c r="L11" s="45">
        <v>147.43054275512699</v>
      </c>
      <c r="M11" s="47">
        <v>0.21123366566465199</v>
      </c>
    </row>
    <row r="12" spans="1:25" ht="14.5" x14ac:dyDescent="0.35">
      <c r="A12" s="2" t="str">
        <f>VLOOKUP(C12, 'County name'!$A$1:$C$207, 2, TRUE)</f>
        <v>Bremer County</v>
      </c>
      <c r="B12" s="2" t="str">
        <f>VLOOKUP($C12, 'County name'!$A$1:$C$207, 3, TRUE)</f>
        <v>Iowa</v>
      </c>
      <c r="C12" s="33">
        <v>19017</v>
      </c>
      <c r="D12" s="12">
        <f>VLOOKUP($C12, 'County name'!$A$3:$D$101, 4, FALSE)</f>
        <v>9.0000000000000011E-3</v>
      </c>
      <c r="E12" s="44">
        <v>1939.43617846198</v>
      </c>
      <c r="F12" s="44">
        <v>158.79616374969501</v>
      </c>
      <c r="G12" s="38">
        <v>0.94949986396729003</v>
      </c>
      <c r="H12" s="45">
        <v>230.01550657642099</v>
      </c>
      <c r="I12" s="45">
        <v>125.701006698608</v>
      </c>
      <c r="J12" s="48">
        <v>0.19249103000705201</v>
      </c>
      <c r="K12" s="46">
        <v>297.55503951250603</v>
      </c>
      <c r="L12" s="45">
        <v>136.197062683106</v>
      </c>
      <c r="M12" s="47">
        <v>0.20334258591429</v>
      </c>
    </row>
    <row r="13" spans="1:25" ht="14.5" x14ac:dyDescent="0.35">
      <c r="A13" s="2" t="str">
        <f>VLOOKUP(C13, 'County name'!$A$1:$C$207, 2, TRUE)</f>
        <v>Buchanan County</v>
      </c>
      <c r="B13" s="2" t="str">
        <f>VLOOKUP($C13, 'County name'!$A$1:$C$207, 3, TRUE)</f>
        <v>Iowa</v>
      </c>
      <c r="C13" s="33">
        <v>19019</v>
      </c>
      <c r="D13" s="12">
        <f>VLOOKUP($C13, 'County name'!$A$3:$D$101, 4, FALSE)</f>
        <v>1.1699999999999999E-2</v>
      </c>
      <c r="E13" s="44">
        <v>1931.2458008169201</v>
      </c>
      <c r="F13" s="44">
        <v>155.94724473953301</v>
      </c>
      <c r="G13" s="38">
        <v>0.93504712428331005</v>
      </c>
      <c r="H13" s="45">
        <v>229.51174481492501</v>
      </c>
      <c r="I13" s="45">
        <v>123.32074918747</v>
      </c>
      <c r="J13" s="48">
        <v>0.19069249658082801</v>
      </c>
      <c r="K13" s="46">
        <v>288.48584582852197</v>
      </c>
      <c r="L13" s="45">
        <v>133.93861989974999</v>
      </c>
      <c r="M13" s="47">
        <v>0.19486595894386</v>
      </c>
    </row>
    <row r="14" spans="1:25" ht="14.5" x14ac:dyDescent="0.35">
      <c r="A14" s="2" t="str">
        <f>VLOOKUP(C14, 'County name'!$A$1:$C$207, 2, TRUE)</f>
        <v>Buena Vista County</v>
      </c>
      <c r="B14" s="2" t="str">
        <f>VLOOKUP($C14, 'County name'!$A$1:$C$207, 3, TRUE)</f>
        <v>Iowa</v>
      </c>
      <c r="C14" s="33">
        <v>19021</v>
      </c>
      <c r="D14" s="12">
        <f>VLOOKUP($C14, 'County name'!$A$3:$D$101, 4, FALSE)</f>
        <v>1.32E-2</v>
      </c>
      <c r="E14" s="44">
        <v>1951.97255215526</v>
      </c>
      <c r="F14" s="44">
        <v>171.62482399940501</v>
      </c>
      <c r="G14" s="38">
        <v>1.02075355943316</v>
      </c>
      <c r="H14" s="45">
        <v>265.81630592152902</v>
      </c>
      <c r="I14" s="45">
        <v>141.170340490341</v>
      </c>
      <c r="J14" s="48">
        <v>0.236646254785608</v>
      </c>
      <c r="K14" s="46">
        <v>330.68923852562398</v>
      </c>
      <c r="L14" s="45">
        <v>150.09021372795101</v>
      </c>
      <c r="M14" s="47">
        <v>0.245473878318796</v>
      </c>
    </row>
    <row r="15" spans="1:25" ht="14.5" x14ac:dyDescent="0.35">
      <c r="A15" s="2" t="str">
        <f>VLOOKUP(C15, 'County name'!$A$1:$C$207, 2, TRUE)</f>
        <v>Butler County</v>
      </c>
      <c r="B15" s="2" t="str">
        <f>VLOOKUP($C15, 'County name'!$A$1:$C$207, 3, TRUE)</f>
        <v>Iowa</v>
      </c>
      <c r="C15" s="33">
        <v>19023</v>
      </c>
      <c r="D15" s="12">
        <f>VLOOKUP($C15, 'County name'!$A$3:$D$101, 4, FALSE)</f>
        <v>1.3500000000000002E-2</v>
      </c>
      <c r="E15" s="44">
        <v>1991.06430676179</v>
      </c>
      <c r="F15" s="44">
        <v>174.695154953003</v>
      </c>
      <c r="G15" s="38">
        <v>0.98316326482390404</v>
      </c>
      <c r="H15" s="45">
        <v>240.34195021148801</v>
      </c>
      <c r="I15" s="45">
        <v>137.420201969147</v>
      </c>
      <c r="J15" s="48">
        <v>0.20613931101038399</v>
      </c>
      <c r="K15" s="46">
        <v>306.51636284394198</v>
      </c>
      <c r="L15" s="45">
        <v>144.582282447815</v>
      </c>
      <c r="M15" s="47">
        <v>0.21373955450429399</v>
      </c>
    </row>
    <row r="16" spans="1:25" ht="14.5" x14ac:dyDescent="0.35">
      <c r="A16" s="2" t="str">
        <f>VLOOKUP(C16, 'County name'!$A$1:$C$207, 2, TRUE)</f>
        <v>Calhoun County</v>
      </c>
      <c r="B16" s="2" t="str">
        <f>VLOOKUP($C16, 'County name'!$A$1:$C$207, 3, TRUE)</f>
        <v>Iowa</v>
      </c>
      <c r="C16" s="33">
        <v>19025</v>
      </c>
      <c r="D16" s="12">
        <f>VLOOKUP($C16, 'County name'!$A$3:$D$101, 4, FALSE)</f>
        <v>1.23E-2</v>
      </c>
      <c r="E16" s="44">
        <v>2021.0337803293801</v>
      </c>
      <c r="F16" s="44">
        <v>193.35060319900501</v>
      </c>
      <c r="G16" s="38">
        <v>1.0317655618030599</v>
      </c>
      <c r="H16" s="45">
        <v>268.67933710805403</v>
      </c>
      <c r="I16" s="45">
        <v>155.773802185059</v>
      </c>
      <c r="J16" s="48">
        <v>0.24580136316467699</v>
      </c>
      <c r="K16" s="46">
        <v>316.79977433552199</v>
      </c>
      <c r="L16" s="45">
        <v>153.92324533462499</v>
      </c>
      <c r="M16" s="47">
        <v>0.22976613686859099</v>
      </c>
    </row>
    <row r="17" spans="1:13" ht="14.5" x14ac:dyDescent="0.35">
      <c r="A17" s="2" t="str">
        <f>VLOOKUP(C17, 'County name'!$A$1:$C$207, 2, TRUE)</f>
        <v>Carroll County</v>
      </c>
      <c r="B17" s="2" t="str">
        <f>VLOOKUP($C17, 'County name'!$A$1:$C$207, 3, TRUE)</f>
        <v>Iowa</v>
      </c>
      <c r="C17" s="33">
        <v>19027</v>
      </c>
      <c r="D17" s="12">
        <f>VLOOKUP($C17, 'County name'!$A$3:$D$101, 4, FALSE)</f>
        <v>1.2E-2</v>
      </c>
      <c r="E17" s="44">
        <v>2045.52861955303</v>
      </c>
      <c r="F17" s="44">
        <v>201.76695876121499</v>
      </c>
      <c r="G17" s="38">
        <v>1.02054279249797</v>
      </c>
      <c r="H17" s="45">
        <v>274.52026278462699</v>
      </c>
      <c r="I17" s="45">
        <v>163.93057036399799</v>
      </c>
      <c r="J17" s="48">
        <v>0.25660898220961798</v>
      </c>
      <c r="K17" s="46">
        <v>305.18431204047499</v>
      </c>
      <c r="L17" s="45">
        <v>151.28073287010201</v>
      </c>
      <c r="M17" s="47">
        <v>0.216916533241408</v>
      </c>
    </row>
    <row r="18" spans="1:13" ht="14.5" x14ac:dyDescent="0.35">
      <c r="A18" s="2" t="str">
        <f>VLOOKUP(C18, 'County name'!$A$1:$C$207, 2, TRUE)</f>
        <v>Cass County</v>
      </c>
      <c r="B18" s="2" t="str">
        <f>VLOOKUP($C18, 'County name'!$A$1:$C$207, 3, TRUE)</f>
        <v>Iowa</v>
      </c>
      <c r="C18" s="33">
        <v>19029</v>
      </c>
      <c r="D18" s="12">
        <f>VLOOKUP($C18, 'County name'!$A$3:$D$101, 4, FALSE)</f>
        <v>1.0800000000000001E-2</v>
      </c>
      <c r="E18" s="44">
        <v>2128.3945128422301</v>
      </c>
      <c r="F18" s="44">
        <v>232.381790971756</v>
      </c>
      <c r="G18" s="38">
        <v>1.04474270965912</v>
      </c>
      <c r="H18" s="45">
        <v>291.58071282462902</v>
      </c>
      <c r="I18" s="45">
        <v>182.819699144363</v>
      </c>
      <c r="J18" s="48">
        <v>0.281147342083096</v>
      </c>
      <c r="K18" s="46">
        <v>291.42808223309697</v>
      </c>
      <c r="L18" s="45">
        <v>155.83863472938501</v>
      </c>
      <c r="M18" s="47">
        <v>0.20453599432903699</v>
      </c>
    </row>
    <row r="19" spans="1:13" ht="14.5" x14ac:dyDescent="0.35">
      <c r="A19" s="2" t="str">
        <f>VLOOKUP(C19, 'County name'!$A$1:$C$207, 2, TRUE)</f>
        <v>Cedar County</v>
      </c>
      <c r="B19" s="2" t="str">
        <f>VLOOKUP($C19, 'County name'!$A$1:$C$207, 3, TRUE)</f>
        <v>Iowa</v>
      </c>
      <c r="C19" s="33">
        <v>19031</v>
      </c>
      <c r="D19" s="12">
        <f>VLOOKUP($C19, 'County name'!$A$3:$D$101, 4, FALSE)</f>
        <v>1.1899999999999999E-2</v>
      </c>
      <c r="E19" s="44">
        <v>2074.26818386791</v>
      </c>
      <c r="F19" s="44">
        <v>193.562685060501</v>
      </c>
      <c r="G19" s="38">
        <v>0.97503404718512598</v>
      </c>
      <c r="H19" s="45">
        <v>233.43088104510699</v>
      </c>
      <c r="I19" s="45">
        <v>139.34111771583599</v>
      </c>
      <c r="J19" s="48">
        <v>0.199304515491388</v>
      </c>
      <c r="K19" s="46">
        <v>275.78924233159103</v>
      </c>
      <c r="L19" s="45">
        <v>151.06877951621999</v>
      </c>
      <c r="M19" s="47">
        <v>0.19031672056973301</v>
      </c>
    </row>
    <row r="20" spans="1:13" ht="14.5" x14ac:dyDescent="0.35">
      <c r="A20" s="2" t="str">
        <f>VLOOKUP(C20, 'County name'!$A$1:$C$207, 2, TRUE)</f>
        <v>Cerro Gordo County</v>
      </c>
      <c r="B20" s="2" t="str">
        <f>VLOOKUP($C20, 'County name'!$A$1:$C$207, 3, TRUE)</f>
        <v>Iowa</v>
      </c>
      <c r="C20" s="33">
        <v>19033</v>
      </c>
      <c r="D20" s="12">
        <f>VLOOKUP($C20, 'County name'!$A$3:$D$101, 4, FALSE)</f>
        <v>1.0800000000000001E-2</v>
      </c>
      <c r="E20" s="44">
        <v>1890.8984993343699</v>
      </c>
      <c r="F20" s="44">
        <v>142.28193325996401</v>
      </c>
      <c r="G20" s="38">
        <v>0.93295462921905004</v>
      </c>
      <c r="H20" s="45">
        <v>238.34640232310599</v>
      </c>
      <c r="I20" s="45">
        <v>120.14005360603301</v>
      </c>
      <c r="J20" s="48">
        <v>0.19766236297973899</v>
      </c>
      <c r="K20" s="46">
        <v>317.19560486176101</v>
      </c>
      <c r="L20" s="45">
        <v>130.42624478340201</v>
      </c>
      <c r="M20" s="47">
        <v>0.22123675653819</v>
      </c>
    </row>
    <row r="21" spans="1:13" ht="14.5" x14ac:dyDescent="0.35">
      <c r="A21" s="2" t="str">
        <f>VLOOKUP(C21, 'County name'!$A$1:$C$207, 2, TRUE)</f>
        <v>Cherokee County</v>
      </c>
      <c r="B21" s="2" t="str">
        <f>VLOOKUP($C21, 'County name'!$A$1:$C$207, 3, TRUE)</f>
        <v>Iowa</v>
      </c>
      <c r="C21" s="33">
        <v>19035</v>
      </c>
      <c r="D21" s="12">
        <f>VLOOKUP($C21, 'County name'!$A$3:$D$101, 4, FALSE)</f>
        <v>1.37E-2</v>
      </c>
      <c r="E21" s="44">
        <v>1965.36817545794</v>
      </c>
      <c r="F21" s="44">
        <v>195.13467750549299</v>
      </c>
      <c r="G21" s="38">
        <v>1.0387416688676001</v>
      </c>
      <c r="H21" s="45">
        <v>264.94693879134701</v>
      </c>
      <c r="I21" s="45">
        <v>148.89822454452499</v>
      </c>
      <c r="J21" s="48">
        <v>0.23974442217702299</v>
      </c>
      <c r="K21" s="46">
        <v>330.761785434827</v>
      </c>
      <c r="L21" s="45">
        <v>156.058195209503</v>
      </c>
      <c r="M21" s="47">
        <v>0.248828856488744</v>
      </c>
    </row>
    <row r="22" spans="1:13" ht="14.5" x14ac:dyDescent="0.35">
      <c r="A22" s="2" t="str">
        <f>VLOOKUP(C22, 'County name'!$A$1:$C$207, 2, TRUE)</f>
        <v>Chickasaw County</v>
      </c>
      <c r="B22" s="2" t="str">
        <f>VLOOKUP($C22, 'County name'!$A$1:$C$207, 3, TRUE)</f>
        <v>Iowa</v>
      </c>
      <c r="C22" s="33">
        <v>19037</v>
      </c>
      <c r="D22" s="12">
        <f>VLOOKUP($C22, 'County name'!$A$3:$D$101, 4, FALSE)</f>
        <v>9.4999999999999998E-3</v>
      </c>
      <c r="E22" s="44">
        <v>1901.67368129389</v>
      </c>
      <c r="F22" s="44">
        <v>143.58466658592201</v>
      </c>
      <c r="G22" s="38">
        <v>0.92223870694764098</v>
      </c>
      <c r="H22" s="45">
        <v>225.814220314088</v>
      </c>
      <c r="I22" s="45">
        <v>116.39242653846701</v>
      </c>
      <c r="J22" s="48">
        <v>0.183580760716684</v>
      </c>
      <c r="K22" s="46">
        <v>301.364743965375</v>
      </c>
      <c r="L22" s="45">
        <v>130.138663053513</v>
      </c>
      <c r="M22" s="47">
        <v>0.20445879665810901</v>
      </c>
    </row>
    <row r="23" spans="1:13" ht="14.5" x14ac:dyDescent="0.35">
      <c r="A23" s="2" t="str">
        <f>VLOOKUP(C23, 'County name'!$A$1:$C$207, 2, TRUE)</f>
        <v>Clarke County</v>
      </c>
      <c r="B23" s="2" t="str">
        <f>VLOOKUP($C23, 'County name'!$A$1:$C$207, 3, TRUE)</f>
        <v>Iowa</v>
      </c>
      <c r="C23" s="33">
        <v>19039</v>
      </c>
      <c r="D23" s="12">
        <f>VLOOKUP($C23, 'County name'!$A$3:$D$101, 4, FALSE)</f>
        <v>4.7999999999999996E-3</v>
      </c>
      <c r="E23" s="44">
        <v>2152.7082292723098</v>
      </c>
      <c r="F23" s="44">
        <v>224.339442396164</v>
      </c>
      <c r="G23" s="38">
        <v>1.0203636741072899</v>
      </c>
      <c r="H23" s="45">
        <v>286.40837774140499</v>
      </c>
      <c r="I23" s="45">
        <v>170.56793818473801</v>
      </c>
      <c r="J23" s="48">
        <v>0.26472604969122299</v>
      </c>
      <c r="K23" s="46">
        <v>276.85937072994398</v>
      </c>
      <c r="L23" s="45">
        <v>150.595342111588</v>
      </c>
      <c r="M23" s="47">
        <v>0.188030102083283</v>
      </c>
    </row>
    <row r="24" spans="1:13" ht="14.5" x14ac:dyDescent="0.35">
      <c r="A24" s="2" t="str">
        <f>VLOOKUP(C24, 'County name'!$A$1:$C$207, 2, TRUE)</f>
        <v>Clay County</v>
      </c>
      <c r="B24" s="2" t="str">
        <f>VLOOKUP($C24, 'County name'!$A$1:$C$207, 3, TRUE)</f>
        <v>Iowa</v>
      </c>
      <c r="C24" s="33">
        <v>19041</v>
      </c>
      <c r="D24" s="12">
        <f>VLOOKUP($C24, 'County name'!$A$3:$D$101, 4, FALSE)</f>
        <v>1.1000000000000001E-2</v>
      </c>
      <c r="E24" s="44">
        <v>1919.31664319423</v>
      </c>
      <c r="F24" s="44">
        <v>168.67587485313399</v>
      </c>
      <c r="G24" s="38">
        <v>0.98531172898776298</v>
      </c>
      <c r="H24" s="45">
        <v>260.44552279606</v>
      </c>
      <c r="I24" s="45">
        <v>133.56551604270899</v>
      </c>
      <c r="J24" s="48">
        <v>0.22437743762303</v>
      </c>
      <c r="K24" s="46">
        <v>341.63966121587401</v>
      </c>
      <c r="L24" s="45">
        <v>151.84795289039599</v>
      </c>
      <c r="M24" s="47">
        <v>0.25490020899836602</v>
      </c>
    </row>
    <row r="25" spans="1:13" ht="14.5" x14ac:dyDescent="0.35">
      <c r="A25" s="2" t="str">
        <f>VLOOKUP(C25, 'County name'!$A$1:$C$207, 2, TRUE)</f>
        <v>Clayton County</v>
      </c>
      <c r="B25" s="2" t="str">
        <f>VLOOKUP($C25, 'County name'!$A$1:$C$207, 3, TRUE)</f>
        <v>Iowa</v>
      </c>
      <c r="C25" s="33">
        <v>19043</v>
      </c>
      <c r="D25" s="12">
        <f>VLOOKUP($C25, 'County name'!$A$3:$D$101, 4, FALSE)</f>
        <v>1.0800000000000001E-2</v>
      </c>
      <c r="E25" s="44">
        <v>1884.4889530697101</v>
      </c>
      <c r="F25" s="44">
        <v>142.379888486862</v>
      </c>
      <c r="G25" s="38">
        <v>0.92414134290279004</v>
      </c>
      <c r="H25" s="45">
        <v>211.45797996434899</v>
      </c>
      <c r="I25" s="45">
        <v>109.055298757553</v>
      </c>
      <c r="J25" s="48">
        <v>0.16879075195093499</v>
      </c>
      <c r="K25" s="46">
        <v>287.38209378502802</v>
      </c>
      <c r="L25" s="45">
        <v>129.76460614204399</v>
      </c>
      <c r="M25" s="47">
        <v>0.19330201574838199</v>
      </c>
    </row>
    <row r="26" spans="1:13" ht="14.5" x14ac:dyDescent="0.35">
      <c r="A26" s="2" t="str">
        <f>VLOOKUP(C26, 'County name'!$A$1:$C$207, 2, TRUE)</f>
        <v>Clinton County</v>
      </c>
      <c r="B26" s="2" t="str">
        <f>VLOOKUP($C26, 'County name'!$A$1:$C$207, 3, TRUE)</f>
        <v>Iowa</v>
      </c>
      <c r="C26" s="33">
        <v>19045</v>
      </c>
      <c r="D26" s="12">
        <f>VLOOKUP($C26, 'County name'!$A$3:$D$101, 4, FALSE)</f>
        <v>1.4199999999999999E-2</v>
      </c>
      <c r="E26" s="44">
        <v>2039.4988982590801</v>
      </c>
      <c r="F26" s="44">
        <v>178.352072668076</v>
      </c>
      <c r="G26" s="38">
        <v>0.97186275489874596</v>
      </c>
      <c r="H26" s="45">
        <v>220.56399618848801</v>
      </c>
      <c r="I26" s="45">
        <v>130.403593873978</v>
      </c>
      <c r="J26" s="48">
        <v>0.18469633811170399</v>
      </c>
      <c r="K26" s="46">
        <v>259.69047851832602</v>
      </c>
      <c r="L26" s="45">
        <v>142.22426028251701</v>
      </c>
      <c r="M26" s="47">
        <v>0.17691097297824501</v>
      </c>
    </row>
    <row r="27" spans="1:13" ht="14.5" x14ac:dyDescent="0.35">
      <c r="A27" s="2" t="str">
        <f>VLOOKUP(C27, 'County name'!$A$1:$C$207, 2, TRUE)</f>
        <v>Crawford County</v>
      </c>
      <c r="B27" s="2" t="str">
        <f>VLOOKUP($C27, 'County name'!$A$1:$C$207, 3, TRUE)</f>
        <v>Iowa</v>
      </c>
      <c r="C27" s="33">
        <v>19047</v>
      </c>
      <c r="D27" s="12">
        <f>VLOOKUP($C27, 'County name'!$A$3:$D$101, 4, FALSE)</f>
        <v>1.47E-2</v>
      </c>
      <c r="E27" s="44">
        <v>2058.4872312019202</v>
      </c>
      <c r="F27" s="44">
        <v>198.25464763641401</v>
      </c>
      <c r="G27" s="38">
        <v>1.01299744357971</v>
      </c>
      <c r="H27" s="45">
        <v>274.60626334319198</v>
      </c>
      <c r="I27" s="45">
        <v>162.03098802566501</v>
      </c>
      <c r="J27" s="48">
        <v>0.25703586161650899</v>
      </c>
      <c r="K27" s="46">
        <v>307.59810204556601</v>
      </c>
      <c r="L27" s="45">
        <v>148.58337478637699</v>
      </c>
      <c r="M27" s="47">
        <v>0.21822635833710699</v>
      </c>
    </row>
    <row r="28" spans="1:13" ht="14.5" x14ac:dyDescent="0.35">
      <c r="A28" s="2" t="str">
        <f>VLOOKUP(C28, 'County name'!$A$1:$C$207, 2, TRUE)</f>
        <v>Dallas County</v>
      </c>
      <c r="B28" s="2" t="str">
        <f>VLOOKUP($C28, 'County name'!$A$1:$C$207, 3, TRUE)</f>
        <v>Iowa</v>
      </c>
      <c r="C28" s="33">
        <v>19049</v>
      </c>
      <c r="D28" s="12">
        <f>VLOOKUP($C28, 'County name'!$A$3:$D$101, 4, FALSE)</f>
        <v>1.0700000000000001E-2</v>
      </c>
      <c r="E28" s="44">
        <v>2107.49198383666</v>
      </c>
      <c r="F28" s="44">
        <v>208.32508845329301</v>
      </c>
      <c r="G28" s="38">
        <v>1.01359141608245</v>
      </c>
      <c r="H28" s="45">
        <v>280.51734060146902</v>
      </c>
      <c r="I28" s="45">
        <v>166.726613664627</v>
      </c>
      <c r="J28" s="48">
        <v>0.26122522217865601</v>
      </c>
      <c r="K28" s="46">
        <v>295.994814601494</v>
      </c>
      <c r="L28" s="45">
        <v>148.30244917869601</v>
      </c>
      <c r="M28" s="47">
        <v>0.203565533334085</v>
      </c>
    </row>
    <row r="29" spans="1:13" ht="14.5" x14ac:dyDescent="0.35">
      <c r="A29" s="2" t="str">
        <f>VLOOKUP(C29, 'County name'!$A$1:$C$207, 2, TRUE)</f>
        <v>Davis County</v>
      </c>
      <c r="B29" s="2" t="str">
        <f>VLOOKUP($C29, 'County name'!$A$1:$C$207, 3, TRUE)</f>
        <v>Iowa</v>
      </c>
      <c r="C29" s="33">
        <v>19051</v>
      </c>
      <c r="D29" s="12">
        <f>VLOOKUP($C29, 'County name'!$A$3:$D$101, 4, FALSE)</f>
        <v>4.5000000000000005E-3</v>
      </c>
      <c r="E29" s="44">
        <v>2258.5960629127899</v>
      </c>
      <c r="F29" s="44">
        <v>256.402729654312</v>
      </c>
      <c r="G29" s="38">
        <v>1.0751030317308301</v>
      </c>
      <c r="H29" s="45">
        <v>274.57121769487799</v>
      </c>
      <c r="I29" s="45">
        <v>174.20452914238001</v>
      </c>
      <c r="J29" s="48">
        <v>0.25047419655264802</v>
      </c>
      <c r="K29" s="46">
        <v>269.74438561801799</v>
      </c>
      <c r="L29" s="45">
        <v>165.58125557899501</v>
      </c>
      <c r="M29" s="47">
        <v>0.19134517060351</v>
      </c>
    </row>
    <row r="30" spans="1:13" ht="14.5" x14ac:dyDescent="0.35">
      <c r="A30" s="2" t="str">
        <f>VLOOKUP(C30, 'County name'!$A$1:$C$207, 2, TRUE)</f>
        <v>Decatur County</v>
      </c>
      <c r="B30" s="2" t="str">
        <f>VLOOKUP($C30, 'County name'!$A$1:$C$207, 3, TRUE)</f>
        <v>Iowa</v>
      </c>
      <c r="C30" s="33">
        <v>19053</v>
      </c>
      <c r="D30" s="12">
        <f>VLOOKUP($C30, 'County name'!$A$3:$D$101, 4, FALSE)</f>
        <v>3.5999999999999999E-3</v>
      </c>
      <c r="E30" s="44">
        <v>2165.7991275664399</v>
      </c>
      <c r="F30" s="44">
        <v>231.85105495452899</v>
      </c>
      <c r="G30" s="38">
        <v>1.0354188822425301</v>
      </c>
      <c r="H30" s="45">
        <v>284.80898042134999</v>
      </c>
      <c r="I30" s="45">
        <v>170.54470815658601</v>
      </c>
      <c r="J30" s="48">
        <v>0.26228351230400798</v>
      </c>
      <c r="K30" s="46">
        <v>264.06186543758997</v>
      </c>
      <c r="L30" s="45">
        <v>149.28745594024701</v>
      </c>
      <c r="M30" s="47">
        <v>0.179681188490174</v>
      </c>
    </row>
    <row r="31" spans="1:13" ht="14.5" x14ac:dyDescent="0.35">
      <c r="A31" s="2" t="str">
        <f>VLOOKUP(C31, 'County name'!$A$1:$C$207, 2, TRUE)</f>
        <v>Delaware County</v>
      </c>
      <c r="B31" s="2" t="str">
        <f>VLOOKUP($C31, 'County name'!$A$1:$C$207, 3, TRUE)</f>
        <v>Iowa</v>
      </c>
      <c r="C31" s="33">
        <v>19055</v>
      </c>
      <c r="D31" s="12">
        <f>VLOOKUP($C31, 'County name'!$A$3:$D$101, 4, FALSE)</f>
        <v>1.11E-2</v>
      </c>
      <c r="E31" s="44">
        <v>1880.3263632609501</v>
      </c>
      <c r="F31" s="44">
        <v>142.42063083648699</v>
      </c>
      <c r="G31" s="38">
        <v>0.90632957756078902</v>
      </c>
      <c r="H31" s="45">
        <v>219.51409552181099</v>
      </c>
      <c r="I31" s="45">
        <v>112.109829711914</v>
      </c>
      <c r="J31" s="48">
        <v>0.17777414912823999</v>
      </c>
      <c r="K31" s="46">
        <v>280.88429249161902</v>
      </c>
      <c r="L31" s="45">
        <v>127.606747055054</v>
      </c>
      <c r="M31" s="47">
        <v>0.18828284581202401</v>
      </c>
    </row>
    <row r="32" spans="1:13" ht="14.5" x14ac:dyDescent="0.35">
      <c r="A32" s="2" t="str">
        <f>VLOOKUP(C32, 'County name'!$A$1:$C$207, 2, TRUE)</f>
        <v>Des Moines County</v>
      </c>
      <c r="B32" s="2" t="str">
        <f>VLOOKUP($C32, 'County name'!$A$1:$C$207, 3, TRUE)</f>
        <v>Iowa</v>
      </c>
      <c r="C32" s="33">
        <v>19057</v>
      </c>
      <c r="D32" s="12">
        <f>VLOOKUP($C32, 'County name'!$A$3:$D$101, 4, FALSE)</f>
        <v>6.1999999999999998E-3</v>
      </c>
      <c r="E32" s="44">
        <v>2239.7324060792798</v>
      </c>
      <c r="F32" s="44">
        <v>221.07071003913899</v>
      </c>
      <c r="G32" s="38">
        <v>1.01742756462824</v>
      </c>
      <c r="H32" s="45">
        <v>255.35563184369801</v>
      </c>
      <c r="I32" s="45">
        <v>163.66103177070599</v>
      </c>
      <c r="J32" s="48">
        <v>0.23008411692502601</v>
      </c>
      <c r="K32" s="46">
        <v>269.74250776825897</v>
      </c>
      <c r="L32" s="45">
        <v>165.73650345802301</v>
      </c>
      <c r="M32" s="47">
        <v>0.19327688664873699</v>
      </c>
    </row>
    <row r="33" spans="1:13" ht="14.5" x14ac:dyDescent="0.35">
      <c r="A33" s="2" t="str">
        <f>VLOOKUP(C33, 'County name'!$A$1:$C$207, 2, TRUE)</f>
        <v>Dickinson County</v>
      </c>
      <c r="B33" s="2" t="str">
        <f>VLOOKUP($C33, 'County name'!$A$1:$C$207, 3, TRUE)</f>
        <v>Iowa</v>
      </c>
      <c r="C33" s="33">
        <v>19059</v>
      </c>
      <c r="D33" s="12">
        <f>VLOOKUP($C33, 'County name'!$A$3:$D$101, 4, FALSE)</f>
        <v>7.3000000000000001E-3</v>
      </c>
      <c r="E33" s="44">
        <v>1875.20293665901</v>
      </c>
      <c r="F33" s="44">
        <v>150.63650999069199</v>
      </c>
      <c r="G33" s="38">
        <v>0.95498638373918898</v>
      </c>
      <c r="H33" s="45">
        <v>249.41795562058701</v>
      </c>
      <c r="I33" s="45">
        <v>118.197327136993</v>
      </c>
      <c r="J33" s="48">
        <v>0.20747021355099299</v>
      </c>
      <c r="K33" s="46">
        <v>340.78836867027002</v>
      </c>
      <c r="L33" s="45">
        <v>140.05429468154901</v>
      </c>
      <c r="M33" s="47">
        <v>0.24986202585807199</v>
      </c>
    </row>
    <row r="34" spans="1:13" ht="14.5" x14ac:dyDescent="0.35">
      <c r="A34" s="2" t="str">
        <f>VLOOKUP(C34, 'County name'!$A$1:$C$207, 2, TRUE)</f>
        <v>Dubuque County</v>
      </c>
      <c r="B34" s="2" t="str">
        <f>VLOOKUP($C34, 'County name'!$A$1:$C$207, 3, TRUE)</f>
        <v>Iowa</v>
      </c>
      <c r="C34" s="33">
        <v>19061</v>
      </c>
      <c r="D34" s="12">
        <f>VLOOKUP($C34, 'County name'!$A$3:$D$101, 4, FALSE)</f>
        <v>8.3999999999999995E-3</v>
      </c>
      <c r="E34" s="44">
        <v>1899.3487356724199</v>
      </c>
      <c r="F34" s="44">
        <v>137.70688986778299</v>
      </c>
      <c r="G34" s="38">
        <v>0.90353171415447497</v>
      </c>
      <c r="H34" s="45">
        <v>212.39368468113199</v>
      </c>
      <c r="I34" s="45">
        <v>105.790262651444</v>
      </c>
      <c r="J34" s="48">
        <v>0.168809384338759</v>
      </c>
      <c r="K34" s="46">
        <v>274.29685259843302</v>
      </c>
      <c r="L34" s="45">
        <v>124.316415834427</v>
      </c>
      <c r="M34" s="47">
        <v>0.18191402262911499</v>
      </c>
    </row>
    <row r="35" spans="1:13" ht="14.5" x14ac:dyDescent="0.35">
      <c r="A35" s="2" t="str">
        <f>VLOOKUP(C35, 'County name'!$A$1:$C$207, 2, TRUE)</f>
        <v>Emmet County</v>
      </c>
      <c r="B35" s="2" t="str">
        <f>VLOOKUP($C35, 'County name'!$A$1:$C$207, 3, TRUE)</f>
        <v>Iowa</v>
      </c>
      <c r="C35" s="33">
        <v>19063</v>
      </c>
      <c r="D35" s="12">
        <f>VLOOKUP($C35, 'County name'!$A$3:$D$101, 4, FALSE)</f>
        <v>8.3000000000000001E-3</v>
      </c>
      <c r="E35" s="44">
        <v>1876.9943326468999</v>
      </c>
      <c r="F35" s="44">
        <v>146.05305752754199</v>
      </c>
      <c r="G35" s="38">
        <v>0.95171370226248397</v>
      </c>
      <c r="H35" s="45">
        <v>247.02511682533699</v>
      </c>
      <c r="I35" s="45">
        <v>118.00233540535</v>
      </c>
      <c r="J35" s="48">
        <v>0.20336693910008499</v>
      </c>
      <c r="K35" s="46">
        <v>338.62353397277201</v>
      </c>
      <c r="L35" s="45">
        <v>138.758586549759</v>
      </c>
      <c r="M35" s="47">
        <v>0.24607042680105701</v>
      </c>
    </row>
    <row r="36" spans="1:13" ht="14.5" x14ac:dyDescent="0.35">
      <c r="A36" s="2" t="str">
        <f>VLOOKUP(C36, 'County name'!$A$1:$C$207, 2, TRUE)</f>
        <v>Fayette County</v>
      </c>
      <c r="B36" s="2" t="str">
        <f>VLOOKUP($C36, 'County name'!$A$1:$C$207, 3, TRUE)</f>
        <v>Iowa</v>
      </c>
      <c r="C36" s="33">
        <v>19065</v>
      </c>
      <c r="D36" s="12">
        <f>VLOOKUP($C36, 'County name'!$A$3:$D$101, 4, FALSE)</f>
        <v>1.37E-2</v>
      </c>
      <c r="E36" s="44">
        <v>1873.5812838392601</v>
      </c>
      <c r="F36" s="44">
        <v>137.34485397338901</v>
      </c>
      <c r="G36" s="38">
        <v>0.92028800271590805</v>
      </c>
      <c r="H36" s="45">
        <v>220.851063915872</v>
      </c>
      <c r="I36" s="45">
        <v>111.919909095764</v>
      </c>
      <c r="J36" s="48">
        <v>0.178822703337261</v>
      </c>
      <c r="K36" s="46">
        <v>289.85427419130599</v>
      </c>
      <c r="L36" s="45">
        <v>126.349750137329</v>
      </c>
      <c r="M36" s="47">
        <v>0.19503180629688999</v>
      </c>
    </row>
    <row r="37" spans="1:13" ht="14.5" x14ac:dyDescent="0.35">
      <c r="A37" s="2" t="str">
        <f>VLOOKUP(C37, 'County name'!$A$1:$C$207, 2, TRUE)</f>
        <v>Floyd County</v>
      </c>
      <c r="B37" s="2" t="str">
        <f>VLOOKUP($C37, 'County name'!$A$1:$C$207, 3, TRUE)</f>
        <v>Iowa</v>
      </c>
      <c r="C37" s="33">
        <v>19067</v>
      </c>
      <c r="D37" s="12">
        <f>VLOOKUP($C37, 'County name'!$A$3:$D$101, 4, FALSE)</f>
        <v>1.03E-2</v>
      </c>
      <c r="E37" s="44">
        <v>1939.99578351169</v>
      </c>
      <c r="F37" s="44">
        <v>157.495500469208</v>
      </c>
      <c r="G37" s="38">
        <v>0.94758027693480396</v>
      </c>
      <c r="H37" s="45">
        <v>234.61019969177499</v>
      </c>
      <c r="I37" s="45">
        <v>125.228239917755</v>
      </c>
      <c r="J37" s="48">
        <v>0.194513705559166</v>
      </c>
      <c r="K37" s="46">
        <v>310.970474286936</v>
      </c>
      <c r="L37" s="45">
        <v>137.45397138595601</v>
      </c>
      <c r="M37" s="47">
        <v>0.21561439509602101</v>
      </c>
    </row>
    <row r="38" spans="1:13" ht="14.5" x14ac:dyDescent="0.35">
      <c r="A38" s="2" t="str">
        <f>VLOOKUP(C38, 'County name'!$A$1:$C$207, 2, TRUE)</f>
        <v>Franklin County</v>
      </c>
      <c r="B38" s="2" t="str">
        <f>VLOOKUP($C38, 'County name'!$A$1:$C$207, 3, TRUE)</f>
        <v>Iowa</v>
      </c>
      <c r="C38" s="33">
        <v>19069</v>
      </c>
      <c r="D38" s="12">
        <f>VLOOKUP($C38, 'County name'!$A$3:$D$101, 4, FALSE)</f>
        <v>1.3500000000000002E-2</v>
      </c>
      <c r="E38" s="44">
        <v>1935.5158792598199</v>
      </c>
      <c r="F38" s="44">
        <v>156.49855194091799</v>
      </c>
      <c r="G38" s="38">
        <v>0.96376371778702796</v>
      </c>
      <c r="H38" s="45">
        <v>246.497693535872</v>
      </c>
      <c r="I38" s="45">
        <v>131.758536815643</v>
      </c>
      <c r="J38" s="48">
        <v>0.21011156520128901</v>
      </c>
      <c r="K38" s="46">
        <v>311.94023397471801</v>
      </c>
      <c r="L38" s="45">
        <v>137.86184406280501</v>
      </c>
      <c r="M38" s="47">
        <v>0.218553461407231</v>
      </c>
    </row>
    <row r="39" spans="1:13" ht="14.5" x14ac:dyDescent="0.35">
      <c r="A39" s="2" t="str">
        <f>VLOOKUP(C39, 'County name'!$A$1:$C$207, 2, TRUE)</f>
        <v>Fremont County</v>
      </c>
      <c r="B39" s="2" t="str">
        <f>VLOOKUP($C39, 'County name'!$A$1:$C$207, 3, TRUE)</f>
        <v>Iowa</v>
      </c>
      <c r="C39" s="33">
        <v>19071</v>
      </c>
      <c r="D39" s="12">
        <f>VLOOKUP($C39, 'County name'!$A$3:$D$101, 4, FALSE)</f>
        <v>9.7000000000000003E-3</v>
      </c>
      <c r="E39" s="44">
        <v>2310.0493741844398</v>
      </c>
      <c r="F39" s="44">
        <v>298.33205852508502</v>
      </c>
      <c r="G39" s="38">
        <v>1.1324155989228599</v>
      </c>
      <c r="H39" s="45">
        <v>303.43268784781702</v>
      </c>
      <c r="I39" s="45">
        <v>205.35320920944201</v>
      </c>
      <c r="J39" s="48">
        <v>0.30293981740077203</v>
      </c>
      <c r="K39" s="46">
        <v>288.03843486712998</v>
      </c>
      <c r="L39" s="45">
        <v>175.81500034332299</v>
      </c>
      <c r="M39" s="47">
        <v>0.2140214191209</v>
      </c>
    </row>
    <row r="40" spans="1:13" ht="14.5" x14ac:dyDescent="0.35">
      <c r="A40" s="2" t="str">
        <f>VLOOKUP(C40, 'County name'!$A$1:$C$207, 2, TRUE)</f>
        <v>Greene County</v>
      </c>
      <c r="B40" s="2" t="str">
        <f>VLOOKUP($C40, 'County name'!$A$1:$C$207, 3, TRUE)</f>
        <v>Iowa</v>
      </c>
      <c r="C40" s="33">
        <v>19073</v>
      </c>
      <c r="D40" s="12">
        <f>VLOOKUP($C40, 'County name'!$A$3:$D$101, 4, FALSE)</f>
        <v>1.1699999999999999E-2</v>
      </c>
      <c r="E40" s="44">
        <v>2088.1013165131899</v>
      </c>
      <c r="F40" s="44">
        <v>217.795338392258</v>
      </c>
      <c r="G40" s="38">
        <v>1.0506553345848799</v>
      </c>
      <c r="H40" s="45">
        <v>275.804027207405</v>
      </c>
      <c r="I40" s="45">
        <v>168.79716010093699</v>
      </c>
      <c r="J40" s="48">
        <v>0.25895405108026398</v>
      </c>
      <c r="K40" s="46">
        <v>305.29262483327199</v>
      </c>
      <c r="L40" s="45">
        <v>155.48981108665501</v>
      </c>
      <c r="M40" s="47">
        <v>0.21765673067847699</v>
      </c>
    </row>
    <row r="41" spans="1:13" ht="14.5" x14ac:dyDescent="0.35">
      <c r="A41" s="2" t="str">
        <f>VLOOKUP(C41, 'County name'!$A$1:$C$207, 2, TRUE)</f>
        <v>Grundy County</v>
      </c>
      <c r="B41" s="2" t="str">
        <f>VLOOKUP($C41, 'County name'!$A$1:$C$207, 3, TRUE)</f>
        <v>Iowa</v>
      </c>
      <c r="C41" s="33">
        <v>19075</v>
      </c>
      <c r="D41" s="12">
        <f>VLOOKUP($C41, 'County name'!$A$3:$D$101, 4, FALSE)</f>
        <v>1.11E-2</v>
      </c>
      <c r="E41" s="44">
        <v>1967.2972737646901</v>
      </c>
      <c r="F41" s="44">
        <v>166.082739400864</v>
      </c>
      <c r="G41" s="38">
        <v>0.95771387428655697</v>
      </c>
      <c r="H41" s="45">
        <v>247.34233302592801</v>
      </c>
      <c r="I41" s="45">
        <v>136.639271974564</v>
      </c>
      <c r="J41" s="48">
        <v>0.21279927812555299</v>
      </c>
      <c r="K41" s="46">
        <v>299.36376210066902</v>
      </c>
      <c r="L41" s="45">
        <v>137.82352585792501</v>
      </c>
      <c r="M41" s="47">
        <v>0.20450443507885699</v>
      </c>
    </row>
    <row r="42" spans="1:13" ht="14.5" x14ac:dyDescent="0.35">
      <c r="A42" s="2" t="str">
        <f>VLOOKUP(C42, 'County name'!$A$1:$C$207, 2, TRUE)</f>
        <v>Guthrie County</v>
      </c>
      <c r="B42" s="2" t="str">
        <f>VLOOKUP($C42, 'County name'!$A$1:$C$207, 3, TRUE)</f>
        <v>Iowa</v>
      </c>
      <c r="C42" s="33">
        <v>19077</v>
      </c>
      <c r="D42" s="12">
        <f>VLOOKUP($C42, 'County name'!$A$3:$D$101, 4, FALSE)</f>
        <v>0.01</v>
      </c>
      <c r="E42" s="44">
        <v>2077.5594807980301</v>
      </c>
      <c r="F42" s="44">
        <v>215.94867663383499</v>
      </c>
      <c r="G42" s="38">
        <v>1.0190525896339799</v>
      </c>
      <c r="H42" s="45">
        <v>281.77029029468503</v>
      </c>
      <c r="I42" s="45">
        <v>171.738238573074</v>
      </c>
      <c r="J42" s="48">
        <v>0.26522088379950598</v>
      </c>
      <c r="K42" s="46">
        <v>296.13459502479498</v>
      </c>
      <c r="L42" s="45">
        <v>152.04004912376399</v>
      </c>
      <c r="M42" s="47">
        <v>0.20667149289356199</v>
      </c>
    </row>
    <row r="43" spans="1:13" ht="14.5" x14ac:dyDescent="0.35">
      <c r="A43" s="2" t="str">
        <f>VLOOKUP(C43, 'County name'!$A$1:$C$207, 2, TRUE)</f>
        <v>Hamilton County</v>
      </c>
      <c r="B43" s="2" t="str">
        <f>VLOOKUP($C43, 'County name'!$A$1:$C$207, 3, TRUE)</f>
        <v>Iowa</v>
      </c>
      <c r="C43" s="33">
        <v>19079</v>
      </c>
      <c r="D43" s="12">
        <f>VLOOKUP($C43, 'County name'!$A$3:$D$101, 4, FALSE)</f>
        <v>1.1899999999999999E-2</v>
      </c>
      <c r="E43" s="44">
        <v>1993.872970316</v>
      </c>
      <c r="F43" s="44">
        <v>177.36411232948299</v>
      </c>
      <c r="G43" s="38">
        <v>1.0017938501834001</v>
      </c>
      <c r="H43" s="45">
        <v>261.30482031200103</v>
      </c>
      <c r="I43" s="45">
        <v>146.689954137802</v>
      </c>
      <c r="J43" s="48">
        <v>0.232846650513377</v>
      </c>
      <c r="K43" s="46">
        <v>309.19410402346398</v>
      </c>
      <c r="L43" s="45">
        <v>144.12399659156799</v>
      </c>
      <c r="M43" s="47">
        <v>0.21804888009936599</v>
      </c>
    </row>
    <row r="44" spans="1:13" ht="14.5" x14ac:dyDescent="0.35">
      <c r="A44" s="2" t="str">
        <f>VLOOKUP(C44, 'County name'!$A$1:$C$207, 2, TRUE)</f>
        <v>Hancock County</v>
      </c>
      <c r="B44" s="2" t="str">
        <f>VLOOKUP($C44, 'County name'!$A$1:$C$207, 3, TRUE)</f>
        <v>Iowa</v>
      </c>
      <c r="C44" s="33">
        <v>19081</v>
      </c>
      <c r="D44" s="12">
        <f>VLOOKUP($C44, 'County name'!$A$3:$D$101, 4, FALSE)</f>
        <v>1.21E-2</v>
      </c>
      <c r="E44" s="44">
        <v>1911.6749165803201</v>
      </c>
      <c r="F44" s="44">
        <v>146.802308511734</v>
      </c>
      <c r="G44" s="38">
        <v>0.95295777757348299</v>
      </c>
      <c r="H44" s="45">
        <v>240.57371658161301</v>
      </c>
      <c r="I44" s="45">
        <v>123.736941957474</v>
      </c>
      <c r="J44" s="48">
        <v>0.20290869799540201</v>
      </c>
      <c r="K44" s="46">
        <v>324.97447380013801</v>
      </c>
      <c r="L44" s="45">
        <v>135.021711492538</v>
      </c>
      <c r="M44" s="47">
        <v>0.23154873055151501</v>
      </c>
    </row>
    <row r="45" spans="1:13" ht="14.5" x14ac:dyDescent="0.35">
      <c r="A45" s="2" t="str">
        <f>VLOOKUP(C45, 'County name'!$A$1:$C$207, 2, TRUE)</f>
        <v>Hardin County</v>
      </c>
      <c r="B45" s="2" t="str">
        <f>VLOOKUP($C45, 'County name'!$A$1:$C$207, 3, TRUE)</f>
        <v>Iowa</v>
      </c>
      <c r="C45" s="33">
        <v>19083</v>
      </c>
      <c r="D45" s="12">
        <f>VLOOKUP($C45, 'County name'!$A$3:$D$101, 4, FALSE)</f>
        <v>1.1200000000000002E-2</v>
      </c>
      <c r="E45" s="44">
        <v>1977.28984771767</v>
      </c>
      <c r="F45" s="44">
        <v>170.28793444633499</v>
      </c>
      <c r="G45" s="38">
        <v>0.97650531937502705</v>
      </c>
      <c r="H45" s="45">
        <v>254.97376956841899</v>
      </c>
      <c r="I45" s="45">
        <v>141.93190627098099</v>
      </c>
      <c r="J45" s="48">
        <v>0.22275604447849501</v>
      </c>
      <c r="K45" s="46">
        <v>304.14998895949702</v>
      </c>
      <c r="L45" s="45">
        <v>140.549790811539</v>
      </c>
      <c r="M45" s="47">
        <v>0.21120785000536799</v>
      </c>
    </row>
    <row r="46" spans="1:13" ht="14.5" x14ac:dyDescent="0.35">
      <c r="A46" s="2" t="str">
        <f>VLOOKUP(C46, 'County name'!$A$1:$C$207, 2, TRUE)</f>
        <v>Harrison County</v>
      </c>
      <c r="B46" s="2" t="str">
        <f>VLOOKUP($C46, 'County name'!$A$1:$C$207, 3, TRUE)</f>
        <v>Iowa</v>
      </c>
      <c r="C46" s="33">
        <v>19085</v>
      </c>
      <c r="D46" s="12">
        <f>VLOOKUP($C46, 'County name'!$A$3:$D$101, 4, FALSE)</f>
        <v>1.3899999999999999E-2</v>
      </c>
      <c r="E46" s="44">
        <v>2166.68207543171</v>
      </c>
      <c r="F46" s="44">
        <v>252.504817962647</v>
      </c>
      <c r="G46" s="38">
        <v>1.0861373073762599</v>
      </c>
      <c r="H46" s="45">
        <v>286.06155197792702</v>
      </c>
      <c r="I46" s="45">
        <v>184.97198734283501</v>
      </c>
      <c r="J46" s="48">
        <v>0.278204449838304</v>
      </c>
      <c r="K46" s="46">
        <v>306.03018613387798</v>
      </c>
      <c r="L46" s="45">
        <v>161.81255531311001</v>
      </c>
      <c r="M46" s="47">
        <v>0.22220094170461799</v>
      </c>
    </row>
    <row r="47" spans="1:13" ht="14.5" x14ac:dyDescent="0.35">
      <c r="A47" s="2" t="str">
        <f>VLOOKUP(C47, 'County name'!$A$1:$C$207, 2, TRUE)</f>
        <v>Henry County</v>
      </c>
      <c r="B47" s="2" t="str">
        <f>VLOOKUP($C47, 'County name'!$A$1:$C$207, 3, TRUE)</f>
        <v>Iowa</v>
      </c>
      <c r="C47" s="33">
        <v>19087</v>
      </c>
      <c r="D47" s="12">
        <f>VLOOKUP($C47, 'County name'!$A$3:$D$101, 4, FALSE)</f>
        <v>6.6E-3</v>
      </c>
      <c r="E47" s="44">
        <v>2246.4917372396199</v>
      </c>
      <c r="F47" s="44">
        <v>239.445377969742</v>
      </c>
      <c r="G47" s="38">
        <v>1.02870818979074</v>
      </c>
      <c r="H47" s="45">
        <v>259.37993986625202</v>
      </c>
      <c r="I47" s="45">
        <v>168.328658246994</v>
      </c>
      <c r="J47" s="48">
        <v>0.23550598772074</v>
      </c>
      <c r="K47" s="46">
        <v>270.10133303888102</v>
      </c>
      <c r="L47" s="45">
        <v>166.75151515006999</v>
      </c>
      <c r="M47" s="47">
        <v>0.192045122760793</v>
      </c>
    </row>
    <row r="48" spans="1:13" ht="14.5" x14ac:dyDescent="0.35">
      <c r="A48" s="2" t="str">
        <f>VLOOKUP(C48, 'County name'!$A$1:$C$207, 2, TRUE)</f>
        <v>Howard County</v>
      </c>
      <c r="B48" s="2" t="str">
        <f>VLOOKUP($C48, 'County name'!$A$1:$C$207, 3, TRUE)</f>
        <v>Iowa</v>
      </c>
      <c r="C48" s="33">
        <v>19089</v>
      </c>
      <c r="D48" s="12">
        <f>VLOOKUP($C48, 'County name'!$A$3:$D$101, 4, FALSE)</f>
        <v>9.5999999999999992E-3</v>
      </c>
      <c r="E48" s="44">
        <v>1803.5610716537699</v>
      </c>
      <c r="F48" s="44">
        <v>117.164439535141</v>
      </c>
      <c r="G48" s="38">
        <v>0.87536631532287601</v>
      </c>
      <c r="H48" s="45">
        <v>224.280211564235</v>
      </c>
      <c r="I48" s="45">
        <v>101.37929129600499</v>
      </c>
      <c r="J48" s="48">
        <v>0.174173481235672</v>
      </c>
      <c r="K48" s="46">
        <v>306.77615715608698</v>
      </c>
      <c r="L48" s="45">
        <v>117.63552069664</v>
      </c>
      <c r="M48" s="47">
        <v>0.204326887574133</v>
      </c>
    </row>
    <row r="49" spans="1:13" ht="14.5" x14ac:dyDescent="0.35">
      <c r="A49" s="2" t="str">
        <f>VLOOKUP(C49, 'County name'!$A$1:$C$207, 2, TRUE)</f>
        <v>Humboldt County</v>
      </c>
      <c r="B49" s="2" t="str">
        <f>VLOOKUP($C49, 'County name'!$A$1:$C$207, 3, TRUE)</f>
        <v>Iowa</v>
      </c>
      <c r="C49" s="33">
        <v>19091</v>
      </c>
      <c r="D49" s="12">
        <f>VLOOKUP($C49, 'County name'!$A$3:$D$101, 4, FALSE)</f>
        <v>1.15E-2</v>
      </c>
      <c r="E49" s="44">
        <v>1968.47350167884</v>
      </c>
      <c r="F49" s="44">
        <v>167.50906982421901</v>
      </c>
      <c r="G49" s="38">
        <v>0.99946698164247805</v>
      </c>
      <c r="H49" s="45">
        <v>255.04881637627301</v>
      </c>
      <c r="I49" s="45">
        <v>138.62261190414401</v>
      </c>
      <c r="J49" s="48">
        <v>0.22430492957377299</v>
      </c>
      <c r="K49" s="46">
        <v>326.92604838656302</v>
      </c>
      <c r="L49" s="45">
        <v>146.72159280777001</v>
      </c>
      <c r="M49" s="47">
        <v>0.23712060918833699</v>
      </c>
    </row>
    <row r="50" spans="1:13" ht="14.5" x14ac:dyDescent="0.35">
      <c r="A50" s="2" t="str">
        <f>VLOOKUP(C50, 'County name'!$A$1:$C$207, 2, TRUE)</f>
        <v>Ida County</v>
      </c>
      <c r="B50" s="2" t="str">
        <f>VLOOKUP($C50, 'County name'!$A$1:$C$207, 3, TRUE)</f>
        <v>Iowa</v>
      </c>
      <c r="C50" s="33">
        <v>19093</v>
      </c>
      <c r="D50" s="12">
        <f>VLOOKUP($C50, 'County name'!$A$3:$D$101, 4, FALSE)</f>
        <v>9.0000000000000011E-3</v>
      </c>
      <c r="E50" s="44">
        <v>2021.6653719323201</v>
      </c>
      <c r="F50" s="44">
        <v>200.290855789185</v>
      </c>
      <c r="G50" s="38">
        <v>1.04513476558342</v>
      </c>
      <c r="H50" s="45">
        <v>269.21705968497503</v>
      </c>
      <c r="I50" s="45">
        <v>156.590626430512</v>
      </c>
      <c r="J50" s="48">
        <v>0.24942388706674801</v>
      </c>
      <c r="K50" s="46">
        <v>319.10185471079302</v>
      </c>
      <c r="L50" s="45">
        <v>153.77055683136001</v>
      </c>
      <c r="M50" s="47">
        <v>0.23523358238756101</v>
      </c>
    </row>
    <row r="51" spans="1:13" ht="14.5" x14ac:dyDescent="0.35">
      <c r="A51" s="2" t="str">
        <f>VLOOKUP(C51, 'County name'!$A$1:$C$207, 2, TRUE)</f>
        <v>Iowa County</v>
      </c>
      <c r="B51" s="2" t="str">
        <f>VLOOKUP($C51, 'County name'!$A$1:$C$207, 3, TRUE)</f>
        <v>Iowa</v>
      </c>
      <c r="C51" s="33">
        <v>19095</v>
      </c>
      <c r="D51" s="12">
        <f>VLOOKUP($C51, 'County name'!$A$3:$D$101, 4, FALSE)</f>
        <v>9.8999999999999991E-3</v>
      </c>
      <c r="E51" s="44">
        <v>2113.6633428024402</v>
      </c>
      <c r="F51" s="44">
        <v>213.41873579025301</v>
      </c>
      <c r="G51" s="38">
        <v>1.0066507001604601</v>
      </c>
      <c r="H51" s="45">
        <v>255.200254158094</v>
      </c>
      <c r="I51" s="45">
        <v>153.29487705230699</v>
      </c>
      <c r="J51" s="48">
        <v>0.225983499388134</v>
      </c>
      <c r="K51" s="46">
        <v>283.405222780793</v>
      </c>
      <c r="L51" s="45">
        <v>152.39209566116301</v>
      </c>
      <c r="M51" s="47">
        <v>0.19506386458642599</v>
      </c>
    </row>
    <row r="52" spans="1:13" ht="14.5" x14ac:dyDescent="0.35">
      <c r="A52" s="2" t="str">
        <f>VLOOKUP(C52, 'County name'!$A$1:$C$207, 2, TRUE)</f>
        <v>Jackson County</v>
      </c>
      <c r="B52" s="2" t="str">
        <f>VLOOKUP($C52, 'County name'!$A$1:$C$207, 3, TRUE)</f>
        <v>Iowa</v>
      </c>
      <c r="C52" s="33">
        <v>19097</v>
      </c>
      <c r="D52" s="12">
        <f>VLOOKUP($C52, 'County name'!$A$3:$D$101, 4, FALSE)</f>
        <v>7.3000000000000001E-3</v>
      </c>
      <c r="E52" s="44">
        <v>1948.6259870881199</v>
      </c>
      <c r="F52" s="44">
        <v>157.062975883484</v>
      </c>
      <c r="G52" s="38">
        <v>0.93137238116010501</v>
      </c>
      <c r="H52" s="45">
        <v>215.90264345165301</v>
      </c>
      <c r="I52" s="45">
        <v>117.256597995758</v>
      </c>
      <c r="J52" s="48">
        <v>0.17473275173386299</v>
      </c>
      <c r="K52" s="46">
        <v>264.25323371086301</v>
      </c>
      <c r="L52" s="45">
        <v>132.99398031234699</v>
      </c>
      <c r="M52" s="47">
        <v>0.175436312757945</v>
      </c>
    </row>
    <row r="53" spans="1:13" ht="14.5" x14ac:dyDescent="0.35">
      <c r="A53" s="2" t="str">
        <f>VLOOKUP(C53, 'County name'!$A$1:$C$207, 2, TRUE)</f>
        <v>Jasper County</v>
      </c>
      <c r="B53" s="2" t="str">
        <f>VLOOKUP($C53, 'County name'!$A$1:$C$207, 3, TRUE)</f>
        <v>Iowa</v>
      </c>
      <c r="C53" s="33">
        <v>19099</v>
      </c>
      <c r="D53" s="12">
        <f>VLOOKUP($C53, 'County name'!$A$3:$D$101, 4, FALSE)</f>
        <v>1.4499999999999999E-2</v>
      </c>
      <c r="E53" s="44">
        <v>2111.9699267421402</v>
      </c>
      <c r="F53" s="44">
        <v>206.78324971199001</v>
      </c>
      <c r="G53" s="38">
        <v>0.99859565355309698</v>
      </c>
      <c r="H53" s="45">
        <v>268.41831265022</v>
      </c>
      <c r="I53" s="45">
        <v>158.79850344657899</v>
      </c>
      <c r="J53" s="48">
        <v>0.243007192249315</v>
      </c>
      <c r="K53" s="46">
        <v>287.49558379198402</v>
      </c>
      <c r="L53" s="45">
        <v>145.34007773399401</v>
      </c>
      <c r="M53" s="47">
        <v>0.194625039271689</v>
      </c>
    </row>
    <row r="54" spans="1:13" ht="14.5" x14ac:dyDescent="0.35">
      <c r="A54" s="2" t="str">
        <f>VLOOKUP(C54, 'County name'!$A$1:$C$207, 2, TRUE)</f>
        <v>Jefferson County</v>
      </c>
      <c r="B54" s="2" t="str">
        <f>VLOOKUP($C54, 'County name'!$A$1:$C$207, 3, TRUE)</f>
        <v>Iowa</v>
      </c>
      <c r="C54" s="33">
        <v>19101</v>
      </c>
      <c r="D54" s="12">
        <f>VLOOKUP($C54, 'County name'!$A$3:$D$101, 4, FALSE)</f>
        <v>5.8999999999999999E-3</v>
      </c>
      <c r="E54" s="44">
        <v>2259.7584206336201</v>
      </c>
      <c r="F54" s="44">
        <v>258.63044180870003</v>
      </c>
      <c r="G54" s="38">
        <v>1.0684513078040101</v>
      </c>
      <c r="H54" s="45">
        <v>267.44616546435299</v>
      </c>
      <c r="I54" s="45">
        <v>173.559192705154</v>
      </c>
      <c r="J54" s="48">
        <v>0.244858374026063</v>
      </c>
      <c r="K54" s="46">
        <v>275.01896029654898</v>
      </c>
      <c r="L54" s="45">
        <v>167.68317246437101</v>
      </c>
      <c r="M54" s="47">
        <v>0.195184800113687</v>
      </c>
    </row>
    <row r="55" spans="1:13" ht="14.5" x14ac:dyDescent="0.35">
      <c r="A55" s="2" t="str">
        <f>VLOOKUP(C55, 'County name'!$A$1:$C$207, 2, TRUE)</f>
        <v>Johnson County</v>
      </c>
      <c r="B55" s="2" t="str">
        <f>VLOOKUP($C55, 'County name'!$A$1:$C$207, 3, TRUE)</f>
        <v>Iowa</v>
      </c>
      <c r="C55" s="33">
        <v>19103</v>
      </c>
      <c r="D55" s="12">
        <f>VLOOKUP($C55, 'County name'!$A$3:$D$101, 4, FALSE)</f>
        <v>9.3999999999999986E-3</v>
      </c>
      <c r="E55" s="44">
        <v>2161.65304200025</v>
      </c>
      <c r="F55" s="44">
        <v>221.91378307342501</v>
      </c>
      <c r="G55" s="38">
        <v>1.0273161956402099</v>
      </c>
      <c r="H55" s="45">
        <v>246.284092781227</v>
      </c>
      <c r="I55" s="45">
        <v>154.66390018463099</v>
      </c>
      <c r="J55" s="48">
        <v>0.21885766776420901</v>
      </c>
      <c r="K55" s="46">
        <v>281.063047415298</v>
      </c>
      <c r="L55" s="45">
        <v>160.01491661071799</v>
      </c>
      <c r="M55" s="47">
        <v>0.19751996835132901</v>
      </c>
    </row>
    <row r="56" spans="1:13" ht="14.5" x14ac:dyDescent="0.35">
      <c r="A56" s="2" t="str">
        <f>VLOOKUP(C56, 'County name'!$A$1:$C$207, 2, TRUE)</f>
        <v>Jones County</v>
      </c>
      <c r="B56" s="2" t="str">
        <f>VLOOKUP($C56, 'County name'!$A$1:$C$207, 3, TRUE)</f>
        <v>Iowa</v>
      </c>
      <c r="C56" s="33">
        <v>19105</v>
      </c>
      <c r="D56" s="12">
        <f>VLOOKUP($C56, 'County name'!$A$3:$D$101, 4, FALSE)</f>
        <v>9.1999999999999998E-3</v>
      </c>
      <c r="E56" s="44">
        <v>1969.2317520988399</v>
      </c>
      <c r="F56" s="44">
        <v>171.74087710380601</v>
      </c>
      <c r="G56" s="38">
        <v>0.94420697999679504</v>
      </c>
      <c r="H56" s="45">
        <v>225.30568028406699</v>
      </c>
      <c r="I56" s="45">
        <v>125.32528614997899</v>
      </c>
      <c r="J56" s="48">
        <v>0.18690310206351499</v>
      </c>
      <c r="K56" s="46">
        <v>276.18902940191299</v>
      </c>
      <c r="L56" s="45">
        <v>140.57292284965499</v>
      </c>
      <c r="M56" s="47">
        <v>0.188092229292324</v>
      </c>
    </row>
    <row r="57" spans="1:13" ht="14.5" x14ac:dyDescent="0.35">
      <c r="A57" s="2" t="str">
        <f>VLOOKUP(C57, 'County name'!$A$1:$C$207, 2, TRUE)</f>
        <v>Keokuk County</v>
      </c>
      <c r="B57" s="2" t="str">
        <f>VLOOKUP($C57, 'County name'!$A$1:$C$207, 3, TRUE)</f>
        <v>Iowa</v>
      </c>
      <c r="C57" s="33">
        <v>19107</v>
      </c>
      <c r="D57" s="12">
        <f>VLOOKUP($C57, 'County name'!$A$3:$D$101, 4, FALSE)</f>
        <v>8.6E-3</v>
      </c>
      <c r="E57" s="44">
        <v>2184.8288709281901</v>
      </c>
      <c r="F57" s="44">
        <v>232.44123816490199</v>
      </c>
      <c r="G57" s="38">
        <v>1.0346573189081201</v>
      </c>
      <c r="H57" s="45">
        <v>264.732181379292</v>
      </c>
      <c r="I57" s="45">
        <v>163.388411951065</v>
      </c>
      <c r="J57" s="48">
        <v>0.23903287157169201</v>
      </c>
      <c r="K57" s="46">
        <v>278.43301623845502</v>
      </c>
      <c r="L57" s="45">
        <v>157.385038042068</v>
      </c>
      <c r="M57" s="47">
        <v>0.192871128265868</v>
      </c>
    </row>
    <row r="58" spans="1:13" ht="14.5" x14ac:dyDescent="0.35">
      <c r="A58" s="2" t="str">
        <f>VLOOKUP(C58, 'County name'!$A$1:$C$207, 2, TRUE)</f>
        <v>Kossuth County</v>
      </c>
      <c r="B58" s="2" t="str">
        <f>VLOOKUP($C58, 'County name'!$A$1:$C$207, 3, TRUE)</f>
        <v>Iowa</v>
      </c>
      <c r="C58" s="33">
        <v>19109</v>
      </c>
      <c r="D58" s="12">
        <f>VLOOKUP($C58, 'County name'!$A$3:$D$101, 4, FALSE)</f>
        <v>2.3300000000000001E-2</v>
      </c>
      <c r="E58" s="44">
        <v>1926.0284028794599</v>
      </c>
      <c r="F58" s="44">
        <v>152.91035113334701</v>
      </c>
      <c r="G58" s="38">
        <v>0.98102806011960397</v>
      </c>
      <c r="H58" s="45">
        <v>244.94888016339399</v>
      </c>
      <c r="I58" s="45">
        <v>125.656176900864</v>
      </c>
      <c r="J58" s="48">
        <v>0.20642565480399</v>
      </c>
      <c r="K58" s="46">
        <v>332.91977013639399</v>
      </c>
      <c r="L58" s="45">
        <v>141.254422616959</v>
      </c>
      <c r="M58" s="47">
        <v>0.242461362187957</v>
      </c>
    </row>
    <row r="59" spans="1:13" ht="14.5" x14ac:dyDescent="0.35">
      <c r="A59" s="2" t="str">
        <f>VLOOKUP(C59, 'County name'!$A$1:$C$207, 2, TRUE)</f>
        <v>Lee County</v>
      </c>
      <c r="B59" s="2" t="str">
        <f>VLOOKUP($C59, 'County name'!$A$1:$C$207, 3, TRUE)</f>
        <v>Iowa</v>
      </c>
      <c r="C59" s="33">
        <v>19111</v>
      </c>
      <c r="D59" s="12">
        <f>VLOOKUP($C59, 'County name'!$A$3:$D$101, 4, FALSE)</f>
        <v>5.7999999999999996E-3</v>
      </c>
      <c r="E59" s="44">
        <v>2298.2668594546099</v>
      </c>
      <c r="F59" s="44">
        <v>246.37046856880201</v>
      </c>
      <c r="G59" s="38">
        <v>1.0562401528727401</v>
      </c>
      <c r="H59" s="45">
        <v>261.999843458133</v>
      </c>
      <c r="I59" s="45">
        <v>171.714837026596</v>
      </c>
      <c r="J59" s="48">
        <v>0.23894119304481501</v>
      </c>
      <c r="K59" s="46">
        <v>264.60606846124898</v>
      </c>
      <c r="L59" s="45">
        <v>170.13430914878899</v>
      </c>
      <c r="M59" s="47">
        <v>0.19109166072389</v>
      </c>
    </row>
    <row r="60" spans="1:13" ht="14.5" x14ac:dyDescent="0.35">
      <c r="A60" s="2" t="str">
        <f>VLOOKUP(C60, 'County name'!$A$1:$C$207, 2, TRUE)</f>
        <v>Linn County</v>
      </c>
      <c r="B60" s="2" t="str">
        <f>VLOOKUP($C60, 'County name'!$A$1:$C$207, 3, TRUE)</f>
        <v>Iowa</v>
      </c>
      <c r="C60" s="33">
        <v>19113</v>
      </c>
      <c r="D60" s="12">
        <f>VLOOKUP($C60, 'County name'!$A$3:$D$101, 4, FALSE)</f>
        <v>0.01</v>
      </c>
      <c r="E60" s="44">
        <v>2028.70010731607</v>
      </c>
      <c r="F60" s="44">
        <v>187.35849504470801</v>
      </c>
      <c r="G60" s="38">
        <v>0.98122166122336596</v>
      </c>
      <c r="H60" s="45">
        <v>235.26795787038</v>
      </c>
      <c r="I60" s="45">
        <v>135.516135787964</v>
      </c>
      <c r="J60" s="48">
        <v>0.200788486209307</v>
      </c>
      <c r="K60" s="46">
        <v>283.504973045594</v>
      </c>
      <c r="L60" s="45">
        <v>145.236813354492</v>
      </c>
      <c r="M60" s="47">
        <v>0.19481626817122999</v>
      </c>
    </row>
    <row r="61" spans="1:13" ht="14.5" x14ac:dyDescent="0.35">
      <c r="A61" s="2" t="str">
        <f>VLOOKUP(C61, 'County name'!$A$1:$C$207, 2, TRUE)</f>
        <v>Louisa County</v>
      </c>
      <c r="B61" s="2" t="str">
        <f>VLOOKUP($C61, 'County name'!$A$1:$C$207, 3, TRUE)</f>
        <v>Iowa</v>
      </c>
      <c r="C61" s="33">
        <v>19115</v>
      </c>
      <c r="D61" s="12">
        <f>VLOOKUP($C61, 'County name'!$A$3:$D$101, 4, FALSE)</f>
        <v>6.0999999999999995E-3</v>
      </c>
      <c r="E61" s="44">
        <v>2231.2182374915101</v>
      </c>
      <c r="F61" s="44">
        <v>231.543350791931</v>
      </c>
      <c r="G61" s="38">
        <v>1.0226132745399299</v>
      </c>
      <c r="H61" s="45">
        <v>250.860588086955</v>
      </c>
      <c r="I61" s="45">
        <v>164.20293178558401</v>
      </c>
      <c r="J61" s="48">
        <v>0.225717389213168</v>
      </c>
      <c r="K61" s="46">
        <v>275.07994953249499</v>
      </c>
      <c r="L61" s="45">
        <v>167.976564693451</v>
      </c>
      <c r="M61" s="47">
        <v>0.19604506027712501</v>
      </c>
    </row>
    <row r="62" spans="1:13" ht="14.5" x14ac:dyDescent="0.35">
      <c r="A62" s="2" t="str">
        <f>VLOOKUP(C62, 'County name'!$A$1:$C$207, 2, TRUE)</f>
        <v>Lucas County</v>
      </c>
      <c r="B62" s="2" t="str">
        <f>VLOOKUP($C62, 'County name'!$A$1:$C$207, 3, TRUE)</f>
        <v>Iowa</v>
      </c>
      <c r="C62" s="33">
        <v>19117</v>
      </c>
      <c r="D62" s="12">
        <f>VLOOKUP($C62, 'County name'!$A$3:$D$101, 4, FALSE)</f>
        <v>4.0000000000000001E-3</v>
      </c>
      <c r="E62" s="44">
        <v>2156.8429499591698</v>
      </c>
      <c r="F62" s="44">
        <v>228.79503135681099</v>
      </c>
      <c r="G62" s="38">
        <v>1.0201227963989301</v>
      </c>
      <c r="H62" s="45">
        <v>284.73006840916298</v>
      </c>
      <c r="I62" s="45">
        <v>168.604709434509</v>
      </c>
      <c r="J62" s="48">
        <v>0.260159905942492</v>
      </c>
      <c r="K62" s="46">
        <v>277.00726403696399</v>
      </c>
      <c r="L62" s="45">
        <v>152.250179481506</v>
      </c>
      <c r="M62" s="47">
        <v>0.18865326323822099</v>
      </c>
    </row>
    <row r="63" spans="1:13" ht="14.5" x14ac:dyDescent="0.35">
      <c r="A63" s="2" t="str">
        <f>VLOOKUP(C63, 'County name'!$A$1:$C$207, 2, TRUE)</f>
        <v>Lyon County</v>
      </c>
      <c r="B63" s="2" t="str">
        <f>VLOOKUP($C63, 'County name'!$A$1:$C$207, 3, TRUE)</f>
        <v>Iowa</v>
      </c>
      <c r="C63" s="33">
        <v>19119</v>
      </c>
      <c r="D63" s="12">
        <f>VLOOKUP($C63, 'County name'!$A$3:$D$101, 4, FALSE)</f>
        <v>1.3000000000000001E-2</v>
      </c>
      <c r="E63" s="44">
        <v>1927.07019840721</v>
      </c>
      <c r="F63" s="44">
        <v>206.46516532897999</v>
      </c>
      <c r="G63" s="38">
        <v>1.0427213906525801</v>
      </c>
      <c r="H63" s="45">
        <v>249.09337996852699</v>
      </c>
      <c r="I63" s="45">
        <v>136.14638776779199</v>
      </c>
      <c r="J63" s="48">
        <v>0.21494688376014001</v>
      </c>
      <c r="K63" s="46">
        <v>342.90034709256201</v>
      </c>
      <c r="L63" s="45">
        <v>156.804469299316</v>
      </c>
      <c r="M63" s="47">
        <v>0.260594233269412</v>
      </c>
    </row>
    <row r="64" spans="1:13" ht="14.5" x14ac:dyDescent="0.35">
      <c r="A64" s="2" t="str">
        <f>VLOOKUP(C64, 'County name'!$A$1:$C$207, 2, TRUE)</f>
        <v>Madison County</v>
      </c>
      <c r="B64" s="2" t="str">
        <f>VLOOKUP($C64, 'County name'!$A$1:$C$207, 3, TRUE)</f>
        <v>Iowa</v>
      </c>
      <c r="C64" s="33">
        <v>19121</v>
      </c>
      <c r="D64" s="12">
        <f>VLOOKUP($C64, 'County name'!$A$3:$D$101, 4, FALSE)</f>
        <v>7.0999999999999995E-3</v>
      </c>
      <c r="E64" s="44">
        <v>2144.0075574136299</v>
      </c>
      <c r="F64" s="44">
        <v>222.31231169700601</v>
      </c>
      <c r="G64" s="38">
        <v>1.0299038464964401</v>
      </c>
      <c r="H64" s="45">
        <v>284.84321591472201</v>
      </c>
      <c r="I64" s="45">
        <v>172.43295598030099</v>
      </c>
      <c r="J64" s="48">
        <v>0.26669889830853599</v>
      </c>
      <c r="K64" s="46">
        <v>285.33165458226603</v>
      </c>
      <c r="L64" s="45">
        <v>150.312602567673</v>
      </c>
      <c r="M64" s="47">
        <v>0.19525081596465199</v>
      </c>
    </row>
    <row r="65" spans="1:13" ht="14.5" x14ac:dyDescent="0.35">
      <c r="A65" s="2" t="str">
        <f>VLOOKUP(C65, 'County name'!$A$1:$C$207, 2, TRUE)</f>
        <v>Mahaska County</v>
      </c>
      <c r="B65" s="2" t="str">
        <f>VLOOKUP($C65, 'County name'!$A$1:$C$207, 3, TRUE)</f>
        <v>Iowa</v>
      </c>
      <c r="C65" s="33">
        <v>19123</v>
      </c>
      <c r="D65" s="12">
        <f>VLOOKUP($C65, 'County name'!$A$3:$D$101, 4, FALSE)</f>
        <v>9.1999999999999998E-3</v>
      </c>
      <c r="E65" s="44">
        <v>2176.2101334286799</v>
      </c>
      <c r="F65" s="44">
        <v>226.94935450553899</v>
      </c>
      <c r="G65" s="38">
        <v>1.03724514527673</v>
      </c>
      <c r="H65" s="45">
        <v>271.12100240979402</v>
      </c>
      <c r="I65" s="45">
        <v>164.04386315345801</v>
      </c>
      <c r="J65" s="48">
        <v>0.24641837740057901</v>
      </c>
      <c r="K65" s="46">
        <v>279.41424507470799</v>
      </c>
      <c r="L65" s="45">
        <v>152.44198918342599</v>
      </c>
      <c r="M65" s="47">
        <v>0.19105827380026799</v>
      </c>
    </row>
    <row r="66" spans="1:13" ht="14.5" x14ac:dyDescent="0.35">
      <c r="A66" s="2" t="str">
        <f>VLOOKUP(C66, 'County name'!$A$1:$C$207, 2, TRUE)</f>
        <v>Marion County</v>
      </c>
      <c r="B66" s="2" t="str">
        <f>VLOOKUP($C66, 'County name'!$A$1:$C$207, 3, TRUE)</f>
        <v>Iowa</v>
      </c>
      <c r="C66" s="33">
        <v>19125</v>
      </c>
      <c r="D66" s="12">
        <f>VLOOKUP($C66, 'County name'!$A$3:$D$101, 4, FALSE)</f>
        <v>6.4000000000000003E-3</v>
      </c>
      <c r="E66" s="44">
        <v>2213.0363275924701</v>
      </c>
      <c r="F66" s="44">
        <v>235.72041916847201</v>
      </c>
      <c r="G66" s="38">
        <v>1.0525452687141701</v>
      </c>
      <c r="H66" s="45">
        <v>277.53694484811302</v>
      </c>
      <c r="I66" s="45">
        <v>170.93356175422699</v>
      </c>
      <c r="J66" s="48">
        <v>0.257467200759534</v>
      </c>
      <c r="K66" s="46">
        <v>281.21122992821</v>
      </c>
      <c r="L66" s="45">
        <v>153.02269806861901</v>
      </c>
      <c r="M66" s="47">
        <v>0.19296454052508599</v>
      </c>
    </row>
    <row r="67" spans="1:13" ht="14.5" x14ac:dyDescent="0.35">
      <c r="A67" s="2" t="str">
        <f>VLOOKUP(C67, 'County name'!$A$1:$C$207, 2, TRUE)</f>
        <v>Marshall County</v>
      </c>
      <c r="B67" s="2" t="str">
        <f>VLOOKUP($C67, 'County name'!$A$1:$C$207, 3, TRUE)</f>
        <v>Iowa</v>
      </c>
      <c r="C67" s="33">
        <v>19127</v>
      </c>
      <c r="D67" s="12">
        <f>VLOOKUP($C67, 'County name'!$A$3:$D$101, 4, FALSE)</f>
        <v>1.1399999999999999E-2</v>
      </c>
      <c r="E67" s="44">
        <v>2006.0988224733701</v>
      </c>
      <c r="F67" s="44">
        <v>175.57454042434699</v>
      </c>
      <c r="G67" s="38">
        <v>0.95601561338130503</v>
      </c>
      <c r="H67" s="45">
        <v>259.46368291283699</v>
      </c>
      <c r="I67" s="45">
        <v>144.567228412628</v>
      </c>
      <c r="J67" s="48">
        <v>0.22766662643112701</v>
      </c>
      <c r="K67" s="46">
        <v>293.85961020438702</v>
      </c>
      <c r="L67" s="45">
        <v>137.466432189941</v>
      </c>
      <c r="M67" s="47">
        <v>0.199166626448952</v>
      </c>
    </row>
    <row r="68" spans="1:13" ht="14.5" x14ac:dyDescent="0.35">
      <c r="A68" s="2" t="str">
        <f>VLOOKUP(C68, 'County name'!$A$1:$C$207, 2, TRUE)</f>
        <v>Mills County</v>
      </c>
      <c r="B68" s="2" t="str">
        <f>VLOOKUP($C68, 'County name'!$A$1:$C$207, 3, TRUE)</f>
        <v>Iowa</v>
      </c>
      <c r="C68" s="33">
        <v>19129</v>
      </c>
      <c r="D68" s="12">
        <f>VLOOKUP($C68, 'County name'!$A$3:$D$101, 4, FALSE)</f>
        <v>8.0000000000000002E-3</v>
      </c>
      <c r="E68" s="44">
        <v>2258.6802899859799</v>
      </c>
      <c r="F68" s="44">
        <v>275.38562641143801</v>
      </c>
      <c r="G68" s="38">
        <v>1.1197894573335601</v>
      </c>
      <c r="H68" s="45">
        <v>303.02752765226199</v>
      </c>
      <c r="I68" s="45">
        <v>199.088721847534</v>
      </c>
      <c r="J68" s="48">
        <v>0.30046026036442602</v>
      </c>
      <c r="K68" s="46">
        <v>297.0093124256</v>
      </c>
      <c r="L68" s="45">
        <v>167.308107757568</v>
      </c>
      <c r="M68" s="47">
        <v>0.21475950294809301</v>
      </c>
    </row>
    <row r="69" spans="1:13" ht="14.5" x14ac:dyDescent="0.35">
      <c r="A69" s="2" t="str">
        <f>VLOOKUP(C69, 'County name'!$A$1:$C$207, 2, TRUE)</f>
        <v>Mitchell County</v>
      </c>
      <c r="B69" s="2" t="str">
        <f>VLOOKUP($C69, 'County name'!$A$1:$C$207, 3, TRUE)</f>
        <v>Iowa</v>
      </c>
      <c r="C69" s="33">
        <v>19131</v>
      </c>
      <c r="D69" s="12">
        <f>VLOOKUP($C69, 'County name'!$A$3:$D$101, 4, FALSE)</f>
        <v>1.09E-2</v>
      </c>
      <c r="E69" s="44">
        <v>1866.89339766838</v>
      </c>
      <c r="F69" s="44">
        <v>131.42296705246</v>
      </c>
      <c r="G69" s="38">
        <v>0.91781155701301198</v>
      </c>
      <c r="H69" s="45">
        <v>231.04813689738501</v>
      </c>
      <c r="I69" s="45">
        <v>108.78281707763701</v>
      </c>
      <c r="J69" s="48">
        <v>0.183597564207473</v>
      </c>
      <c r="K69" s="46">
        <v>316.06679390147298</v>
      </c>
      <c r="L69" s="45">
        <v>123.985773277283</v>
      </c>
      <c r="M69" s="47">
        <v>0.215936685557756</v>
      </c>
    </row>
    <row r="70" spans="1:13" ht="14.5" x14ac:dyDescent="0.35">
      <c r="A70" s="2" t="str">
        <f>VLOOKUP(C70, 'County name'!$A$1:$C$207, 2, TRUE)</f>
        <v>Monona County</v>
      </c>
      <c r="B70" s="2" t="str">
        <f>VLOOKUP($C70, 'County name'!$A$1:$C$207, 3, TRUE)</f>
        <v>Iowa</v>
      </c>
      <c r="C70" s="33">
        <v>19133</v>
      </c>
      <c r="D70" s="12">
        <f>VLOOKUP($C70, 'County name'!$A$3:$D$101, 4, FALSE)</f>
        <v>1.2800000000000001E-2</v>
      </c>
      <c r="E70" s="44">
        <v>2157.3376467592302</v>
      </c>
      <c r="F70" s="44">
        <v>261.54571490287799</v>
      </c>
      <c r="G70" s="38">
        <v>1.11335794180153</v>
      </c>
      <c r="H70" s="45">
        <v>274.20035843765299</v>
      </c>
      <c r="I70" s="45">
        <v>182.96458516120899</v>
      </c>
      <c r="J70" s="48">
        <v>0.26698317614089401</v>
      </c>
      <c r="K70" s="46">
        <v>313.13675037554901</v>
      </c>
      <c r="L70" s="45">
        <v>168.08544049263</v>
      </c>
      <c r="M70" s="47">
        <v>0.23396110110281301</v>
      </c>
    </row>
    <row r="71" spans="1:13" ht="14.5" x14ac:dyDescent="0.35">
      <c r="A71" s="2" t="str">
        <f>VLOOKUP(C71, 'County name'!$A$1:$C$207, 2, TRUE)</f>
        <v>Monroe County</v>
      </c>
      <c r="B71" s="2" t="str">
        <f>VLOOKUP($C71, 'County name'!$A$1:$C$207, 3, TRUE)</f>
        <v>Iowa</v>
      </c>
      <c r="C71" s="33">
        <v>19135</v>
      </c>
      <c r="D71" s="12">
        <f>VLOOKUP($C71, 'County name'!$A$3:$D$101, 4, FALSE)</f>
        <v>3.3E-3</v>
      </c>
      <c r="E71" s="44">
        <v>2195.8052082146301</v>
      </c>
      <c r="F71" s="44">
        <v>231.15439562797499</v>
      </c>
      <c r="G71" s="38">
        <v>1.04338457471038</v>
      </c>
      <c r="H71" s="45">
        <v>281.32115846548697</v>
      </c>
      <c r="I71" s="45">
        <v>167.36713786125199</v>
      </c>
      <c r="J71" s="48">
        <v>0.25640166290630301</v>
      </c>
      <c r="K71" s="46">
        <v>280.24307402751901</v>
      </c>
      <c r="L71" s="45">
        <v>155.58982338905301</v>
      </c>
      <c r="M71" s="47">
        <v>0.19377087272330601</v>
      </c>
    </row>
    <row r="72" spans="1:13" ht="14.5" x14ac:dyDescent="0.35">
      <c r="A72" s="2" t="str">
        <f>VLOOKUP(C72, 'County name'!$A$1:$C$207, 2, TRUE)</f>
        <v>Montgomery County</v>
      </c>
      <c r="B72" s="2" t="str">
        <f>VLOOKUP($C72, 'County name'!$A$1:$C$207, 3, TRUE)</f>
        <v>Iowa</v>
      </c>
      <c r="C72" s="33">
        <v>19137</v>
      </c>
      <c r="D72" s="12">
        <f>VLOOKUP($C72, 'County name'!$A$3:$D$101, 4, FALSE)</f>
        <v>7.6E-3</v>
      </c>
      <c r="E72" s="44">
        <v>2205.23025385148</v>
      </c>
      <c r="F72" s="44">
        <v>259.91983184814501</v>
      </c>
      <c r="G72" s="38">
        <v>1.0823073693265599</v>
      </c>
      <c r="H72" s="45">
        <v>298.977572175418</v>
      </c>
      <c r="I72" s="45">
        <v>195.961622714996</v>
      </c>
      <c r="J72" s="48">
        <v>0.29485119112539299</v>
      </c>
      <c r="K72" s="46">
        <v>290.78596661232899</v>
      </c>
      <c r="L72" s="45">
        <v>165.70022182464601</v>
      </c>
      <c r="M72" s="47">
        <v>0.20802562693434601</v>
      </c>
    </row>
    <row r="73" spans="1:13" ht="14.5" x14ac:dyDescent="0.35">
      <c r="A73" s="2" t="str">
        <f>VLOOKUP(C73, 'County name'!$A$1:$C$207, 2, TRUE)</f>
        <v>Muscatine County</v>
      </c>
      <c r="B73" s="2" t="str">
        <f>VLOOKUP($C73, 'County name'!$A$1:$C$207, 3, TRUE)</f>
        <v>Iowa</v>
      </c>
      <c r="C73" s="33">
        <v>19139</v>
      </c>
      <c r="D73" s="12">
        <f>VLOOKUP($C73, 'County name'!$A$3:$D$101, 4, FALSE)</f>
        <v>6.6E-3</v>
      </c>
      <c r="E73" s="44">
        <v>2196.8419679335998</v>
      </c>
      <c r="F73" s="44">
        <v>224.815470790863</v>
      </c>
      <c r="G73" s="38">
        <v>1.0221127745549601</v>
      </c>
      <c r="H73" s="45">
        <v>241.102856019163</v>
      </c>
      <c r="I73" s="45">
        <v>156.62953166961699</v>
      </c>
      <c r="J73" s="48">
        <v>0.21358557958221699</v>
      </c>
      <c r="K73" s="46">
        <v>275.97602746042003</v>
      </c>
      <c r="L73" s="45">
        <v>164.819487285614</v>
      </c>
      <c r="M73" s="47">
        <v>0.19557414659001099</v>
      </c>
    </row>
    <row r="74" spans="1:13" ht="14.5" x14ac:dyDescent="0.35">
      <c r="A74" s="2" t="str">
        <f>VLOOKUP(C74, 'County name'!$A$1:$C$207, 2, TRUE)</f>
        <v>O</v>
      </c>
      <c r="B74" s="2" t="str">
        <f>VLOOKUP($C74, 'County name'!$A$1:$C$207, 3, TRUE)</f>
        <v>Iowa</v>
      </c>
      <c r="C74" s="33">
        <v>19141</v>
      </c>
      <c r="D74" s="12">
        <f>VLOOKUP($C74, 'County name'!$A$3:$D$101, 4, FALSE)</f>
        <v>1.3100000000000001E-2</v>
      </c>
      <c r="E74" s="44">
        <v>1940.96677703001</v>
      </c>
      <c r="F74" s="44">
        <v>184.28627214431799</v>
      </c>
      <c r="G74" s="38">
        <v>1.0004274268976601</v>
      </c>
      <c r="H74" s="45">
        <v>258.88496159203299</v>
      </c>
      <c r="I74" s="45">
        <v>138.11275005340599</v>
      </c>
      <c r="J74" s="48">
        <v>0.22698426226093599</v>
      </c>
      <c r="K74" s="46">
        <v>339.89407648481398</v>
      </c>
      <c r="L74" s="45">
        <v>153.74859304428099</v>
      </c>
      <c r="M74" s="47">
        <v>0.255617286872934</v>
      </c>
    </row>
    <row r="75" spans="1:13" ht="14.5" x14ac:dyDescent="0.35">
      <c r="A75" s="2" t="str">
        <f>VLOOKUP(C75, 'County name'!$A$1:$C$207, 2, TRUE)</f>
        <v>Osceola County</v>
      </c>
      <c r="B75" s="2" t="str">
        <f>VLOOKUP($C75, 'County name'!$A$1:$C$207, 3, TRUE)</f>
        <v>Iowa</v>
      </c>
      <c r="C75" s="33">
        <v>19143</v>
      </c>
      <c r="D75" s="12">
        <f>VLOOKUP($C75, 'County name'!$A$3:$D$101, 4, FALSE)</f>
        <v>0.01</v>
      </c>
      <c r="E75" s="44">
        <v>1861.0530021373399</v>
      </c>
      <c r="F75" s="44">
        <v>158.22996463775601</v>
      </c>
      <c r="G75" s="38">
        <v>0.96316032900058601</v>
      </c>
      <c r="H75" s="45">
        <v>248.01681879421201</v>
      </c>
      <c r="I75" s="45">
        <v>120.567231464386</v>
      </c>
      <c r="J75" s="48">
        <v>0.2074503796129</v>
      </c>
      <c r="K75" s="46">
        <v>341.32683471699698</v>
      </c>
      <c r="L75" s="45">
        <v>140.76040821075401</v>
      </c>
      <c r="M75" s="47">
        <v>0.25171172189847402</v>
      </c>
    </row>
    <row r="76" spans="1:13" ht="14.5" x14ac:dyDescent="0.35">
      <c r="A76" s="2" t="str">
        <f>VLOOKUP(C76, 'County name'!$A$1:$C$207, 2, TRUE)</f>
        <v>Page County</v>
      </c>
      <c r="B76" s="2" t="str">
        <f>VLOOKUP($C76, 'County name'!$A$1:$C$207, 3, TRUE)</f>
        <v>Iowa</v>
      </c>
      <c r="C76" s="33">
        <v>19145</v>
      </c>
      <c r="D76" s="12">
        <f>VLOOKUP($C76, 'County name'!$A$3:$D$101, 4, FALSE)</f>
        <v>9.8999999999999991E-3</v>
      </c>
      <c r="E76" s="44">
        <v>2242.2398607608998</v>
      </c>
      <c r="F76" s="44">
        <v>267.66158771514898</v>
      </c>
      <c r="G76" s="38">
        <v>1.0705021185352499</v>
      </c>
      <c r="H76" s="45">
        <v>298.88477301922399</v>
      </c>
      <c r="I76" s="45">
        <v>197.173225593567</v>
      </c>
      <c r="J76" s="48">
        <v>0.29318491109725198</v>
      </c>
      <c r="K76" s="46">
        <v>281.05917734530499</v>
      </c>
      <c r="L76" s="45">
        <v>170.11411600112899</v>
      </c>
      <c r="M76" s="47">
        <v>0.20343338936998601</v>
      </c>
    </row>
    <row r="77" spans="1:13" ht="14.5" x14ac:dyDescent="0.35">
      <c r="A77" s="2" t="str">
        <f>VLOOKUP(C77, 'County name'!$A$1:$C$207, 2, TRUE)</f>
        <v>Palo Alto County</v>
      </c>
      <c r="B77" s="2" t="str">
        <f>VLOOKUP($C77, 'County name'!$A$1:$C$207, 3, TRUE)</f>
        <v>Iowa</v>
      </c>
      <c r="C77" s="33">
        <v>19147</v>
      </c>
      <c r="D77" s="12">
        <f>VLOOKUP($C77, 'County name'!$A$3:$D$101, 4, FALSE)</f>
        <v>1.1699999999999999E-2</v>
      </c>
      <c r="E77" s="44">
        <v>1950.6029191186301</v>
      </c>
      <c r="F77" s="44">
        <v>166.016989469528</v>
      </c>
      <c r="G77" s="38">
        <v>0.99666990797184296</v>
      </c>
      <c r="H77" s="45">
        <v>255.238714133424</v>
      </c>
      <c r="I77" s="45">
        <v>133.279710531235</v>
      </c>
      <c r="J77" s="48">
        <v>0.220079213567134</v>
      </c>
      <c r="K77" s="46">
        <v>339.62409134976298</v>
      </c>
      <c r="L77" s="45">
        <v>151.296588182449</v>
      </c>
      <c r="M77" s="47">
        <v>0.25231939010328802</v>
      </c>
    </row>
    <row r="78" spans="1:13" ht="14.5" x14ac:dyDescent="0.35">
      <c r="A78" s="2" t="str">
        <f>VLOOKUP(C78, 'County name'!$A$1:$C$207, 2, TRUE)</f>
        <v>Plymouth County</v>
      </c>
      <c r="B78" s="2" t="str">
        <f>VLOOKUP($C78, 'County name'!$A$1:$C$207, 3, TRUE)</f>
        <v>Iowa</v>
      </c>
      <c r="C78" s="33">
        <v>19149</v>
      </c>
      <c r="D78" s="12">
        <f>VLOOKUP($C78, 'County name'!$A$3:$D$101, 4, FALSE)</f>
        <v>1.8500000000000003E-2</v>
      </c>
      <c r="E78" s="44">
        <v>2029.8581322866501</v>
      </c>
      <c r="F78" s="44">
        <v>232.03731455802901</v>
      </c>
      <c r="G78" s="38">
        <v>1.09256857295512</v>
      </c>
      <c r="H78" s="45">
        <v>265.17318415260002</v>
      </c>
      <c r="I78" s="45">
        <v>160.16447749137899</v>
      </c>
      <c r="J78" s="48">
        <v>0.246780971721547</v>
      </c>
      <c r="K78" s="46">
        <v>332.00224083340697</v>
      </c>
      <c r="L78" s="45">
        <v>164.92784171104401</v>
      </c>
      <c r="M78" s="47">
        <v>0.25614170788848001</v>
      </c>
    </row>
    <row r="79" spans="1:13" ht="14.5" x14ac:dyDescent="0.35">
      <c r="A79" s="2" t="str">
        <f>VLOOKUP(C79, 'County name'!$A$1:$C$207, 2, TRUE)</f>
        <v>Pocahontas County</v>
      </c>
      <c r="B79" s="2" t="str">
        <f>VLOOKUP($C79, 'County name'!$A$1:$C$207, 3, TRUE)</f>
        <v>Iowa</v>
      </c>
      <c r="C79" s="33">
        <v>19151</v>
      </c>
      <c r="D79" s="12">
        <f>VLOOKUP($C79, 'County name'!$A$3:$D$101, 4, FALSE)</f>
        <v>1.41E-2</v>
      </c>
      <c r="E79" s="44">
        <v>1972.34114478981</v>
      </c>
      <c r="F79" s="44">
        <v>178.751623439789</v>
      </c>
      <c r="G79" s="38">
        <v>1.0166099857484301</v>
      </c>
      <c r="H79" s="45">
        <v>262.26344574013802</v>
      </c>
      <c r="I79" s="45">
        <v>144.74550113678001</v>
      </c>
      <c r="J79" s="48">
        <v>0.23313563043657701</v>
      </c>
      <c r="K79" s="46">
        <v>328.86660804445</v>
      </c>
      <c r="L79" s="45">
        <v>154.102643203735</v>
      </c>
      <c r="M79" s="47">
        <v>0.242574048251712</v>
      </c>
    </row>
    <row r="80" spans="1:13" ht="14.5" x14ac:dyDescent="0.35">
      <c r="A80" s="2" t="str">
        <f>VLOOKUP(C80, 'County name'!$A$1:$C$207, 2, TRUE)</f>
        <v>Polk County</v>
      </c>
      <c r="B80" s="2" t="str">
        <f>VLOOKUP($C80, 'County name'!$A$1:$C$207, 3, TRUE)</f>
        <v>Iowa</v>
      </c>
      <c r="C80" s="33">
        <v>19153</v>
      </c>
      <c r="D80" s="12">
        <f>VLOOKUP($C80, 'County name'!$A$3:$D$101, 4, FALSE)</f>
        <v>7.7000000000000002E-3</v>
      </c>
      <c r="E80" s="44">
        <v>2121.8938791503201</v>
      </c>
      <c r="F80" s="44">
        <v>202.42795553207401</v>
      </c>
      <c r="G80" s="38">
        <v>1.0071806610959599</v>
      </c>
      <c r="H80" s="45">
        <v>274.535466924589</v>
      </c>
      <c r="I80" s="45">
        <v>161.314803600311</v>
      </c>
      <c r="J80" s="48">
        <v>0.25228425101857199</v>
      </c>
      <c r="K80" s="46">
        <v>292.33651798619002</v>
      </c>
      <c r="L80" s="45">
        <v>144.65036249160801</v>
      </c>
      <c r="M80" s="47">
        <v>0.19844289727484901</v>
      </c>
    </row>
    <row r="81" spans="1:13" ht="14.5" x14ac:dyDescent="0.35">
      <c r="A81" s="2" t="str">
        <f>VLOOKUP(C81, 'County name'!$A$1:$C$207, 2, TRUE)</f>
        <v>Pottawattamie County</v>
      </c>
      <c r="B81" s="2" t="str">
        <f>VLOOKUP($C81, 'County name'!$A$1:$C$207, 3, TRUE)</f>
        <v>Iowa</v>
      </c>
      <c r="C81" s="33">
        <v>19155</v>
      </c>
      <c r="D81" s="12">
        <f>VLOOKUP($C81, 'County name'!$A$3:$D$101, 4, FALSE)</f>
        <v>1.7299999999999999E-2</v>
      </c>
      <c r="E81" s="44">
        <v>2178.0830198301901</v>
      </c>
      <c r="F81" s="44">
        <v>240.63672513961799</v>
      </c>
      <c r="G81" s="38">
        <v>1.07452223173346</v>
      </c>
      <c r="H81" s="45">
        <v>295.06708506178097</v>
      </c>
      <c r="I81" s="45">
        <v>185.339835262299</v>
      </c>
      <c r="J81" s="48">
        <v>0.28702386850591599</v>
      </c>
      <c r="K81" s="46">
        <v>298.45613738903802</v>
      </c>
      <c r="L81" s="45">
        <v>157.384585285187</v>
      </c>
      <c r="M81" s="47">
        <v>0.212208918638603</v>
      </c>
    </row>
    <row r="82" spans="1:13" ht="14.5" x14ac:dyDescent="0.35">
      <c r="A82" s="2" t="str">
        <f>VLOOKUP(C82, 'County name'!$A$1:$C$207, 2, TRUE)</f>
        <v>Poweshiek County</v>
      </c>
      <c r="B82" s="2" t="str">
        <f>VLOOKUP($C82, 'County name'!$A$1:$C$207, 3, TRUE)</f>
        <v>Iowa</v>
      </c>
      <c r="C82" s="33">
        <v>19157</v>
      </c>
      <c r="D82" s="12">
        <f>VLOOKUP($C82, 'County name'!$A$3:$D$101, 4, FALSE)</f>
        <v>1.18E-2</v>
      </c>
      <c r="E82" s="44">
        <v>2079.7569396223598</v>
      </c>
      <c r="F82" s="44">
        <v>205.97203893661501</v>
      </c>
      <c r="G82" s="38">
        <v>0.98625077610793599</v>
      </c>
      <c r="H82" s="45">
        <v>261.70300497508202</v>
      </c>
      <c r="I82" s="45">
        <v>153.90538606643699</v>
      </c>
      <c r="J82" s="48">
        <v>0.23317470846348501</v>
      </c>
      <c r="K82" s="46">
        <v>284.04429789672201</v>
      </c>
      <c r="L82" s="45">
        <v>145.46885356903101</v>
      </c>
      <c r="M82" s="47">
        <v>0.19211558485070701</v>
      </c>
    </row>
    <row r="83" spans="1:13" ht="14.5" x14ac:dyDescent="0.35">
      <c r="A83" s="2" t="str">
        <f>VLOOKUP(C83, 'County name'!$A$1:$C$207, 2, TRUE)</f>
        <v>Ringgold County</v>
      </c>
      <c r="B83" s="2" t="str">
        <f>VLOOKUP($C83, 'County name'!$A$1:$C$207, 3, TRUE)</f>
        <v>Iowa</v>
      </c>
      <c r="C83" s="33">
        <v>19159</v>
      </c>
      <c r="D83" s="12">
        <f>VLOOKUP($C83, 'County name'!$A$3:$D$101, 4, FALSE)</f>
        <v>5.4000000000000003E-3</v>
      </c>
      <c r="E83" s="44">
        <v>2176.8979995416498</v>
      </c>
      <c r="F83" s="44">
        <v>225.717520809174</v>
      </c>
      <c r="G83" s="38">
        <v>1.02847863335363</v>
      </c>
      <c r="H83" s="45">
        <v>289.972901021317</v>
      </c>
      <c r="I83" s="45">
        <v>173.170974731445</v>
      </c>
      <c r="J83" s="48">
        <v>0.27071865085562502</v>
      </c>
      <c r="K83" s="46">
        <v>266.57155329566501</v>
      </c>
      <c r="L83" s="45">
        <v>150.62876377105701</v>
      </c>
      <c r="M83" s="47">
        <v>0.18407651343870299</v>
      </c>
    </row>
    <row r="84" spans="1:13" ht="14.5" x14ac:dyDescent="0.35">
      <c r="A84" s="2" t="str">
        <f>VLOOKUP(C84, 'County name'!$A$1:$C$207, 2, TRUE)</f>
        <v>Sac County</v>
      </c>
      <c r="B84" s="2" t="str">
        <f>VLOOKUP($C84, 'County name'!$A$1:$C$207, 3, TRUE)</f>
        <v>Iowa</v>
      </c>
      <c r="C84" s="33">
        <v>19161</v>
      </c>
      <c r="D84" s="12">
        <f>VLOOKUP($C84, 'County name'!$A$3:$D$101, 4, FALSE)</f>
        <v>1.2E-2</v>
      </c>
      <c r="E84" s="44">
        <v>1993.8870338894701</v>
      </c>
      <c r="F84" s="44">
        <v>185.762446451187</v>
      </c>
      <c r="G84" s="38">
        <v>1.0194530647785101</v>
      </c>
      <c r="H84" s="45">
        <v>270.10863088087598</v>
      </c>
      <c r="I84" s="45">
        <v>152.22475037574799</v>
      </c>
      <c r="J84" s="48">
        <v>0.24719184852363399</v>
      </c>
      <c r="K84" s="46">
        <v>317.25305444744902</v>
      </c>
      <c r="L84" s="45">
        <v>150.07536749839801</v>
      </c>
      <c r="M84" s="47">
        <v>0.23070527186494799</v>
      </c>
    </row>
    <row r="85" spans="1:13" ht="14.5" x14ac:dyDescent="0.35">
      <c r="A85" s="2" t="str">
        <f>VLOOKUP(C85, 'County name'!$A$1:$C$207, 2, TRUE)</f>
        <v>Scott County</v>
      </c>
      <c r="B85" s="2" t="str">
        <f>VLOOKUP($C85, 'County name'!$A$1:$C$207, 3, TRUE)</f>
        <v>Iowa</v>
      </c>
      <c r="C85" s="33">
        <v>19163</v>
      </c>
      <c r="D85" s="12">
        <f>VLOOKUP($C85, 'County name'!$A$3:$D$101, 4, FALSE)</f>
        <v>7.4999999999999997E-3</v>
      </c>
      <c r="E85" s="44">
        <v>2131.3446335990502</v>
      </c>
      <c r="F85" s="44">
        <v>193.47704334259001</v>
      </c>
      <c r="G85" s="38">
        <v>0.99890575988033703</v>
      </c>
      <c r="H85" s="45">
        <v>228.12426263536301</v>
      </c>
      <c r="I85" s="45">
        <v>141.81047325134301</v>
      </c>
      <c r="J85" s="48">
        <v>0.19650165942062001</v>
      </c>
      <c r="K85" s="46">
        <v>264.27646485823198</v>
      </c>
      <c r="L85" s="45">
        <v>151.46855497360201</v>
      </c>
      <c r="M85" s="47">
        <v>0.183375312846637</v>
      </c>
    </row>
    <row r="86" spans="1:13" ht="14.5" x14ac:dyDescent="0.35">
      <c r="A86" s="2" t="str">
        <f>VLOOKUP(C86, 'County name'!$A$1:$C$207, 2, TRUE)</f>
        <v>Shelby County</v>
      </c>
      <c r="B86" s="2" t="str">
        <f>VLOOKUP($C86, 'County name'!$A$1:$C$207, 3, TRUE)</f>
        <v>Iowa</v>
      </c>
      <c r="C86" s="33">
        <v>19165</v>
      </c>
      <c r="D86" s="12">
        <f>VLOOKUP($C86, 'County name'!$A$3:$D$101, 4, FALSE)</f>
        <v>1.37E-2</v>
      </c>
      <c r="E86" s="44">
        <v>2095.2910849660602</v>
      </c>
      <c r="F86" s="44">
        <v>214.192948675156</v>
      </c>
      <c r="G86" s="38">
        <v>1.0226366420113899</v>
      </c>
      <c r="H86" s="45">
        <v>284.44965432770499</v>
      </c>
      <c r="I86" s="45">
        <v>173.43996701240499</v>
      </c>
      <c r="J86" s="48">
        <v>0.27083062667848801</v>
      </c>
      <c r="K86" s="46">
        <v>300.379824323207</v>
      </c>
      <c r="L86" s="45">
        <v>150.224340105057</v>
      </c>
      <c r="M86" s="47">
        <v>0.210457324357857</v>
      </c>
    </row>
    <row r="87" spans="1:13" ht="14.5" x14ac:dyDescent="0.35">
      <c r="A87" s="2" t="str">
        <f>VLOOKUP(C87, 'County name'!$A$1:$C$207, 2, TRUE)</f>
        <v>Sioux County</v>
      </c>
      <c r="B87" s="2" t="str">
        <f>VLOOKUP($C87, 'County name'!$A$1:$C$207, 3, TRUE)</f>
        <v>Iowa</v>
      </c>
      <c r="C87" s="33">
        <v>19167</v>
      </c>
      <c r="D87" s="12">
        <f>VLOOKUP($C87, 'County name'!$A$3:$D$101, 4, FALSE)</f>
        <v>1.6E-2</v>
      </c>
      <c r="E87" s="44">
        <v>1979.8981405716399</v>
      </c>
      <c r="F87" s="44">
        <v>216.33360962867701</v>
      </c>
      <c r="G87" s="38">
        <v>1.06519367494745</v>
      </c>
      <c r="H87" s="45">
        <v>259.14280636107998</v>
      </c>
      <c r="I87" s="45">
        <v>148.067117643356</v>
      </c>
      <c r="J87" s="48">
        <v>0.23278616346888301</v>
      </c>
      <c r="K87" s="46">
        <v>340.26804003305699</v>
      </c>
      <c r="L87" s="45">
        <v>162.50481667518599</v>
      </c>
      <c r="M87" s="47">
        <v>0.26171758144513402</v>
      </c>
    </row>
    <row r="88" spans="1:13" ht="14.5" x14ac:dyDescent="0.35">
      <c r="A88" s="2" t="str">
        <f>VLOOKUP(C88, 'County name'!$A$1:$C$207, 2, TRUE)</f>
        <v>Story County</v>
      </c>
      <c r="B88" s="2" t="str">
        <f>VLOOKUP($C88, 'County name'!$A$1:$C$207, 3, TRUE)</f>
        <v>Iowa</v>
      </c>
      <c r="C88" s="33">
        <v>19169</v>
      </c>
      <c r="D88" s="12">
        <f>VLOOKUP($C88, 'County name'!$A$3:$D$101, 4, FALSE)</f>
        <v>1.09E-2</v>
      </c>
      <c r="E88" s="44">
        <v>2014.31957432327</v>
      </c>
      <c r="F88" s="44">
        <v>169.468484640122</v>
      </c>
      <c r="G88" s="38">
        <v>0.95291961408562098</v>
      </c>
      <c r="H88" s="45">
        <v>266.15808213418399</v>
      </c>
      <c r="I88" s="45">
        <v>145.908959817886</v>
      </c>
      <c r="J88" s="48">
        <v>0.23639117665918</v>
      </c>
      <c r="K88" s="46">
        <v>299.25380732764103</v>
      </c>
      <c r="L88" s="45">
        <v>135.90761265754699</v>
      </c>
      <c r="M88" s="47">
        <v>0.202248175701602</v>
      </c>
    </row>
    <row r="89" spans="1:13" ht="14.5" x14ac:dyDescent="0.35">
      <c r="A89" s="2" t="str">
        <f>VLOOKUP(C89, 'County name'!$A$1:$C$207, 2, TRUE)</f>
        <v>Tama County</v>
      </c>
      <c r="B89" s="2" t="str">
        <f>VLOOKUP($C89, 'County name'!$A$1:$C$207, 3, TRUE)</f>
        <v>Iowa</v>
      </c>
      <c r="C89" s="33">
        <v>19171</v>
      </c>
      <c r="D89" s="12">
        <f>VLOOKUP($C89, 'County name'!$A$3:$D$101, 4, FALSE)</f>
        <v>1.3000000000000001E-2</v>
      </c>
      <c r="E89" s="44">
        <v>2007.0870417564399</v>
      </c>
      <c r="F89" s="44">
        <v>182.45643706321701</v>
      </c>
      <c r="G89" s="38">
        <v>0.97008737818382396</v>
      </c>
      <c r="H89" s="45">
        <v>252.13802661902699</v>
      </c>
      <c r="I89" s="45">
        <v>143.38966174125699</v>
      </c>
      <c r="J89" s="48">
        <v>0.21901882860331701</v>
      </c>
      <c r="K89" s="46">
        <v>294.42411807931501</v>
      </c>
      <c r="L89" s="45">
        <v>142.05019211769101</v>
      </c>
      <c r="M89" s="47">
        <v>0.20001400338575101</v>
      </c>
    </row>
    <row r="90" spans="1:13" ht="14.5" x14ac:dyDescent="0.35">
      <c r="A90" s="2" t="str">
        <f>VLOOKUP(C90, 'County name'!$A$1:$C$207, 2, TRUE)</f>
        <v>Taylor County</v>
      </c>
      <c r="B90" s="2" t="str">
        <f>VLOOKUP($C90, 'County name'!$A$1:$C$207, 3, TRUE)</f>
        <v>Iowa</v>
      </c>
      <c r="C90" s="33">
        <v>19173</v>
      </c>
      <c r="D90" s="12">
        <f>VLOOKUP($C90, 'County name'!$A$3:$D$101, 4, FALSE)</f>
        <v>7.9000000000000008E-3</v>
      </c>
      <c r="E90" s="44">
        <v>2189.9237871994301</v>
      </c>
      <c r="F90" s="44">
        <v>237.10971388816799</v>
      </c>
      <c r="G90" s="38">
        <v>1.04030618494216</v>
      </c>
      <c r="H90" s="45">
        <v>294.83660511379099</v>
      </c>
      <c r="I90" s="45">
        <v>182.526331758499</v>
      </c>
      <c r="J90" s="48">
        <v>0.28161025906047799</v>
      </c>
      <c r="K90" s="46">
        <v>271.05502026984499</v>
      </c>
      <c r="L90" s="45">
        <v>157.42208189964299</v>
      </c>
      <c r="M90" s="47">
        <v>0.19202910928050501</v>
      </c>
    </row>
    <row r="91" spans="1:13" ht="14.5" x14ac:dyDescent="0.35">
      <c r="A91" s="2" t="str">
        <f>VLOOKUP(C91, 'County name'!$A$1:$C$207, 2, TRUE)</f>
        <v>Union County</v>
      </c>
      <c r="B91" s="2" t="str">
        <f>VLOOKUP($C91, 'County name'!$A$1:$C$207, 3, TRUE)</f>
        <v>Iowa</v>
      </c>
      <c r="C91" s="33">
        <v>19175</v>
      </c>
      <c r="D91" s="12">
        <f>VLOOKUP($C91, 'County name'!$A$3:$D$101, 4, FALSE)</f>
        <v>6.5000000000000006E-3</v>
      </c>
      <c r="E91" s="44">
        <v>2152.57597301141</v>
      </c>
      <c r="F91" s="44">
        <v>222.24224061965899</v>
      </c>
      <c r="G91" s="38">
        <v>1.02445720749395</v>
      </c>
      <c r="H91" s="45">
        <v>290.27886632922502</v>
      </c>
      <c r="I91" s="45">
        <v>174.85801591873201</v>
      </c>
      <c r="J91" s="48">
        <v>0.27189520233004599</v>
      </c>
      <c r="K91" s="46">
        <v>279.22825864623297</v>
      </c>
      <c r="L91" s="45">
        <v>151.849463176727</v>
      </c>
      <c r="M91" s="47">
        <v>0.19140116710813301</v>
      </c>
    </row>
    <row r="92" spans="1:13" ht="14.5" x14ac:dyDescent="0.35">
      <c r="A92" s="2" t="str">
        <f>VLOOKUP(C92, 'County name'!$A$1:$C$207, 2, TRUE)</f>
        <v>Van Buren County</v>
      </c>
      <c r="B92" s="2" t="str">
        <f>VLOOKUP($C92, 'County name'!$A$1:$C$207, 3, TRUE)</f>
        <v>Iowa</v>
      </c>
      <c r="C92" s="33">
        <v>19177</v>
      </c>
      <c r="D92" s="12">
        <f>VLOOKUP($C92, 'County name'!$A$3:$D$101, 4, FALSE)</f>
        <v>4.7999999999999996E-3</v>
      </c>
      <c r="E92" s="44">
        <v>2288.6470368414102</v>
      </c>
      <c r="F92" s="44">
        <v>276.13528122901897</v>
      </c>
      <c r="G92" s="38">
        <v>1.0888093885580401</v>
      </c>
      <c r="H92" s="45">
        <v>268.21239635656798</v>
      </c>
      <c r="I92" s="45">
        <v>179.56499667167699</v>
      </c>
      <c r="J92" s="48">
        <v>0.24684314049638301</v>
      </c>
      <c r="K92" s="46">
        <v>270.333561353118</v>
      </c>
      <c r="L92" s="45">
        <v>174.03071312904399</v>
      </c>
      <c r="M92" s="47">
        <v>0.19512451318832999</v>
      </c>
    </row>
    <row r="93" spans="1:13" ht="14.5" x14ac:dyDescent="0.35">
      <c r="A93" s="2" t="str">
        <f>VLOOKUP(C93, 'County name'!$A$1:$C$207, 2, TRUE)</f>
        <v>Wapello County</v>
      </c>
      <c r="B93" s="2" t="str">
        <f>VLOOKUP($C93, 'County name'!$A$1:$C$207, 3, TRUE)</f>
        <v>Iowa</v>
      </c>
      <c r="C93" s="33">
        <v>19179</v>
      </c>
      <c r="D93" s="12">
        <f>VLOOKUP($C93, 'County name'!$A$3:$D$101, 4, FALSE)</f>
        <v>5.1999999999999998E-3</v>
      </c>
      <c r="E93" s="44">
        <v>2240.3657094789701</v>
      </c>
      <c r="F93" s="44">
        <v>243.33780794143701</v>
      </c>
      <c r="G93" s="38">
        <v>1.06769208998637</v>
      </c>
      <c r="H93" s="45">
        <v>272.39807982686898</v>
      </c>
      <c r="I93" s="45">
        <v>168.690342998505</v>
      </c>
      <c r="J93" s="48">
        <v>0.24930023322335201</v>
      </c>
      <c r="K93" s="46">
        <v>272.05330621071101</v>
      </c>
      <c r="L93" s="45">
        <v>156.616366481781</v>
      </c>
      <c r="M93" s="47">
        <v>0.18976787751617799</v>
      </c>
    </row>
    <row r="94" spans="1:13" ht="14.5" x14ac:dyDescent="0.35">
      <c r="A94" s="2" t="str">
        <f>VLOOKUP(C94, 'County name'!$A$1:$C$207, 2, TRUE)</f>
        <v>Warren County</v>
      </c>
      <c r="B94" s="2" t="str">
        <f>VLOOKUP($C94, 'County name'!$A$1:$C$207, 3, TRUE)</f>
        <v>Iowa</v>
      </c>
      <c r="C94" s="33">
        <v>19181</v>
      </c>
      <c r="D94" s="12">
        <f>VLOOKUP($C94, 'County name'!$A$3:$D$101, 4, FALSE)</f>
        <v>6.0999999999999995E-3</v>
      </c>
      <c r="E94" s="44">
        <v>2176.62669951729</v>
      </c>
      <c r="F94" s="44">
        <v>226.948451948166</v>
      </c>
      <c r="G94" s="38">
        <v>1.0326613538603999</v>
      </c>
      <c r="H94" s="45">
        <v>280.81706474255799</v>
      </c>
      <c r="I94" s="45">
        <v>170.01167111396799</v>
      </c>
      <c r="J94" s="48">
        <v>0.26125758759811601</v>
      </c>
      <c r="K94" s="46">
        <v>283.55289351660798</v>
      </c>
      <c r="L94" s="45">
        <v>150.82476477623001</v>
      </c>
      <c r="M94" s="47">
        <v>0.193710081625974</v>
      </c>
    </row>
    <row r="95" spans="1:13" ht="14.5" x14ac:dyDescent="0.35">
      <c r="A95" s="2" t="str">
        <f>VLOOKUP(C95, 'County name'!$A$1:$C$207, 2, TRUE)</f>
        <v>Washington County</v>
      </c>
      <c r="B95" s="2" t="str">
        <f>VLOOKUP($C95, 'County name'!$A$1:$C$207, 3, TRUE)</f>
        <v>Iowa</v>
      </c>
      <c r="C95" s="33">
        <v>19183</v>
      </c>
      <c r="D95" s="12">
        <f>VLOOKUP($C95, 'County name'!$A$3:$D$101, 4, FALSE)</f>
        <v>8.8000000000000005E-3</v>
      </c>
      <c r="E95" s="44">
        <v>2220.5884434927302</v>
      </c>
      <c r="F95" s="44">
        <v>244.16502609252899</v>
      </c>
      <c r="G95" s="38">
        <v>1.0445452594359801</v>
      </c>
      <c r="H95" s="45">
        <v>256.64396799728303</v>
      </c>
      <c r="I95" s="45">
        <v>167.263599872589</v>
      </c>
      <c r="J95" s="48">
        <v>0.23304313196649901</v>
      </c>
      <c r="K95" s="46">
        <v>279.71588382953797</v>
      </c>
      <c r="L95" s="45">
        <v>167.05490121841399</v>
      </c>
      <c r="M95" s="47">
        <v>0.19786678363925</v>
      </c>
    </row>
    <row r="96" spans="1:13" ht="14.5" x14ac:dyDescent="0.35">
      <c r="A96" s="2" t="str">
        <f>VLOOKUP(C96, 'County name'!$A$1:$C$207, 2, TRUE)</f>
        <v>Wayne County</v>
      </c>
      <c r="B96" s="2" t="str">
        <f>VLOOKUP($C96, 'County name'!$A$1:$C$207, 3, TRUE)</f>
        <v>Iowa</v>
      </c>
      <c r="C96" s="33">
        <v>19185</v>
      </c>
      <c r="D96" s="12">
        <f>VLOOKUP($C96, 'County name'!$A$3:$D$101, 4, FALSE)</f>
        <v>5.6999999999999993E-3</v>
      </c>
      <c r="E96" s="44">
        <v>2141.2662945085299</v>
      </c>
      <c r="F96" s="44">
        <v>217.84805283546399</v>
      </c>
      <c r="G96" s="38">
        <v>1.00993944353023</v>
      </c>
      <c r="H96" s="45">
        <v>284.81978785124397</v>
      </c>
      <c r="I96" s="45">
        <v>163.58502907753001</v>
      </c>
      <c r="J96" s="48">
        <v>0.25612903920955299</v>
      </c>
      <c r="K96" s="46">
        <v>268.79849077340901</v>
      </c>
      <c r="L96" s="45">
        <v>149.20810303688</v>
      </c>
      <c r="M96" s="47">
        <v>0.182677505178196</v>
      </c>
    </row>
    <row r="97" spans="1:13" ht="14.5" x14ac:dyDescent="0.35">
      <c r="A97" s="2" t="str">
        <f>VLOOKUP(C97, 'County name'!$A$1:$C$207, 2, TRUE)</f>
        <v>Webster County</v>
      </c>
      <c r="B97" s="2" t="str">
        <f>VLOOKUP($C97, 'County name'!$A$1:$C$207, 3, TRUE)</f>
        <v>Iowa</v>
      </c>
      <c r="C97" s="33">
        <v>19187</v>
      </c>
      <c r="D97" s="12">
        <f>VLOOKUP($C97, 'County name'!$A$3:$D$101, 4, FALSE)</f>
        <v>1.5100000000000001E-2</v>
      </c>
      <c r="E97" s="44">
        <v>2012.68325256193</v>
      </c>
      <c r="F97" s="44">
        <v>185.899775075912</v>
      </c>
      <c r="G97" s="38">
        <v>1.03037408903165</v>
      </c>
      <c r="H97" s="45">
        <v>265.35928826397299</v>
      </c>
      <c r="I97" s="45">
        <v>149.966645002365</v>
      </c>
      <c r="J97" s="48">
        <v>0.240111021781555</v>
      </c>
      <c r="K97" s="46">
        <v>314.159803154413</v>
      </c>
      <c r="L97" s="45">
        <v>148.009895849228</v>
      </c>
      <c r="M97" s="47">
        <v>0.225458367479767</v>
      </c>
    </row>
    <row r="98" spans="1:13" ht="14.5" x14ac:dyDescent="0.35">
      <c r="A98" s="2" t="str">
        <f>VLOOKUP(C98, 'County name'!$A$1:$C$207, 2, TRUE)</f>
        <v>Winnebago County</v>
      </c>
      <c r="B98" s="2" t="str">
        <f>VLOOKUP($C98, 'County name'!$A$1:$C$207, 3, TRUE)</f>
        <v>Iowa</v>
      </c>
      <c r="C98" s="33">
        <v>19189</v>
      </c>
      <c r="D98" s="12">
        <f>VLOOKUP($C98, 'County name'!$A$3:$D$101, 4, FALSE)</f>
        <v>8.6E-3</v>
      </c>
      <c r="E98" s="44">
        <v>1897.90252004736</v>
      </c>
      <c r="F98" s="44">
        <v>142.892142486572</v>
      </c>
      <c r="G98" s="38">
        <v>0.95454595849978996</v>
      </c>
      <c r="H98" s="45">
        <v>237.959598432993</v>
      </c>
      <c r="I98" s="45">
        <v>116.395247077942</v>
      </c>
      <c r="J98" s="48">
        <v>0.19465626449211201</v>
      </c>
      <c r="K98" s="46">
        <v>326.96875445931198</v>
      </c>
      <c r="L98" s="45">
        <v>131.71516361236601</v>
      </c>
      <c r="M98" s="47">
        <v>0.23256375535335899</v>
      </c>
    </row>
    <row r="99" spans="1:13" ht="14.5" x14ac:dyDescent="0.35">
      <c r="A99" s="2" t="str">
        <f>VLOOKUP(C99, 'County name'!$A$1:$C$207, 2, TRUE)</f>
        <v>Winneshiek County</v>
      </c>
      <c r="B99" s="2" t="str">
        <f>VLOOKUP($C99, 'County name'!$A$1:$C$207, 3, TRUE)</f>
        <v>Iowa</v>
      </c>
      <c r="C99" s="33">
        <v>19191</v>
      </c>
      <c r="D99" s="12">
        <f>VLOOKUP($C99, 'County name'!$A$3:$D$101, 4, FALSE)</f>
        <v>1.03E-2</v>
      </c>
      <c r="E99" s="44">
        <v>1829.9229134951599</v>
      </c>
      <c r="F99" s="44">
        <v>124.170926189423</v>
      </c>
      <c r="G99" s="38">
        <v>0.90553854207140205</v>
      </c>
      <c r="H99" s="45">
        <v>218.708090185115</v>
      </c>
      <c r="I99" s="45">
        <v>102.512002468109</v>
      </c>
      <c r="J99" s="48">
        <v>0.17093347827712699</v>
      </c>
      <c r="K99" s="46">
        <v>297.37310637991197</v>
      </c>
      <c r="L99" s="45">
        <v>119.562001991272</v>
      </c>
      <c r="M99" s="47">
        <v>0.19738312527501101</v>
      </c>
    </row>
    <row r="100" spans="1:13" ht="14.5" x14ac:dyDescent="0.35">
      <c r="A100" s="2" t="str">
        <f>VLOOKUP(C100, 'County name'!$A$1:$C$207, 2, TRUE)</f>
        <v>Woodbury County</v>
      </c>
      <c r="B100" s="2" t="str">
        <f>VLOOKUP($C100, 'County name'!$A$1:$C$207, 3, TRUE)</f>
        <v>Iowa</v>
      </c>
      <c r="C100" s="33">
        <v>19193</v>
      </c>
      <c r="D100" s="12">
        <f>VLOOKUP($C100, 'County name'!$A$3:$D$101, 4, FALSE)</f>
        <v>1.5700000000000002E-2</v>
      </c>
      <c r="E100" s="44">
        <v>2083.0824475975301</v>
      </c>
      <c r="F100" s="44">
        <v>237.18794407844501</v>
      </c>
      <c r="G100" s="38">
        <v>1.0903354225723201</v>
      </c>
      <c r="H100" s="45">
        <v>269.83947167586899</v>
      </c>
      <c r="I100" s="45">
        <v>169.37709841728201</v>
      </c>
      <c r="J100" s="48">
        <v>0.256748002784489</v>
      </c>
      <c r="K100" s="46">
        <v>321.41255615986302</v>
      </c>
      <c r="L100" s="45">
        <v>163.498755979538</v>
      </c>
      <c r="M100" s="47">
        <v>0.24300200797228599</v>
      </c>
    </row>
    <row r="101" spans="1:13" ht="14.5" x14ac:dyDescent="0.35">
      <c r="A101" s="2" t="str">
        <f>VLOOKUP(C101, 'County name'!$A$1:$C$207, 2, TRUE)</f>
        <v>Worth County</v>
      </c>
      <c r="B101" s="2" t="str">
        <f>VLOOKUP($C101, 'County name'!$A$1:$C$207, 3, TRUE)</f>
        <v>Iowa</v>
      </c>
      <c r="C101" s="33">
        <v>19195</v>
      </c>
      <c r="D101" s="12">
        <f>VLOOKUP($C101, 'County name'!$A$3:$D$101, 4, FALSE)</f>
        <v>8.3000000000000001E-3</v>
      </c>
      <c r="E101" s="44">
        <v>1854.13473358844</v>
      </c>
      <c r="F101" s="44">
        <v>130.99265079498301</v>
      </c>
      <c r="G101" s="38">
        <v>0.91749436212035695</v>
      </c>
      <c r="H101" s="45">
        <v>234.16874329969301</v>
      </c>
      <c r="I101" s="45">
        <v>108.61002473831201</v>
      </c>
      <c r="J101" s="48">
        <v>0.18738809732624001</v>
      </c>
      <c r="K101" s="46">
        <v>321.302290279977</v>
      </c>
      <c r="L101" s="45">
        <v>122.666890335083</v>
      </c>
      <c r="M101" s="47">
        <v>0.22239437956812899</v>
      </c>
    </row>
    <row r="102" spans="1:13" ht="14.5" x14ac:dyDescent="0.35">
      <c r="A102" s="2" t="str">
        <f>VLOOKUP(C102, 'County name'!$A$1:$C$207, 2, TRUE)</f>
        <v>Wright County</v>
      </c>
      <c r="B102" s="2" t="str">
        <f>VLOOKUP($C102, 'County name'!$A$1:$C$207, 3, TRUE)</f>
        <v>Iowa</v>
      </c>
      <c r="C102" s="33">
        <v>19197</v>
      </c>
      <c r="D102" s="12">
        <f>VLOOKUP($C102, 'County name'!$A$3:$D$101, 4, FALSE)</f>
        <v>1.3500000000000002E-2</v>
      </c>
      <c r="E102" s="44">
        <v>1937.0136712379101</v>
      </c>
      <c r="F102" s="44">
        <v>156.072850799561</v>
      </c>
      <c r="G102" s="38">
        <v>0.96396766942961198</v>
      </c>
      <c r="H102" s="45">
        <v>250.31077922924899</v>
      </c>
      <c r="I102" s="45">
        <v>133.31374835968001</v>
      </c>
      <c r="J102" s="48">
        <v>0.216626890415936</v>
      </c>
      <c r="K102" s="46">
        <v>318.67697646326798</v>
      </c>
      <c r="L102" s="45">
        <v>138.86351594924901</v>
      </c>
      <c r="M102" s="47">
        <v>0.22595087754481999</v>
      </c>
    </row>
    <row r="103" spans="1:13" ht="12.5" x14ac:dyDescent="0.25">
      <c r="A103" s="2"/>
      <c r="B103" s="2"/>
      <c r="C103" s="1"/>
      <c r="D103" s="12"/>
      <c r="E103" s="1"/>
      <c r="F103" s="1"/>
      <c r="G103" s="1"/>
      <c r="H103" s="22"/>
      <c r="K103" s="22"/>
      <c r="M103" s="23"/>
    </row>
    <row r="104" spans="1:13" ht="12.5" x14ac:dyDescent="0.25">
      <c r="A104" s="2"/>
      <c r="B104" s="2"/>
      <c r="C104" s="2"/>
      <c r="D104" s="12"/>
      <c r="E104" s="2"/>
      <c r="F104" s="2"/>
      <c r="G104" s="2"/>
      <c r="H104" s="22"/>
      <c r="K104" s="22"/>
      <c r="M104" s="23"/>
    </row>
    <row r="105" spans="1:13" ht="12.5" x14ac:dyDescent="0.25">
      <c r="A105" s="2"/>
      <c r="B105" s="2"/>
      <c r="C105" s="2"/>
      <c r="D105" s="12"/>
      <c r="E105" s="2"/>
      <c r="F105" s="2"/>
      <c r="G105" s="2"/>
      <c r="H105" s="22"/>
      <c r="K105" s="22"/>
      <c r="M105" s="23"/>
    </row>
    <row r="106" spans="1:13" ht="12.5" x14ac:dyDescent="0.25">
      <c r="A106" s="2"/>
      <c r="B106" s="2"/>
      <c r="C106" s="2"/>
      <c r="D106" s="12"/>
      <c r="E106" s="2"/>
      <c r="F106" s="2"/>
      <c r="G106" s="2"/>
      <c r="H106" s="22"/>
      <c r="K106" s="22"/>
      <c r="M106" s="23"/>
    </row>
    <row r="107" spans="1:13" ht="12.5" x14ac:dyDescent="0.25">
      <c r="A107" s="2"/>
      <c r="B107" s="2"/>
      <c r="C107" s="2"/>
      <c r="D107" s="12"/>
      <c r="E107" s="2"/>
      <c r="F107" s="2"/>
      <c r="G107" s="2"/>
      <c r="H107" s="22"/>
      <c r="K107" s="22"/>
      <c r="M107" s="23"/>
    </row>
    <row r="108" spans="1:13" ht="12.5" x14ac:dyDescent="0.25">
      <c r="A108" s="2"/>
      <c r="B108" s="2"/>
      <c r="C108" s="2"/>
      <c r="D108" s="12"/>
      <c r="E108" s="2"/>
      <c r="F108" s="2"/>
      <c r="G108" s="2"/>
      <c r="H108" s="22"/>
      <c r="K108" s="22"/>
      <c r="M108" s="23"/>
    </row>
    <row r="109" spans="1:13" ht="12.5" x14ac:dyDescent="0.25">
      <c r="A109" s="2"/>
      <c r="B109" s="2"/>
      <c r="C109" s="2"/>
      <c r="D109" s="12"/>
      <c r="E109" s="2"/>
      <c r="F109" s="2"/>
      <c r="G109" s="2"/>
      <c r="H109" s="22"/>
      <c r="K109" s="22"/>
      <c r="M109" s="23"/>
    </row>
    <row r="110" spans="1:13" ht="12.5" x14ac:dyDescent="0.25">
      <c r="A110" s="2"/>
      <c r="B110" s="2"/>
      <c r="C110" s="2"/>
      <c r="D110" s="12"/>
      <c r="E110" s="2"/>
      <c r="F110" s="2"/>
      <c r="G110" s="2"/>
      <c r="H110" s="22"/>
      <c r="K110" s="22"/>
      <c r="M110" s="23"/>
    </row>
    <row r="111" spans="1:13" ht="12.5" x14ac:dyDescent="0.25">
      <c r="A111" s="2"/>
      <c r="B111" s="2"/>
      <c r="C111" s="2"/>
      <c r="D111" s="12"/>
      <c r="E111" s="2"/>
      <c r="F111" s="2"/>
      <c r="G111" s="2"/>
      <c r="H111" s="22"/>
      <c r="K111" s="22"/>
      <c r="M111" s="23"/>
    </row>
    <row r="112" spans="1:13" ht="12.5" x14ac:dyDescent="0.25">
      <c r="A112" s="2"/>
      <c r="B112" s="2"/>
      <c r="C112" s="2"/>
      <c r="D112" s="12"/>
      <c r="E112" s="2"/>
      <c r="F112" s="2"/>
      <c r="G112" s="2"/>
      <c r="H112" s="22"/>
      <c r="K112" s="22"/>
      <c r="M112" s="23"/>
    </row>
    <row r="113" spans="1:13" ht="12.5" x14ac:dyDescent="0.25">
      <c r="A113" s="2"/>
      <c r="B113" s="2"/>
      <c r="C113" s="2"/>
      <c r="D113" s="12"/>
      <c r="E113" s="2"/>
      <c r="F113" s="2"/>
      <c r="G113" s="2"/>
      <c r="H113" s="22"/>
      <c r="K113" s="22"/>
      <c r="M113" s="23"/>
    </row>
    <row r="114" spans="1:13" ht="12.5" x14ac:dyDescent="0.25">
      <c r="A114" s="2"/>
      <c r="B114" s="2"/>
      <c r="C114" s="2"/>
      <c r="D114" s="12"/>
      <c r="E114" s="2"/>
      <c r="F114" s="2"/>
      <c r="G114" s="2"/>
      <c r="H114" s="22"/>
      <c r="K114" s="22"/>
      <c r="M114" s="23"/>
    </row>
    <row r="115" spans="1:13" ht="12.5" x14ac:dyDescent="0.25">
      <c r="A115" s="2"/>
      <c r="B115" s="2"/>
      <c r="C115" s="2"/>
      <c r="D115" s="12"/>
      <c r="E115" s="2"/>
      <c r="F115" s="2"/>
      <c r="G115" s="2"/>
      <c r="H115" s="22"/>
      <c r="K115" s="22"/>
      <c r="M115" s="23"/>
    </row>
    <row r="116" spans="1:13" ht="12.5" x14ac:dyDescent="0.25">
      <c r="A116" s="2"/>
      <c r="B116" s="2"/>
      <c r="C116" s="2"/>
      <c r="D116" s="12"/>
      <c r="E116" s="2"/>
      <c r="F116" s="2"/>
      <c r="G116" s="2"/>
      <c r="H116" s="22"/>
      <c r="K116" s="22"/>
      <c r="M116" s="23"/>
    </row>
    <row r="117" spans="1:13" ht="12.5" x14ac:dyDescent="0.25">
      <c r="A117" s="2"/>
      <c r="B117" s="2"/>
      <c r="C117" s="2"/>
      <c r="D117" s="12"/>
      <c r="E117" s="2"/>
      <c r="F117" s="2"/>
      <c r="G117" s="2"/>
      <c r="H117" s="22"/>
      <c r="K117" s="22"/>
      <c r="M117" s="23"/>
    </row>
    <row r="118" spans="1:13" ht="12.5" x14ac:dyDescent="0.25">
      <c r="A118" s="2"/>
      <c r="B118" s="2"/>
      <c r="C118" s="2"/>
      <c r="D118" s="12"/>
      <c r="E118" s="2"/>
      <c r="F118" s="2"/>
      <c r="G118" s="2"/>
      <c r="H118" s="22"/>
      <c r="K118" s="22"/>
      <c r="M118" s="23"/>
    </row>
    <row r="119" spans="1:13" ht="12.5" x14ac:dyDescent="0.25">
      <c r="A119" s="2"/>
      <c r="B119" s="2"/>
      <c r="C119" s="2"/>
      <c r="D119" s="12"/>
      <c r="E119" s="2"/>
      <c r="F119" s="2"/>
      <c r="G119" s="2"/>
      <c r="H119" s="22"/>
      <c r="K119" s="22"/>
      <c r="M119" s="23"/>
    </row>
    <row r="120" spans="1:13" ht="12.5" x14ac:dyDescent="0.25">
      <c r="A120" s="2"/>
      <c r="B120" s="2"/>
      <c r="C120" s="2"/>
      <c r="D120" s="12"/>
      <c r="E120" s="2"/>
      <c r="F120" s="2"/>
      <c r="G120" s="2"/>
      <c r="H120" s="22"/>
      <c r="K120" s="22"/>
      <c r="M120" s="23"/>
    </row>
    <row r="121" spans="1:13" ht="12.5" x14ac:dyDescent="0.25">
      <c r="A121" s="2"/>
      <c r="B121" s="2"/>
      <c r="C121" s="2"/>
      <c r="D121" s="12"/>
      <c r="E121" s="2"/>
      <c r="F121" s="2"/>
      <c r="G121" s="2"/>
      <c r="H121" s="22"/>
      <c r="K121" s="22"/>
      <c r="M121" s="23"/>
    </row>
    <row r="122" spans="1:13" ht="12.5" x14ac:dyDescent="0.25">
      <c r="A122" s="2"/>
      <c r="B122" s="2"/>
      <c r="C122" s="2"/>
      <c r="D122" s="12"/>
      <c r="E122" s="2"/>
      <c r="F122" s="2"/>
      <c r="G122" s="2"/>
      <c r="H122" s="22"/>
      <c r="K122" s="22"/>
      <c r="M122" s="23"/>
    </row>
    <row r="123" spans="1:13" ht="12.5" x14ac:dyDescent="0.25">
      <c r="A123" s="2"/>
      <c r="B123" s="2"/>
      <c r="C123" s="2"/>
      <c r="D123" s="12"/>
      <c r="E123" s="2"/>
      <c r="F123" s="2"/>
      <c r="G123" s="2"/>
      <c r="H123" s="22"/>
      <c r="K123" s="22"/>
      <c r="M123" s="23"/>
    </row>
    <row r="124" spans="1:13" ht="12.5" x14ac:dyDescent="0.25">
      <c r="A124" s="2"/>
      <c r="B124" s="2"/>
      <c r="C124" s="2"/>
      <c r="D124" s="12"/>
      <c r="E124" s="2"/>
      <c r="F124" s="2"/>
      <c r="G124" s="2"/>
      <c r="H124" s="22"/>
      <c r="K124" s="22"/>
      <c r="M124" s="23"/>
    </row>
    <row r="125" spans="1:13" ht="12.5" x14ac:dyDescent="0.25">
      <c r="A125" s="2"/>
      <c r="B125" s="2"/>
      <c r="C125" s="2"/>
      <c r="D125" s="12"/>
      <c r="E125" s="2"/>
      <c r="F125" s="2"/>
      <c r="G125" s="2"/>
      <c r="H125" s="22"/>
      <c r="K125" s="22"/>
      <c r="M125" s="23"/>
    </row>
    <row r="126" spans="1:13" ht="12.5" x14ac:dyDescent="0.25">
      <c r="A126" s="2"/>
      <c r="B126" s="2"/>
      <c r="C126" s="2"/>
      <c r="D126" s="12"/>
      <c r="E126" s="2"/>
      <c r="F126" s="2"/>
      <c r="G126" s="2"/>
      <c r="H126" s="22"/>
      <c r="K126" s="22"/>
      <c r="M126" s="23"/>
    </row>
    <row r="127" spans="1:13" ht="12.5" x14ac:dyDescent="0.25">
      <c r="A127" s="2"/>
      <c r="B127" s="2"/>
      <c r="C127" s="2"/>
      <c r="D127" s="12"/>
      <c r="E127" s="2"/>
      <c r="F127" s="2"/>
      <c r="G127" s="2"/>
      <c r="H127" s="22"/>
      <c r="K127" s="22"/>
      <c r="M127" s="23"/>
    </row>
    <row r="128" spans="1:13" ht="12.5" x14ac:dyDescent="0.25">
      <c r="A128" s="2"/>
      <c r="B128" s="2"/>
      <c r="C128" s="2"/>
      <c r="D128" s="12"/>
      <c r="E128" s="2"/>
      <c r="F128" s="2"/>
      <c r="G128" s="2"/>
      <c r="H128" s="22"/>
      <c r="K128" s="22"/>
      <c r="M128" s="23"/>
    </row>
    <row r="129" spans="1:13" ht="12.5" x14ac:dyDescent="0.25">
      <c r="A129" s="2"/>
      <c r="B129" s="2"/>
      <c r="C129" s="2"/>
      <c r="D129" s="12"/>
      <c r="E129" s="2"/>
      <c r="F129" s="2"/>
      <c r="G129" s="2"/>
      <c r="H129" s="22"/>
      <c r="K129" s="22"/>
      <c r="M129" s="23"/>
    </row>
    <row r="130" spans="1:13" ht="12.5" x14ac:dyDescent="0.25">
      <c r="A130" s="2"/>
      <c r="B130" s="2"/>
      <c r="C130" s="2"/>
      <c r="D130" s="12"/>
      <c r="E130" s="2"/>
      <c r="F130" s="2"/>
      <c r="G130" s="2"/>
      <c r="H130" s="22"/>
      <c r="K130" s="22"/>
      <c r="M130" s="23"/>
    </row>
    <row r="131" spans="1:13" ht="12.5" x14ac:dyDescent="0.25">
      <c r="A131" s="2"/>
      <c r="B131" s="2"/>
      <c r="C131" s="2"/>
      <c r="D131" s="12"/>
      <c r="E131" s="2"/>
      <c r="F131" s="2"/>
      <c r="G131" s="2"/>
      <c r="H131" s="22"/>
      <c r="K131" s="22"/>
      <c r="M131" s="23"/>
    </row>
    <row r="132" spans="1:13" ht="12.5" x14ac:dyDescent="0.25">
      <c r="A132" s="2"/>
      <c r="B132" s="2"/>
      <c r="C132" s="2"/>
      <c r="D132" s="12"/>
      <c r="E132" s="2"/>
      <c r="F132" s="2"/>
      <c r="G132" s="2"/>
      <c r="H132" s="22"/>
      <c r="K132" s="22"/>
      <c r="M132" s="23"/>
    </row>
    <row r="133" spans="1:13" ht="12.5" x14ac:dyDescent="0.25">
      <c r="A133" s="2"/>
      <c r="B133" s="2"/>
      <c r="C133" s="2"/>
      <c r="D133" s="12"/>
      <c r="E133" s="2"/>
      <c r="F133" s="2"/>
      <c r="G133" s="2"/>
      <c r="H133" s="22"/>
      <c r="K133" s="22"/>
      <c r="M133" s="23"/>
    </row>
    <row r="134" spans="1:13" ht="12.5" x14ac:dyDescent="0.25">
      <c r="A134" s="2"/>
      <c r="B134" s="2"/>
      <c r="C134" s="2"/>
      <c r="D134" s="12"/>
      <c r="E134" s="2"/>
      <c r="F134" s="2"/>
      <c r="G134" s="2"/>
      <c r="H134" s="22"/>
      <c r="K134" s="22"/>
      <c r="M134" s="23"/>
    </row>
    <row r="135" spans="1:13" ht="12.5" x14ac:dyDescent="0.25">
      <c r="A135" s="2"/>
      <c r="B135" s="2"/>
      <c r="C135" s="2"/>
      <c r="D135" s="12"/>
      <c r="E135" s="2"/>
      <c r="F135" s="2"/>
      <c r="G135" s="2"/>
      <c r="H135" s="22"/>
      <c r="K135" s="22"/>
      <c r="M135" s="23"/>
    </row>
    <row r="136" spans="1:13" ht="12.5" x14ac:dyDescent="0.25">
      <c r="A136" s="2"/>
      <c r="B136" s="2"/>
      <c r="C136" s="2"/>
      <c r="D136" s="12"/>
      <c r="E136" s="2"/>
      <c r="F136" s="2"/>
      <c r="G136" s="2"/>
      <c r="H136" s="22"/>
      <c r="K136" s="22"/>
      <c r="M136" s="23"/>
    </row>
    <row r="137" spans="1:13" ht="12.5" x14ac:dyDescent="0.25">
      <c r="A137" s="2"/>
      <c r="B137" s="2"/>
      <c r="C137" s="2"/>
      <c r="D137" s="12"/>
      <c r="E137" s="2"/>
      <c r="F137" s="2"/>
      <c r="G137" s="2"/>
      <c r="H137" s="22"/>
      <c r="K137" s="22"/>
      <c r="M137" s="23"/>
    </row>
    <row r="138" spans="1:13" ht="12.5" x14ac:dyDescent="0.25">
      <c r="A138" s="2"/>
      <c r="B138" s="2"/>
      <c r="C138" s="2"/>
      <c r="D138" s="12"/>
      <c r="E138" s="2"/>
      <c r="F138" s="2"/>
      <c r="G138" s="2"/>
      <c r="H138" s="22"/>
      <c r="K138" s="22"/>
      <c r="M138" s="23"/>
    </row>
    <row r="139" spans="1:13" ht="12.5" x14ac:dyDescent="0.25">
      <c r="A139" s="2"/>
      <c r="B139" s="2"/>
      <c r="C139" s="2"/>
      <c r="D139" s="12"/>
      <c r="E139" s="2"/>
      <c r="F139" s="2"/>
      <c r="G139" s="2"/>
      <c r="H139" s="22"/>
      <c r="K139" s="22"/>
      <c r="M139" s="23"/>
    </row>
    <row r="140" spans="1:13" ht="12.5" x14ac:dyDescent="0.25">
      <c r="A140" s="2"/>
      <c r="B140" s="2"/>
      <c r="C140" s="2"/>
      <c r="D140" s="12"/>
      <c r="E140" s="2"/>
      <c r="F140" s="2"/>
      <c r="G140" s="2"/>
      <c r="H140" s="22"/>
      <c r="K140" s="22"/>
      <c r="M140" s="23"/>
    </row>
    <row r="141" spans="1:13" ht="12.5" x14ac:dyDescent="0.25">
      <c r="A141" s="2"/>
      <c r="B141" s="2"/>
      <c r="C141" s="2"/>
      <c r="D141" s="12"/>
      <c r="E141" s="2"/>
      <c r="F141" s="2"/>
      <c r="G141" s="2"/>
      <c r="H141" s="22"/>
      <c r="K141" s="22"/>
      <c r="M141" s="23"/>
    </row>
    <row r="142" spans="1:13" ht="12.5" x14ac:dyDescent="0.25">
      <c r="A142" s="2"/>
      <c r="B142" s="2"/>
      <c r="C142" s="2"/>
      <c r="D142" s="12"/>
      <c r="E142" s="2"/>
      <c r="F142" s="2"/>
      <c r="G142" s="2"/>
      <c r="H142" s="22"/>
      <c r="K142" s="22"/>
      <c r="M142" s="23"/>
    </row>
    <row r="143" spans="1:13" ht="12.5" x14ac:dyDescent="0.25">
      <c r="A143" s="2"/>
      <c r="B143" s="2"/>
      <c r="C143" s="2"/>
      <c r="D143" s="12"/>
      <c r="E143" s="2"/>
      <c r="F143" s="2"/>
      <c r="G143" s="2"/>
      <c r="H143" s="22"/>
      <c r="K143" s="22"/>
      <c r="M143" s="23"/>
    </row>
    <row r="144" spans="1:13" ht="12.5" x14ac:dyDescent="0.25">
      <c r="A144" s="2"/>
      <c r="B144" s="2"/>
      <c r="C144" s="2"/>
      <c r="D144" s="12"/>
      <c r="E144" s="2"/>
      <c r="F144" s="2"/>
      <c r="G144" s="2"/>
      <c r="H144" s="22"/>
      <c r="K144" s="22"/>
      <c r="M144" s="23"/>
    </row>
    <row r="145" spans="1:13" ht="12.5" x14ac:dyDescent="0.25">
      <c r="A145" s="2"/>
      <c r="B145" s="2"/>
      <c r="C145" s="2"/>
      <c r="D145" s="12"/>
      <c r="E145" s="2"/>
      <c r="F145" s="2"/>
      <c r="G145" s="2"/>
      <c r="H145" s="22"/>
      <c r="K145" s="22"/>
      <c r="M145" s="23"/>
    </row>
    <row r="146" spans="1:13" ht="12.5" x14ac:dyDescent="0.25">
      <c r="A146" s="2"/>
      <c r="B146" s="2"/>
      <c r="C146" s="2"/>
      <c r="D146" s="12"/>
      <c r="E146" s="2"/>
      <c r="F146" s="2"/>
      <c r="G146" s="2"/>
      <c r="H146" s="22"/>
      <c r="K146" s="22"/>
      <c r="M146" s="23"/>
    </row>
    <row r="147" spans="1:13" ht="12.5" x14ac:dyDescent="0.25">
      <c r="A147" s="2"/>
      <c r="B147" s="2"/>
      <c r="C147" s="2"/>
      <c r="D147" s="12"/>
      <c r="E147" s="2"/>
      <c r="F147" s="2"/>
      <c r="G147" s="2"/>
      <c r="H147" s="22"/>
      <c r="K147" s="22"/>
      <c r="M147" s="23"/>
    </row>
    <row r="148" spans="1:13" ht="12.5" x14ac:dyDescent="0.25">
      <c r="A148" s="2"/>
      <c r="B148" s="2"/>
      <c r="C148" s="2"/>
      <c r="D148" s="12"/>
      <c r="E148" s="2"/>
      <c r="F148" s="2"/>
      <c r="G148" s="2"/>
      <c r="H148" s="22"/>
      <c r="K148" s="22"/>
      <c r="M148" s="23"/>
    </row>
    <row r="149" spans="1:13" ht="12.5" x14ac:dyDescent="0.25">
      <c r="A149" s="2"/>
      <c r="B149" s="2"/>
      <c r="C149" s="2"/>
      <c r="D149" s="12"/>
      <c r="E149" s="2"/>
      <c r="F149" s="2"/>
      <c r="G149" s="2"/>
      <c r="H149" s="22"/>
      <c r="K149" s="22"/>
      <c r="M149" s="23"/>
    </row>
    <row r="150" spans="1:13" ht="12.5" x14ac:dyDescent="0.25">
      <c r="A150" s="2"/>
      <c r="B150" s="2"/>
      <c r="C150" s="2"/>
      <c r="D150" s="12"/>
      <c r="E150" s="2"/>
      <c r="F150" s="2"/>
      <c r="G150" s="2"/>
      <c r="H150" s="22"/>
      <c r="K150" s="22"/>
      <c r="M150" s="23"/>
    </row>
    <row r="151" spans="1:13" ht="12.5" x14ac:dyDescent="0.25">
      <c r="A151" s="2"/>
      <c r="B151" s="2"/>
      <c r="C151" s="2"/>
      <c r="D151" s="12"/>
      <c r="E151" s="2"/>
      <c r="F151" s="2"/>
      <c r="G151" s="2"/>
      <c r="H151" s="22"/>
      <c r="K151" s="22"/>
      <c r="M151" s="23"/>
    </row>
    <row r="152" spans="1:13" ht="12.5" x14ac:dyDescent="0.25">
      <c r="A152" s="2"/>
      <c r="B152" s="2"/>
      <c r="C152" s="2"/>
      <c r="D152" s="12"/>
      <c r="E152" s="2"/>
      <c r="F152" s="2"/>
      <c r="G152" s="2"/>
      <c r="H152" s="22"/>
      <c r="K152" s="22"/>
      <c r="M152" s="23"/>
    </row>
    <row r="153" spans="1:13" ht="12.5" x14ac:dyDescent="0.25">
      <c r="A153" s="2"/>
      <c r="B153" s="2"/>
      <c r="C153" s="2"/>
      <c r="D153" s="12"/>
      <c r="E153" s="2"/>
      <c r="F153" s="2"/>
      <c r="G153" s="2"/>
      <c r="H153" s="22"/>
      <c r="K153" s="22"/>
      <c r="M153" s="23"/>
    </row>
    <row r="154" spans="1:13" ht="12.5" x14ac:dyDescent="0.25">
      <c r="A154" s="2"/>
      <c r="B154" s="2"/>
      <c r="C154" s="2"/>
      <c r="D154" s="12"/>
      <c r="E154" s="2"/>
      <c r="F154" s="2"/>
      <c r="G154" s="2"/>
      <c r="H154" s="22"/>
      <c r="K154" s="22"/>
      <c r="M154" s="23"/>
    </row>
    <row r="155" spans="1:13" ht="12.5" x14ac:dyDescent="0.25">
      <c r="A155" s="2"/>
      <c r="B155" s="2"/>
      <c r="C155" s="2"/>
      <c r="D155" s="12"/>
      <c r="E155" s="2"/>
      <c r="F155" s="2"/>
      <c r="G155" s="2"/>
      <c r="H155" s="22"/>
      <c r="K155" s="22"/>
      <c r="M155" s="23"/>
    </row>
    <row r="156" spans="1:13" ht="12.5" x14ac:dyDescent="0.25">
      <c r="A156" s="2"/>
      <c r="B156" s="2"/>
      <c r="C156" s="2"/>
      <c r="D156" s="12"/>
      <c r="E156" s="2"/>
      <c r="F156" s="2"/>
      <c r="G156" s="2"/>
      <c r="H156" s="22"/>
      <c r="K156" s="22"/>
      <c r="M156" s="23"/>
    </row>
    <row r="157" spans="1:13" ht="12.5" x14ac:dyDescent="0.25">
      <c r="A157" s="2"/>
      <c r="B157" s="2"/>
      <c r="C157" s="2"/>
      <c r="D157" s="12"/>
      <c r="E157" s="2"/>
      <c r="F157" s="2"/>
      <c r="G157" s="2"/>
      <c r="H157" s="22"/>
      <c r="K157" s="22"/>
      <c r="M157" s="23"/>
    </row>
    <row r="158" spans="1:13" ht="12.5" x14ac:dyDescent="0.25">
      <c r="A158" s="2"/>
      <c r="B158" s="2"/>
      <c r="C158" s="2"/>
      <c r="D158" s="12"/>
      <c r="E158" s="2"/>
      <c r="F158" s="2"/>
      <c r="G158" s="2"/>
      <c r="H158" s="22"/>
      <c r="K158" s="22"/>
      <c r="M158" s="23"/>
    </row>
    <row r="159" spans="1:13" ht="12.5" x14ac:dyDescent="0.25">
      <c r="A159" s="2"/>
      <c r="B159" s="2"/>
      <c r="C159" s="2"/>
      <c r="D159" s="12"/>
      <c r="E159" s="2"/>
      <c r="F159" s="2"/>
      <c r="G159" s="2"/>
      <c r="H159" s="22"/>
      <c r="K159" s="22"/>
      <c r="M159" s="23"/>
    </row>
    <row r="160" spans="1:13" ht="12.5" x14ac:dyDescent="0.25">
      <c r="A160" s="2"/>
      <c r="B160" s="2"/>
      <c r="C160" s="2"/>
      <c r="D160" s="12"/>
      <c r="E160" s="2"/>
      <c r="F160" s="2"/>
      <c r="G160" s="2"/>
      <c r="H160" s="22"/>
      <c r="K160" s="22"/>
      <c r="M160" s="23"/>
    </row>
    <row r="161" spans="1:13" ht="12.5" x14ac:dyDescent="0.25">
      <c r="A161" s="2"/>
      <c r="B161" s="2"/>
      <c r="C161" s="2"/>
      <c r="D161" s="12"/>
      <c r="E161" s="2"/>
      <c r="F161" s="2"/>
      <c r="G161" s="2"/>
      <c r="H161" s="22"/>
      <c r="K161" s="22"/>
      <c r="M161" s="23"/>
    </row>
    <row r="162" spans="1:13" ht="12.5" x14ac:dyDescent="0.25">
      <c r="A162" s="2"/>
      <c r="B162" s="2"/>
      <c r="C162" s="2"/>
      <c r="D162" s="12"/>
      <c r="E162" s="2"/>
      <c r="F162" s="2"/>
      <c r="G162" s="2"/>
      <c r="H162" s="22"/>
      <c r="K162" s="22"/>
      <c r="M162" s="23"/>
    </row>
    <row r="163" spans="1:13" ht="12.5" x14ac:dyDescent="0.25">
      <c r="A163" s="2"/>
      <c r="B163" s="2"/>
      <c r="C163" s="2"/>
      <c r="D163" s="12"/>
      <c r="E163" s="2"/>
      <c r="F163" s="2"/>
      <c r="G163" s="2"/>
      <c r="H163" s="22"/>
      <c r="K163" s="22"/>
      <c r="M163" s="23"/>
    </row>
    <row r="164" spans="1:13" ht="12.5" x14ac:dyDescent="0.25">
      <c r="A164" s="2"/>
      <c r="B164" s="2"/>
      <c r="C164" s="2"/>
      <c r="D164" s="12"/>
      <c r="E164" s="2"/>
      <c r="F164" s="2"/>
      <c r="G164" s="2"/>
      <c r="H164" s="22"/>
      <c r="K164" s="22"/>
      <c r="M164" s="23"/>
    </row>
    <row r="165" spans="1:13" ht="12.5" x14ac:dyDescent="0.25">
      <c r="A165" s="2"/>
      <c r="B165" s="2"/>
      <c r="C165" s="2"/>
      <c r="D165" s="12"/>
      <c r="E165" s="2"/>
      <c r="F165" s="2"/>
      <c r="G165" s="2"/>
      <c r="H165" s="22"/>
      <c r="K165" s="22"/>
      <c r="M165" s="23"/>
    </row>
    <row r="166" spans="1:13" ht="12.5" x14ac:dyDescent="0.25">
      <c r="A166" s="2"/>
      <c r="B166" s="2"/>
      <c r="C166" s="2"/>
      <c r="D166" s="12"/>
      <c r="E166" s="2"/>
      <c r="F166" s="2"/>
      <c r="G166" s="2"/>
      <c r="H166" s="22"/>
      <c r="K166" s="22"/>
      <c r="M166" s="23"/>
    </row>
    <row r="167" spans="1:13" ht="12.5" x14ac:dyDescent="0.25">
      <c r="A167" s="2"/>
      <c r="B167" s="2"/>
      <c r="C167" s="2"/>
      <c r="D167" s="12"/>
      <c r="E167" s="2"/>
      <c r="F167" s="2"/>
      <c r="G167" s="2"/>
      <c r="H167" s="22"/>
      <c r="K167" s="22"/>
      <c r="M167" s="23"/>
    </row>
    <row r="168" spans="1:13" ht="12.5" x14ac:dyDescent="0.25">
      <c r="A168" s="2"/>
      <c r="B168" s="2"/>
      <c r="C168" s="2"/>
      <c r="D168" s="12"/>
      <c r="E168" s="2"/>
      <c r="F168" s="2"/>
      <c r="G168" s="2"/>
      <c r="H168" s="22"/>
      <c r="K168" s="22"/>
      <c r="M168" s="23"/>
    </row>
    <row r="169" spans="1:13" ht="12.5" x14ac:dyDescent="0.25">
      <c r="A169" s="2"/>
      <c r="B169" s="2"/>
      <c r="C169" s="2"/>
      <c r="D169" s="12"/>
      <c r="E169" s="2"/>
      <c r="F169" s="2"/>
      <c r="G169" s="2"/>
      <c r="H169" s="22"/>
      <c r="K169" s="22"/>
      <c r="M169" s="23"/>
    </row>
    <row r="170" spans="1:13" ht="12.5" x14ac:dyDescent="0.25">
      <c r="A170" s="2"/>
      <c r="B170" s="2"/>
      <c r="C170" s="2"/>
      <c r="D170" s="12"/>
      <c r="E170" s="2"/>
      <c r="F170" s="2"/>
      <c r="G170" s="2"/>
      <c r="H170" s="22"/>
      <c r="K170" s="22"/>
      <c r="M170" s="23"/>
    </row>
    <row r="171" spans="1:13" ht="12.5" x14ac:dyDescent="0.25">
      <c r="A171" s="2"/>
      <c r="B171" s="2"/>
      <c r="C171" s="2"/>
      <c r="D171" s="12"/>
      <c r="E171" s="2"/>
      <c r="F171" s="2"/>
      <c r="G171" s="2"/>
      <c r="H171" s="22"/>
      <c r="K171" s="22"/>
      <c r="M171" s="23"/>
    </row>
    <row r="172" spans="1:13" ht="12.5" x14ac:dyDescent="0.25">
      <c r="A172" s="2"/>
      <c r="B172" s="2"/>
      <c r="C172" s="2"/>
      <c r="D172" s="12"/>
      <c r="E172" s="2"/>
      <c r="F172" s="2"/>
      <c r="G172" s="2"/>
      <c r="H172" s="22"/>
      <c r="K172" s="22"/>
      <c r="M172" s="23"/>
    </row>
    <row r="173" spans="1:13" ht="12.5" x14ac:dyDescent="0.25">
      <c r="A173" s="2"/>
      <c r="B173" s="2"/>
      <c r="C173" s="2"/>
      <c r="D173" s="12"/>
      <c r="E173" s="2"/>
      <c r="F173" s="2"/>
      <c r="G173" s="2"/>
      <c r="H173" s="22"/>
      <c r="K173" s="22"/>
      <c r="M173" s="23"/>
    </row>
    <row r="174" spans="1:13" ht="12.5" x14ac:dyDescent="0.25">
      <c r="A174" s="2"/>
      <c r="B174" s="2"/>
      <c r="C174" s="2"/>
      <c r="D174" s="12"/>
      <c r="E174" s="2"/>
      <c r="F174" s="2"/>
      <c r="G174" s="2"/>
      <c r="H174" s="22"/>
      <c r="K174" s="22"/>
      <c r="M174" s="23"/>
    </row>
    <row r="175" spans="1:13" ht="12.5" x14ac:dyDescent="0.25">
      <c r="A175" s="2"/>
      <c r="B175" s="2"/>
      <c r="C175" s="2"/>
      <c r="D175" s="12"/>
      <c r="E175" s="2"/>
      <c r="F175" s="2"/>
      <c r="G175" s="2"/>
      <c r="H175" s="22"/>
      <c r="K175" s="22"/>
      <c r="M175" s="23"/>
    </row>
    <row r="176" spans="1:13" ht="12.5" x14ac:dyDescent="0.25">
      <c r="A176" s="2"/>
      <c r="B176" s="2"/>
      <c r="C176" s="2"/>
      <c r="D176" s="12"/>
      <c r="E176" s="2"/>
      <c r="F176" s="2"/>
      <c r="G176" s="2"/>
      <c r="H176" s="22"/>
      <c r="K176" s="22"/>
      <c r="M176" s="23"/>
    </row>
    <row r="177" spans="1:13" ht="12.5" x14ac:dyDescent="0.25">
      <c r="A177" s="2"/>
      <c r="B177" s="2"/>
      <c r="C177" s="2"/>
      <c r="D177" s="12"/>
      <c r="E177" s="2"/>
      <c r="F177" s="2"/>
      <c r="G177" s="2"/>
      <c r="H177" s="22"/>
      <c r="K177" s="22"/>
      <c r="M177" s="23"/>
    </row>
    <row r="178" spans="1:13" ht="12.5" x14ac:dyDescent="0.25">
      <c r="A178" s="2"/>
      <c r="B178" s="2"/>
      <c r="C178" s="2"/>
      <c r="D178" s="12"/>
      <c r="E178" s="2"/>
      <c r="F178" s="2"/>
      <c r="G178" s="2"/>
      <c r="H178" s="22"/>
      <c r="K178" s="22"/>
      <c r="M178" s="23"/>
    </row>
    <row r="179" spans="1:13" ht="12.5" x14ac:dyDescent="0.25">
      <c r="A179" s="2"/>
      <c r="B179" s="2"/>
      <c r="C179" s="2"/>
      <c r="D179" s="12"/>
      <c r="E179" s="2"/>
      <c r="F179" s="2"/>
      <c r="G179" s="2"/>
      <c r="H179" s="22"/>
      <c r="K179" s="22"/>
      <c r="M179" s="23"/>
    </row>
    <row r="180" spans="1:13" ht="12.5" x14ac:dyDescent="0.25">
      <c r="A180" s="2"/>
      <c r="B180" s="2"/>
      <c r="C180" s="2"/>
      <c r="D180" s="12"/>
      <c r="E180" s="2"/>
      <c r="F180" s="2"/>
      <c r="G180" s="2"/>
      <c r="H180" s="22"/>
      <c r="K180" s="22"/>
      <c r="M180" s="23"/>
    </row>
    <row r="181" spans="1:13" ht="12.5" x14ac:dyDescent="0.25">
      <c r="A181" s="2"/>
      <c r="B181" s="2"/>
      <c r="C181" s="2"/>
      <c r="D181" s="12"/>
      <c r="E181" s="2"/>
      <c r="F181" s="2"/>
      <c r="G181" s="2"/>
      <c r="H181" s="22"/>
      <c r="K181" s="22"/>
      <c r="M181" s="23"/>
    </row>
    <row r="182" spans="1:13" ht="12.5" x14ac:dyDescent="0.25">
      <c r="A182" s="2"/>
      <c r="B182" s="2"/>
      <c r="C182" s="2"/>
      <c r="D182" s="12"/>
      <c r="E182" s="2"/>
      <c r="F182" s="2"/>
      <c r="G182" s="2"/>
      <c r="H182" s="22"/>
      <c r="K182" s="22"/>
      <c r="M182" s="23"/>
    </row>
    <row r="183" spans="1:13" ht="12.5" x14ac:dyDescent="0.25">
      <c r="A183" s="2"/>
      <c r="B183" s="2"/>
      <c r="C183" s="2"/>
      <c r="D183" s="12"/>
      <c r="E183" s="2"/>
      <c r="F183" s="2"/>
      <c r="G183" s="2"/>
      <c r="H183" s="22"/>
      <c r="K183" s="22"/>
      <c r="M183" s="23"/>
    </row>
    <row r="184" spans="1:13" ht="12.5" x14ac:dyDescent="0.25">
      <c r="A184" s="2"/>
      <c r="B184" s="2"/>
      <c r="C184" s="2"/>
      <c r="D184" s="12"/>
      <c r="E184" s="2"/>
      <c r="F184" s="2"/>
      <c r="G184" s="2"/>
      <c r="H184" s="22"/>
      <c r="K184" s="22"/>
      <c r="M184" s="23"/>
    </row>
    <row r="185" spans="1:13" ht="12.5" x14ac:dyDescent="0.25">
      <c r="A185" s="2"/>
      <c r="B185" s="2"/>
      <c r="C185" s="2"/>
      <c r="D185" s="12"/>
      <c r="E185" s="2"/>
      <c r="F185" s="2"/>
      <c r="G185" s="2"/>
      <c r="H185" s="22"/>
      <c r="K185" s="22"/>
      <c r="M185" s="23"/>
    </row>
    <row r="186" spans="1:13" ht="12.5" x14ac:dyDescent="0.25">
      <c r="A186" s="2"/>
      <c r="B186" s="2"/>
      <c r="C186" s="2"/>
      <c r="D186" s="12"/>
      <c r="E186" s="2"/>
      <c r="F186" s="2"/>
      <c r="G186" s="2"/>
      <c r="H186" s="22"/>
      <c r="K186" s="22"/>
      <c r="M186" s="23"/>
    </row>
    <row r="187" spans="1:13" ht="12.5" x14ac:dyDescent="0.25">
      <c r="A187" s="2"/>
      <c r="B187" s="2"/>
      <c r="C187" s="2"/>
      <c r="D187" s="12"/>
      <c r="E187" s="2"/>
      <c r="F187" s="2"/>
      <c r="G187" s="2"/>
      <c r="H187" s="22"/>
      <c r="K187" s="22"/>
      <c r="M187" s="23"/>
    </row>
    <row r="188" spans="1:13" ht="12.5" x14ac:dyDescent="0.25">
      <c r="A188" s="2"/>
      <c r="B188" s="2"/>
      <c r="C188" s="2"/>
      <c r="D188" s="12"/>
      <c r="E188" s="2"/>
      <c r="F188" s="2"/>
      <c r="G188" s="2"/>
      <c r="H188" s="22"/>
      <c r="K188" s="22"/>
      <c r="M188" s="23"/>
    </row>
    <row r="189" spans="1:13" ht="12.5" x14ac:dyDescent="0.25">
      <c r="A189" s="2"/>
      <c r="B189" s="2"/>
      <c r="C189" s="2"/>
      <c r="D189" s="12"/>
      <c r="E189" s="2"/>
      <c r="F189" s="2"/>
      <c r="G189" s="2"/>
      <c r="H189" s="22"/>
      <c r="K189" s="22"/>
      <c r="M189" s="23"/>
    </row>
    <row r="190" spans="1:13" ht="12.5" x14ac:dyDescent="0.25">
      <c r="A190" s="2"/>
      <c r="B190" s="2"/>
      <c r="C190" s="2"/>
      <c r="D190" s="12"/>
      <c r="E190" s="2"/>
      <c r="F190" s="2"/>
      <c r="G190" s="2"/>
      <c r="H190" s="22"/>
      <c r="K190" s="22"/>
      <c r="M190" s="23"/>
    </row>
    <row r="191" spans="1:13" ht="12.5" x14ac:dyDescent="0.25">
      <c r="A191" s="2"/>
      <c r="B191" s="2"/>
      <c r="C191" s="2"/>
      <c r="D191" s="12"/>
      <c r="E191" s="2"/>
      <c r="F191" s="2"/>
      <c r="G191" s="2"/>
      <c r="H191" s="22"/>
      <c r="K191" s="22"/>
      <c r="M191" s="23"/>
    </row>
    <row r="192" spans="1:13" ht="12.5" x14ac:dyDescent="0.25">
      <c r="A192" s="2"/>
      <c r="B192" s="2"/>
      <c r="C192" s="2"/>
      <c r="D192" s="12"/>
      <c r="E192" s="2"/>
      <c r="F192" s="2"/>
      <c r="G192" s="2"/>
      <c r="H192" s="22"/>
      <c r="K192" s="22"/>
      <c r="M192" s="23"/>
    </row>
    <row r="193" spans="1:13" ht="12.5" x14ac:dyDescent="0.25">
      <c r="A193" s="2"/>
      <c r="B193" s="2"/>
      <c r="C193" s="2"/>
      <c r="D193" s="12"/>
      <c r="E193" s="2"/>
      <c r="F193" s="2"/>
      <c r="G193" s="2"/>
      <c r="H193" s="22"/>
      <c r="K193" s="22"/>
      <c r="M193" s="23"/>
    </row>
    <row r="194" spans="1:13" ht="12.5" x14ac:dyDescent="0.25">
      <c r="A194" s="2"/>
      <c r="B194" s="2"/>
      <c r="C194" s="2"/>
      <c r="D194" s="12"/>
      <c r="E194" s="2"/>
      <c r="F194" s="2"/>
      <c r="G194" s="2"/>
      <c r="H194" s="22"/>
      <c r="K194" s="22"/>
      <c r="M194" s="23"/>
    </row>
    <row r="195" spans="1:13" ht="12.5" x14ac:dyDescent="0.25">
      <c r="A195" s="2"/>
      <c r="B195" s="2"/>
      <c r="C195" s="2"/>
      <c r="D195" s="12"/>
      <c r="E195" s="2"/>
      <c r="F195" s="2"/>
      <c r="G195" s="2"/>
      <c r="H195" s="22"/>
      <c r="K195" s="22"/>
      <c r="M195" s="23"/>
    </row>
    <row r="196" spans="1:13" ht="12.5" x14ac:dyDescent="0.25">
      <c r="A196" s="2"/>
      <c r="B196" s="2"/>
      <c r="C196" s="2"/>
      <c r="D196" s="12"/>
      <c r="E196" s="2"/>
      <c r="F196" s="2"/>
      <c r="G196" s="2"/>
      <c r="H196" s="22"/>
      <c r="K196" s="22"/>
      <c r="M196" s="23"/>
    </row>
    <row r="197" spans="1:13" ht="12.5" x14ac:dyDescent="0.25">
      <c r="A197" s="2"/>
      <c r="B197" s="2"/>
      <c r="C197" s="2"/>
      <c r="D197" s="12"/>
      <c r="E197" s="2"/>
      <c r="F197" s="2"/>
      <c r="G197" s="2"/>
      <c r="H197" s="22"/>
      <c r="K197" s="22"/>
      <c r="M197" s="23"/>
    </row>
    <row r="198" spans="1:13" ht="12.5" x14ac:dyDescent="0.25">
      <c r="A198" s="2"/>
      <c r="B198" s="2"/>
      <c r="C198" s="2"/>
      <c r="D198" s="12"/>
      <c r="E198" s="2"/>
      <c r="F198" s="2"/>
      <c r="G198" s="2"/>
      <c r="H198" s="22"/>
      <c r="K198" s="22"/>
      <c r="M198" s="23"/>
    </row>
    <row r="199" spans="1:13" ht="12.5" x14ac:dyDescent="0.25">
      <c r="A199" s="2"/>
      <c r="B199" s="2"/>
      <c r="C199" s="2"/>
      <c r="D199" s="12"/>
      <c r="E199" s="2"/>
      <c r="F199" s="2"/>
      <c r="G199" s="2"/>
      <c r="H199" s="22"/>
      <c r="K199" s="22"/>
      <c r="M199" s="23"/>
    </row>
    <row r="200" spans="1:13" ht="12.5" x14ac:dyDescent="0.25">
      <c r="A200" s="2"/>
      <c r="B200" s="2"/>
      <c r="C200" s="2"/>
      <c r="D200" s="12"/>
      <c r="E200" s="2"/>
      <c r="F200" s="2"/>
      <c r="G200" s="2"/>
      <c r="H200" s="22"/>
      <c r="K200" s="22"/>
      <c r="M200" s="23"/>
    </row>
    <row r="201" spans="1:13" ht="12.5" x14ac:dyDescent="0.25">
      <c r="A201" s="2"/>
      <c r="B201" s="2"/>
      <c r="C201" s="2"/>
      <c r="D201" s="12"/>
      <c r="E201" s="2"/>
      <c r="F201" s="2"/>
      <c r="G201" s="2"/>
      <c r="H201" s="22"/>
      <c r="K201" s="22"/>
      <c r="M201" s="23"/>
    </row>
    <row r="202" spans="1:13" ht="12.5" x14ac:dyDescent="0.25">
      <c r="A202" s="2"/>
      <c r="B202" s="2"/>
      <c r="C202" s="2"/>
      <c r="D202" s="12"/>
      <c r="E202" s="2"/>
      <c r="F202" s="2"/>
      <c r="G202" s="2"/>
      <c r="H202" s="22"/>
      <c r="K202" s="22"/>
      <c r="M202" s="23"/>
    </row>
    <row r="203" spans="1:13" ht="12.5" x14ac:dyDescent="0.25">
      <c r="A203" s="2"/>
      <c r="B203" s="2"/>
      <c r="C203" s="2"/>
      <c r="D203" s="12"/>
      <c r="E203" s="2"/>
      <c r="F203" s="2"/>
      <c r="G203" s="2"/>
      <c r="H203" s="22"/>
      <c r="K203" s="22"/>
      <c r="M203" s="23"/>
    </row>
    <row r="204" spans="1:13" ht="12.5" x14ac:dyDescent="0.25">
      <c r="A204" s="2"/>
      <c r="B204" s="2"/>
      <c r="C204" s="2"/>
      <c r="D204" s="12"/>
      <c r="E204" s="2"/>
      <c r="F204" s="2"/>
      <c r="G204" s="2"/>
      <c r="H204" s="22"/>
      <c r="K204" s="22"/>
      <c r="M204" s="23"/>
    </row>
    <row r="205" spans="1:13" ht="12.5" x14ac:dyDescent="0.25">
      <c r="A205" s="2"/>
      <c r="B205" s="2"/>
      <c r="C205" s="2"/>
      <c r="D205" s="12"/>
      <c r="E205" s="2"/>
      <c r="F205" s="2"/>
      <c r="G205" s="2"/>
      <c r="H205" s="22"/>
      <c r="K205" s="22"/>
      <c r="M205" s="23"/>
    </row>
    <row r="206" spans="1:13" ht="12.5" x14ac:dyDescent="0.25">
      <c r="A206" s="2"/>
      <c r="B206" s="2"/>
      <c r="C206" s="2"/>
      <c r="D206" s="12"/>
      <c r="E206" s="2"/>
      <c r="F206" s="2"/>
      <c r="G206" s="2"/>
      <c r="H206" s="22"/>
      <c r="K206" s="22"/>
      <c r="M206" s="23"/>
    </row>
    <row r="207" spans="1:13" ht="12.5" x14ac:dyDescent="0.25">
      <c r="A207" s="2"/>
      <c r="B207" s="2"/>
      <c r="C207" s="2"/>
      <c r="D207" s="12"/>
      <c r="E207" s="2"/>
      <c r="F207" s="2"/>
      <c r="G207" s="2"/>
      <c r="H207" s="22"/>
      <c r="K207" s="22"/>
      <c r="M207" s="23"/>
    </row>
    <row r="208" spans="1:13" ht="12.5" x14ac:dyDescent="0.25">
      <c r="A208" s="2"/>
      <c r="B208" s="2"/>
      <c r="C208" s="2"/>
      <c r="D208" s="12"/>
      <c r="E208" s="2"/>
      <c r="F208" s="2"/>
      <c r="G208" s="2"/>
      <c r="H208" s="22"/>
      <c r="K208" s="22"/>
      <c r="M208" s="23"/>
    </row>
    <row r="209" spans="3:13" ht="12.5" x14ac:dyDescent="0.25">
      <c r="C209" s="2"/>
      <c r="D209" s="12"/>
      <c r="E209" s="2"/>
      <c r="F209" s="2"/>
      <c r="G209" s="2"/>
      <c r="H209" s="22"/>
      <c r="K209" s="22"/>
      <c r="M209" s="23"/>
    </row>
    <row r="210" spans="3:13" ht="12.5" x14ac:dyDescent="0.25">
      <c r="D210" s="12"/>
      <c r="H210" s="22"/>
      <c r="K210" s="22"/>
      <c r="M210" s="23"/>
    </row>
    <row r="211" spans="3:13" ht="12.5" x14ac:dyDescent="0.25">
      <c r="D211" s="12"/>
      <c r="H211" s="22"/>
      <c r="K211" s="22"/>
      <c r="M211" s="23"/>
    </row>
    <row r="212" spans="3:13" ht="12.5" x14ac:dyDescent="0.25">
      <c r="D212" s="12"/>
      <c r="H212" s="22"/>
      <c r="K212" s="22"/>
      <c r="M212" s="23"/>
    </row>
    <row r="213" spans="3:13" ht="12.5" x14ac:dyDescent="0.25">
      <c r="D213" s="12"/>
      <c r="H213" s="22"/>
      <c r="K213" s="22"/>
      <c r="M213" s="23"/>
    </row>
    <row r="214" spans="3:13" ht="12.5" x14ac:dyDescent="0.25">
      <c r="D214" s="12"/>
      <c r="H214" s="22"/>
      <c r="K214" s="22"/>
      <c r="M214" s="23"/>
    </row>
    <row r="215" spans="3:13" ht="12.5" x14ac:dyDescent="0.25">
      <c r="D215" s="12"/>
      <c r="H215" s="22"/>
      <c r="K215" s="22"/>
      <c r="M215" s="23"/>
    </row>
    <row r="216" spans="3:13" ht="12.5" x14ac:dyDescent="0.25">
      <c r="D216" s="12"/>
      <c r="H216" s="22"/>
      <c r="K216" s="22"/>
      <c r="M216" s="23"/>
    </row>
    <row r="217" spans="3:13" ht="12.5" x14ac:dyDescent="0.25">
      <c r="D217" s="12"/>
      <c r="H217" s="22"/>
      <c r="K217" s="22"/>
      <c r="M217" s="23"/>
    </row>
    <row r="218" spans="3:13" ht="12.5" x14ac:dyDescent="0.25">
      <c r="D218" s="12"/>
      <c r="H218" s="22"/>
      <c r="K218" s="22"/>
      <c r="M218" s="23"/>
    </row>
    <row r="219" spans="3:13" ht="12.5" x14ac:dyDescent="0.25">
      <c r="D219" s="12"/>
      <c r="H219" s="22"/>
      <c r="K219" s="22"/>
      <c r="M219" s="23"/>
    </row>
    <row r="220" spans="3:13" ht="12.5" x14ac:dyDescent="0.25">
      <c r="D220" s="12"/>
      <c r="H220" s="22"/>
      <c r="K220" s="22"/>
      <c r="M220" s="23"/>
    </row>
    <row r="221" spans="3:13" ht="12.5" x14ac:dyDescent="0.25">
      <c r="D221" s="12"/>
      <c r="H221" s="22"/>
      <c r="K221" s="22"/>
      <c r="M221" s="23"/>
    </row>
    <row r="222" spans="3:13" ht="12.5" x14ac:dyDescent="0.25">
      <c r="D222" s="12"/>
      <c r="H222" s="22"/>
      <c r="K222" s="22"/>
      <c r="M222" s="23"/>
    </row>
    <row r="223" spans="3:13" ht="12.5" x14ac:dyDescent="0.25">
      <c r="D223" s="12"/>
      <c r="H223" s="22"/>
      <c r="K223" s="22"/>
      <c r="M223" s="23"/>
    </row>
    <row r="224" spans="3:13" ht="12.5" x14ac:dyDescent="0.25">
      <c r="D224" s="12"/>
      <c r="H224" s="22"/>
      <c r="K224" s="22"/>
      <c r="M224" s="23"/>
    </row>
    <row r="225" spans="4:13" ht="12.5" x14ac:dyDescent="0.25">
      <c r="D225" s="12"/>
      <c r="H225" s="22"/>
      <c r="K225" s="22"/>
      <c r="M225" s="23"/>
    </row>
    <row r="226" spans="4:13" ht="12.5" x14ac:dyDescent="0.25">
      <c r="D226" s="12"/>
      <c r="H226" s="22"/>
      <c r="K226" s="22"/>
      <c r="M226" s="23"/>
    </row>
    <row r="227" spans="4:13" ht="12.5" x14ac:dyDescent="0.25">
      <c r="D227" s="12"/>
      <c r="H227" s="22"/>
      <c r="K227" s="22"/>
      <c r="M227" s="23"/>
    </row>
    <row r="228" spans="4:13" ht="12.5" x14ac:dyDescent="0.25">
      <c r="D228" s="12"/>
      <c r="H228" s="22"/>
      <c r="K228" s="22"/>
      <c r="M228" s="23"/>
    </row>
    <row r="229" spans="4:13" ht="12.5" x14ac:dyDescent="0.25">
      <c r="D229" s="12"/>
      <c r="H229" s="22"/>
      <c r="K229" s="22"/>
      <c r="M229" s="23"/>
    </row>
    <row r="230" spans="4:13" ht="12.5" x14ac:dyDescent="0.25">
      <c r="D230" s="12"/>
      <c r="H230" s="22"/>
      <c r="K230" s="22"/>
      <c r="M230" s="23"/>
    </row>
    <row r="231" spans="4:13" ht="12.5" x14ac:dyDescent="0.25">
      <c r="D231" s="12"/>
      <c r="H231" s="22"/>
      <c r="K231" s="22"/>
      <c r="M231" s="23"/>
    </row>
    <row r="232" spans="4:13" ht="12.5" x14ac:dyDescent="0.25">
      <c r="D232" s="12"/>
      <c r="H232" s="22"/>
      <c r="K232" s="22"/>
      <c r="M232" s="23"/>
    </row>
    <row r="233" spans="4:13" ht="12.5" x14ac:dyDescent="0.25">
      <c r="D233" s="12"/>
      <c r="H233" s="22"/>
      <c r="K233" s="22"/>
      <c r="M233" s="23"/>
    </row>
    <row r="234" spans="4:13" ht="12.5" x14ac:dyDescent="0.25">
      <c r="D234" s="12"/>
      <c r="H234" s="22"/>
      <c r="K234" s="22"/>
      <c r="M234" s="23"/>
    </row>
    <row r="235" spans="4:13" ht="12.5" x14ac:dyDescent="0.25">
      <c r="D235" s="12"/>
      <c r="H235" s="22"/>
      <c r="K235" s="22"/>
      <c r="M235" s="23"/>
    </row>
    <row r="236" spans="4:13" ht="12.5" x14ac:dyDescent="0.25">
      <c r="D236" s="12"/>
      <c r="H236" s="22"/>
      <c r="K236" s="22"/>
      <c r="M236" s="23"/>
    </row>
    <row r="237" spans="4:13" ht="12.5" x14ac:dyDescent="0.25">
      <c r="D237" s="12"/>
      <c r="H237" s="22"/>
      <c r="K237" s="22"/>
      <c r="M237" s="23"/>
    </row>
    <row r="238" spans="4:13" ht="12.5" x14ac:dyDescent="0.25">
      <c r="D238" s="12"/>
      <c r="H238" s="22"/>
      <c r="K238" s="22"/>
      <c r="M238" s="23"/>
    </row>
    <row r="239" spans="4:13" ht="12.5" x14ac:dyDescent="0.25">
      <c r="D239" s="12"/>
      <c r="H239" s="22"/>
      <c r="K239" s="22"/>
      <c r="M239" s="23"/>
    </row>
    <row r="240" spans="4:13" ht="12.5" x14ac:dyDescent="0.25">
      <c r="D240" s="12"/>
      <c r="H240" s="22"/>
      <c r="K240" s="22"/>
      <c r="M240" s="23"/>
    </row>
    <row r="241" spans="4:13" ht="12.5" x14ac:dyDescent="0.25">
      <c r="D241" s="12"/>
      <c r="H241" s="22"/>
      <c r="K241" s="22"/>
      <c r="M241" s="23"/>
    </row>
    <row r="242" spans="4:13" ht="12.5" x14ac:dyDescent="0.25">
      <c r="D242" s="12"/>
      <c r="H242" s="22"/>
      <c r="K242" s="22"/>
      <c r="M242" s="23"/>
    </row>
    <row r="243" spans="4:13" ht="12.5" x14ac:dyDescent="0.25">
      <c r="D243" s="12"/>
      <c r="H243" s="22"/>
      <c r="K243" s="22"/>
      <c r="M243" s="23"/>
    </row>
    <row r="244" spans="4:13" ht="12.5" x14ac:dyDescent="0.25">
      <c r="D244" s="12"/>
      <c r="H244" s="22"/>
      <c r="K244" s="22"/>
      <c r="M244" s="23"/>
    </row>
    <row r="245" spans="4:13" ht="12.5" x14ac:dyDescent="0.25">
      <c r="D245" s="12"/>
      <c r="H245" s="22"/>
      <c r="K245" s="22"/>
      <c r="M245" s="23"/>
    </row>
    <row r="246" spans="4:13" ht="12.5" x14ac:dyDescent="0.25">
      <c r="D246" s="12"/>
      <c r="H246" s="22"/>
      <c r="K246" s="22"/>
      <c r="M246" s="23"/>
    </row>
    <row r="247" spans="4:13" ht="12.5" x14ac:dyDescent="0.25">
      <c r="D247" s="12"/>
      <c r="H247" s="22"/>
      <c r="K247" s="22"/>
      <c r="M247" s="23"/>
    </row>
    <row r="248" spans="4:13" ht="12.5" x14ac:dyDescent="0.25">
      <c r="D248" s="12"/>
      <c r="H248" s="22"/>
      <c r="K248" s="22"/>
      <c r="M248" s="23"/>
    </row>
    <row r="249" spans="4:13" ht="12.5" x14ac:dyDescent="0.25">
      <c r="D249" s="12"/>
      <c r="H249" s="22"/>
      <c r="K249" s="22"/>
      <c r="M249" s="23"/>
    </row>
    <row r="250" spans="4:13" ht="12.5" x14ac:dyDescent="0.25">
      <c r="D250" s="12"/>
      <c r="H250" s="22"/>
      <c r="K250" s="22"/>
      <c r="M250" s="23"/>
    </row>
    <row r="251" spans="4:13" ht="12.5" x14ac:dyDescent="0.25">
      <c r="D251" s="12"/>
      <c r="H251" s="22"/>
      <c r="K251" s="22"/>
      <c r="M251" s="23"/>
    </row>
    <row r="252" spans="4:13" ht="12.5" x14ac:dyDescent="0.25">
      <c r="D252" s="12"/>
      <c r="H252" s="22"/>
      <c r="K252" s="22"/>
      <c r="M252" s="23"/>
    </row>
    <row r="253" spans="4:13" ht="12.5" x14ac:dyDescent="0.25">
      <c r="D253" s="12"/>
      <c r="H253" s="22"/>
      <c r="K253" s="22"/>
      <c r="M253" s="23"/>
    </row>
    <row r="254" spans="4:13" ht="12.5" x14ac:dyDescent="0.25">
      <c r="D254" s="12"/>
      <c r="H254" s="22"/>
      <c r="K254" s="22"/>
      <c r="M254" s="23"/>
    </row>
    <row r="255" spans="4:13" ht="12.5" x14ac:dyDescent="0.25">
      <c r="D255" s="12"/>
      <c r="H255" s="22"/>
      <c r="K255" s="22"/>
      <c r="M255" s="23"/>
    </row>
    <row r="256" spans="4:13" ht="12.5" x14ac:dyDescent="0.25">
      <c r="D256" s="12"/>
      <c r="H256" s="22"/>
      <c r="K256" s="22"/>
      <c r="M256" s="23"/>
    </row>
    <row r="257" spans="4:13" ht="12.5" x14ac:dyDescent="0.25">
      <c r="D257" s="12"/>
      <c r="H257" s="22"/>
      <c r="K257" s="22"/>
      <c r="M257" s="23"/>
    </row>
    <row r="258" spans="4:13" ht="12.5" x14ac:dyDescent="0.25">
      <c r="D258" s="12"/>
      <c r="H258" s="22"/>
      <c r="K258" s="22"/>
      <c r="M258" s="23"/>
    </row>
    <row r="259" spans="4:13" ht="12.5" x14ac:dyDescent="0.25">
      <c r="D259" s="12"/>
      <c r="H259" s="22"/>
      <c r="K259" s="22"/>
      <c r="M259" s="23"/>
    </row>
    <row r="260" spans="4:13" ht="12.5" x14ac:dyDescent="0.25">
      <c r="D260" s="12"/>
      <c r="H260" s="22"/>
      <c r="K260" s="22"/>
      <c r="M260" s="23"/>
    </row>
    <row r="261" spans="4:13" ht="12.5" x14ac:dyDescent="0.25">
      <c r="D261" s="12"/>
      <c r="H261" s="22"/>
      <c r="K261" s="22"/>
      <c r="M261" s="23"/>
    </row>
    <row r="262" spans="4:13" ht="12.5" x14ac:dyDescent="0.25">
      <c r="D262" s="12"/>
      <c r="H262" s="22"/>
      <c r="K262" s="22"/>
      <c r="M262" s="23"/>
    </row>
    <row r="263" spans="4:13" ht="12.5" x14ac:dyDescent="0.25">
      <c r="D263" s="12"/>
      <c r="H263" s="22"/>
      <c r="K263" s="22"/>
      <c r="M263" s="23"/>
    </row>
    <row r="264" spans="4:13" ht="12.5" x14ac:dyDescent="0.25">
      <c r="D264" s="12"/>
      <c r="H264" s="22"/>
      <c r="K264" s="22"/>
      <c r="M264" s="23"/>
    </row>
    <row r="265" spans="4:13" ht="12.5" x14ac:dyDescent="0.25">
      <c r="D265" s="12"/>
      <c r="H265" s="22"/>
      <c r="K265" s="22"/>
      <c r="M265" s="23"/>
    </row>
    <row r="266" spans="4:13" ht="12.5" x14ac:dyDescent="0.25">
      <c r="D266" s="12"/>
      <c r="H266" s="22"/>
      <c r="K266" s="22"/>
      <c r="M266" s="23"/>
    </row>
    <row r="267" spans="4:13" ht="12.5" x14ac:dyDescent="0.25">
      <c r="D267" s="12"/>
      <c r="H267" s="22"/>
      <c r="K267" s="22"/>
      <c r="M267" s="23"/>
    </row>
    <row r="268" spans="4:13" ht="12.5" x14ac:dyDescent="0.25">
      <c r="D268" s="12"/>
      <c r="H268" s="22"/>
      <c r="K268" s="22"/>
      <c r="M268" s="23"/>
    </row>
    <row r="269" spans="4:13" ht="12.5" x14ac:dyDescent="0.25">
      <c r="D269" s="12"/>
      <c r="H269" s="22"/>
      <c r="K269" s="22"/>
      <c r="M269" s="23"/>
    </row>
    <row r="270" spans="4:13" ht="12.5" x14ac:dyDescent="0.25">
      <c r="D270" s="12"/>
      <c r="H270" s="22"/>
      <c r="K270" s="22"/>
      <c r="M270" s="23"/>
    </row>
    <row r="271" spans="4:13" ht="12.5" x14ac:dyDescent="0.25">
      <c r="D271" s="12"/>
      <c r="H271" s="22"/>
      <c r="K271" s="22"/>
      <c r="M271" s="23"/>
    </row>
    <row r="272" spans="4:13" ht="12.5" x14ac:dyDescent="0.25">
      <c r="D272" s="12"/>
      <c r="H272" s="22"/>
      <c r="K272" s="22"/>
      <c r="M272" s="23"/>
    </row>
    <row r="273" spans="4:13" ht="12.5" x14ac:dyDescent="0.25">
      <c r="D273" s="12"/>
      <c r="H273" s="22"/>
      <c r="K273" s="22"/>
      <c r="M273" s="23"/>
    </row>
    <row r="274" spans="4:13" ht="12.5" x14ac:dyDescent="0.25">
      <c r="D274" s="12"/>
      <c r="H274" s="22"/>
      <c r="K274" s="22"/>
      <c r="M274" s="23"/>
    </row>
    <row r="275" spans="4:13" ht="12.5" x14ac:dyDescent="0.25">
      <c r="D275" s="12"/>
      <c r="H275" s="22"/>
      <c r="K275" s="22"/>
      <c r="M275" s="23"/>
    </row>
    <row r="276" spans="4:13" ht="12.5" x14ac:dyDescent="0.25">
      <c r="D276" s="12"/>
      <c r="H276" s="22"/>
      <c r="K276" s="22"/>
      <c r="M276" s="23"/>
    </row>
    <row r="277" spans="4:13" ht="12.5" x14ac:dyDescent="0.25">
      <c r="D277" s="12"/>
      <c r="H277" s="22"/>
      <c r="K277" s="22"/>
      <c r="M277" s="23"/>
    </row>
    <row r="278" spans="4:13" ht="12.5" x14ac:dyDescent="0.25">
      <c r="D278" s="12"/>
      <c r="H278" s="22"/>
      <c r="K278" s="22"/>
      <c r="M278" s="23"/>
    </row>
    <row r="279" spans="4:13" ht="12.5" x14ac:dyDescent="0.25">
      <c r="D279" s="12"/>
      <c r="H279" s="22"/>
      <c r="K279" s="22"/>
      <c r="M279" s="23"/>
    </row>
    <row r="280" spans="4:13" ht="12.5" x14ac:dyDescent="0.25">
      <c r="D280" s="12"/>
      <c r="H280" s="22"/>
      <c r="K280" s="22"/>
      <c r="M280" s="23"/>
    </row>
    <row r="281" spans="4:13" ht="12.5" x14ac:dyDescent="0.25">
      <c r="D281" s="12"/>
      <c r="H281" s="22"/>
      <c r="K281" s="22"/>
      <c r="M281" s="23"/>
    </row>
    <row r="282" spans="4:13" ht="12.5" x14ac:dyDescent="0.25">
      <c r="D282" s="12"/>
      <c r="H282" s="22"/>
      <c r="K282" s="22"/>
      <c r="M282" s="23"/>
    </row>
    <row r="283" spans="4:13" ht="12.5" x14ac:dyDescent="0.25">
      <c r="D283" s="12"/>
      <c r="H283" s="22"/>
      <c r="K283" s="22"/>
      <c r="M283" s="23"/>
    </row>
    <row r="284" spans="4:13" ht="12.5" x14ac:dyDescent="0.25">
      <c r="D284" s="12"/>
      <c r="H284" s="22"/>
      <c r="K284" s="22"/>
      <c r="M284" s="23"/>
    </row>
    <row r="285" spans="4:13" ht="12.5" x14ac:dyDescent="0.25">
      <c r="D285" s="12"/>
      <c r="H285" s="22"/>
      <c r="K285" s="22"/>
      <c r="M285" s="23"/>
    </row>
    <row r="286" spans="4:13" ht="12.5" x14ac:dyDescent="0.25">
      <c r="D286" s="12"/>
      <c r="H286" s="22"/>
      <c r="K286" s="22"/>
      <c r="M286" s="23"/>
    </row>
    <row r="287" spans="4:13" ht="12.5" x14ac:dyDescent="0.25">
      <c r="D287" s="12"/>
      <c r="H287" s="22"/>
      <c r="K287" s="22"/>
      <c r="M287" s="23"/>
    </row>
    <row r="288" spans="4:13" ht="12.5" x14ac:dyDescent="0.25">
      <c r="D288" s="12"/>
      <c r="H288" s="22"/>
      <c r="K288" s="22"/>
      <c r="M288" s="23"/>
    </row>
    <row r="289" spans="4:13" ht="12.5" x14ac:dyDescent="0.25">
      <c r="D289" s="12"/>
      <c r="H289" s="22"/>
      <c r="K289" s="22"/>
      <c r="M289" s="23"/>
    </row>
    <row r="290" spans="4:13" ht="12.5" x14ac:dyDescent="0.25">
      <c r="D290" s="12"/>
      <c r="H290" s="22"/>
      <c r="K290" s="22"/>
      <c r="M290" s="23"/>
    </row>
    <row r="291" spans="4:13" ht="12.5" x14ac:dyDescent="0.25">
      <c r="D291" s="12"/>
      <c r="H291" s="22"/>
      <c r="K291" s="22"/>
      <c r="M291" s="23"/>
    </row>
    <row r="292" spans="4:13" ht="12.5" x14ac:dyDescent="0.25">
      <c r="D292" s="12"/>
      <c r="H292" s="22"/>
      <c r="K292" s="22"/>
      <c r="M292" s="23"/>
    </row>
    <row r="293" spans="4:13" ht="12.5" x14ac:dyDescent="0.25">
      <c r="D293" s="12"/>
      <c r="H293" s="22"/>
      <c r="K293" s="22"/>
      <c r="M293" s="23"/>
    </row>
    <row r="294" spans="4:13" ht="12.5" x14ac:dyDescent="0.25">
      <c r="D294" s="12"/>
      <c r="H294" s="22"/>
      <c r="K294" s="22"/>
      <c r="M294" s="23"/>
    </row>
    <row r="295" spans="4:13" ht="12.5" x14ac:dyDescent="0.25">
      <c r="D295" s="12"/>
      <c r="H295" s="22"/>
      <c r="K295" s="22"/>
      <c r="M295" s="23"/>
    </row>
    <row r="296" spans="4:13" ht="12.5" x14ac:dyDescent="0.25">
      <c r="D296" s="12"/>
      <c r="H296" s="22"/>
      <c r="K296" s="22"/>
      <c r="M296" s="23"/>
    </row>
    <row r="297" spans="4:13" ht="12.5" x14ac:dyDescent="0.25">
      <c r="D297" s="12"/>
      <c r="H297" s="22"/>
      <c r="K297" s="22"/>
      <c r="M297" s="23"/>
    </row>
    <row r="298" spans="4:13" ht="12.5" x14ac:dyDescent="0.25">
      <c r="D298" s="12"/>
      <c r="H298" s="22"/>
      <c r="K298" s="22"/>
      <c r="M298" s="23"/>
    </row>
    <row r="299" spans="4:13" ht="12.5" x14ac:dyDescent="0.25">
      <c r="D299" s="12"/>
      <c r="H299" s="22"/>
      <c r="K299" s="22"/>
      <c r="M299" s="23"/>
    </row>
    <row r="300" spans="4:13" ht="12.5" x14ac:dyDescent="0.25">
      <c r="D300" s="12"/>
      <c r="H300" s="22"/>
      <c r="K300" s="22"/>
      <c r="M300" s="23"/>
    </row>
    <row r="301" spans="4:13" ht="12.5" x14ac:dyDescent="0.25">
      <c r="D301" s="12"/>
      <c r="H301" s="22"/>
      <c r="K301" s="22"/>
      <c r="M301" s="23"/>
    </row>
    <row r="302" spans="4:13" ht="12.5" x14ac:dyDescent="0.25">
      <c r="D302" s="12"/>
      <c r="H302" s="22"/>
      <c r="K302" s="22"/>
      <c r="M302" s="23"/>
    </row>
    <row r="303" spans="4:13" ht="12.5" x14ac:dyDescent="0.25">
      <c r="D303" s="12"/>
      <c r="H303" s="22"/>
      <c r="K303" s="22"/>
      <c r="M303" s="23"/>
    </row>
    <row r="304" spans="4:13" ht="12.5" x14ac:dyDescent="0.25">
      <c r="D304" s="12"/>
      <c r="H304" s="22"/>
      <c r="K304" s="22"/>
      <c r="M304" s="23"/>
    </row>
    <row r="305" spans="4:13" ht="12.5" x14ac:dyDescent="0.25">
      <c r="D305" s="12"/>
      <c r="H305" s="22"/>
      <c r="K305" s="22"/>
      <c r="M305" s="23"/>
    </row>
    <row r="306" spans="4:13" ht="12.5" x14ac:dyDescent="0.25">
      <c r="D306" s="12"/>
      <c r="H306" s="22"/>
      <c r="K306" s="22"/>
      <c r="M306" s="23"/>
    </row>
    <row r="307" spans="4:13" ht="12.5" x14ac:dyDescent="0.25">
      <c r="D307" s="12"/>
      <c r="H307" s="22"/>
      <c r="K307" s="22"/>
      <c r="M307" s="23"/>
    </row>
    <row r="308" spans="4:13" ht="12.5" x14ac:dyDescent="0.25">
      <c r="D308" s="12"/>
      <c r="H308" s="22"/>
      <c r="K308" s="22"/>
      <c r="M308" s="23"/>
    </row>
    <row r="309" spans="4:13" ht="12.5" x14ac:dyDescent="0.25">
      <c r="D309" s="12"/>
      <c r="H309" s="22"/>
      <c r="K309" s="22"/>
      <c r="M309" s="23"/>
    </row>
    <row r="310" spans="4:13" ht="12.5" x14ac:dyDescent="0.25">
      <c r="D310" s="12"/>
      <c r="H310" s="22"/>
      <c r="K310" s="22"/>
      <c r="M310" s="23"/>
    </row>
    <row r="311" spans="4:13" ht="12.5" x14ac:dyDescent="0.25">
      <c r="D311" s="12"/>
      <c r="H311" s="22"/>
      <c r="K311" s="22"/>
      <c r="M311" s="23"/>
    </row>
    <row r="312" spans="4:13" ht="12.5" x14ac:dyDescent="0.25">
      <c r="D312" s="12"/>
      <c r="H312" s="22"/>
      <c r="K312" s="22"/>
      <c r="M312" s="23"/>
    </row>
    <row r="313" spans="4:13" ht="12.5" x14ac:dyDescent="0.25">
      <c r="D313" s="12"/>
      <c r="H313" s="22"/>
      <c r="K313" s="22"/>
      <c r="M313" s="23"/>
    </row>
    <row r="314" spans="4:13" ht="12.5" x14ac:dyDescent="0.25">
      <c r="D314" s="12"/>
      <c r="H314" s="22"/>
      <c r="K314" s="22"/>
      <c r="M314" s="23"/>
    </row>
    <row r="315" spans="4:13" ht="12.5" x14ac:dyDescent="0.25">
      <c r="D315" s="12"/>
      <c r="H315" s="22"/>
      <c r="K315" s="22"/>
      <c r="M315" s="23"/>
    </row>
    <row r="316" spans="4:13" ht="12.5" x14ac:dyDescent="0.25">
      <c r="D316" s="12"/>
      <c r="H316" s="22"/>
      <c r="K316" s="22"/>
      <c r="M316" s="23"/>
    </row>
    <row r="317" spans="4:13" ht="12.5" x14ac:dyDescent="0.25">
      <c r="D317" s="12"/>
      <c r="H317" s="22"/>
      <c r="K317" s="22"/>
      <c r="M317" s="23"/>
    </row>
    <row r="318" spans="4:13" ht="12.5" x14ac:dyDescent="0.25">
      <c r="D318" s="12"/>
      <c r="H318" s="22"/>
      <c r="K318" s="22"/>
      <c r="M318" s="23"/>
    </row>
    <row r="319" spans="4:13" ht="12.5" x14ac:dyDescent="0.25">
      <c r="D319" s="12"/>
      <c r="H319" s="22"/>
      <c r="K319" s="22"/>
      <c r="M319" s="23"/>
    </row>
    <row r="320" spans="4:13" ht="12.5" x14ac:dyDescent="0.25">
      <c r="D320" s="12"/>
      <c r="H320" s="22"/>
      <c r="K320" s="22"/>
      <c r="M320" s="23"/>
    </row>
    <row r="321" spans="4:13" ht="12.5" x14ac:dyDescent="0.25">
      <c r="D321" s="12"/>
      <c r="H321" s="22"/>
      <c r="K321" s="22"/>
      <c r="M321" s="23"/>
    </row>
    <row r="322" spans="4:13" ht="12.5" x14ac:dyDescent="0.25">
      <c r="D322" s="12"/>
      <c r="H322" s="22"/>
      <c r="K322" s="22"/>
      <c r="M322" s="23"/>
    </row>
    <row r="323" spans="4:13" ht="12.5" x14ac:dyDescent="0.25">
      <c r="D323" s="12"/>
      <c r="H323" s="22"/>
      <c r="K323" s="22"/>
      <c r="M323" s="23"/>
    </row>
    <row r="324" spans="4:13" ht="12.5" x14ac:dyDescent="0.25">
      <c r="D324" s="12"/>
      <c r="H324" s="22"/>
      <c r="K324" s="22"/>
      <c r="M324" s="23"/>
    </row>
    <row r="325" spans="4:13" ht="12.5" x14ac:dyDescent="0.25">
      <c r="D325" s="12"/>
      <c r="H325" s="22"/>
      <c r="K325" s="22"/>
      <c r="M325" s="23"/>
    </row>
    <row r="326" spans="4:13" ht="12.5" x14ac:dyDescent="0.25">
      <c r="D326" s="12"/>
      <c r="H326" s="22"/>
      <c r="K326" s="22"/>
      <c r="M326" s="23"/>
    </row>
    <row r="327" spans="4:13" ht="12.5" x14ac:dyDescent="0.25">
      <c r="D327" s="12"/>
      <c r="H327" s="22"/>
      <c r="K327" s="22"/>
      <c r="M327" s="23"/>
    </row>
    <row r="328" spans="4:13" ht="12.5" x14ac:dyDescent="0.25">
      <c r="D328" s="12"/>
      <c r="H328" s="22"/>
      <c r="K328" s="22"/>
      <c r="M328" s="23"/>
    </row>
    <row r="329" spans="4:13" ht="12.5" x14ac:dyDescent="0.25">
      <c r="D329" s="12"/>
      <c r="H329" s="22"/>
      <c r="K329" s="22"/>
      <c r="M329" s="23"/>
    </row>
    <row r="330" spans="4:13" ht="12.5" x14ac:dyDescent="0.25">
      <c r="D330" s="12"/>
      <c r="H330" s="22"/>
      <c r="K330" s="22"/>
      <c r="M330" s="23"/>
    </row>
    <row r="331" spans="4:13" ht="12.5" x14ac:dyDescent="0.25">
      <c r="D331" s="12"/>
      <c r="H331" s="22"/>
      <c r="K331" s="22"/>
      <c r="M331" s="23"/>
    </row>
    <row r="332" spans="4:13" ht="12.5" x14ac:dyDescent="0.25">
      <c r="D332" s="12"/>
      <c r="H332" s="22"/>
      <c r="K332" s="22"/>
      <c r="M332" s="23"/>
    </row>
    <row r="333" spans="4:13" ht="12.5" x14ac:dyDescent="0.25">
      <c r="D333" s="12"/>
      <c r="H333" s="22"/>
      <c r="K333" s="22"/>
      <c r="M333" s="23"/>
    </row>
    <row r="334" spans="4:13" ht="12.5" x14ac:dyDescent="0.25">
      <c r="D334" s="12"/>
      <c r="H334" s="22"/>
      <c r="K334" s="22"/>
      <c r="M334" s="23"/>
    </row>
    <row r="335" spans="4:13" ht="12.5" x14ac:dyDescent="0.25">
      <c r="D335" s="12"/>
      <c r="H335" s="22"/>
      <c r="K335" s="22"/>
      <c r="M335" s="23"/>
    </row>
    <row r="336" spans="4:13" ht="12.5" x14ac:dyDescent="0.25">
      <c r="D336" s="12"/>
      <c r="H336" s="22"/>
      <c r="K336" s="22"/>
      <c r="M336" s="23"/>
    </row>
    <row r="337" spans="4:13" ht="12.5" x14ac:dyDescent="0.25">
      <c r="D337" s="12"/>
      <c r="H337" s="22"/>
      <c r="K337" s="22"/>
      <c r="M337" s="23"/>
    </row>
    <row r="338" spans="4:13" ht="12.5" x14ac:dyDescent="0.25">
      <c r="D338" s="12"/>
      <c r="H338" s="22"/>
      <c r="K338" s="22"/>
      <c r="M338" s="23"/>
    </row>
    <row r="339" spans="4:13" ht="12.5" x14ac:dyDescent="0.25">
      <c r="D339" s="12"/>
      <c r="H339" s="22"/>
      <c r="K339" s="22"/>
      <c r="M339" s="23"/>
    </row>
    <row r="340" spans="4:13" ht="12.5" x14ac:dyDescent="0.25">
      <c r="D340" s="12"/>
      <c r="H340" s="22"/>
      <c r="K340" s="22"/>
      <c r="M340" s="23"/>
    </row>
    <row r="341" spans="4:13" ht="12.5" x14ac:dyDescent="0.25">
      <c r="D341" s="12"/>
      <c r="H341" s="22"/>
      <c r="K341" s="22"/>
      <c r="M341" s="23"/>
    </row>
    <row r="342" spans="4:13" ht="12.5" x14ac:dyDescent="0.25">
      <c r="D342" s="12"/>
      <c r="H342" s="22"/>
      <c r="K342" s="22"/>
      <c r="M342" s="23"/>
    </row>
    <row r="343" spans="4:13" ht="12.5" x14ac:dyDescent="0.25">
      <c r="D343" s="12"/>
      <c r="H343" s="22"/>
      <c r="K343" s="22"/>
      <c r="M343" s="23"/>
    </row>
    <row r="344" spans="4:13" ht="12.5" x14ac:dyDescent="0.25">
      <c r="D344" s="12"/>
      <c r="H344" s="22"/>
      <c r="K344" s="22"/>
      <c r="M344" s="23"/>
    </row>
    <row r="345" spans="4:13" ht="12.5" x14ac:dyDescent="0.25">
      <c r="D345" s="12"/>
      <c r="H345" s="22"/>
      <c r="K345" s="22"/>
      <c r="M345" s="23"/>
    </row>
    <row r="346" spans="4:13" ht="12.5" x14ac:dyDescent="0.25">
      <c r="D346" s="12"/>
      <c r="H346" s="22"/>
      <c r="K346" s="22"/>
      <c r="M346" s="23"/>
    </row>
    <row r="347" spans="4:13" ht="12.5" x14ac:dyDescent="0.25">
      <c r="D347" s="12"/>
      <c r="H347" s="22"/>
      <c r="K347" s="22"/>
      <c r="M347" s="23"/>
    </row>
    <row r="348" spans="4:13" ht="12.5" x14ac:dyDescent="0.25">
      <c r="D348" s="12"/>
      <c r="H348" s="22"/>
      <c r="K348" s="22"/>
      <c r="M348" s="23"/>
    </row>
    <row r="349" spans="4:13" ht="12.5" x14ac:dyDescent="0.25">
      <c r="D349" s="12"/>
      <c r="H349" s="22"/>
      <c r="K349" s="22"/>
      <c r="M349" s="23"/>
    </row>
    <row r="350" spans="4:13" ht="12.5" x14ac:dyDescent="0.25">
      <c r="D350" s="12"/>
      <c r="H350" s="22"/>
      <c r="K350" s="22"/>
      <c r="M350" s="23"/>
    </row>
    <row r="351" spans="4:13" ht="12.5" x14ac:dyDescent="0.25">
      <c r="D351" s="12"/>
      <c r="H351" s="22"/>
      <c r="K351" s="22"/>
      <c r="M351" s="23"/>
    </row>
    <row r="352" spans="4:13" ht="12.5" x14ac:dyDescent="0.25">
      <c r="D352" s="12"/>
      <c r="H352" s="22"/>
      <c r="K352" s="22"/>
      <c r="M352" s="23"/>
    </row>
    <row r="353" spans="4:13" ht="12.5" x14ac:dyDescent="0.25">
      <c r="D353" s="12"/>
      <c r="H353" s="22"/>
      <c r="K353" s="22"/>
      <c r="M353" s="23"/>
    </row>
    <row r="354" spans="4:13" ht="12.5" x14ac:dyDescent="0.25">
      <c r="D354" s="12"/>
      <c r="H354" s="22"/>
      <c r="K354" s="22"/>
      <c r="M354" s="23"/>
    </row>
    <row r="355" spans="4:13" ht="12.5" x14ac:dyDescent="0.25">
      <c r="D355" s="12"/>
      <c r="H355" s="22"/>
      <c r="K355" s="22"/>
      <c r="M355" s="23"/>
    </row>
    <row r="356" spans="4:13" ht="12.5" x14ac:dyDescent="0.25">
      <c r="D356" s="12"/>
      <c r="H356" s="22"/>
      <c r="K356" s="22"/>
      <c r="M356" s="23"/>
    </row>
    <row r="357" spans="4:13" ht="12.5" x14ac:dyDescent="0.25">
      <c r="D357" s="12"/>
      <c r="H357" s="22"/>
      <c r="K357" s="22"/>
      <c r="M357" s="23"/>
    </row>
    <row r="358" spans="4:13" ht="12.5" x14ac:dyDescent="0.25">
      <c r="D358" s="12"/>
      <c r="H358" s="22"/>
      <c r="K358" s="22"/>
      <c r="M358" s="23"/>
    </row>
    <row r="359" spans="4:13" ht="12.5" x14ac:dyDescent="0.25">
      <c r="D359" s="12"/>
      <c r="H359" s="22"/>
      <c r="K359" s="22"/>
      <c r="M359" s="23"/>
    </row>
    <row r="360" spans="4:13" ht="12.5" x14ac:dyDescent="0.25">
      <c r="D360" s="12"/>
      <c r="H360" s="22"/>
      <c r="K360" s="22"/>
      <c r="M360" s="23"/>
    </row>
    <row r="361" spans="4:13" ht="12.5" x14ac:dyDescent="0.25">
      <c r="D361" s="12"/>
      <c r="H361" s="22"/>
      <c r="K361" s="22"/>
      <c r="M361" s="23"/>
    </row>
    <row r="362" spans="4:13" ht="12.5" x14ac:dyDescent="0.25">
      <c r="D362" s="12"/>
      <c r="H362" s="22"/>
      <c r="K362" s="22"/>
      <c r="M362" s="23"/>
    </row>
    <row r="363" spans="4:13" ht="12.5" x14ac:dyDescent="0.25">
      <c r="D363" s="12"/>
      <c r="H363" s="22"/>
      <c r="K363" s="22"/>
      <c r="M363" s="23"/>
    </row>
    <row r="364" spans="4:13" ht="12.5" x14ac:dyDescent="0.25">
      <c r="D364" s="12"/>
      <c r="H364" s="22"/>
      <c r="K364" s="22"/>
      <c r="M364" s="23"/>
    </row>
    <row r="365" spans="4:13" ht="12.5" x14ac:dyDescent="0.25">
      <c r="D365" s="12"/>
      <c r="H365" s="22"/>
      <c r="K365" s="22"/>
      <c r="M365" s="23"/>
    </row>
    <row r="366" spans="4:13" ht="12.5" x14ac:dyDescent="0.25">
      <c r="D366" s="12"/>
      <c r="H366" s="22"/>
      <c r="K366" s="22"/>
      <c r="M366" s="23"/>
    </row>
    <row r="367" spans="4:13" ht="12.5" x14ac:dyDescent="0.25">
      <c r="D367" s="12"/>
      <c r="H367" s="22"/>
      <c r="K367" s="22"/>
      <c r="M367" s="23"/>
    </row>
    <row r="368" spans="4:13" ht="12.5" x14ac:dyDescent="0.25">
      <c r="D368" s="12"/>
      <c r="H368" s="22"/>
      <c r="K368" s="22"/>
      <c r="M368" s="23"/>
    </row>
    <row r="369" spans="4:13" ht="12.5" x14ac:dyDescent="0.25">
      <c r="D369" s="12"/>
      <c r="H369" s="22"/>
      <c r="K369" s="22"/>
      <c r="M369" s="23"/>
    </row>
    <row r="370" spans="4:13" ht="12.5" x14ac:dyDescent="0.25">
      <c r="D370" s="12"/>
      <c r="H370" s="22"/>
      <c r="K370" s="22"/>
      <c r="M370" s="23"/>
    </row>
    <row r="371" spans="4:13" ht="12.5" x14ac:dyDescent="0.25">
      <c r="D371" s="12"/>
      <c r="H371" s="22"/>
      <c r="K371" s="22"/>
      <c r="M371" s="23"/>
    </row>
    <row r="372" spans="4:13" ht="12.5" x14ac:dyDescent="0.25">
      <c r="D372" s="12"/>
      <c r="H372" s="22"/>
      <c r="K372" s="22"/>
      <c r="M372" s="23"/>
    </row>
    <row r="373" spans="4:13" ht="12.5" x14ac:dyDescent="0.25">
      <c r="D373" s="12"/>
      <c r="H373" s="22"/>
      <c r="K373" s="22"/>
      <c r="M373" s="23"/>
    </row>
    <row r="374" spans="4:13" ht="12.5" x14ac:dyDescent="0.25">
      <c r="D374" s="12"/>
      <c r="H374" s="22"/>
      <c r="K374" s="22"/>
      <c r="M374" s="23"/>
    </row>
    <row r="375" spans="4:13" ht="12.5" x14ac:dyDescent="0.25">
      <c r="D375" s="12"/>
      <c r="H375" s="22"/>
      <c r="K375" s="22"/>
      <c r="M375" s="23"/>
    </row>
    <row r="376" spans="4:13" ht="12.5" x14ac:dyDescent="0.25">
      <c r="D376" s="12"/>
      <c r="H376" s="22"/>
      <c r="K376" s="22"/>
      <c r="M376" s="23"/>
    </row>
    <row r="377" spans="4:13" ht="12.5" x14ac:dyDescent="0.25">
      <c r="D377" s="12"/>
      <c r="H377" s="22"/>
      <c r="K377" s="22"/>
      <c r="M377" s="23"/>
    </row>
    <row r="378" spans="4:13" ht="12.5" x14ac:dyDescent="0.25">
      <c r="D378" s="12"/>
      <c r="H378" s="22"/>
      <c r="K378" s="22"/>
      <c r="M378" s="23"/>
    </row>
    <row r="379" spans="4:13" ht="12.5" x14ac:dyDescent="0.25">
      <c r="D379" s="12"/>
      <c r="H379" s="22"/>
      <c r="K379" s="22"/>
      <c r="M379" s="23"/>
    </row>
    <row r="380" spans="4:13" ht="12.5" x14ac:dyDescent="0.25">
      <c r="D380" s="12"/>
      <c r="H380" s="22"/>
      <c r="K380" s="22"/>
      <c r="M380" s="23"/>
    </row>
    <row r="381" spans="4:13" ht="12.5" x14ac:dyDescent="0.25">
      <c r="D381" s="12"/>
      <c r="H381" s="22"/>
      <c r="K381" s="22"/>
      <c r="M381" s="23"/>
    </row>
    <row r="382" spans="4:13" ht="12.5" x14ac:dyDescent="0.25">
      <c r="D382" s="12"/>
      <c r="H382" s="22"/>
      <c r="K382" s="22"/>
      <c r="M382" s="23"/>
    </row>
    <row r="383" spans="4:13" ht="12.5" x14ac:dyDescent="0.25">
      <c r="D383" s="12"/>
      <c r="H383" s="22"/>
      <c r="K383" s="22"/>
      <c r="M383" s="23"/>
    </row>
    <row r="384" spans="4:13" ht="12.5" x14ac:dyDescent="0.25">
      <c r="D384" s="12"/>
      <c r="H384" s="22"/>
      <c r="K384" s="22"/>
      <c r="M384" s="23"/>
    </row>
    <row r="385" spans="4:13" ht="12.5" x14ac:dyDescent="0.25">
      <c r="D385" s="12"/>
      <c r="H385" s="22"/>
      <c r="K385" s="22"/>
      <c r="M385" s="23"/>
    </row>
    <row r="386" spans="4:13" ht="12.5" x14ac:dyDescent="0.25">
      <c r="D386" s="12"/>
      <c r="H386" s="22"/>
      <c r="K386" s="22"/>
      <c r="M386" s="23"/>
    </row>
    <row r="387" spans="4:13" ht="12.5" x14ac:dyDescent="0.25">
      <c r="D387" s="12"/>
      <c r="H387" s="22"/>
      <c r="K387" s="22"/>
      <c r="M387" s="23"/>
    </row>
    <row r="388" spans="4:13" ht="12.5" x14ac:dyDescent="0.25">
      <c r="D388" s="12"/>
      <c r="H388" s="22"/>
      <c r="K388" s="22"/>
      <c r="M388" s="23"/>
    </row>
    <row r="389" spans="4:13" ht="12.5" x14ac:dyDescent="0.25">
      <c r="D389" s="12"/>
      <c r="H389" s="22"/>
      <c r="K389" s="22"/>
      <c r="M389" s="23"/>
    </row>
    <row r="390" spans="4:13" ht="12.5" x14ac:dyDescent="0.25">
      <c r="D390" s="12"/>
      <c r="H390" s="22"/>
      <c r="K390" s="22"/>
      <c r="M390" s="23"/>
    </row>
    <row r="391" spans="4:13" ht="12.5" x14ac:dyDescent="0.25">
      <c r="D391" s="12"/>
      <c r="H391" s="22"/>
      <c r="K391" s="22"/>
      <c r="M391" s="23"/>
    </row>
    <row r="392" spans="4:13" ht="12.5" x14ac:dyDescent="0.25">
      <c r="D392" s="12"/>
      <c r="H392" s="22"/>
      <c r="K392" s="22"/>
      <c r="M392" s="23"/>
    </row>
    <row r="393" spans="4:13" ht="12.5" x14ac:dyDescent="0.25">
      <c r="D393" s="12"/>
      <c r="H393" s="22"/>
      <c r="K393" s="22"/>
      <c r="M393" s="23"/>
    </row>
    <row r="394" spans="4:13" ht="12.5" x14ac:dyDescent="0.25">
      <c r="D394" s="12"/>
      <c r="H394" s="22"/>
      <c r="K394" s="22"/>
      <c r="M394" s="23"/>
    </row>
    <row r="395" spans="4:13" ht="12.5" x14ac:dyDescent="0.25">
      <c r="D395" s="12"/>
      <c r="H395" s="22"/>
      <c r="K395" s="22"/>
      <c r="M395" s="23"/>
    </row>
    <row r="396" spans="4:13" ht="12.5" x14ac:dyDescent="0.25">
      <c r="D396" s="12"/>
      <c r="H396" s="22"/>
      <c r="K396" s="22"/>
      <c r="M396" s="23"/>
    </row>
    <row r="397" spans="4:13" ht="12.5" x14ac:dyDescent="0.25">
      <c r="D397" s="12"/>
      <c r="H397" s="22"/>
      <c r="K397" s="22"/>
      <c r="M397" s="23"/>
    </row>
    <row r="398" spans="4:13" ht="12.5" x14ac:dyDescent="0.25">
      <c r="D398" s="12"/>
      <c r="H398" s="22"/>
      <c r="K398" s="22"/>
      <c r="M398" s="23"/>
    </row>
    <row r="399" spans="4:13" ht="12.5" x14ac:dyDescent="0.25">
      <c r="D399" s="12"/>
      <c r="H399" s="22"/>
      <c r="K399" s="22"/>
      <c r="M399" s="23"/>
    </row>
    <row r="400" spans="4:13" ht="12.5" x14ac:dyDescent="0.25">
      <c r="D400" s="12"/>
      <c r="H400" s="22"/>
      <c r="K400" s="22"/>
      <c r="M400" s="23"/>
    </row>
    <row r="401" spans="4:13" ht="12.5" x14ac:dyDescent="0.25">
      <c r="D401" s="12"/>
      <c r="H401" s="22"/>
      <c r="K401" s="22"/>
      <c r="M401" s="23"/>
    </row>
    <row r="402" spans="4:13" ht="12.5" x14ac:dyDescent="0.25">
      <c r="D402" s="12"/>
      <c r="H402" s="22"/>
      <c r="K402" s="22"/>
      <c r="M402" s="23"/>
    </row>
    <row r="403" spans="4:13" ht="12.5" x14ac:dyDescent="0.25">
      <c r="D403" s="12"/>
      <c r="H403" s="22"/>
      <c r="K403" s="22"/>
      <c r="M403" s="23"/>
    </row>
    <row r="404" spans="4:13" ht="12.5" x14ac:dyDescent="0.25">
      <c r="D404" s="12"/>
      <c r="H404" s="22"/>
      <c r="K404" s="22"/>
      <c r="M404" s="23"/>
    </row>
    <row r="405" spans="4:13" ht="12.5" x14ac:dyDescent="0.25">
      <c r="D405" s="12"/>
      <c r="H405" s="22"/>
      <c r="K405" s="22"/>
      <c r="M405" s="23"/>
    </row>
    <row r="406" spans="4:13" ht="12.5" x14ac:dyDescent="0.25">
      <c r="D406" s="12"/>
      <c r="H406" s="22"/>
      <c r="K406" s="22"/>
      <c r="M406" s="23"/>
    </row>
    <row r="407" spans="4:13" ht="12.5" x14ac:dyDescent="0.25">
      <c r="D407" s="12"/>
      <c r="H407" s="22"/>
      <c r="K407" s="22"/>
      <c r="M407" s="23"/>
    </row>
    <row r="408" spans="4:13" ht="12.5" x14ac:dyDescent="0.25">
      <c r="D408" s="12"/>
      <c r="H408" s="22"/>
      <c r="K408" s="22"/>
      <c r="M408" s="23"/>
    </row>
    <row r="409" spans="4:13" ht="12.5" x14ac:dyDescent="0.25">
      <c r="D409" s="12"/>
      <c r="H409" s="22"/>
      <c r="K409" s="22"/>
      <c r="M409" s="23"/>
    </row>
    <row r="410" spans="4:13" ht="12.5" x14ac:dyDescent="0.25">
      <c r="D410" s="12"/>
      <c r="H410" s="22"/>
      <c r="K410" s="22"/>
      <c r="M410" s="23"/>
    </row>
    <row r="411" spans="4:13" ht="12.5" x14ac:dyDescent="0.25">
      <c r="D411" s="12"/>
      <c r="H411" s="22"/>
      <c r="K411" s="22"/>
      <c r="M411" s="23"/>
    </row>
    <row r="412" spans="4:13" ht="12.5" x14ac:dyDescent="0.25">
      <c r="D412" s="12"/>
      <c r="H412" s="22"/>
      <c r="K412" s="22"/>
      <c r="M412" s="23"/>
    </row>
    <row r="413" spans="4:13" ht="12.5" x14ac:dyDescent="0.25">
      <c r="D413" s="12"/>
      <c r="H413" s="22"/>
      <c r="K413" s="22"/>
      <c r="M413" s="23"/>
    </row>
    <row r="414" spans="4:13" ht="12.5" x14ac:dyDescent="0.25">
      <c r="D414" s="12"/>
      <c r="H414" s="22"/>
      <c r="K414" s="22"/>
      <c r="M414" s="23"/>
    </row>
    <row r="415" spans="4:13" ht="12.5" x14ac:dyDescent="0.25">
      <c r="D415" s="12"/>
      <c r="H415" s="22"/>
      <c r="K415" s="22"/>
      <c r="M415" s="23"/>
    </row>
    <row r="416" spans="4:13" ht="12.5" x14ac:dyDescent="0.25">
      <c r="D416" s="12"/>
      <c r="H416" s="22"/>
      <c r="K416" s="22"/>
      <c r="M416" s="23"/>
    </row>
    <row r="417" spans="4:13" ht="12.5" x14ac:dyDescent="0.25">
      <c r="D417" s="12"/>
      <c r="H417" s="22"/>
      <c r="K417" s="22"/>
      <c r="M417" s="23"/>
    </row>
    <row r="418" spans="4:13" ht="12.5" x14ac:dyDescent="0.25">
      <c r="D418" s="12"/>
      <c r="H418" s="22"/>
      <c r="K418" s="22"/>
      <c r="M418" s="23"/>
    </row>
    <row r="419" spans="4:13" ht="12.5" x14ac:dyDescent="0.25">
      <c r="D419" s="12"/>
      <c r="H419" s="22"/>
      <c r="K419" s="22"/>
      <c r="M419" s="23"/>
    </row>
    <row r="420" spans="4:13" ht="12.5" x14ac:dyDescent="0.25">
      <c r="D420" s="12"/>
      <c r="H420" s="22"/>
      <c r="K420" s="22"/>
      <c r="M420" s="23"/>
    </row>
    <row r="421" spans="4:13" ht="12.5" x14ac:dyDescent="0.25">
      <c r="D421" s="12"/>
      <c r="H421" s="22"/>
      <c r="K421" s="22"/>
      <c r="M421" s="23"/>
    </row>
    <row r="422" spans="4:13" ht="12.5" x14ac:dyDescent="0.25">
      <c r="D422" s="12"/>
      <c r="H422" s="22"/>
      <c r="K422" s="22"/>
      <c r="M422" s="23"/>
    </row>
    <row r="423" spans="4:13" ht="12.5" x14ac:dyDescent="0.25">
      <c r="D423" s="12"/>
      <c r="H423" s="22"/>
      <c r="K423" s="22"/>
      <c r="M423" s="23"/>
    </row>
    <row r="424" spans="4:13" ht="12.5" x14ac:dyDescent="0.25">
      <c r="D424" s="12"/>
      <c r="H424" s="22"/>
      <c r="K424" s="22"/>
      <c r="M424" s="23"/>
    </row>
    <row r="425" spans="4:13" ht="12.5" x14ac:dyDescent="0.25">
      <c r="D425" s="12"/>
      <c r="H425" s="22"/>
      <c r="K425" s="22"/>
      <c r="M425" s="23"/>
    </row>
    <row r="426" spans="4:13" ht="12.5" x14ac:dyDescent="0.25">
      <c r="D426" s="12"/>
      <c r="H426" s="22"/>
      <c r="K426" s="22"/>
      <c r="M426" s="23"/>
    </row>
    <row r="427" spans="4:13" ht="12.5" x14ac:dyDescent="0.25">
      <c r="D427" s="12"/>
      <c r="H427" s="22"/>
      <c r="K427" s="22"/>
      <c r="M427" s="23"/>
    </row>
    <row r="428" spans="4:13" ht="12.5" x14ac:dyDescent="0.25">
      <c r="D428" s="12"/>
      <c r="H428" s="22"/>
      <c r="K428" s="22"/>
      <c r="M428" s="23"/>
    </row>
    <row r="429" spans="4:13" ht="12.5" x14ac:dyDescent="0.25">
      <c r="D429" s="12"/>
      <c r="H429" s="22"/>
      <c r="K429" s="22"/>
      <c r="M429" s="23"/>
    </row>
    <row r="430" spans="4:13" ht="12.5" x14ac:dyDescent="0.25">
      <c r="D430" s="12"/>
      <c r="H430" s="22"/>
      <c r="K430" s="22"/>
      <c r="M430" s="23"/>
    </row>
    <row r="431" spans="4:13" ht="12.5" x14ac:dyDescent="0.25">
      <c r="D431" s="12"/>
      <c r="H431" s="22"/>
      <c r="K431" s="22"/>
      <c r="M431" s="23"/>
    </row>
    <row r="432" spans="4:13" ht="12.5" x14ac:dyDescent="0.25">
      <c r="D432" s="12"/>
      <c r="H432" s="22"/>
      <c r="K432" s="22"/>
      <c r="M432" s="23"/>
    </row>
    <row r="433" spans="4:13" ht="12.5" x14ac:dyDescent="0.25">
      <c r="D433" s="12"/>
      <c r="H433" s="22"/>
      <c r="K433" s="22"/>
      <c r="M433" s="23"/>
    </row>
    <row r="434" spans="4:13" ht="12.5" x14ac:dyDescent="0.25">
      <c r="D434" s="12"/>
      <c r="H434" s="22"/>
      <c r="K434" s="22"/>
      <c r="M434" s="23"/>
    </row>
    <row r="435" spans="4:13" ht="12.5" x14ac:dyDescent="0.25">
      <c r="D435" s="12"/>
      <c r="H435" s="22"/>
      <c r="K435" s="22"/>
      <c r="M435" s="23"/>
    </row>
    <row r="436" spans="4:13" ht="12.5" x14ac:dyDescent="0.25">
      <c r="D436" s="12"/>
      <c r="H436" s="22"/>
      <c r="K436" s="22"/>
      <c r="M436" s="23"/>
    </row>
    <row r="437" spans="4:13" ht="12.5" x14ac:dyDescent="0.25">
      <c r="D437" s="12"/>
      <c r="H437" s="22"/>
      <c r="K437" s="22"/>
      <c r="M437" s="23"/>
    </row>
    <row r="438" spans="4:13" ht="12.5" x14ac:dyDescent="0.25">
      <c r="D438" s="12"/>
      <c r="H438" s="22"/>
      <c r="K438" s="22"/>
      <c r="M438" s="23"/>
    </row>
    <row r="439" spans="4:13" ht="12.5" x14ac:dyDescent="0.25">
      <c r="D439" s="12"/>
      <c r="H439" s="22"/>
      <c r="K439" s="22"/>
      <c r="M439" s="23"/>
    </row>
    <row r="440" spans="4:13" ht="12.5" x14ac:dyDescent="0.25">
      <c r="D440" s="12"/>
      <c r="H440" s="22"/>
      <c r="K440" s="22"/>
      <c r="M440" s="23"/>
    </row>
    <row r="441" spans="4:13" ht="12.5" x14ac:dyDescent="0.25">
      <c r="D441" s="12"/>
      <c r="H441" s="22"/>
      <c r="K441" s="22"/>
      <c r="M441" s="23"/>
    </row>
    <row r="442" spans="4:13" ht="12.5" x14ac:dyDescent="0.25">
      <c r="D442" s="12"/>
      <c r="H442" s="22"/>
      <c r="K442" s="22"/>
      <c r="M442" s="23"/>
    </row>
    <row r="443" spans="4:13" ht="12.5" x14ac:dyDescent="0.25">
      <c r="D443" s="12"/>
      <c r="H443" s="22"/>
      <c r="K443" s="22"/>
      <c r="M443" s="23"/>
    </row>
    <row r="444" spans="4:13" ht="12.5" x14ac:dyDescent="0.25">
      <c r="D444" s="12"/>
      <c r="H444" s="22"/>
      <c r="K444" s="22"/>
      <c r="M444" s="23"/>
    </row>
    <row r="445" spans="4:13" ht="12.5" x14ac:dyDescent="0.25">
      <c r="D445" s="12"/>
      <c r="H445" s="22"/>
      <c r="K445" s="22"/>
      <c r="M445" s="23"/>
    </row>
    <row r="446" spans="4:13" ht="12.5" x14ac:dyDescent="0.25">
      <c r="D446" s="12"/>
      <c r="H446" s="22"/>
      <c r="K446" s="22"/>
      <c r="M446" s="23"/>
    </row>
    <row r="447" spans="4:13" ht="12.5" x14ac:dyDescent="0.25">
      <c r="D447" s="12"/>
      <c r="H447" s="22"/>
      <c r="K447" s="22"/>
      <c r="M447" s="23"/>
    </row>
    <row r="448" spans="4:13" ht="12.5" x14ac:dyDescent="0.25">
      <c r="D448" s="12"/>
      <c r="H448" s="22"/>
      <c r="K448" s="22"/>
      <c r="M448" s="23"/>
    </row>
    <row r="449" spans="4:13" ht="12.5" x14ac:dyDescent="0.25">
      <c r="D449" s="12"/>
      <c r="H449" s="22"/>
      <c r="K449" s="22"/>
      <c r="M449" s="23"/>
    </row>
    <row r="450" spans="4:13" ht="12.5" x14ac:dyDescent="0.25">
      <c r="D450" s="12"/>
      <c r="H450" s="22"/>
      <c r="K450" s="22"/>
      <c r="M450" s="23"/>
    </row>
    <row r="451" spans="4:13" ht="12.5" x14ac:dyDescent="0.25">
      <c r="D451" s="12"/>
      <c r="H451" s="22"/>
      <c r="K451" s="22"/>
      <c r="M451" s="23"/>
    </row>
    <row r="452" spans="4:13" ht="12.5" x14ac:dyDescent="0.25">
      <c r="D452" s="12"/>
      <c r="H452" s="22"/>
      <c r="K452" s="22"/>
      <c r="M452" s="23"/>
    </row>
    <row r="453" spans="4:13" ht="12.5" x14ac:dyDescent="0.25">
      <c r="D453" s="12"/>
      <c r="H453" s="22"/>
      <c r="K453" s="22"/>
      <c r="M453" s="23"/>
    </row>
    <row r="454" spans="4:13" ht="12.5" x14ac:dyDescent="0.25">
      <c r="D454" s="12"/>
      <c r="H454" s="22"/>
      <c r="K454" s="22"/>
      <c r="M454" s="23"/>
    </row>
    <row r="455" spans="4:13" ht="12.5" x14ac:dyDescent="0.25">
      <c r="D455" s="12"/>
      <c r="H455" s="22"/>
      <c r="K455" s="22"/>
      <c r="M455" s="23"/>
    </row>
    <row r="456" spans="4:13" ht="12.5" x14ac:dyDescent="0.25">
      <c r="D456" s="12"/>
      <c r="H456" s="22"/>
      <c r="K456" s="22"/>
      <c r="M456" s="23"/>
    </row>
    <row r="457" spans="4:13" ht="12.5" x14ac:dyDescent="0.25">
      <c r="D457" s="12"/>
      <c r="H457" s="22"/>
      <c r="K457" s="22"/>
      <c r="M457" s="23"/>
    </row>
    <row r="458" spans="4:13" ht="12.5" x14ac:dyDescent="0.25">
      <c r="D458" s="12"/>
      <c r="H458" s="22"/>
      <c r="K458" s="22"/>
      <c r="M458" s="23"/>
    </row>
    <row r="459" spans="4:13" ht="12.5" x14ac:dyDescent="0.25">
      <c r="D459" s="12"/>
      <c r="H459" s="22"/>
      <c r="K459" s="22"/>
      <c r="M459" s="23"/>
    </row>
    <row r="460" spans="4:13" ht="12.5" x14ac:dyDescent="0.25">
      <c r="D460" s="12"/>
      <c r="H460" s="22"/>
      <c r="K460" s="22"/>
      <c r="M460" s="23"/>
    </row>
    <row r="461" spans="4:13" ht="12.5" x14ac:dyDescent="0.25">
      <c r="D461" s="12"/>
      <c r="H461" s="22"/>
      <c r="K461" s="22"/>
      <c r="M461" s="23"/>
    </row>
    <row r="462" spans="4:13" ht="12.5" x14ac:dyDescent="0.25">
      <c r="D462" s="12"/>
      <c r="H462" s="22"/>
      <c r="K462" s="22"/>
      <c r="M462" s="23"/>
    </row>
    <row r="463" spans="4:13" ht="12.5" x14ac:dyDescent="0.25">
      <c r="D463" s="12"/>
      <c r="H463" s="22"/>
      <c r="K463" s="22"/>
      <c r="M463" s="23"/>
    </row>
    <row r="464" spans="4:13" ht="12.5" x14ac:dyDescent="0.25">
      <c r="D464" s="12"/>
      <c r="H464" s="22"/>
      <c r="K464" s="22"/>
      <c r="M464" s="23"/>
    </row>
    <row r="465" spans="4:13" ht="12.5" x14ac:dyDescent="0.25">
      <c r="D465" s="12"/>
      <c r="H465" s="22"/>
      <c r="K465" s="22"/>
      <c r="M465" s="23"/>
    </row>
    <row r="466" spans="4:13" ht="12.5" x14ac:dyDescent="0.25">
      <c r="D466" s="12"/>
      <c r="H466" s="22"/>
      <c r="K466" s="22"/>
      <c r="M466" s="23"/>
    </row>
    <row r="467" spans="4:13" ht="12.5" x14ac:dyDescent="0.25">
      <c r="D467" s="12"/>
      <c r="H467" s="22"/>
      <c r="K467" s="22"/>
      <c r="M467" s="23"/>
    </row>
    <row r="468" spans="4:13" ht="12.5" x14ac:dyDescent="0.25">
      <c r="D468" s="12"/>
      <c r="H468" s="22"/>
      <c r="K468" s="22"/>
      <c r="M468" s="23"/>
    </row>
    <row r="469" spans="4:13" ht="12.5" x14ac:dyDescent="0.25">
      <c r="D469" s="12"/>
      <c r="H469" s="22"/>
      <c r="K469" s="22"/>
      <c r="M469" s="23"/>
    </row>
    <row r="470" spans="4:13" ht="12.5" x14ac:dyDescent="0.25">
      <c r="D470" s="12"/>
      <c r="H470" s="22"/>
      <c r="K470" s="22"/>
      <c r="M470" s="23"/>
    </row>
    <row r="471" spans="4:13" ht="12.5" x14ac:dyDescent="0.25">
      <c r="D471" s="12"/>
      <c r="H471" s="22"/>
      <c r="K471" s="22"/>
      <c r="M471" s="23"/>
    </row>
    <row r="472" spans="4:13" ht="12.5" x14ac:dyDescent="0.25">
      <c r="D472" s="12"/>
      <c r="H472" s="22"/>
      <c r="K472" s="22"/>
      <c r="M472" s="23"/>
    </row>
    <row r="473" spans="4:13" ht="12.5" x14ac:dyDescent="0.25">
      <c r="D473" s="12"/>
      <c r="H473" s="22"/>
      <c r="K473" s="22"/>
      <c r="M473" s="23"/>
    </row>
    <row r="474" spans="4:13" ht="12.5" x14ac:dyDescent="0.25">
      <c r="D474" s="12"/>
      <c r="H474" s="22"/>
      <c r="K474" s="22"/>
      <c r="M474" s="23"/>
    </row>
    <row r="475" spans="4:13" ht="12.5" x14ac:dyDescent="0.25">
      <c r="D475" s="12"/>
      <c r="H475" s="22"/>
      <c r="K475" s="22"/>
      <c r="M475" s="23"/>
    </row>
    <row r="476" spans="4:13" ht="12.5" x14ac:dyDescent="0.25">
      <c r="D476" s="12"/>
      <c r="H476" s="22"/>
      <c r="K476" s="22"/>
      <c r="M476" s="23"/>
    </row>
    <row r="477" spans="4:13" ht="12.5" x14ac:dyDescent="0.25">
      <c r="D477" s="12"/>
      <c r="H477" s="22"/>
      <c r="K477" s="22"/>
      <c r="M477" s="23"/>
    </row>
    <row r="478" spans="4:13" ht="12.5" x14ac:dyDescent="0.25">
      <c r="D478" s="12"/>
      <c r="H478" s="22"/>
      <c r="K478" s="22"/>
      <c r="M478" s="23"/>
    </row>
    <row r="479" spans="4:13" ht="12.5" x14ac:dyDescent="0.25">
      <c r="D479" s="12"/>
      <c r="H479" s="22"/>
      <c r="K479" s="22"/>
      <c r="M479" s="23"/>
    </row>
    <row r="480" spans="4:13" ht="12.5" x14ac:dyDescent="0.25">
      <c r="D480" s="12"/>
      <c r="H480" s="22"/>
      <c r="K480" s="22"/>
      <c r="M480" s="23"/>
    </row>
    <row r="481" spans="4:13" ht="12.5" x14ac:dyDescent="0.25">
      <c r="D481" s="12"/>
      <c r="H481" s="22"/>
      <c r="K481" s="22"/>
      <c r="M481" s="23"/>
    </row>
    <row r="482" spans="4:13" ht="12.5" x14ac:dyDescent="0.25">
      <c r="D482" s="12"/>
      <c r="H482" s="22"/>
      <c r="K482" s="22"/>
      <c r="M482" s="23"/>
    </row>
    <row r="483" spans="4:13" ht="12.5" x14ac:dyDescent="0.25">
      <c r="D483" s="12"/>
      <c r="H483" s="22"/>
      <c r="K483" s="22"/>
      <c r="M483" s="23"/>
    </row>
    <row r="484" spans="4:13" ht="12.5" x14ac:dyDescent="0.25">
      <c r="D484" s="12"/>
      <c r="H484" s="22"/>
      <c r="K484" s="22"/>
      <c r="M484" s="23"/>
    </row>
    <row r="485" spans="4:13" ht="12.5" x14ac:dyDescent="0.25">
      <c r="D485" s="12"/>
      <c r="H485" s="22"/>
      <c r="K485" s="22"/>
      <c r="M485" s="23"/>
    </row>
    <row r="486" spans="4:13" ht="12.5" x14ac:dyDescent="0.25">
      <c r="D486" s="12"/>
      <c r="H486" s="22"/>
      <c r="K486" s="22"/>
      <c r="M486" s="23"/>
    </row>
    <row r="487" spans="4:13" ht="12.5" x14ac:dyDescent="0.25">
      <c r="D487" s="12"/>
      <c r="H487" s="22"/>
      <c r="K487" s="22"/>
      <c r="M487" s="23"/>
    </row>
    <row r="488" spans="4:13" ht="12.5" x14ac:dyDescent="0.25">
      <c r="D488" s="12"/>
      <c r="H488" s="22"/>
      <c r="K488" s="22"/>
      <c r="M488" s="23"/>
    </row>
    <row r="489" spans="4:13" ht="12.5" x14ac:dyDescent="0.25">
      <c r="D489" s="12"/>
      <c r="H489" s="22"/>
      <c r="K489" s="22"/>
      <c r="M489" s="23"/>
    </row>
    <row r="490" spans="4:13" ht="12.5" x14ac:dyDescent="0.25">
      <c r="D490" s="12"/>
      <c r="H490" s="22"/>
      <c r="K490" s="22"/>
      <c r="M490" s="23"/>
    </row>
    <row r="491" spans="4:13" ht="12.5" x14ac:dyDescent="0.25">
      <c r="D491" s="12"/>
      <c r="H491" s="22"/>
      <c r="K491" s="22"/>
      <c r="M491" s="23"/>
    </row>
    <row r="492" spans="4:13" ht="12.5" x14ac:dyDescent="0.25">
      <c r="D492" s="12"/>
      <c r="H492" s="22"/>
      <c r="K492" s="22"/>
      <c r="M492" s="23"/>
    </row>
    <row r="493" spans="4:13" ht="12.5" x14ac:dyDescent="0.25">
      <c r="D493" s="12"/>
      <c r="H493" s="22"/>
      <c r="K493" s="22"/>
      <c r="M493" s="23"/>
    </row>
    <row r="494" spans="4:13" ht="12.5" x14ac:dyDescent="0.25">
      <c r="D494" s="12"/>
      <c r="H494" s="22"/>
      <c r="K494" s="22"/>
      <c r="M494" s="23"/>
    </row>
    <row r="495" spans="4:13" ht="12.5" x14ac:dyDescent="0.25">
      <c r="D495" s="12"/>
      <c r="H495" s="22"/>
      <c r="K495" s="22"/>
      <c r="M495" s="23"/>
    </row>
    <row r="496" spans="4:13" ht="12.5" x14ac:dyDescent="0.25">
      <c r="D496" s="12"/>
      <c r="H496" s="22"/>
      <c r="K496" s="22"/>
      <c r="M496" s="23"/>
    </row>
    <row r="497" spans="4:13" ht="12.5" x14ac:dyDescent="0.25">
      <c r="D497" s="12"/>
      <c r="H497" s="22"/>
      <c r="K497" s="22"/>
      <c r="M497" s="23"/>
    </row>
    <row r="498" spans="4:13" ht="12.5" x14ac:dyDescent="0.25">
      <c r="D498" s="12"/>
      <c r="H498" s="22"/>
      <c r="K498" s="22"/>
      <c r="M498" s="23"/>
    </row>
    <row r="499" spans="4:13" ht="12.5" x14ac:dyDescent="0.25">
      <c r="D499" s="12"/>
      <c r="H499" s="22"/>
      <c r="K499" s="22"/>
      <c r="M499" s="23"/>
    </row>
    <row r="500" spans="4:13" ht="12.5" x14ac:dyDescent="0.25">
      <c r="D500" s="12"/>
      <c r="H500" s="22"/>
      <c r="K500" s="22"/>
      <c r="M500" s="23"/>
    </row>
    <row r="501" spans="4:13" ht="12.5" x14ac:dyDescent="0.25">
      <c r="D501" s="12"/>
      <c r="H501" s="22"/>
      <c r="K501" s="22"/>
      <c r="M501" s="23"/>
    </row>
    <row r="502" spans="4:13" ht="12.5" x14ac:dyDescent="0.25">
      <c r="D502" s="12"/>
      <c r="H502" s="22"/>
      <c r="K502" s="22"/>
      <c r="M502" s="23"/>
    </row>
    <row r="503" spans="4:13" ht="12.5" x14ac:dyDescent="0.25">
      <c r="D503" s="12"/>
      <c r="H503" s="22"/>
      <c r="K503" s="22"/>
      <c r="M503" s="23"/>
    </row>
    <row r="504" spans="4:13" ht="12.5" x14ac:dyDescent="0.25">
      <c r="D504" s="12"/>
      <c r="H504" s="22"/>
      <c r="K504" s="22"/>
      <c r="M504" s="23"/>
    </row>
    <row r="505" spans="4:13" ht="12.5" x14ac:dyDescent="0.25">
      <c r="D505" s="12"/>
      <c r="H505" s="22"/>
      <c r="K505" s="22"/>
      <c r="M505" s="23"/>
    </row>
    <row r="506" spans="4:13" ht="12.5" x14ac:dyDescent="0.25">
      <c r="D506" s="12"/>
      <c r="H506" s="22"/>
      <c r="K506" s="22"/>
      <c r="M506" s="23"/>
    </row>
    <row r="507" spans="4:13" ht="12.5" x14ac:dyDescent="0.25">
      <c r="D507" s="12"/>
      <c r="H507" s="22"/>
      <c r="K507" s="22"/>
      <c r="M507" s="23"/>
    </row>
    <row r="508" spans="4:13" ht="12.5" x14ac:dyDescent="0.25">
      <c r="D508" s="12"/>
      <c r="H508" s="22"/>
      <c r="K508" s="22"/>
      <c r="M508" s="23"/>
    </row>
    <row r="509" spans="4:13" ht="12.5" x14ac:dyDescent="0.25">
      <c r="D509" s="12"/>
      <c r="H509" s="22"/>
      <c r="K509" s="22"/>
      <c r="M509" s="23"/>
    </row>
    <row r="510" spans="4:13" ht="12.5" x14ac:dyDescent="0.25">
      <c r="D510" s="12"/>
      <c r="H510" s="22"/>
      <c r="K510" s="22"/>
      <c r="M510" s="23"/>
    </row>
    <row r="511" spans="4:13" ht="12.5" x14ac:dyDescent="0.25">
      <c r="D511" s="12"/>
      <c r="H511" s="22"/>
      <c r="K511" s="22"/>
      <c r="M511" s="23"/>
    </row>
    <row r="512" spans="4:13" ht="12.5" x14ac:dyDescent="0.25">
      <c r="D512" s="12"/>
      <c r="H512" s="22"/>
      <c r="K512" s="22"/>
      <c r="M512" s="23"/>
    </row>
    <row r="513" spans="4:13" ht="12.5" x14ac:dyDescent="0.25">
      <c r="D513" s="12"/>
      <c r="H513" s="22"/>
      <c r="K513" s="22"/>
      <c r="M513" s="23"/>
    </row>
    <row r="514" spans="4:13" ht="12.5" x14ac:dyDescent="0.25">
      <c r="D514" s="12"/>
      <c r="H514" s="22"/>
      <c r="K514" s="22"/>
      <c r="M514" s="23"/>
    </row>
    <row r="515" spans="4:13" ht="12.5" x14ac:dyDescent="0.25">
      <c r="D515" s="12"/>
      <c r="H515" s="22"/>
      <c r="K515" s="22"/>
      <c r="M515" s="23"/>
    </row>
    <row r="516" spans="4:13" ht="12.5" x14ac:dyDescent="0.25">
      <c r="D516" s="12"/>
      <c r="H516" s="22"/>
      <c r="K516" s="22"/>
      <c r="M516" s="23"/>
    </row>
    <row r="517" spans="4:13" ht="12.5" x14ac:dyDescent="0.25">
      <c r="D517" s="12"/>
      <c r="H517" s="22"/>
      <c r="K517" s="22"/>
      <c r="M517" s="23"/>
    </row>
    <row r="518" spans="4:13" ht="12.5" x14ac:dyDescent="0.25">
      <c r="D518" s="12"/>
      <c r="H518" s="22"/>
      <c r="K518" s="22"/>
      <c r="M518" s="23"/>
    </row>
    <row r="519" spans="4:13" ht="12.5" x14ac:dyDescent="0.25">
      <c r="D519" s="12"/>
      <c r="H519" s="22"/>
      <c r="K519" s="22"/>
      <c r="M519" s="23"/>
    </row>
    <row r="520" spans="4:13" ht="12.5" x14ac:dyDescent="0.25">
      <c r="D520" s="12"/>
      <c r="H520" s="22"/>
      <c r="K520" s="22"/>
      <c r="M520" s="23"/>
    </row>
    <row r="521" spans="4:13" ht="12.5" x14ac:dyDescent="0.25">
      <c r="D521" s="12"/>
      <c r="H521" s="22"/>
      <c r="K521" s="22"/>
      <c r="M521" s="23"/>
    </row>
    <row r="522" spans="4:13" ht="12.5" x14ac:dyDescent="0.25">
      <c r="D522" s="12"/>
      <c r="H522" s="22"/>
      <c r="K522" s="22"/>
      <c r="M522" s="23"/>
    </row>
    <row r="523" spans="4:13" ht="12.5" x14ac:dyDescent="0.25">
      <c r="D523" s="12"/>
      <c r="H523" s="22"/>
      <c r="K523" s="22"/>
      <c r="M523" s="23"/>
    </row>
    <row r="524" spans="4:13" ht="12.5" x14ac:dyDescent="0.25">
      <c r="D524" s="12"/>
      <c r="H524" s="22"/>
      <c r="K524" s="22"/>
      <c r="M524" s="23"/>
    </row>
    <row r="525" spans="4:13" ht="12.5" x14ac:dyDescent="0.25">
      <c r="D525" s="12"/>
      <c r="H525" s="22"/>
      <c r="K525" s="22"/>
      <c r="M525" s="23"/>
    </row>
    <row r="526" spans="4:13" ht="12.5" x14ac:dyDescent="0.25">
      <c r="D526" s="12"/>
      <c r="H526" s="22"/>
      <c r="K526" s="22"/>
      <c r="M526" s="23"/>
    </row>
    <row r="527" spans="4:13" ht="12.5" x14ac:dyDescent="0.25">
      <c r="D527" s="12"/>
      <c r="H527" s="22"/>
      <c r="K527" s="22"/>
      <c r="M527" s="23"/>
    </row>
    <row r="528" spans="4:13" ht="12.5" x14ac:dyDescent="0.25">
      <c r="D528" s="12"/>
      <c r="H528" s="22"/>
      <c r="K528" s="22"/>
      <c r="M528" s="23"/>
    </row>
    <row r="529" spans="4:13" ht="12.5" x14ac:dyDescent="0.25">
      <c r="D529" s="12"/>
      <c r="H529" s="22"/>
      <c r="K529" s="22"/>
      <c r="M529" s="23"/>
    </row>
    <row r="530" spans="4:13" ht="12.5" x14ac:dyDescent="0.25">
      <c r="D530" s="12"/>
      <c r="H530" s="22"/>
      <c r="K530" s="22"/>
      <c r="M530" s="23"/>
    </row>
    <row r="531" spans="4:13" ht="12.5" x14ac:dyDescent="0.25">
      <c r="D531" s="12"/>
      <c r="H531" s="22"/>
      <c r="K531" s="22"/>
      <c r="M531" s="23"/>
    </row>
    <row r="532" spans="4:13" ht="12.5" x14ac:dyDescent="0.25">
      <c r="D532" s="12"/>
      <c r="H532" s="22"/>
      <c r="K532" s="22"/>
      <c r="M532" s="23"/>
    </row>
    <row r="533" spans="4:13" ht="12.5" x14ac:dyDescent="0.25">
      <c r="D533" s="12"/>
      <c r="H533" s="22"/>
      <c r="K533" s="22"/>
      <c r="M533" s="23"/>
    </row>
    <row r="534" spans="4:13" ht="12.5" x14ac:dyDescent="0.25">
      <c r="D534" s="12"/>
      <c r="H534" s="22"/>
      <c r="K534" s="22"/>
      <c r="M534" s="23"/>
    </row>
    <row r="535" spans="4:13" ht="12.5" x14ac:dyDescent="0.25">
      <c r="D535" s="12"/>
      <c r="H535" s="22"/>
      <c r="K535" s="22"/>
      <c r="M535" s="23"/>
    </row>
    <row r="536" spans="4:13" ht="12.5" x14ac:dyDescent="0.25">
      <c r="D536" s="12"/>
      <c r="H536" s="22"/>
      <c r="K536" s="22"/>
      <c r="M536" s="23"/>
    </row>
    <row r="537" spans="4:13" ht="12.5" x14ac:dyDescent="0.25">
      <c r="D537" s="12"/>
      <c r="H537" s="22"/>
      <c r="K537" s="22"/>
      <c r="M537" s="23"/>
    </row>
    <row r="538" spans="4:13" ht="12.5" x14ac:dyDescent="0.25">
      <c r="D538" s="12"/>
      <c r="H538" s="22"/>
      <c r="K538" s="22"/>
      <c r="M538" s="23"/>
    </row>
    <row r="539" spans="4:13" ht="12.5" x14ac:dyDescent="0.25">
      <c r="D539" s="12"/>
      <c r="H539" s="22"/>
      <c r="K539" s="22"/>
      <c r="M539" s="23"/>
    </row>
    <row r="540" spans="4:13" ht="12.5" x14ac:dyDescent="0.25">
      <c r="D540" s="12"/>
      <c r="H540" s="22"/>
      <c r="K540" s="22"/>
      <c r="M540" s="23"/>
    </row>
    <row r="541" spans="4:13" ht="12.5" x14ac:dyDescent="0.25">
      <c r="D541" s="12"/>
      <c r="H541" s="22"/>
      <c r="K541" s="22"/>
      <c r="M541" s="23"/>
    </row>
    <row r="542" spans="4:13" ht="12.5" x14ac:dyDescent="0.25">
      <c r="D542" s="12"/>
      <c r="H542" s="22"/>
      <c r="K542" s="22"/>
      <c r="M542" s="23"/>
    </row>
    <row r="543" spans="4:13" ht="12.5" x14ac:dyDescent="0.25">
      <c r="D543" s="12"/>
      <c r="H543" s="22"/>
      <c r="K543" s="22"/>
      <c r="M543" s="23"/>
    </row>
    <row r="544" spans="4:13" ht="12.5" x14ac:dyDescent="0.25">
      <c r="D544" s="12"/>
      <c r="H544" s="22"/>
      <c r="K544" s="22"/>
      <c r="M544" s="23"/>
    </row>
    <row r="545" spans="4:13" ht="12.5" x14ac:dyDescent="0.25">
      <c r="D545" s="12"/>
      <c r="H545" s="22"/>
      <c r="K545" s="22"/>
      <c r="M545" s="23"/>
    </row>
    <row r="546" spans="4:13" ht="12.5" x14ac:dyDescent="0.25">
      <c r="D546" s="12"/>
      <c r="H546" s="22"/>
      <c r="K546" s="22"/>
      <c r="M546" s="23"/>
    </row>
    <row r="547" spans="4:13" ht="12.5" x14ac:dyDescent="0.25">
      <c r="D547" s="12"/>
      <c r="H547" s="22"/>
      <c r="K547" s="22"/>
      <c r="M547" s="23"/>
    </row>
    <row r="548" spans="4:13" ht="12.5" x14ac:dyDescent="0.25">
      <c r="D548" s="12"/>
      <c r="H548" s="22"/>
      <c r="K548" s="22"/>
      <c r="M548" s="23"/>
    </row>
    <row r="549" spans="4:13" ht="12.5" x14ac:dyDescent="0.25">
      <c r="D549" s="12"/>
      <c r="H549" s="22"/>
      <c r="K549" s="22"/>
      <c r="M549" s="23"/>
    </row>
    <row r="550" spans="4:13" ht="12.5" x14ac:dyDescent="0.25">
      <c r="D550" s="12"/>
      <c r="H550" s="22"/>
      <c r="K550" s="22"/>
      <c r="M550" s="23"/>
    </row>
    <row r="551" spans="4:13" ht="12.5" x14ac:dyDescent="0.25">
      <c r="D551" s="12"/>
      <c r="H551" s="22"/>
      <c r="K551" s="22"/>
      <c r="M551" s="23"/>
    </row>
    <row r="552" spans="4:13" ht="12.5" x14ac:dyDescent="0.25">
      <c r="D552" s="12"/>
      <c r="H552" s="22"/>
      <c r="K552" s="22"/>
      <c r="M552" s="23"/>
    </row>
    <row r="553" spans="4:13" ht="12.5" x14ac:dyDescent="0.25">
      <c r="D553" s="12"/>
      <c r="H553" s="22"/>
      <c r="K553" s="22"/>
      <c r="M553" s="23"/>
    </row>
    <row r="554" spans="4:13" ht="12.5" x14ac:dyDescent="0.25">
      <c r="D554" s="12"/>
      <c r="H554" s="22"/>
      <c r="K554" s="22"/>
      <c r="M554" s="23"/>
    </row>
    <row r="555" spans="4:13" ht="12.5" x14ac:dyDescent="0.25">
      <c r="D555" s="12"/>
      <c r="H555" s="22"/>
      <c r="K555" s="22"/>
      <c r="M555" s="23"/>
    </row>
    <row r="556" spans="4:13" ht="12.5" x14ac:dyDescent="0.25">
      <c r="D556" s="12"/>
      <c r="H556" s="22"/>
      <c r="K556" s="22"/>
      <c r="M556" s="23"/>
    </row>
    <row r="557" spans="4:13" ht="12.5" x14ac:dyDescent="0.25">
      <c r="D557" s="12"/>
      <c r="H557" s="22"/>
      <c r="K557" s="22"/>
      <c r="M557" s="23"/>
    </row>
    <row r="558" spans="4:13" ht="12.5" x14ac:dyDescent="0.25">
      <c r="D558" s="12"/>
      <c r="H558" s="22"/>
      <c r="K558" s="22"/>
      <c r="M558" s="23"/>
    </row>
    <row r="559" spans="4:13" ht="12.5" x14ac:dyDescent="0.25">
      <c r="D559" s="12"/>
      <c r="H559" s="22"/>
      <c r="K559" s="22"/>
      <c r="M559" s="23"/>
    </row>
    <row r="560" spans="4:13" ht="12.5" x14ac:dyDescent="0.25">
      <c r="D560" s="12"/>
      <c r="H560" s="22"/>
      <c r="K560" s="22"/>
      <c r="M560" s="23"/>
    </row>
    <row r="561" spans="4:13" ht="12.5" x14ac:dyDescent="0.25">
      <c r="D561" s="12"/>
      <c r="H561" s="22"/>
      <c r="K561" s="22"/>
      <c r="M561" s="23"/>
    </row>
    <row r="562" spans="4:13" ht="12.5" x14ac:dyDescent="0.25">
      <c r="D562" s="12"/>
      <c r="H562" s="22"/>
      <c r="K562" s="22"/>
      <c r="M562" s="23"/>
    </row>
    <row r="563" spans="4:13" ht="12.5" x14ac:dyDescent="0.25">
      <c r="D563" s="12"/>
      <c r="H563" s="22"/>
      <c r="K563" s="22"/>
      <c r="M563" s="23"/>
    </row>
    <row r="564" spans="4:13" ht="12.5" x14ac:dyDescent="0.25">
      <c r="D564" s="12"/>
      <c r="H564" s="22"/>
      <c r="K564" s="22"/>
      <c r="M564" s="23"/>
    </row>
    <row r="565" spans="4:13" ht="12.5" x14ac:dyDescent="0.25">
      <c r="D565" s="12"/>
      <c r="H565" s="22"/>
      <c r="K565" s="22"/>
      <c r="M565" s="23"/>
    </row>
    <row r="566" spans="4:13" ht="12.5" x14ac:dyDescent="0.25">
      <c r="D566" s="12"/>
      <c r="H566" s="22"/>
      <c r="K566" s="22"/>
      <c r="M566" s="23"/>
    </row>
    <row r="567" spans="4:13" ht="12.5" x14ac:dyDescent="0.25">
      <c r="D567" s="12"/>
      <c r="H567" s="22"/>
      <c r="K567" s="22"/>
      <c r="M567" s="23"/>
    </row>
    <row r="568" spans="4:13" ht="12.5" x14ac:dyDescent="0.25">
      <c r="D568" s="12"/>
      <c r="H568" s="22"/>
      <c r="K568" s="22"/>
      <c r="M568" s="23"/>
    </row>
    <row r="569" spans="4:13" ht="12.5" x14ac:dyDescent="0.25">
      <c r="D569" s="12"/>
      <c r="H569" s="22"/>
      <c r="K569" s="22"/>
      <c r="M569" s="23"/>
    </row>
    <row r="570" spans="4:13" ht="12.5" x14ac:dyDescent="0.25">
      <c r="D570" s="12"/>
      <c r="H570" s="22"/>
      <c r="K570" s="22"/>
      <c r="M570" s="23"/>
    </row>
    <row r="571" spans="4:13" ht="12.5" x14ac:dyDescent="0.25">
      <c r="D571" s="12"/>
      <c r="H571" s="22"/>
      <c r="K571" s="22"/>
      <c r="M571" s="23"/>
    </row>
    <row r="572" spans="4:13" ht="12.5" x14ac:dyDescent="0.25">
      <c r="D572" s="12"/>
      <c r="H572" s="22"/>
      <c r="K572" s="22"/>
      <c r="M572" s="23"/>
    </row>
    <row r="573" spans="4:13" ht="12.5" x14ac:dyDescent="0.25">
      <c r="D573" s="12"/>
      <c r="H573" s="22"/>
      <c r="K573" s="22"/>
      <c r="M573" s="23"/>
    </row>
    <row r="574" spans="4:13" ht="12.5" x14ac:dyDescent="0.25">
      <c r="D574" s="12"/>
      <c r="H574" s="22"/>
      <c r="K574" s="22"/>
      <c r="M574" s="23"/>
    </row>
    <row r="575" spans="4:13" ht="12.5" x14ac:dyDescent="0.25">
      <c r="D575" s="12"/>
      <c r="H575" s="22"/>
      <c r="K575" s="22"/>
      <c r="M575" s="23"/>
    </row>
    <row r="576" spans="4:13" ht="12.5" x14ac:dyDescent="0.25">
      <c r="D576" s="12"/>
      <c r="H576" s="22"/>
      <c r="K576" s="22"/>
      <c r="M576" s="23"/>
    </row>
    <row r="577" spans="4:13" ht="12.5" x14ac:dyDescent="0.25">
      <c r="D577" s="12"/>
      <c r="H577" s="22"/>
      <c r="K577" s="22"/>
      <c r="M577" s="23"/>
    </row>
    <row r="578" spans="4:13" ht="12.5" x14ac:dyDescent="0.25">
      <c r="D578" s="12"/>
      <c r="H578" s="22"/>
      <c r="K578" s="22"/>
      <c r="M578" s="23"/>
    </row>
    <row r="579" spans="4:13" ht="12.5" x14ac:dyDescent="0.25">
      <c r="D579" s="12"/>
      <c r="H579" s="22"/>
      <c r="K579" s="22"/>
      <c r="M579" s="23"/>
    </row>
    <row r="580" spans="4:13" ht="12.5" x14ac:dyDescent="0.25">
      <c r="D580" s="12"/>
      <c r="H580" s="22"/>
      <c r="K580" s="22"/>
      <c r="M580" s="23"/>
    </row>
    <row r="581" spans="4:13" ht="12.5" x14ac:dyDescent="0.25">
      <c r="D581" s="12"/>
      <c r="H581" s="22"/>
      <c r="K581" s="22"/>
      <c r="M581" s="23"/>
    </row>
    <row r="582" spans="4:13" ht="12.5" x14ac:dyDescent="0.25">
      <c r="D582" s="12"/>
      <c r="H582" s="22"/>
      <c r="K582" s="22"/>
      <c r="M582" s="23"/>
    </row>
    <row r="583" spans="4:13" ht="12.5" x14ac:dyDescent="0.25">
      <c r="D583" s="12"/>
      <c r="H583" s="22"/>
      <c r="K583" s="22"/>
      <c r="M583" s="23"/>
    </row>
    <row r="584" spans="4:13" ht="12.5" x14ac:dyDescent="0.25">
      <c r="D584" s="12"/>
      <c r="H584" s="22"/>
      <c r="K584" s="22"/>
      <c r="M584" s="23"/>
    </row>
    <row r="585" spans="4:13" ht="12.5" x14ac:dyDescent="0.25">
      <c r="D585" s="12"/>
      <c r="H585" s="22"/>
      <c r="K585" s="22"/>
      <c r="M585" s="23"/>
    </row>
    <row r="586" spans="4:13" ht="12.5" x14ac:dyDescent="0.25">
      <c r="D586" s="12"/>
      <c r="H586" s="22"/>
      <c r="K586" s="22"/>
      <c r="M586" s="23"/>
    </row>
    <row r="587" spans="4:13" ht="12.5" x14ac:dyDescent="0.25">
      <c r="D587" s="12"/>
      <c r="H587" s="22"/>
      <c r="K587" s="22"/>
      <c r="M587" s="23"/>
    </row>
    <row r="588" spans="4:13" ht="12.5" x14ac:dyDescent="0.25">
      <c r="D588" s="12"/>
      <c r="H588" s="22"/>
      <c r="K588" s="22"/>
      <c r="M588" s="23"/>
    </row>
    <row r="589" spans="4:13" ht="12.5" x14ac:dyDescent="0.25">
      <c r="D589" s="12"/>
      <c r="H589" s="22"/>
      <c r="K589" s="22"/>
      <c r="M589" s="23"/>
    </row>
    <row r="590" spans="4:13" ht="12.5" x14ac:dyDescent="0.25">
      <c r="D590" s="12"/>
      <c r="H590" s="22"/>
      <c r="K590" s="22"/>
      <c r="M590" s="23"/>
    </row>
    <row r="591" spans="4:13" ht="12.5" x14ac:dyDescent="0.25">
      <c r="D591" s="12"/>
      <c r="H591" s="22"/>
      <c r="K591" s="22"/>
      <c r="M591" s="23"/>
    </row>
    <row r="592" spans="4:13" ht="12.5" x14ac:dyDescent="0.25">
      <c r="D592" s="12"/>
      <c r="H592" s="22"/>
      <c r="K592" s="22"/>
      <c r="M592" s="23"/>
    </row>
    <row r="593" spans="4:13" ht="12.5" x14ac:dyDescent="0.25">
      <c r="D593" s="12"/>
      <c r="H593" s="22"/>
      <c r="K593" s="22"/>
      <c r="M593" s="23"/>
    </row>
    <row r="594" spans="4:13" ht="12.5" x14ac:dyDescent="0.25">
      <c r="D594" s="12"/>
      <c r="H594" s="22"/>
      <c r="K594" s="22"/>
      <c r="M594" s="23"/>
    </row>
    <row r="595" spans="4:13" ht="12.5" x14ac:dyDescent="0.25">
      <c r="D595" s="12"/>
      <c r="H595" s="22"/>
      <c r="K595" s="22"/>
      <c r="M595" s="23"/>
    </row>
    <row r="596" spans="4:13" ht="12.5" x14ac:dyDescent="0.25">
      <c r="D596" s="12"/>
      <c r="H596" s="22"/>
      <c r="K596" s="22"/>
      <c r="M596" s="23"/>
    </row>
    <row r="597" spans="4:13" ht="12.5" x14ac:dyDescent="0.25">
      <c r="D597" s="12"/>
      <c r="H597" s="22"/>
      <c r="K597" s="22"/>
      <c r="M597" s="23"/>
    </row>
    <row r="598" spans="4:13" ht="12.5" x14ac:dyDescent="0.25">
      <c r="D598" s="12"/>
      <c r="H598" s="22"/>
      <c r="K598" s="22"/>
      <c r="M598" s="23"/>
    </row>
    <row r="599" spans="4:13" ht="12.5" x14ac:dyDescent="0.25">
      <c r="D599" s="12"/>
      <c r="H599" s="22"/>
      <c r="K599" s="22"/>
      <c r="M599" s="23"/>
    </row>
    <row r="600" spans="4:13" ht="12.5" x14ac:dyDescent="0.25">
      <c r="D600" s="12"/>
      <c r="H600" s="22"/>
      <c r="K600" s="22"/>
      <c r="M600" s="23"/>
    </row>
    <row r="601" spans="4:13" ht="12.5" x14ac:dyDescent="0.25">
      <c r="D601" s="12"/>
      <c r="H601" s="22"/>
      <c r="K601" s="22"/>
      <c r="M601" s="23"/>
    </row>
    <row r="602" spans="4:13" ht="12.5" x14ac:dyDescent="0.25">
      <c r="D602" s="12"/>
      <c r="H602" s="22"/>
      <c r="K602" s="22"/>
      <c r="M602" s="23"/>
    </row>
    <row r="603" spans="4:13" ht="12.5" x14ac:dyDescent="0.25">
      <c r="D603" s="12"/>
      <c r="H603" s="22"/>
      <c r="K603" s="22"/>
      <c r="M603" s="23"/>
    </row>
    <row r="604" spans="4:13" ht="12.5" x14ac:dyDescent="0.25">
      <c r="D604" s="12"/>
      <c r="H604" s="22"/>
      <c r="K604" s="22"/>
      <c r="M604" s="23"/>
    </row>
    <row r="605" spans="4:13" ht="12.5" x14ac:dyDescent="0.25">
      <c r="D605" s="12"/>
      <c r="H605" s="22"/>
      <c r="K605" s="22"/>
      <c r="M605" s="23"/>
    </row>
    <row r="606" spans="4:13" ht="12.5" x14ac:dyDescent="0.25">
      <c r="D606" s="12"/>
      <c r="H606" s="22"/>
      <c r="K606" s="22"/>
      <c r="M606" s="23"/>
    </row>
    <row r="607" spans="4:13" ht="12.5" x14ac:dyDescent="0.25">
      <c r="D607" s="12"/>
      <c r="H607" s="22"/>
      <c r="K607" s="22"/>
      <c r="M607" s="23"/>
    </row>
    <row r="608" spans="4:13" ht="12.5" x14ac:dyDescent="0.25">
      <c r="D608" s="12"/>
      <c r="H608" s="22"/>
      <c r="K608" s="22"/>
      <c r="M608" s="23"/>
    </row>
    <row r="609" spans="4:13" ht="12.5" x14ac:dyDescent="0.25">
      <c r="D609" s="12"/>
      <c r="H609" s="22"/>
      <c r="K609" s="22"/>
      <c r="M609" s="23"/>
    </row>
    <row r="610" spans="4:13" ht="12.5" x14ac:dyDescent="0.25">
      <c r="D610" s="12"/>
      <c r="H610" s="22"/>
      <c r="K610" s="22"/>
      <c r="M610" s="23"/>
    </row>
    <row r="611" spans="4:13" ht="12.5" x14ac:dyDescent="0.25">
      <c r="D611" s="12"/>
      <c r="H611" s="22"/>
      <c r="K611" s="22"/>
      <c r="M611" s="23"/>
    </row>
    <row r="612" spans="4:13" ht="12.5" x14ac:dyDescent="0.25">
      <c r="D612" s="12"/>
      <c r="H612" s="22"/>
      <c r="K612" s="22"/>
      <c r="M612" s="23"/>
    </row>
    <row r="613" spans="4:13" ht="12.5" x14ac:dyDescent="0.25">
      <c r="D613" s="12"/>
      <c r="H613" s="22"/>
      <c r="K613" s="22"/>
      <c r="M613" s="23"/>
    </row>
    <row r="614" spans="4:13" ht="12.5" x14ac:dyDescent="0.25">
      <c r="D614" s="12"/>
      <c r="H614" s="22"/>
      <c r="K614" s="22"/>
      <c r="M614" s="23"/>
    </row>
    <row r="615" spans="4:13" ht="12.5" x14ac:dyDescent="0.25">
      <c r="D615" s="12"/>
      <c r="H615" s="22"/>
      <c r="K615" s="22"/>
      <c r="M615" s="23"/>
    </row>
    <row r="616" spans="4:13" ht="12.5" x14ac:dyDescent="0.25">
      <c r="D616" s="12"/>
      <c r="H616" s="22"/>
      <c r="K616" s="22"/>
      <c r="M616" s="23"/>
    </row>
    <row r="617" spans="4:13" ht="12.5" x14ac:dyDescent="0.25">
      <c r="D617" s="12"/>
      <c r="H617" s="22"/>
      <c r="K617" s="22"/>
      <c r="M617" s="23"/>
    </row>
    <row r="618" spans="4:13" ht="12.5" x14ac:dyDescent="0.25">
      <c r="D618" s="12"/>
      <c r="H618" s="22"/>
      <c r="K618" s="22"/>
      <c r="M618" s="23"/>
    </row>
    <row r="619" spans="4:13" ht="12.5" x14ac:dyDescent="0.25">
      <c r="D619" s="12"/>
      <c r="H619" s="22"/>
      <c r="K619" s="22"/>
      <c r="M619" s="23"/>
    </row>
    <row r="620" spans="4:13" ht="12.5" x14ac:dyDescent="0.25">
      <c r="D620" s="12"/>
      <c r="H620" s="22"/>
      <c r="K620" s="22"/>
      <c r="M620" s="23"/>
    </row>
    <row r="621" spans="4:13" ht="12.5" x14ac:dyDescent="0.25">
      <c r="D621" s="12"/>
      <c r="H621" s="22"/>
      <c r="K621" s="22"/>
      <c r="M621" s="23"/>
    </row>
    <row r="622" spans="4:13" ht="12.5" x14ac:dyDescent="0.25">
      <c r="D622" s="12"/>
      <c r="H622" s="22"/>
      <c r="K622" s="22"/>
      <c r="M622" s="23"/>
    </row>
    <row r="623" spans="4:13" ht="12.5" x14ac:dyDescent="0.25">
      <c r="D623" s="12"/>
      <c r="H623" s="22"/>
      <c r="K623" s="22"/>
      <c r="M623" s="23"/>
    </row>
    <row r="624" spans="4:13" ht="12.5" x14ac:dyDescent="0.25">
      <c r="D624" s="12"/>
      <c r="H624" s="22"/>
      <c r="K624" s="22"/>
      <c r="M624" s="23"/>
    </row>
    <row r="625" spans="4:13" ht="12.5" x14ac:dyDescent="0.25">
      <c r="D625" s="12"/>
      <c r="H625" s="22"/>
      <c r="K625" s="22"/>
      <c r="M625" s="23"/>
    </row>
    <row r="626" spans="4:13" ht="12.5" x14ac:dyDescent="0.25">
      <c r="D626" s="12"/>
      <c r="H626" s="22"/>
      <c r="K626" s="22"/>
      <c r="M626" s="23"/>
    </row>
    <row r="627" spans="4:13" ht="12.5" x14ac:dyDescent="0.25">
      <c r="D627" s="12"/>
      <c r="H627" s="22"/>
      <c r="K627" s="22"/>
      <c r="M627" s="23"/>
    </row>
    <row r="628" spans="4:13" ht="12.5" x14ac:dyDescent="0.25">
      <c r="D628" s="12"/>
      <c r="H628" s="22"/>
      <c r="K628" s="22"/>
      <c r="M628" s="23"/>
    </row>
    <row r="629" spans="4:13" ht="12.5" x14ac:dyDescent="0.25">
      <c r="D629" s="12"/>
      <c r="H629" s="22"/>
      <c r="K629" s="22"/>
      <c r="M629" s="23"/>
    </row>
    <row r="630" spans="4:13" ht="12.5" x14ac:dyDescent="0.25">
      <c r="D630" s="12"/>
      <c r="H630" s="22"/>
      <c r="K630" s="22"/>
      <c r="M630" s="23"/>
    </row>
    <row r="631" spans="4:13" ht="12.5" x14ac:dyDescent="0.25">
      <c r="D631" s="12"/>
      <c r="H631" s="22"/>
      <c r="K631" s="22"/>
      <c r="M631" s="23"/>
    </row>
    <row r="632" spans="4:13" ht="12.5" x14ac:dyDescent="0.25">
      <c r="D632" s="12"/>
      <c r="H632" s="22"/>
      <c r="K632" s="22"/>
      <c r="M632" s="23"/>
    </row>
    <row r="633" spans="4:13" ht="12.5" x14ac:dyDescent="0.25">
      <c r="D633" s="12"/>
      <c r="H633" s="22"/>
      <c r="K633" s="22"/>
      <c r="M633" s="23"/>
    </row>
    <row r="634" spans="4:13" ht="12.5" x14ac:dyDescent="0.25">
      <c r="D634" s="12"/>
      <c r="H634" s="22"/>
      <c r="K634" s="22"/>
      <c r="M634" s="23"/>
    </row>
    <row r="635" spans="4:13" ht="12.5" x14ac:dyDescent="0.25">
      <c r="D635" s="12"/>
      <c r="H635" s="22"/>
      <c r="K635" s="22"/>
      <c r="M635" s="23"/>
    </row>
    <row r="636" spans="4:13" ht="12.5" x14ac:dyDescent="0.25">
      <c r="D636" s="12"/>
      <c r="H636" s="22"/>
      <c r="K636" s="22"/>
      <c r="M636" s="23"/>
    </row>
    <row r="637" spans="4:13" ht="12.5" x14ac:dyDescent="0.25">
      <c r="D637" s="12"/>
      <c r="H637" s="22"/>
      <c r="K637" s="22"/>
      <c r="M637" s="23"/>
    </row>
    <row r="638" spans="4:13" ht="12.5" x14ac:dyDescent="0.25">
      <c r="D638" s="12"/>
      <c r="H638" s="22"/>
      <c r="K638" s="22"/>
      <c r="M638" s="23"/>
    </row>
    <row r="639" spans="4:13" ht="12.5" x14ac:dyDescent="0.25">
      <c r="D639" s="12"/>
      <c r="H639" s="22"/>
      <c r="K639" s="22"/>
      <c r="M639" s="23"/>
    </row>
    <row r="640" spans="4:13" ht="12.5" x14ac:dyDescent="0.25">
      <c r="D640" s="12"/>
      <c r="H640" s="22"/>
      <c r="K640" s="22"/>
      <c r="M640" s="23"/>
    </row>
    <row r="641" spans="4:13" ht="12.5" x14ac:dyDescent="0.25">
      <c r="D641" s="12"/>
      <c r="H641" s="22"/>
      <c r="K641" s="22"/>
      <c r="M641" s="23"/>
    </row>
    <row r="642" spans="4:13" ht="12.5" x14ac:dyDescent="0.25">
      <c r="D642" s="12"/>
      <c r="H642" s="22"/>
      <c r="K642" s="22"/>
      <c r="M642" s="23"/>
    </row>
    <row r="643" spans="4:13" ht="12.5" x14ac:dyDescent="0.25">
      <c r="D643" s="12"/>
      <c r="H643" s="22"/>
      <c r="K643" s="22"/>
      <c r="M643" s="23"/>
    </row>
    <row r="644" spans="4:13" ht="12.5" x14ac:dyDescent="0.25">
      <c r="D644" s="12"/>
      <c r="H644" s="22"/>
      <c r="K644" s="22"/>
      <c r="M644" s="23"/>
    </row>
    <row r="645" spans="4:13" ht="12.5" x14ac:dyDescent="0.25">
      <c r="D645" s="12"/>
      <c r="H645" s="22"/>
      <c r="K645" s="22"/>
      <c r="M645" s="23"/>
    </row>
    <row r="646" spans="4:13" ht="12.5" x14ac:dyDescent="0.25">
      <c r="D646" s="12"/>
      <c r="H646" s="22"/>
      <c r="K646" s="22"/>
      <c r="M646" s="23"/>
    </row>
    <row r="647" spans="4:13" ht="12.5" x14ac:dyDescent="0.25">
      <c r="D647" s="12"/>
      <c r="H647" s="22"/>
      <c r="K647" s="22"/>
      <c r="M647" s="23"/>
    </row>
    <row r="648" spans="4:13" ht="12.5" x14ac:dyDescent="0.25">
      <c r="D648" s="12"/>
      <c r="H648" s="22"/>
      <c r="K648" s="22"/>
      <c r="M648" s="23"/>
    </row>
    <row r="649" spans="4:13" ht="12.5" x14ac:dyDescent="0.25">
      <c r="D649" s="12"/>
      <c r="H649" s="22"/>
      <c r="K649" s="22"/>
      <c r="M649" s="23"/>
    </row>
    <row r="650" spans="4:13" ht="12.5" x14ac:dyDescent="0.25">
      <c r="D650" s="12"/>
      <c r="H650" s="22"/>
      <c r="K650" s="22"/>
      <c r="M650" s="23"/>
    </row>
    <row r="651" spans="4:13" ht="12.5" x14ac:dyDescent="0.25">
      <c r="D651" s="12"/>
      <c r="H651" s="22"/>
      <c r="K651" s="22"/>
      <c r="M651" s="23"/>
    </row>
    <row r="652" spans="4:13" ht="12.5" x14ac:dyDescent="0.25">
      <c r="D652" s="12"/>
      <c r="H652" s="22"/>
      <c r="K652" s="22"/>
      <c r="M652" s="23"/>
    </row>
    <row r="653" spans="4:13" ht="12.5" x14ac:dyDescent="0.25">
      <c r="D653" s="12"/>
      <c r="H653" s="22"/>
      <c r="K653" s="22"/>
      <c r="M653" s="23"/>
    </row>
    <row r="654" spans="4:13" ht="12.5" x14ac:dyDescent="0.25">
      <c r="D654" s="12"/>
      <c r="H654" s="22"/>
      <c r="K654" s="22"/>
      <c r="M654" s="23"/>
    </row>
    <row r="655" spans="4:13" ht="12.5" x14ac:dyDescent="0.25">
      <c r="D655" s="12"/>
      <c r="H655" s="22"/>
      <c r="K655" s="22"/>
      <c r="M655" s="23"/>
    </row>
    <row r="656" spans="4:13" ht="12.5" x14ac:dyDescent="0.25">
      <c r="D656" s="12"/>
      <c r="H656" s="22"/>
      <c r="K656" s="22"/>
      <c r="M656" s="23"/>
    </row>
    <row r="657" spans="4:13" ht="12.5" x14ac:dyDescent="0.25">
      <c r="D657" s="12"/>
      <c r="H657" s="22"/>
      <c r="K657" s="22"/>
      <c r="M657" s="23"/>
    </row>
    <row r="658" spans="4:13" ht="12.5" x14ac:dyDescent="0.25">
      <c r="D658" s="12"/>
      <c r="H658" s="22"/>
      <c r="K658" s="22"/>
      <c r="M658" s="23"/>
    </row>
    <row r="659" spans="4:13" ht="12.5" x14ac:dyDescent="0.25">
      <c r="D659" s="12"/>
      <c r="H659" s="22"/>
      <c r="K659" s="22"/>
      <c r="M659" s="23"/>
    </row>
    <row r="660" spans="4:13" ht="12.5" x14ac:dyDescent="0.25">
      <c r="D660" s="12"/>
      <c r="H660" s="22"/>
      <c r="K660" s="22"/>
      <c r="M660" s="23"/>
    </row>
    <row r="661" spans="4:13" ht="12.5" x14ac:dyDescent="0.25">
      <c r="D661" s="12"/>
      <c r="H661" s="22"/>
      <c r="K661" s="22"/>
      <c r="M661" s="23"/>
    </row>
    <row r="662" spans="4:13" ht="12.5" x14ac:dyDescent="0.25">
      <c r="D662" s="12"/>
      <c r="H662" s="22"/>
      <c r="K662" s="22"/>
      <c r="M662" s="23"/>
    </row>
    <row r="663" spans="4:13" ht="12.5" x14ac:dyDescent="0.25">
      <c r="D663" s="12"/>
      <c r="H663" s="22"/>
      <c r="K663" s="22"/>
      <c r="M663" s="23"/>
    </row>
    <row r="664" spans="4:13" ht="12.5" x14ac:dyDescent="0.25">
      <c r="D664" s="12"/>
      <c r="H664" s="22"/>
      <c r="K664" s="22"/>
      <c r="M664" s="23"/>
    </row>
    <row r="665" spans="4:13" ht="12.5" x14ac:dyDescent="0.25">
      <c r="D665" s="12"/>
      <c r="H665" s="22"/>
      <c r="K665" s="22"/>
      <c r="M665" s="23"/>
    </row>
    <row r="666" spans="4:13" ht="12.5" x14ac:dyDescent="0.25">
      <c r="D666" s="12"/>
      <c r="H666" s="22"/>
      <c r="K666" s="22"/>
      <c r="M666" s="23"/>
    </row>
    <row r="667" spans="4:13" ht="12.5" x14ac:dyDescent="0.25">
      <c r="D667" s="12"/>
      <c r="H667" s="22"/>
      <c r="K667" s="22"/>
      <c r="M667" s="23"/>
    </row>
    <row r="668" spans="4:13" ht="12.5" x14ac:dyDescent="0.25">
      <c r="D668" s="12"/>
      <c r="H668" s="22"/>
      <c r="K668" s="22"/>
      <c r="M668" s="23"/>
    </row>
    <row r="669" spans="4:13" ht="12.5" x14ac:dyDescent="0.25">
      <c r="D669" s="12"/>
      <c r="H669" s="22"/>
      <c r="K669" s="22"/>
      <c r="M669" s="23"/>
    </row>
    <row r="670" spans="4:13" ht="12.5" x14ac:dyDescent="0.25">
      <c r="D670" s="12"/>
      <c r="H670" s="22"/>
      <c r="K670" s="22"/>
      <c r="M670" s="23"/>
    </row>
    <row r="671" spans="4:13" ht="12.5" x14ac:dyDescent="0.25">
      <c r="D671" s="12"/>
      <c r="H671" s="22"/>
      <c r="K671" s="22"/>
      <c r="M671" s="23"/>
    </row>
    <row r="672" spans="4:13" ht="12.5" x14ac:dyDescent="0.25">
      <c r="D672" s="12"/>
      <c r="H672" s="22"/>
      <c r="K672" s="22"/>
      <c r="M672" s="23"/>
    </row>
    <row r="673" spans="4:13" ht="12.5" x14ac:dyDescent="0.25">
      <c r="D673" s="12"/>
      <c r="H673" s="22"/>
      <c r="K673" s="22"/>
      <c r="M673" s="23"/>
    </row>
    <row r="674" spans="4:13" ht="12.5" x14ac:dyDescent="0.25">
      <c r="D674" s="12"/>
      <c r="H674" s="22"/>
      <c r="K674" s="22"/>
      <c r="M674" s="23"/>
    </row>
    <row r="675" spans="4:13" ht="12.5" x14ac:dyDescent="0.25">
      <c r="D675" s="12"/>
      <c r="H675" s="22"/>
      <c r="K675" s="22"/>
      <c r="M675" s="23"/>
    </row>
    <row r="676" spans="4:13" ht="12.5" x14ac:dyDescent="0.25">
      <c r="D676" s="12"/>
      <c r="H676" s="22"/>
      <c r="K676" s="22"/>
      <c r="M676" s="23"/>
    </row>
    <row r="677" spans="4:13" ht="12.5" x14ac:dyDescent="0.25">
      <c r="D677" s="12"/>
      <c r="H677" s="22"/>
      <c r="K677" s="22"/>
      <c r="M677" s="23"/>
    </row>
    <row r="678" spans="4:13" ht="12.5" x14ac:dyDescent="0.25">
      <c r="D678" s="12"/>
      <c r="H678" s="22"/>
      <c r="K678" s="22"/>
      <c r="M678" s="23"/>
    </row>
    <row r="679" spans="4:13" ht="12.5" x14ac:dyDescent="0.25">
      <c r="D679" s="12"/>
      <c r="H679" s="22"/>
      <c r="K679" s="22"/>
      <c r="M679" s="23"/>
    </row>
    <row r="680" spans="4:13" ht="12.5" x14ac:dyDescent="0.25">
      <c r="D680" s="12"/>
      <c r="H680" s="22"/>
      <c r="K680" s="22"/>
      <c r="M680" s="23"/>
    </row>
    <row r="681" spans="4:13" ht="12.5" x14ac:dyDescent="0.25">
      <c r="D681" s="12"/>
      <c r="H681" s="22"/>
      <c r="K681" s="22"/>
      <c r="M681" s="23"/>
    </row>
    <row r="682" spans="4:13" ht="12.5" x14ac:dyDescent="0.25">
      <c r="D682" s="12"/>
      <c r="H682" s="22"/>
      <c r="K682" s="22"/>
      <c r="M682" s="23"/>
    </row>
    <row r="683" spans="4:13" ht="12.5" x14ac:dyDescent="0.25">
      <c r="D683" s="12"/>
      <c r="H683" s="22"/>
      <c r="K683" s="22"/>
      <c r="M683" s="23"/>
    </row>
    <row r="684" spans="4:13" ht="12.5" x14ac:dyDescent="0.25">
      <c r="D684" s="12"/>
      <c r="H684" s="22"/>
      <c r="K684" s="22"/>
      <c r="M684" s="23"/>
    </row>
    <row r="685" spans="4:13" ht="12.5" x14ac:dyDescent="0.25">
      <c r="D685" s="12"/>
      <c r="H685" s="22"/>
      <c r="K685" s="22"/>
      <c r="M685" s="23"/>
    </row>
    <row r="686" spans="4:13" ht="12.5" x14ac:dyDescent="0.25">
      <c r="D686" s="12"/>
      <c r="H686" s="22"/>
      <c r="K686" s="22"/>
      <c r="M686" s="23"/>
    </row>
    <row r="687" spans="4:13" ht="12.5" x14ac:dyDescent="0.25">
      <c r="D687" s="12"/>
      <c r="H687" s="22"/>
      <c r="K687" s="22"/>
      <c r="M687" s="23"/>
    </row>
    <row r="688" spans="4:13" ht="12.5" x14ac:dyDescent="0.25">
      <c r="D688" s="12"/>
      <c r="H688" s="22"/>
      <c r="K688" s="22"/>
      <c r="M688" s="23"/>
    </row>
    <row r="689" spans="4:13" ht="12.5" x14ac:dyDescent="0.25">
      <c r="D689" s="12"/>
      <c r="H689" s="22"/>
      <c r="K689" s="22"/>
      <c r="M689" s="23"/>
    </row>
    <row r="690" spans="4:13" ht="12.5" x14ac:dyDescent="0.25">
      <c r="D690" s="12"/>
      <c r="H690" s="22"/>
      <c r="K690" s="22"/>
      <c r="M690" s="23"/>
    </row>
    <row r="691" spans="4:13" ht="12.5" x14ac:dyDescent="0.25">
      <c r="D691" s="12"/>
      <c r="H691" s="22"/>
      <c r="K691" s="22"/>
      <c r="M691" s="23"/>
    </row>
    <row r="692" spans="4:13" ht="12.5" x14ac:dyDescent="0.25">
      <c r="D692" s="12"/>
      <c r="H692" s="22"/>
      <c r="K692" s="22"/>
      <c r="M692" s="23"/>
    </row>
    <row r="693" spans="4:13" ht="12.5" x14ac:dyDescent="0.25">
      <c r="D693" s="12"/>
      <c r="H693" s="22"/>
      <c r="K693" s="22"/>
      <c r="M693" s="23"/>
    </row>
    <row r="694" spans="4:13" ht="12.5" x14ac:dyDescent="0.25">
      <c r="D694" s="12"/>
      <c r="H694" s="22"/>
      <c r="K694" s="22"/>
      <c r="M694" s="23"/>
    </row>
    <row r="695" spans="4:13" ht="12.5" x14ac:dyDescent="0.25">
      <c r="D695" s="12"/>
      <c r="H695" s="22"/>
      <c r="K695" s="22"/>
      <c r="M695" s="23"/>
    </row>
    <row r="696" spans="4:13" ht="12.5" x14ac:dyDescent="0.25">
      <c r="D696" s="12"/>
      <c r="H696" s="22"/>
      <c r="K696" s="22"/>
      <c r="M696" s="23"/>
    </row>
    <row r="697" spans="4:13" ht="12.5" x14ac:dyDescent="0.25">
      <c r="D697" s="12"/>
      <c r="H697" s="22"/>
      <c r="K697" s="22"/>
      <c r="M697" s="23"/>
    </row>
    <row r="698" spans="4:13" ht="12.5" x14ac:dyDescent="0.25">
      <c r="D698" s="12"/>
      <c r="H698" s="22"/>
      <c r="K698" s="22"/>
      <c r="M698" s="23"/>
    </row>
    <row r="699" spans="4:13" ht="12.5" x14ac:dyDescent="0.25">
      <c r="D699" s="12"/>
      <c r="H699" s="22"/>
      <c r="K699" s="22"/>
      <c r="M699" s="23"/>
    </row>
    <row r="700" spans="4:13" ht="12.5" x14ac:dyDescent="0.25">
      <c r="D700" s="12"/>
      <c r="H700" s="22"/>
      <c r="K700" s="22"/>
      <c r="M700" s="23"/>
    </row>
    <row r="701" spans="4:13" ht="12.5" x14ac:dyDescent="0.25">
      <c r="D701" s="12"/>
      <c r="H701" s="22"/>
      <c r="K701" s="22"/>
      <c r="M701" s="23"/>
    </row>
    <row r="702" spans="4:13" ht="12.5" x14ac:dyDescent="0.25">
      <c r="D702" s="12"/>
      <c r="H702" s="22"/>
      <c r="K702" s="22"/>
      <c r="M702" s="23"/>
    </row>
    <row r="703" spans="4:13" ht="12.5" x14ac:dyDescent="0.25">
      <c r="D703" s="12"/>
      <c r="H703" s="22"/>
      <c r="K703" s="22"/>
      <c r="M703" s="23"/>
    </row>
    <row r="704" spans="4:13" ht="12.5" x14ac:dyDescent="0.25">
      <c r="D704" s="12"/>
      <c r="H704" s="22"/>
      <c r="K704" s="22"/>
      <c r="M704" s="23"/>
    </row>
    <row r="705" spans="4:13" ht="12.5" x14ac:dyDescent="0.25">
      <c r="D705" s="12"/>
      <c r="H705" s="22"/>
      <c r="K705" s="22"/>
      <c r="M705" s="23"/>
    </row>
    <row r="706" spans="4:13" ht="12.5" x14ac:dyDescent="0.25">
      <c r="D706" s="12"/>
      <c r="H706" s="22"/>
      <c r="K706" s="22"/>
      <c r="M706" s="23"/>
    </row>
    <row r="707" spans="4:13" ht="12.5" x14ac:dyDescent="0.25">
      <c r="D707" s="12"/>
      <c r="H707" s="22"/>
      <c r="K707" s="22"/>
      <c r="M707" s="23"/>
    </row>
    <row r="708" spans="4:13" ht="12.5" x14ac:dyDescent="0.25">
      <c r="D708" s="12"/>
      <c r="H708" s="22"/>
      <c r="K708" s="22"/>
      <c r="M708" s="23"/>
    </row>
    <row r="709" spans="4:13" ht="12.5" x14ac:dyDescent="0.25">
      <c r="D709" s="12"/>
      <c r="H709" s="22"/>
      <c r="K709" s="22"/>
      <c r="M709" s="23"/>
    </row>
    <row r="710" spans="4:13" ht="12.5" x14ac:dyDescent="0.25">
      <c r="D710" s="12"/>
      <c r="H710" s="22"/>
      <c r="K710" s="22"/>
      <c r="M710" s="23"/>
    </row>
    <row r="711" spans="4:13" ht="12.5" x14ac:dyDescent="0.25">
      <c r="D711" s="12"/>
      <c r="H711" s="22"/>
      <c r="K711" s="22"/>
      <c r="M711" s="23"/>
    </row>
    <row r="712" spans="4:13" ht="12.5" x14ac:dyDescent="0.25">
      <c r="D712" s="12"/>
      <c r="H712" s="22"/>
      <c r="K712" s="22"/>
      <c r="M712" s="23"/>
    </row>
    <row r="713" spans="4:13" ht="12.5" x14ac:dyDescent="0.25">
      <c r="D713" s="12"/>
      <c r="H713" s="22"/>
      <c r="K713" s="22"/>
      <c r="M713" s="23"/>
    </row>
    <row r="714" spans="4:13" ht="12.5" x14ac:dyDescent="0.25">
      <c r="D714" s="12"/>
      <c r="H714" s="22"/>
      <c r="K714" s="22"/>
      <c r="M714" s="23"/>
    </row>
    <row r="715" spans="4:13" ht="12.5" x14ac:dyDescent="0.25">
      <c r="D715" s="12"/>
      <c r="H715" s="22"/>
      <c r="K715" s="22"/>
      <c r="M715" s="23"/>
    </row>
    <row r="716" spans="4:13" ht="12.5" x14ac:dyDescent="0.25">
      <c r="D716" s="12"/>
      <c r="H716" s="22"/>
      <c r="K716" s="22"/>
      <c r="M716" s="23"/>
    </row>
    <row r="717" spans="4:13" ht="12.5" x14ac:dyDescent="0.25">
      <c r="D717" s="12"/>
      <c r="H717" s="22"/>
      <c r="K717" s="22"/>
      <c r="M717" s="23"/>
    </row>
    <row r="718" spans="4:13" ht="12.5" x14ac:dyDescent="0.25">
      <c r="D718" s="12"/>
      <c r="H718" s="22"/>
      <c r="K718" s="22"/>
      <c r="M718" s="23"/>
    </row>
    <row r="719" spans="4:13" ht="12.5" x14ac:dyDescent="0.25">
      <c r="D719" s="12"/>
      <c r="H719" s="22"/>
      <c r="K719" s="22"/>
      <c r="M719" s="23"/>
    </row>
    <row r="720" spans="4:13" ht="12.5" x14ac:dyDescent="0.25">
      <c r="D720" s="12"/>
      <c r="H720" s="22"/>
      <c r="K720" s="22"/>
      <c r="M720" s="23"/>
    </row>
    <row r="721" spans="4:13" ht="12.5" x14ac:dyDescent="0.25">
      <c r="D721" s="12"/>
      <c r="H721" s="22"/>
      <c r="K721" s="22"/>
      <c r="M721" s="23"/>
    </row>
    <row r="722" spans="4:13" ht="12.5" x14ac:dyDescent="0.25">
      <c r="D722" s="12"/>
      <c r="H722" s="22"/>
      <c r="K722" s="22"/>
      <c r="M722" s="23"/>
    </row>
    <row r="723" spans="4:13" ht="12.5" x14ac:dyDescent="0.25">
      <c r="D723" s="12"/>
      <c r="H723" s="22"/>
      <c r="K723" s="22"/>
      <c r="M723" s="23"/>
    </row>
    <row r="724" spans="4:13" ht="12.5" x14ac:dyDescent="0.25">
      <c r="D724" s="12"/>
      <c r="H724" s="22"/>
      <c r="K724" s="22"/>
      <c r="M724" s="23"/>
    </row>
    <row r="725" spans="4:13" ht="12.5" x14ac:dyDescent="0.25">
      <c r="D725" s="12"/>
      <c r="H725" s="22"/>
      <c r="K725" s="22"/>
      <c r="M725" s="23"/>
    </row>
    <row r="726" spans="4:13" ht="12.5" x14ac:dyDescent="0.25">
      <c r="D726" s="12"/>
      <c r="H726" s="22"/>
      <c r="K726" s="22"/>
      <c r="M726" s="23"/>
    </row>
    <row r="727" spans="4:13" ht="12.5" x14ac:dyDescent="0.25">
      <c r="D727" s="12"/>
      <c r="H727" s="22"/>
      <c r="K727" s="22"/>
      <c r="M727" s="23"/>
    </row>
    <row r="728" spans="4:13" ht="12.5" x14ac:dyDescent="0.25">
      <c r="D728" s="12"/>
      <c r="H728" s="22"/>
      <c r="K728" s="22"/>
      <c r="M728" s="23"/>
    </row>
    <row r="729" spans="4:13" ht="12.5" x14ac:dyDescent="0.25">
      <c r="D729" s="12"/>
      <c r="H729" s="22"/>
      <c r="K729" s="22"/>
      <c r="M729" s="23"/>
    </row>
    <row r="730" spans="4:13" ht="12.5" x14ac:dyDescent="0.25">
      <c r="D730" s="12"/>
      <c r="H730" s="22"/>
      <c r="K730" s="22"/>
      <c r="M730" s="23"/>
    </row>
    <row r="731" spans="4:13" ht="12.5" x14ac:dyDescent="0.25">
      <c r="D731" s="12"/>
      <c r="H731" s="22"/>
      <c r="K731" s="22"/>
      <c r="M731" s="23"/>
    </row>
    <row r="732" spans="4:13" ht="12.5" x14ac:dyDescent="0.25">
      <c r="D732" s="12"/>
      <c r="H732" s="22"/>
      <c r="K732" s="22"/>
      <c r="M732" s="23"/>
    </row>
    <row r="733" spans="4:13" ht="12.5" x14ac:dyDescent="0.25">
      <c r="D733" s="12"/>
      <c r="H733" s="22"/>
      <c r="K733" s="22"/>
      <c r="M733" s="23"/>
    </row>
    <row r="734" spans="4:13" ht="12.5" x14ac:dyDescent="0.25">
      <c r="D734" s="12"/>
      <c r="H734" s="22"/>
      <c r="K734" s="22"/>
      <c r="M734" s="23"/>
    </row>
    <row r="735" spans="4:13" ht="12.5" x14ac:dyDescent="0.25">
      <c r="D735" s="12"/>
      <c r="H735" s="22"/>
      <c r="K735" s="22"/>
      <c r="M735" s="23"/>
    </row>
    <row r="736" spans="4:13" ht="12.5" x14ac:dyDescent="0.25">
      <c r="D736" s="12"/>
      <c r="H736" s="22"/>
      <c r="K736" s="22"/>
      <c r="M736" s="23"/>
    </row>
    <row r="737" spans="4:13" ht="12.5" x14ac:dyDescent="0.25">
      <c r="D737" s="12"/>
      <c r="H737" s="22"/>
      <c r="K737" s="22"/>
      <c r="M737" s="23"/>
    </row>
    <row r="738" spans="4:13" ht="12.5" x14ac:dyDescent="0.25">
      <c r="D738" s="12"/>
      <c r="H738" s="22"/>
      <c r="K738" s="22"/>
      <c r="M738" s="23"/>
    </row>
    <row r="739" spans="4:13" ht="12.5" x14ac:dyDescent="0.25">
      <c r="D739" s="12"/>
      <c r="H739" s="22"/>
      <c r="K739" s="22"/>
      <c r="M739" s="23"/>
    </row>
    <row r="740" spans="4:13" ht="12.5" x14ac:dyDescent="0.25">
      <c r="D740" s="12"/>
      <c r="H740" s="22"/>
      <c r="K740" s="22"/>
      <c r="M740" s="23"/>
    </row>
    <row r="741" spans="4:13" ht="12.5" x14ac:dyDescent="0.25">
      <c r="D741" s="12"/>
      <c r="H741" s="22"/>
      <c r="K741" s="22"/>
      <c r="M741" s="23"/>
    </row>
    <row r="742" spans="4:13" ht="12.5" x14ac:dyDescent="0.25">
      <c r="D742" s="12"/>
      <c r="H742" s="22"/>
      <c r="K742" s="22"/>
      <c r="M742" s="23"/>
    </row>
    <row r="743" spans="4:13" ht="12.5" x14ac:dyDescent="0.25">
      <c r="D743" s="12"/>
      <c r="H743" s="22"/>
      <c r="K743" s="22"/>
      <c r="M743" s="23"/>
    </row>
    <row r="744" spans="4:13" ht="12.5" x14ac:dyDescent="0.25">
      <c r="D744" s="12"/>
      <c r="H744" s="22"/>
      <c r="K744" s="22"/>
      <c r="M744" s="23"/>
    </row>
    <row r="745" spans="4:13" ht="12.5" x14ac:dyDescent="0.25">
      <c r="D745" s="12"/>
      <c r="H745" s="22"/>
      <c r="K745" s="22"/>
      <c r="M745" s="23"/>
    </row>
    <row r="746" spans="4:13" ht="12.5" x14ac:dyDescent="0.25">
      <c r="D746" s="12"/>
      <c r="H746" s="22"/>
      <c r="K746" s="22"/>
      <c r="M746" s="23"/>
    </row>
    <row r="747" spans="4:13" ht="12.5" x14ac:dyDescent="0.25">
      <c r="D747" s="12"/>
      <c r="H747" s="22"/>
      <c r="K747" s="22"/>
      <c r="M747" s="23"/>
    </row>
    <row r="748" spans="4:13" ht="12.5" x14ac:dyDescent="0.25">
      <c r="D748" s="12"/>
      <c r="H748" s="22"/>
      <c r="K748" s="22"/>
      <c r="M748" s="23"/>
    </row>
    <row r="749" spans="4:13" ht="12.5" x14ac:dyDescent="0.25">
      <c r="D749" s="12"/>
      <c r="H749" s="22"/>
      <c r="K749" s="22"/>
      <c r="M749" s="23"/>
    </row>
    <row r="750" spans="4:13" ht="12.5" x14ac:dyDescent="0.25">
      <c r="D750" s="12"/>
      <c r="H750" s="22"/>
      <c r="K750" s="22"/>
      <c r="M750" s="23"/>
    </row>
    <row r="751" spans="4:13" ht="12.5" x14ac:dyDescent="0.25">
      <c r="D751" s="12"/>
      <c r="H751" s="22"/>
      <c r="K751" s="22"/>
      <c r="M751" s="23"/>
    </row>
    <row r="752" spans="4:13" ht="12.5" x14ac:dyDescent="0.25">
      <c r="D752" s="12"/>
      <c r="H752" s="22"/>
      <c r="K752" s="22"/>
      <c r="M752" s="23"/>
    </row>
    <row r="753" spans="4:13" ht="12.5" x14ac:dyDescent="0.25">
      <c r="D753" s="12"/>
      <c r="H753" s="22"/>
      <c r="K753" s="22"/>
      <c r="M753" s="23"/>
    </row>
    <row r="754" spans="4:13" ht="12.5" x14ac:dyDescent="0.25">
      <c r="D754" s="12"/>
      <c r="H754" s="22"/>
      <c r="K754" s="22"/>
      <c r="M754" s="23"/>
    </row>
    <row r="755" spans="4:13" ht="12.5" x14ac:dyDescent="0.25">
      <c r="D755" s="12"/>
      <c r="H755" s="22"/>
      <c r="K755" s="22"/>
      <c r="M755" s="23"/>
    </row>
    <row r="756" spans="4:13" ht="12.5" x14ac:dyDescent="0.25">
      <c r="D756" s="12"/>
      <c r="H756" s="22"/>
      <c r="K756" s="22"/>
      <c r="M756" s="23"/>
    </row>
    <row r="757" spans="4:13" ht="12.5" x14ac:dyDescent="0.25">
      <c r="D757" s="12"/>
      <c r="H757" s="22"/>
      <c r="K757" s="22"/>
      <c r="M757" s="23"/>
    </row>
    <row r="758" spans="4:13" ht="12.5" x14ac:dyDescent="0.25">
      <c r="D758" s="12"/>
      <c r="H758" s="22"/>
      <c r="K758" s="22"/>
      <c r="M758" s="23"/>
    </row>
    <row r="759" spans="4:13" ht="12.5" x14ac:dyDescent="0.25">
      <c r="D759" s="12"/>
      <c r="H759" s="22"/>
      <c r="K759" s="22"/>
      <c r="M759" s="23"/>
    </row>
    <row r="760" spans="4:13" ht="12.5" x14ac:dyDescent="0.25">
      <c r="D760" s="12"/>
      <c r="H760" s="22"/>
      <c r="K760" s="22"/>
      <c r="M760" s="23"/>
    </row>
    <row r="761" spans="4:13" ht="12.5" x14ac:dyDescent="0.25">
      <c r="D761" s="12"/>
      <c r="H761" s="22"/>
      <c r="K761" s="22"/>
      <c r="M761" s="23"/>
    </row>
    <row r="762" spans="4:13" ht="12.5" x14ac:dyDescent="0.25">
      <c r="D762" s="12"/>
      <c r="H762" s="22"/>
      <c r="K762" s="22"/>
      <c r="M762" s="23"/>
    </row>
    <row r="763" spans="4:13" ht="12.5" x14ac:dyDescent="0.25">
      <c r="D763" s="12"/>
      <c r="H763" s="22"/>
      <c r="K763" s="22"/>
      <c r="M763" s="23"/>
    </row>
    <row r="764" spans="4:13" ht="12.5" x14ac:dyDescent="0.25">
      <c r="D764" s="12"/>
      <c r="H764" s="22"/>
      <c r="K764" s="22"/>
      <c r="M764" s="23"/>
    </row>
    <row r="765" spans="4:13" ht="12.5" x14ac:dyDescent="0.25">
      <c r="D765" s="12"/>
      <c r="H765" s="22"/>
      <c r="K765" s="22"/>
      <c r="M765" s="23"/>
    </row>
    <row r="766" spans="4:13" ht="12.5" x14ac:dyDescent="0.25">
      <c r="D766" s="12"/>
      <c r="H766" s="22"/>
      <c r="K766" s="22"/>
      <c r="M766" s="23"/>
    </row>
    <row r="767" spans="4:13" ht="12.5" x14ac:dyDescent="0.25">
      <c r="D767" s="12"/>
      <c r="H767" s="22"/>
      <c r="K767" s="22"/>
      <c r="M767" s="23"/>
    </row>
    <row r="768" spans="4:13" ht="12.5" x14ac:dyDescent="0.25">
      <c r="D768" s="12"/>
      <c r="H768" s="22"/>
      <c r="K768" s="22"/>
      <c r="M768" s="23"/>
    </row>
    <row r="769" spans="4:13" ht="12.5" x14ac:dyDescent="0.25">
      <c r="D769" s="12"/>
      <c r="H769" s="22"/>
      <c r="K769" s="22"/>
      <c r="M769" s="23"/>
    </row>
    <row r="770" spans="4:13" ht="12.5" x14ac:dyDescent="0.25">
      <c r="D770" s="12"/>
      <c r="H770" s="22"/>
      <c r="K770" s="22"/>
      <c r="M770" s="23"/>
    </row>
    <row r="771" spans="4:13" ht="12.5" x14ac:dyDescent="0.25">
      <c r="D771" s="12"/>
      <c r="H771" s="22"/>
      <c r="K771" s="22"/>
      <c r="M771" s="23"/>
    </row>
    <row r="772" spans="4:13" ht="12.5" x14ac:dyDescent="0.25">
      <c r="D772" s="12"/>
      <c r="H772" s="22"/>
      <c r="K772" s="22"/>
      <c r="M772" s="23"/>
    </row>
    <row r="773" spans="4:13" ht="12.5" x14ac:dyDescent="0.25">
      <c r="D773" s="12"/>
      <c r="H773" s="22"/>
      <c r="K773" s="22"/>
      <c r="M773" s="23"/>
    </row>
    <row r="774" spans="4:13" ht="12.5" x14ac:dyDescent="0.25">
      <c r="D774" s="12"/>
      <c r="H774" s="22"/>
      <c r="K774" s="22"/>
      <c r="M774" s="23"/>
    </row>
    <row r="775" spans="4:13" ht="12.5" x14ac:dyDescent="0.25">
      <c r="D775" s="12"/>
      <c r="H775" s="22"/>
      <c r="K775" s="22"/>
      <c r="M775" s="23"/>
    </row>
    <row r="776" spans="4:13" ht="12.5" x14ac:dyDescent="0.25">
      <c r="D776" s="12"/>
      <c r="H776" s="22"/>
      <c r="K776" s="22"/>
      <c r="M776" s="23"/>
    </row>
    <row r="777" spans="4:13" ht="12.5" x14ac:dyDescent="0.25">
      <c r="D777" s="12"/>
      <c r="H777" s="22"/>
      <c r="K777" s="22"/>
      <c r="M777" s="23"/>
    </row>
    <row r="778" spans="4:13" ht="12.5" x14ac:dyDescent="0.25">
      <c r="D778" s="12"/>
      <c r="H778" s="22"/>
      <c r="K778" s="22"/>
      <c r="M778" s="23"/>
    </row>
    <row r="779" spans="4:13" ht="12.5" x14ac:dyDescent="0.25">
      <c r="D779" s="12"/>
      <c r="H779" s="22"/>
      <c r="K779" s="22"/>
      <c r="M779" s="23"/>
    </row>
    <row r="780" spans="4:13" ht="12.5" x14ac:dyDescent="0.25">
      <c r="D780" s="12"/>
      <c r="H780" s="22"/>
      <c r="K780" s="22"/>
      <c r="M780" s="23"/>
    </row>
    <row r="781" spans="4:13" ht="12.5" x14ac:dyDescent="0.25">
      <c r="D781" s="12"/>
      <c r="H781" s="22"/>
      <c r="K781" s="22"/>
      <c r="M781" s="23"/>
    </row>
    <row r="782" spans="4:13" ht="12.5" x14ac:dyDescent="0.25">
      <c r="D782" s="12"/>
      <c r="H782" s="22"/>
      <c r="K782" s="22"/>
      <c r="M782" s="23"/>
    </row>
    <row r="783" spans="4:13" ht="12.5" x14ac:dyDescent="0.25">
      <c r="D783" s="12"/>
      <c r="H783" s="22"/>
      <c r="K783" s="22"/>
      <c r="M783" s="23"/>
    </row>
    <row r="784" spans="4:13" ht="12.5" x14ac:dyDescent="0.25">
      <c r="D784" s="12"/>
      <c r="H784" s="22"/>
      <c r="K784" s="22"/>
      <c r="M784" s="23"/>
    </row>
    <row r="785" spans="4:13" ht="12.5" x14ac:dyDescent="0.25">
      <c r="D785" s="12"/>
      <c r="H785" s="22"/>
      <c r="K785" s="22"/>
      <c r="M785" s="23"/>
    </row>
    <row r="786" spans="4:13" ht="12.5" x14ac:dyDescent="0.25">
      <c r="D786" s="12"/>
      <c r="H786" s="22"/>
      <c r="K786" s="22"/>
      <c r="M786" s="23"/>
    </row>
    <row r="787" spans="4:13" ht="12.5" x14ac:dyDescent="0.25">
      <c r="D787" s="12"/>
      <c r="H787" s="22"/>
      <c r="K787" s="22"/>
      <c r="M787" s="23"/>
    </row>
    <row r="788" spans="4:13" ht="12.5" x14ac:dyDescent="0.25">
      <c r="D788" s="12"/>
      <c r="H788" s="22"/>
      <c r="K788" s="22"/>
      <c r="M788" s="23"/>
    </row>
    <row r="789" spans="4:13" ht="12.5" x14ac:dyDescent="0.25">
      <c r="D789" s="12"/>
      <c r="H789" s="22"/>
      <c r="K789" s="22"/>
      <c r="M789" s="23"/>
    </row>
    <row r="790" spans="4:13" ht="12.5" x14ac:dyDescent="0.25">
      <c r="D790" s="12"/>
      <c r="H790" s="22"/>
      <c r="K790" s="22"/>
      <c r="M790" s="23"/>
    </row>
    <row r="791" spans="4:13" ht="12.5" x14ac:dyDescent="0.25">
      <c r="D791" s="12"/>
      <c r="H791" s="22"/>
      <c r="K791" s="22"/>
      <c r="M791" s="23"/>
    </row>
    <row r="792" spans="4:13" ht="12.5" x14ac:dyDescent="0.25">
      <c r="D792" s="12"/>
      <c r="H792" s="22"/>
      <c r="K792" s="22"/>
      <c r="M792" s="23"/>
    </row>
    <row r="793" spans="4:13" ht="12.5" x14ac:dyDescent="0.25">
      <c r="D793" s="12"/>
      <c r="H793" s="22"/>
      <c r="K793" s="22"/>
      <c r="M793" s="23"/>
    </row>
    <row r="794" spans="4:13" ht="12.5" x14ac:dyDescent="0.25">
      <c r="D794" s="12"/>
      <c r="H794" s="22"/>
      <c r="K794" s="22"/>
      <c r="M794" s="23"/>
    </row>
    <row r="795" spans="4:13" ht="12.5" x14ac:dyDescent="0.25">
      <c r="D795" s="12"/>
      <c r="H795" s="22"/>
      <c r="K795" s="22"/>
      <c r="M795" s="23"/>
    </row>
    <row r="796" spans="4:13" ht="12.5" x14ac:dyDescent="0.25">
      <c r="D796" s="12"/>
      <c r="H796" s="22"/>
      <c r="K796" s="22"/>
      <c r="M796" s="23"/>
    </row>
    <row r="797" spans="4:13" ht="12.5" x14ac:dyDescent="0.25">
      <c r="D797" s="12"/>
      <c r="H797" s="22"/>
      <c r="K797" s="22"/>
      <c r="M797" s="23"/>
    </row>
    <row r="798" spans="4:13" ht="12.5" x14ac:dyDescent="0.25">
      <c r="D798" s="12"/>
      <c r="H798" s="22"/>
      <c r="K798" s="22"/>
      <c r="M798" s="23"/>
    </row>
    <row r="799" spans="4:13" ht="12.5" x14ac:dyDescent="0.25">
      <c r="D799" s="12"/>
      <c r="H799" s="22"/>
      <c r="K799" s="22"/>
      <c r="M799" s="23"/>
    </row>
    <row r="800" spans="4:13" ht="12.5" x14ac:dyDescent="0.25">
      <c r="D800" s="12"/>
      <c r="H800" s="22"/>
      <c r="K800" s="22"/>
      <c r="M800" s="23"/>
    </row>
    <row r="801" spans="4:13" ht="12.5" x14ac:dyDescent="0.25">
      <c r="D801" s="12"/>
      <c r="H801" s="22"/>
      <c r="K801" s="22"/>
      <c r="M801" s="23"/>
    </row>
    <row r="802" spans="4:13" ht="12.5" x14ac:dyDescent="0.25">
      <c r="D802" s="12"/>
      <c r="H802" s="22"/>
      <c r="K802" s="22"/>
      <c r="M802" s="23"/>
    </row>
    <row r="803" spans="4:13" ht="12.5" x14ac:dyDescent="0.25">
      <c r="D803" s="12"/>
      <c r="H803" s="22"/>
      <c r="K803" s="22"/>
      <c r="M803" s="23"/>
    </row>
    <row r="804" spans="4:13" ht="12.5" x14ac:dyDescent="0.25">
      <c r="D804" s="12"/>
      <c r="H804" s="22"/>
      <c r="K804" s="22"/>
      <c r="M804" s="23"/>
    </row>
    <row r="805" spans="4:13" ht="12.5" x14ac:dyDescent="0.25">
      <c r="D805" s="12"/>
      <c r="H805" s="22"/>
      <c r="K805" s="22"/>
      <c r="M805" s="23"/>
    </row>
    <row r="806" spans="4:13" ht="12.5" x14ac:dyDescent="0.25">
      <c r="D806" s="12"/>
      <c r="H806" s="22"/>
      <c r="K806" s="22"/>
      <c r="M806" s="23"/>
    </row>
    <row r="807" spans="4:13" ht="12.5" x14ac:dyDescent="0.25">
      <c r="D807" s="12"/>
      <c r="H807" s="22"/>
      <c r="K807" s="22"/>
      <c r="M807" s="23"/>
    </row>
    <row r="808" spans="4:13" ht="12.5" x14ac:dyDescent="0.25">
      <c r="D808" s="12"/>
      <c r="H808" s="22"/>
      <c r="K808" s="22"/>
      <c r="M808" s="23"/>
    </row>
    <row r="809" spans="4:13" ht="12.5" x14ac:dyDescent="0.25">
      <c r="D809" s="12"/>
      <c r="H809" s="22"/>
      <c r="K809" s="22"/>
      <c r="M809" s="23"/>
    </row>
    <row r="810" spans="4:13" ht="12.5" x14ac:dyDescent="0.25">
      <c r="D810" s="12"/>
      <c r="H810" s="22"/>
      <c r="K810" s="22"/>
      <c r="M810" s="23"/>
    </row>
    <row r="811" spans="4:13" ht="12.5" x14ac:dyDescent="0.25">
      <c r="D811" s="12"/>
      <c r="H811" s="22"/>
      <c r="K811" s="22"/>
      <c r="M811" s="23"/>
    </row>
    <row r="812" spans="4:13" ht="12.5" x14ac:dyDescent="0.25">
      <c r="D812" s="12"/>
      <c r="H812" s="22"/>
      <c r="K812" s="22"/>
      <c r="M812" s="23"/>
    </row>
    <row r="813" spans="4:13" ht="12.5" x14ac:dyDescent="0.25">
      <c r="D813" s="12"/>
      <c r="H813" s="22"/>
      <c r="K813" s="22"/>
      <c r="M813" s="23"/>
    </row>
    <row r="814" spans="4:13" ht="12.5" x14ac:dyDescent="0.25">
      <c r="D814" s="12"/>
      <c r="H814" s="22"/>
      <c r="K814" s="22"/>
      <c r="M814" s="23"/>
    </row>
    <row r="815" spans="4:13" ht="12.5" x14ac:dyDescent="0.25">
      <c r="D815" s="12"/>
      <c r="H815" s="22"/>
      <c r="K815" s="22"/>
      <c r="M815" s="23"/>
    </row>
    <row r="816" spans="4:13" ht="12.5" x14ac:dyDescent="0.25">
      <c r="D816" s="12"/>
      <c r="H816" s="22"/>
      <c r="K816" s="22"/>
      <c r="M816" s="23"/>
    </row>
    <row r="817" spans="4:13" ht="12.5" x14ac:dyDescent="0.25">
      <c r="D817" s="12"/>
      <c r="H817" s="22"/>
      <c r="K817" s="22"/>
      <c r="M817" s="23"/>
    </row>
    <row r="818" spans="4:13" ht="12.5" x14ac:dyDescent="0.25">
      <c r="D818" s="12"/>
      <c r="H818" s="22"/>
      <c r="K818" s="22"/>
      <c r="M818" s="23"/>
    </row>
    <row r="819" spans="4:13" ht="12.5" x14ac:dyDescent="0.25">
      <c r="D819" s="12"/>
      <c r="H819" s="22"/>
      <c r="K819" s="22"/>
      <c r="M819" s="23"/>
    </row>
    <row r="820" spans="4:13" ht="12.5" x14ac:dyDescent="0.25">
      <c r="D820" s="12"/>
      <c r="H820" s="22"/>
      <c r="K820" s="22"/>
      <c r="M820" s="23"/>
    </row>
    <row r="821" spans="4:13" ht="12.5" x14ac:dyDescent="0.25">
      <c r="D821" s="12"/>
      <c r="H821" s="22"/>
      <c r="K821" s="22"/>
      <c r="M821" s="23"/>
    </row>
    <row r="822" spans="4:13" ht="12.5" x14ac:dyDescent="0.25">
      <c r="D822" s="12"/>
      <c r="H822" s="22"/>
      <c r="K822" s="22"/>
      <c r="M822" s="23"/>
    </row>
    <row r="823" spans="4:13" ht="12.5" x14ac:dyDescent="0.25">
      <c r="D823" s="12"/>
      <c r="H823" s="22"/>
      <c r="K823" s="22"/>
      <c r="M823" s="23"/>
    </row>
    <row r="824" spans="4:13" ht="12.5" x14ac:dyDescent="0.25">
      <c r="D824" s="12"/>
      <c r="H824" s="22"/>
      <c r="K824" s="22"/>
      <c r="M824" s="23"/>
    </row>
    <row r="825" spans="4:13" ht="12.5" x14ac:dyDescent="0.25">
      <c r="D825" s="12"/>
      <c r="H825" s="22"/>
      <c r="K825" s="22"/>
      <c r="M825" s="23"/>
    </row>
    <row r="826" spans="4:13" ht="12.5" x14ac:dyDescent="0.25">
      <c r="D826" s="12"/>
      <c r="H826" s="22"/>
      <c r="K826" s="22"/>
      <c r="M826" s="23"/>
    </row>
    <row r="827" spans="4:13" ht="12.5" x14ac:dyDescent="0.25">
      <c r="D827" s="12"/>
      <c r="H827" s="22"/>
      <c r="K827" s="22"/>
      <c r="M827" s="23"/>
    </row>
    <row r="828" spans="4:13" ht="12.5" x14ac:dyDescent="0.25">
      <c r="D828" s="12"/>
      <c r="H828" s="22"/>
      <c r="K828" s="22"/>
      <c r="M828" s="23"/>
    </row>
    <row r="829" spans="4:13" ht="12.5" x14ac:dyDescent="0.25">
      <c r="D829" s="12"/>
      <c r="H829" s="22"/>
      <c r="K829" s="22"/>
      <c r="M829" s="23"/>
    </row>
    <row r="830" spans="4:13" ht="12.5" x14ac:dyDescent="0.25">
      <c r="D830" s="12"/>
      <c r="H830" s="22"/>
      <c r="K830" s="22"/>
      <c r="M830" s="23"/>
    </row>
    <row r="831" spans="4:13" ht="12.5" x14ac:dyDescent="0.25">
      <c r="D831" s="12"/>
      <c r="H831" s="22"/>
      <c r="K831" s="22"/>
      <c r="M831" s="23"/>
    </row>
    <row r="832" spans="4:13" ht="12.5" x14ac:dyDescent="0.25">
      <c r="D832" s="12"/>
      <c r="H832" s="22"/>
      <c r="K832" s="22"/>
      <c r="M832" s="23"/>
    </row>
    <row r="833" spans="4:13" ht="12.5" x14ac:dyDescent="0.25">
      <c r="D833" s="12"/>
      <c r="H833" s="22"/>
      <c r="K833" s="22"/>
      <c r="M833" s="23"/>
    </row>
    <row r="834" spans="4:13" ht="12.5" x14ac:dyDescent="0.25">
      <c r="D834" s="12"/>
      <c r="H834" s="22"/>
      <c r="K834" s="22"/>
      <c r="M834" s="23"/>
    </row>
    <row r="835" spans="4:13" ht="12.5" x14ac:dyDescent="0.25">
      <c r="D835" s="12"/>
      <c r="H835" s="22"/>
      <c r="K835" s="22"/>
      <c r="M835" s="23"/>
    </row>
    <row r="836" spans="4:13" ht="12.5" x14ac:dyDescent="0.25">
      <c r="D836" s="12"/>
      <c r="H836" s="22"/>
      <c r="K836" s="22"/>
      <c r="M836" s="23"/>
    </row>
    <row r="837" spans="4:13" ht="12.5" x14ac:dyDescent="0.25">
      <c r="D837" s="12"/>
      <c r="H837" s="22"/>
      <c r="K837" s="22"/>
      <c r="M837" s="23"/>
    </row>
    <row r="838" spans="4:13" ht="12.5" x14ac:dyDescent="0.25">
      <c r="D838" s="12"/>
      <c r="H838" s="22"/>
      <c r="K838" s="22"/>
      <c r="M838" s="23"/>
    </row>
    <row r="839" spans="4:13" ht="12.5" x14ac:dyDescent="0.25">
      <c r="D839" s="12"/>
      <c r="H839" s="22"/>
      <c r="K839" s="22"/>
      <c r="M839" s="23"/>
    </row>
    <row r="840" spans="4:13" ht="12.5" x14ac:dyDescent="0.25">
      <c r="D840" s="12"/>
      <c r="H840" s="22"/>
      <c r="K840" s="22"/>
      <c r="M840" s="23"/>
    </row>
    <row r="841" spans="4:13" ht="12.5" x14ac:dyDescent="0.25">
      <c r="D841" s="12"/>
      <c r="H841" s="22"/>
      <c r="K841" s="22"/>
      <c r="M841" s="23"/>
    </row>
    <row r="842" spans="4:13" ht="12.5" x14ac:dyDescent="0.25">
      <c r="D842" s="12"/>
      <c r="H842" s="22"/>
      <c r="K842" s="22"/>
      <c r="M842" s="23"/>
    </row>
    <row r="843" spans="4:13" ht="12.5" x14ac:dyDescent="0.25">
      <c r="D843" s="12"/>
      <c r="H843" s="22"/>
      <c r="K843" s="22"/>
      <c r="M843" s="23"/>
    </row>
    <row r="844" spans="4:13" ht="12.5" x14ac:dyDescent="0.25">
      <c r="D844" s="12"/>
      <c r="H844" s="22"/>
      <c r="K844" s="22"/>
      <c r="M844" s="23"/>
    </row>
    <row r="845" spans="4:13" ht="12.5" x14ac:dyDescent="0.25">
      <c r="D845" s="12"/>
      <c r="H845" s="22"/>
      <c r="K845" s="22"/>
      <c r="M845" s="23"/>
    </row>
    <row r="846" spans="4:13" ht="12.5" x14ac:dyDescent="0.25">
      <c r="D846" s="12"/>
      <c r="H846" s="22"/>
      <c r="K846" s="22"/>
      <c r="M846" s="23"/>
    </row>
    <row r="847" spans="4:13" ht="12.5" x14ac:dyDescent="0.25">
      <c r="D847" s="12"/>
      <c r="H847" s="22"/>
      <c r="K847" s="22"/>
      <c r="M847" s="23"/>
    </row>
    <row r="848" spans="4:13" ht="12.5" x14ac:dyDescent="0.25">
      <c r="D848" s="12"/>
      <c r="H848" s="22"/>
      <c r="K848" s="22"/>
      <c r="M848" s="23"/>
    </row>
    <row r="849" spans="4:13" ht="12.5" x14ac:dyDescent="0.25">
      <c r="D849" s="12"/>
      <c r="H849" s="22"/>
      <c r="K849" s="22"/>
      <c r="M849" s="23"/>
    </row>
    <row r="850" spans="4:13" ht="12.5" x14ac:dyDescent="0.25">
      <c r="D850" s="12"/>
      <c r="H850" s="22"/>
      <c r="K850" s="22"/>
      <c r="M850" s="23"/>
    </row>
    <row r="851" spans="4:13" ht="12.5" x14ac:dyDescent="0.25">
      <c r="D851" s="12"/>
      <c r="H851" s="22"/>
      <c r="K851" s="22"/>
      <c r="M851" s="23"/>
    </row>
    <row r="852" spans="4:13" ht="12.5" x14ac:dyDescent="0.25">
      <c r="D852" s="12"/>
      <c r="H852" s="22"/>
      <c r="K852" s="22"/>
      <c r="M852" s="23"/>
    </row>
    <row r="853" spans="4:13" ht="12.5" x14ac:dyDescent="0.25">
      <c r="D853" s="12"/>
      <c r="H853" s="22"/>
      <c r="K853" s="22"/>
      <c r="M853" s="23"/>
    </row>
    <row r="854" spans="4:13" ht="12.5" x14ac:dyDescent="0.25">
      <c r="D854" s="12"/>
      <c r="H854" s="22"/>
      <c r="K854" s="22"/>
      <c r="M854" s="23"/>
    </row>
    <row r="855" spans="4:13" ht="12.5" x14ac:dyDescent="0.25">
      <c r="D855" s="12"/>
      <c r="H855" s="22"/>
      <c r="K855" s="22"/>
      <c r="M855" s="23"/>
    </row>
    <row r="856" spans="4:13" ht="12.5" x14ac:dyDescent="0.25">
      <c r="D856" s="12"/>
      <c r="H856" s="22"/>
      <c r="K856" s="22"/>
      <c r="M856" s="23"/>
    </row>
    <row r="857" spans="4:13" ht="12.5" x14ac:dyDescent="0.25">
      <c r="D857" s="12"/>
      <c r="H857" s="22"/>
      <c r="K857" s="22"/>
      <c r="M857" s="23"/>
    </row>
    <row r="858" spans="4:13" ht="12.5" x14ac:dyDescent="0.25">
      <c r="D858" s="12"/>
      <c r="H858" s="22"/>
      <c r="K858" s="22"/>
      <c r="M858" s="23"/>
    </row>
    <row r="859" spans="4:13" ht="12.5" x14ac:dyDescent="0.25">
      <c r="D859" s="12"/>
      <c r="H859" s="22"/>
      <c r="K859" s="22"/>
      <c r="M859" s="23"/>
    </row>
    <row r="860" spans="4:13" ht="12.5" x14ac:dyDescent="0.25">
      <c r="D860" s="12"/>
      <c r="H860" s="22"/>
      <c r="K860" s="22"/>
      <c r="M860" s="23"/>
    </row>
    <row r="861" spans="4:13" ht="12.5" x14ac:dyDescent="0.25">
      <c r="D861" s="12"/>
      <c r="H861" s="22"/>
      <c r="K861" s="22"/>
      <c r="M861" s="23"/>
    </row>
    <row r="862" spans="4:13" ht="12.5" x14ac:dyDescent="0.25">
      <c r="D862" s="12"/>
      <c r="H862" s="22"/>
      <c r="K862" s="22"/>
      <c r="M862" s="23"/>
    </row>
    <row r="863" spans="4:13" ht="12.5" x14ac:dyDescent="0.25">
      <c r="D863" s="12"/>
      <c r="H863" s="22"/>
      <c r="K863" s="22"/>
      <c r="M863" s="23"/>
    </row>
    <row r="864" spans="4:13" ht="12.5" x14ac:dyDescent="0.25">
      <c r="D864" s="12"/>
      <c r="H864" s="22"/>
      <c r="K864" s="22"/>
      <c r="M864" s="23"/>
    </row>
    <row r="865" spans="4:13" ht="12.5" x14ac:dyDescent="0.25">
      <c r="D865" s="12"/>
      <c r="H865" s="22"/>
      <c r="K865" s="22"/>
      <c r="M865" s="23"/>
    </row>
    <row r="866" spans="4:13" ht="12.5" x14ac:dyDescent="0.25">
      <c r="D866" s="12"/>
      <c r="H866" s="22"/>
      <c r="K866" s="22"/>
      <c r="M866" s="23"/>
    </row>
    <row r="867" spans="4:13" ht="12.5" x14ac:dyDescent="0.25">
      <c r="D867" s="12"/>
      <c r="H867" s="22"/>
      <c r="K867" s="22"/>
      <c r="M867" s="23"/>
    </row>
    <row r="868" spans="4:13" ht="12.5" x14ac:dyDescent="0.25">
      <c r="D868" s="12"/>
      <c r="H868" s="22"/>
      <c r="K868" s="22"/>
      <c r="M868" s="23"/>
    </row>
    <row r="869" spans="4:13" ht="12.5" x14ac:dyDescent="0.25">
      <c r="D869" s="12"/>
      <c r="H869" s="22"/>
      <c r="K869" s="22"/>
      <c r="M869" s="23"/>
    </row>
    <row r="870" spans="4:13" ht="12.5" x14ac:dyDescent="0.25">
      <c r="D870" s="12"/>
      <c r="H870" s="22"/>
      <c r="K870" s="22"/>
      <c r="M870" s="23"/>
    </row>
    <row r="871" spans="4:13" ht="12.5" x14ac:dyDescent="0.25">
      <c r="D871" s="12"/>
      <c r="H871" s="22"/>
      <c r="K871" s="22"/>
      <c r="M871" s="23"/>
    </row>
    <row r="872" spans="4:13" ht="12.5" x14ac:dyDescent="0.25">
      <c r="D872" s="12"/>
      <c r="H872" s="22"/>
      <c r="K872" s="22"/>
      <c r="M872" s="23"/>
    </row>
    <row r="873" spans="4:13" ht="12.5" x14ac:dyDescent="0.25">
      <c r="D873" s="12"/>
      <c r="H873" s="22"/>
      <c r="K873" s="22"/>
      <c r="M873" s="23"/>
    </row>
    <row r="874" spans="4:13" ht="12.5" x14ac:dyDescent="0.25">
      <c r="D874" s="12"/>
      <c r="H874" s="22"/>
      <c r="K874" s="22"/>
      <c r="M874" s="23"/>
    </row>
    <row r="875" spans="4:13" ht="12.5" x14ac:dyDescent="0.25">
      <c r="D875" s="12"/>
      <c r="H875" s="22"/>
      <c r="K875" s="22"/>
      <c r="M875" s="23"/>
    </row>
    <row r="876" spans="4:13" ht="12.5" x14ac:dyDescent="0.25">
      <c r="D876" s="12"/>
      <c r="H876" s="22"/>
      <c r="K876" s="22"/>
      <c r="M876" s="23"/>
    </row>
    <row r="877" spans="4:13" ht="12.5" x14ac:dyDescent="0.25">
      <c r="D877" s="12"/>
      <c r="H877" s="22"/>
      <c r="K877" s="22"/>
      <c r="M877" s="23"/>
    </row>
    <row r="878" spans="4:13" ht="12.5" x14ac:dyDescent="0.25">
      <c r="D878" s="12"/>
      <c r="H878" s="22"/>
      <c r="K878" s="22"/>
      <c r="M878" s="23"/>
    </row>
    <row r="879" spans="4:13" ht="12.5" x14ac:dyDescent="0.25">
      <c r="D879" s="12"/>
      <c r="H879" s="22"/>
      <c r="K879" s="22"/>
      <c r="M879" s="23"/>
    </row>
    <row r="880" spans="4:13" ht="12.5" x14ac:dyDescent="0.25">
      <c r="D880" s="12"/>
      <c r="H880" s="22"/>
      <c r="K880" s="22"/>
      <c r="M880" s="23"/>
    </row>
    <row r="881" spans="4:13" ht="12.5" x14ac:dyDescent="0.25">
      <c r="D881" s="12"/>
      <c r="H881" s="22"/>
      <c r="K881" s="22"/>
      <c r="M881" s="23"/>
    </row>
    <row r="882" spans="4:13" ht="12.5" x14ac:dyDescent="0.25">
      <c r="D882" s="12"/>
      <c r="H882" s="22"/>
      <c r="K882" s="22"/>
      <c r="M882" s="23"/>
    </row>
    <row r="883" spans="4:13" ht="12.5" x14ac:dyDescent="0.25">
      <c r="D883" s="12"/>
      <c r="H883" s="22"/>
      <c r="K883" s="22"/>
      <c r="M883" s="23"/>
    </row>
    <row r="884" spans="4:13" ht="12.5" x14ac:dyDescent="0.25">
      <c r="D884" s="12"/>
      <c r="H884" s="22"/>
      <c r="K884" s="22"/>
      <c r="M884" s="23"/>
    </row>
    <row r="885" spans="4:13" ht="12.5" x14ac:dyDescent="0.25">
      <c r="D885" s="12"/>
      <c r="H885" s="22"/>
      <c r="K885" s="22"/>
      <c r="M885" s="23"/>
    </row>
    <row r="886" spans="4:13" ht="12.5" x14ac:dyDescent="0.25">
      <c r="D886" s="12"/>
      <c r="H886" s="22"/>
      <c r="K886" s="22"/>
      <c r="M886" s="23"/>
    </row>
    <row r="887" spans="4:13" ht="12.5" x14ac:dyDescent="0.25">
      <c r="D887" s="12"/>
      <c r="H887" s="22"/>
      <c r="K887" s="22"/>
      <c r="M887" s="23"/>
    </row>
    <row r="888" spans="4:13" ht="12.5" x14ac:dyDescent="0.25">
      <c r="D888" s="12"/>
      <c r="H888" s="22"/>
      <c r="K888" s="22"/>
      <c r="M888" s="23"/>
    </row>
    <row r="889" spans="4:13" ht="12.5" x14ac:dyDescent="0.25">
      <c r="D889" s="12"/>
      <c r="H889" s="22"/>
      <c r="K889" s="22"/>
      <c r="M889" s="23"/>
    </row>
    <row r="890" spans="4:13" ht="12.5" x14ac:dyDescent="0.25">
      <c r="D890" s="12"/>
      <c r="H890" s="22"/>
      <c r="K890" s="22"/>
      <c r="M890" s="23"/>
    </row>
    <row r="891" spans="4:13" ht="12.5" x14ac:dyDescent="0.25">
      <c r="D891" s="12"/>
      <c r="H891" s="22"/>
      <c r="K891" s="22"/>
      <c r="M891" s="23"/>
    </row>
    <row r="892" spans="4:13" ht="12.5" x14ac:dyDescent="0.25">
      <c r="D892" s="12"/>
      <c r="H892" s="22"/>
      <c r="K892" s="22"/>
      <c r="M892" s="23"/>
    </row>
    <row r="893" spans="4:13" ht="12.5" x14ac:dyDescent="0.25">
      <c r="D893" s="12"/>
      <c r="H893" s="22"/>
      <c r="K893" s="22"/>
      <c r="M893" s="23"/>
    </row>
    <row r="894" spans="4:13" ht="12.5" x14ac:dyDescent="0.25">
      <c r="D894" s="12"/>
      <c r="H894" s="22"/>
      <c r="K894" s="22"/>
      <c r="M894" s="23"/>
    </row>
    <row r="895" spans="4:13" ht="12.5" x14ac:dyDescent="0.25">
      <c r="D895" s="12"/>
      <c r="H895" s="22"/>
      <c r="K895" s="22"/>
      <c r="M895" s="23"/>
    </row>
    <row r="896" spans="4:13" ht="12.5" x14ac:dyDescent="0.25">
      <c r="D896" s="12"/>
      <c r="H896" s="22"/>
      <c r="K896" s="22"/>
      <c r="M896" s="23"/>
    </row>
    <row r="897" spans="4:13" ht="12.5" x14ac:dyDescent="0.25">
      <c r="D897" s="12"/>
      <c r="H897" s="22"/>
      <c r="K897" s="22"/>
      <c r="M897" s="23"/>
    </row>
    <row r="898" spans="4:13" ht="12.5" x14ac:dyDescent="0.25">
      <c r="D898" s="12"/>
      <c r="H898" s="22"/>
      <c r="K898" s="22"/>
      <c r="M898" s="23"/>
    </row>
    <row r="899" spans="4:13" ht="12.5" x14ac:dyDescent="0.25">
      <c r="D899" s="12"/>
      <c r="H899" s="22"/>
      <c r="K899" s="22"/>
      <c r="M899" s="23"/>
    </row>
    <row r="900" spans="4:13" ht="12.5" x14ac:dyDescent="0.25">
      <c r="D900" s="12"/>
      <c r="H900" s="22"/>
      <c r="K900" s="22"/>
      <c r="M900" s="23"/>
    </row>
    <row r="901" spans="4:13" ht="12.5" x14ac:dyDescent="0.25">
      <c r="D901" s="12"/>
      <c r="H901" s="22"/>
      <c r="K901" s="22"/>
      <c r="M901" s="23"/>
    </row>
    <row r="902" spans="4:13" ht="12.5" x14ac:dyDescent="0.25">
      <c r="D902" s="12"/>
      <c r="H902" s="22"/>
      <c r="K902" s="22"/>
      <c r="M902" s="23"/>
    </row>
    <row r="903" spans="4:13" ht="12.5" x14ac:dyDescent="0.25">
      <c r="D903" s="12"/>
      <c r="H903" s="22"/>
      <c r="K903" s="22"/>
      <c r="M903" s="23"/>
    </row>
    <row r="904" spans="4:13" ht="12.5" x14ac:dyDescent="0.25">
      <c r="D904" s="12"/>
      <c r="H904" s="22"/>
      <c r="K904" s="22"/>
      <c r="M904" s="23"/>
    </row>
    <row r="905" spans="4:13" ht="12.5" x14ac:dyDescent="0.25">
      <c r="D905" s="12"/>
      <c r="H905" s="22"/>
      <c r="K905" s="22"/>
      <c r="M905" s="23"/>
    </row>
    <row r="906" spans="4:13" ht="12.5" x14ac:dyDescent="0.25">
      <c r="D906" s="12"/>
      <c r="H906" s="22"/>
      <c r="K906" s="22"/>
      <c r="M906" s="23"/>
    </row>
    <row r="907" spans="4:13" ht="12.5" x14ac:dyDescent="0.25">
      <c r="D907" s="12"/>
      <c r="H907" s="22"/>
      <c r="K907" s="22"/>
      <c r="M907" s="23"/>
    </row>
    <row r="908" spans="4:13" ht="12.5" x14ac:dyDescent="0.25">
      <c r="D908" s="12"/>
      <c r="H908" s="22"/>
      <c r="K908" s="22"/>
      <c r="M908" s="23"/>
    </row>
    <row r="909" spans="4:13" ht="12.5" x14ac:dyDescent="0.25">
      <c r="D909" s="12"/>
      <c r="H909" s="22"/>
      <c r="K909" s="22"/>
      <c r="M909" s="23"/>
    </row>
    <row r="910" spans="4:13" ht="12.5" x14ac:dyDescent="0.25">
      <c r="D910" s="12"/>
      <c r="H910" s="22"/>
      <c r="K910" s="22"/>
      <c r="M910" s="23"/>
    </row>
    <row r="911" spans="4:13" ht="12.5" x14ac:dyDescent="0.25">
      <c r="D911" s="12"/>
      <c r="H911" s="22"/>
      <c r="K911" s="22"/>
      <c r="M911" s="23"/>
    </row>
    <row r="912" spans="4:13" ht="12.5" x14ac:dyDescent="0.25">
      <c r="D912" s="12"/>
      <c r="H912" s="22"/>
      <c r="K912" s="22"/>
      <c r="M912" s="23"/>
    </row>
    <row r="913" spans="4:13" ht="12.5" x14ac:dyDescent="0.25">
      <c r="D913" s="12"/>
      <c r="H913" s="22"/>
      <c r="K913" s="22"/>
      <c r="M913" s="23"/>
    </row>
    <row r="914" spans="4:13" ht="12.5" x14ac:dyDescent="0.25">
      <c r="D914" s="12"/>
      <c r="H914" s="22"/>
      <c r="K914" s="22"/>
      <c r="M914" s="23"/>
    </row>
    <row r="915" spans="4:13" ht="12.5" x14ac:dyDescent="0.25">
      <c r="D915" s="12"/>
      <c r="H915" s="22"/>
      <c r="K915" s="22"/>
      <c r="M915" s="23"/>
    </row>
    <row r="916" spans="4:13" ht="12.5" x14ac:dyDescent="0.25">
      <c r="D916" s="12"/>
      <c r="H916" s="22"/>
      <c r="K916" s="22"/>
      <c r="M916" s="23"/>
    </row>
    <row r="917" spans="4:13" ht="12.5" x14ac:dyDescent="0.25">
      <c r="D917" s="12"/>
      <c r="H917" s="22"/>
      <c r="K917" s="22"/>
      <c r="M917" s="23"/>
    </row>
    <row r="918" spans="4:13" ht="12.5" x14ac:dyDescent="0.25">
      <c r="D918" s="12"/>
      <c r="H918" s="22"/>
      <c r="K918" s="22"/>
      <c r="M918" s="23"/>
    </row>
    <row r="919" spans="4:13" ht="12.5" x14ac:dyDescent="0.25">
      <c r="D919" s="12"/>
      <c r="H919" s="22"/>
      <c r="K919" s="22"/>
      <c r="M919" s="23"/>
    </row>
    <row r="920" spans="4:13" ht="12.5" x14ac:dyDescent="0.25">
      <c r="D920" s="12"/>
      <c r="H920" s="22"/>
      <c r="K920" s="22"/>
      <c r="M920" s="23"/>
    </row>
    <row r="921" spans="4:13" ht="12.5" x14ac:dyDescent="0.25">
      <c r="D921" s="12"/>
      <c r="H921" s="22"/>
      <c r="K921" s="22"/>
      <c r="M921" s="23"/>
    </row>
    <row r="922" spans="4:13" ht="12.5" x14ac:dyDescent="0.25">
      <c r="D922" s="12"/>
      <c r="H922" s="22"/>
      <c r="K922" s="22"/>
      <c r="M922" s="23"/>
    </row>
    <row r="923" spans="4:13" ht="12.5" x14ac:dyDescent="0.25">
      <c r="D923" s="12"/>
      <c r="H923" s="22"/>
      <c r="K923" s="22"/>
      <c r="M923" s="23"/>
    </row>
    <row r="924" spans="4:13" ht="12.5" x14ac:dyDescent="0.25">
      <c r="D924" s="12"/>
      <c r="H924" s="22"/>
      <c r="K924" s="22"/>
      <c r="M924" s="23"/>
    </row>
    <row r="925" spans="4:13" ht="12.5" x14ac:dyDescent="0.25">
      <c r="D925" s="12"/>
      <c r="H925" s="22"/>
      <c r="K925" s="22"/>
      <c r="M925" s="23"/>
    </row>
    <row r="926" spans="4:13" ht="12.5" x14ac:dyDescent="0.25">
      <c r="D926" s="12"/>
      <c r="H926" s="22"/>
      <c r="K926" s="22"/>
      <c r="M926" s="23"/>
    </row>
    <row r="927" spans="4:13" ht="12.5" x14ac:dyDescent="0.25">
      <c r="D927" s="12"/>
      <c r="H927" s="22"/>
      <c r="K927" s="22"/>
      <c r="M927" s="23"/>
    </row>
    <row r="928" spans="4:13" ht="12.5" x14ac:dyDescent="0.25">
      <c r="D928" s="12"/>
      <c r="H928" s="22"/>
      <c r="K928" s="22"/>
      <c r="M928" s="23"/>
    </row>
    <row r="929" spans="4:13" ht="12.5" x14ac:dyDescent="0.25">
      <c r="D929" s="12"/>
      <c r="H929" s="22"/>
      <c r="K929" s="22"/>
      <c r="M929" s="23"/>
    </row>
    <row r="930" spans="4:13" ht="12.5" x14ac:dyDescent="0.25">
      <c r="D930" s="12"/>
      <c r="H930" s="22"/>
      <c r="K930" s="22"/>
      <c r="M930" s="23"/>
    </row>
    <row r="931" spans="4:13" ht="12.5" x14ac:dyDescent="0.25">
      <c r="D931" s="12"/>
      <c r="H931" s="22"/>
      <c r="K931" s="22"/>
      <c r="M931" s="23"/>
    </row>
    <row r="932" spans="4:13" ht="12.5" x14ac:dyDescent="0.25">
      <c r="D932" s="12"/>
      <c r="H932" s="22"/>
      <c r="K932" s="22"/>
      <c r="M932" s="23"/>
    </row>
    <row r="933" spans="4:13" ht="12.5" x14ac:dyDescent="0.25">
      <c r="D933" s="12"/>
      <c r="H933" s="22"/>
      <c r="K933" s="22"/>
      <c r="M933" s="23"/>
    </row>
    <row r="934" spans="4:13" ht="12.5" x14ac:dyDescent="0.25">
      <c r="D934" s="12"/>
      <c r="H934" s="22"/>
      <c r="K934" s="22"/>
      <c r="M934" s="23"/>
    </row>
    <row r="935" spans="4:13" ht="12.5" x14ac:dyDescent="0.25">
      <c r="D935" s="12"/>
      <c r="H935" s="22"/>
      <c r="K935" s="22"/>
      <c r="M935" s="23"/>
    </row>
    <row r="936" spans="4:13" ht="12.5" x14ac:dyDescent="0.25">
      <c r="D936" s="12"/>
      <c r="H936" s="22"/>
      <c r="K936" s="22"/>
      <c r="M936" s="23"/>
    </row>
    <row r="937" spans="4:13" ht="12.5" x14ac:dyDescent="0.25">
      <c r="D937" s="12"/>
      <c r="H937" s="22"/>
      <c r="K937" s="22"/>
      <c r="M937" s="23"/>
    </row>
    <row r="938" spans="4:13" ht="12.5" x14ac:dyDescent="0.25">
      <c r="D938" s="12"/>
      <c r="H938" s="22"/>
      <c r="K938" s="22"/>
      <c r="M938" s="23"/>
    </row>
    <row r="939" spans="4:13" ht="12.5" x14ac:dyDescent="0.25">
      <c r="D939" s="12"/>
      <c r="H939" s="22"/>
      <c r="K939" s="22"/>
      <c r="M939" s="23"/>
    </row>
    <row r="940" spans="4:13" ht="12.5" x14ac:dyDescent="0.25">
      <c r="D940" s="12"/>
      <c r="H940" s="22"/>
      <c r="K940" s="22"/>
      <c r="M940" s="23"/>
    </row>
    <row r="941" spans="4:13" ht="12.5" x14ac:dyDescent="0.25">
      <c r="D941" s="12"/>
      <c r="H941" s="22"/>
      <c r="K941" s="22"/>
      <c r="M941" s="23"/>
    </row>
    <row r="942" spans="4:13" ht="12.5" x14ac:dyDescent="0.25">
      <c r="D942" s="12"/>
      <c r="H942" s="22"/>
      <c r="K942" s="22"/>
      <c r="M942" s="23"/>
    </row>
    <row r="943" spans="4:13" ht="12.5" x14ac:dyDescent="0.25">
      <c r="D943" s="12"/>
      <c r="H943" s="22"/>
      <c r="K943" s="22"/>
      <c r="M943" s="23"/>
    </row>
    <row r="944" spans="4:13" ht="12.5" x14ac:dyDescent="0.25">
      <c r="D944" s="12"/>
      <c r="H944" s="22"/>
      <c r="K944" s="22"/>
      <c r="M944" s="23"/>
    </row>
    <row r="945" spans="4:13" ht="12.5" x14ac:dyDescent="0.25">
      <c r="D945" s="12"/>
      <c r="H945" s="22"/>
      <c r="K945" s="22"/>
      <c r="M945" s="23"/>
    </row>
    <row r="946" spans="4:13" ht="12.5" x14ac:dyDescent="0.25">
      <c r="D946" s="12"/>
      <c r="H946" s="22"/>
      <c r="K946" s="22"/>
      <c r="M946" s="23"/>
    </row>
    <row r="947" spans="4:13" ht="12.5" x14ac:dyDescent="0.25">
      <c r="D947" s="12"/>
      <c r="H947" s="22"/>
      <c r="K947" s="22"/>
      <c r="M947" s="23"/>
    </row>
    <row r="948" spans="4:13" ht="12.5" x14ac:dyDescent="0.25">
      <c r="D948" s="12"/>
      <c r="H948" s="22"/>
      <c r="K948" s="22"/>
      <c r="M948" s="23"/>
    </row>
    <row r="949" spans="4:13" ht="12.5" x14ac:dyDescent="0.25">
      <c r="D949" s="12"/>
      <c r="H949" s="22"/>
      <c r="K949" s="22"/>
      <c r="M949" s="23"/>
    </row>
    <row r="950" spans="4:13" ht="12.5" x14ac:dyDescent="0.25">
      <c r="D950" s="12"/>
      <c r="H950" s="22"/>
      <c r="K950" s="22"/>
      <c r="M950" s="23"/>
    </row>
    <row r="951" spans="4:13" ht="12.5" x14ac:dyDescent="0.25">
      <c r="D951" s="12"/>
      <c r="H951" s="22"/>
      <c r="K951" s="22"/>
      <c r="M951" s="23"/>
    </row>
    <row r="952" spans="4:13" ht="12.5" x14ac:dyDescent="0.25">
      <c r="D952" s="12"/>
      <c r="H952" s="22"/>
      <c r="K952" s="22"/>
      <c r="M952" s="23"/>
    </row>
    <row r="953" spans="4:13" ht="12.5" x14ac:dyDescent="0.25">
      <c r="D953" s="12"/>
      <c r="H953" s="22"/>
      <c r="K953" s="22"/>
      <c r="M953" s="23"/>
    </row>
    <row r="954" spans="4:13" ht="12.5" x14ac:dyDescent="0.25">
      <c r="D954" s="12"/>
      <c r="H954" s="22"/>
      <c r="K954" s="22"/>
      <c r="M954" s="23"/>
    </row>
    <row r="955" spans="4:13" ht="12.5" x14ac:dyDescent="0.25">
      <c r="D955" s="12"/>
      <c r="H955" s="22"/>
      <c r="K955" s="22"/>
      <c r="M955" s="23"/>
    </row>
    <row r="956" spans="4:13" ht="12.5" x14ac:dyDescent="0.25">
      <c r="D956" s="12"/>
      <c r="H956" s="22"/>
      <c r="K956" s="22"/>
      <c r="M956" s="23"/>
    </row>
    <row r="957" spans="4:13" ht="12.5" x14ac:dyDescent="0.25">
      <c r="D957" s="12"/>
      <c r="H957" s="22"/>
      <c r="K957" s="22"/>
      <c r="M957" s="23"/>
    </row>
    <row r="958" spans="4:13" ht="12.5" x14ac:dyDescent="0.25">
      <c r="D958" s="12"/>
      <c r="H958" s="22"/>
      <c r="K958" s="22"/>
      <c r="M958" s="23"/>
    </row>
    <row r="959" spans="4:13" ht="12.5" x14ac:dyDescent="0.25">
      <c r="D959" s="12"/>
      <c r="H959" s="22"/>
      <c r="K959" s="22"/>
      <c r="M959" s="23"/>
    </row>
    <row r="960" spans="4:13" ht="12.5" x14ac:dyDescent="0.25">
      <c r="D960" s="12"/>
      <c r="H960" s="22"/>
      <c r="K960" s="22"/>
      <c r="M960" s="23"/>
    </row>
    <row r="961" spans="4:13" ht="12.5" x14ac:dyDescent="0.25">
      <c r="D961" s="12"/>
      <c r="H961" s="22"/>
      <c r="K961" s="22"/>
      <c r="M961" s="23"/>
    </row>
    <row r="962" spans="4:13" ht="12.5" x14ac:dyDescent="0.25">
      <c r="D962" s="12"/>
      <c r="H962" s="22"/>
      <c r="K962" s="22"/>
      <c r="M962" s="23"/>
    </row>
    <row r="963" spans="4:13" ht="12.5" x14ac:dyDescent="0.25">
      <c r="D963" s="12"/>
      <c r="H963" s="22"/>
      <c r="K963" s="22"/>
      <c r="M963" s="23"/>
    </row>
    <row r="964" spans="4:13" ht="12.5" x14ac:dyDescent="0.25">
      <c r="D964" s="12"/>
      <c r="H964" s="22"/>
      <c r="K964" s="22"/>
      <c r="M964" s="23"/>
    </row>
    <row r="965" spans="4:13" ht="12.5" x14ac:dyDescent="0.25">
      <c r="D965" s="12"/>
      <c r="H965" s="22"/>
      <c r="K965" s="22"/>
      <c r="M965" s="23"/>
    </row>
    <row r="966" spans="4:13" ht="12.5" x14ac:dyDescent="0.25">
      <c r="D966" s="12"/>
      <c r="H966" s="22"/>
      <c r="K966" s="22"/>
      <c r="M966" s="23"/>
    </row>
    <row r="967" spans="4:13" ht="12.5" x14ac:dyDescent="0.25">
      <c r="D967" s="12"/>
      <c r="H967" s="22"/>
      <c r="K967" s="22"/>
      <c r="M967" s="23"/>
    </row>
    <row r="968" spans="4:13" ht="12.5" x14ac:dyDescent="0.25">
      <c r="D968" s="12"/>
      <c r="H968" s="22"/>
      <c r="K968" s="22"/>
      <c r="M968" s="23"/>
    </row>
    <row r="969" spans="4:13" ht="12.5" x14ac:dyDescent="0.25">
      <c r="D969" s="12"/>
      <c r="H969" s="22"/>
      <c r="K969" s="22"/>
      <c r="M969" s="23"/>
    </row>
    <row r="970" spans="4:13" ht="12.5" x14ac:dyDescent="0.25">
      <c r="D970" s="12"/>
      <c r="H970" s="22"/>
      <c r="K970" s="22"/>
      <c r="M970" s="23"/>
    </row>
    <row r="971" spans="4:13" ht="12.5" x14ac:dyDescent="0.25">
      <c r="D971" s="12"/>
      <c r="H971" s="22"/>
      <c r="K971" s="22"/>
      <c r="M971" s="23"/>
    </row>
    <row r="972" spans="4:13" ht="12.5" x14ac:dyDescent="0.25">
      <c r="D972" s="12"/>
      <c r="H972" s="22"/>
      <c r="K972" s="22"/>
      <c r="M972" s="23"/>
    </row>
    <row r="973" spans="4:13" ht="12.5" x14ac:dyDescent="0.25">
      <c r="D973" s="12"/>
      <c r="H973" s="22"/>
      <c r="K973" s="22"/>
      <c r="M973" s="23"/>
    </row>
    <row r="974" spans="4:13" ht="12.5" x14ac:dyDescent="0.25">
      <c r="D974" s="12"/>
      <c r="H974" s="22"/>
      <c r="K974" s="22"/>
      <c r="M974" s="23"/>
    </row>
    <row r="975" spans="4:13" ht="12.5" x14ac:dyDescent="0.25">
      <c r="D975" s="12"/>
      <c r="H975" s="22"/>
      <c r="K975" s="22"/>
      <c r="M975" s="23"/>
    </row>
    <row r="976" spans="4:13" ht="12.5" x14ac:dyDescent="0.25">
      <c r="D976" s="12"/>
      <c r="H976" s="22"/>
      <c r="K976" s="22"/>
      <c r="M976" s="23"/>
    </row>
    <row r="977" spans="4:13" ht="12.5" x14ac:dyDescent="0.25">
      <c r="D977" s="12"/>
      <c r="H977" s="22"/>
      <c r="K977" s="22"/>
      <c r="M977" s="23"/>
    </row>
    <row r="978" spans="4:13" ht="12.5" x14ac:dyDescent="0.25">
      <c r="D978" s="12"/>
      <c r="H978" s="22"/>
      <c r="K978" s="22"/>
      <c r="M978" s="23"/>
    </row>
    <row r="979" spans="4:13" ht="12.5" x14ac:dyDescent="0.25">
      <c r="D979" s="12"/>
      <c r="H979" s="22"/>
      <c r="K979" s="22"/>
      <c r="M979" s="23"/>
    </row>
    <row r="980" spans="4:13" ht="12.5" x14ac:dyDescent="0.25">
      <c r="D980" s="12"/>
      <c r="H980" s="22"/>
      <c r="K980" s="22"/>
      <c r="M980" s="23"/>
    </row>
    <row r="981" spans="4:13" ht="12.5" x14ac:dyDescent="0.25">
      <c r="D981" s="12"/>
      <c r="H981" s="22"/>
      <c r="K981" s="22"/>
      <c r="M981" s="23"/>
    </row>
    <row r="982" spans="4:13" ht="12.5" x14ac:dyDescent="0.25">
      <c r="D982" s="12"/>
      <c r="H982" s="22"/>
      <c r="K982" s="22"/>
      <c r="M982" s="23"/>
    </row>
    <row r="983" spans="4:13" ht="12.5" x14ac:dyDescent="0.25">
      <c r="D983" s="12"/>
      <c r="H983" s="22"/>
      <c r="K983" s="22"/>
      <c r="M983" s="23"/>
    </row>
    <row r="984" spans="4:13" ht="12.5" x14ac:dyDescent="0.25">
      <c r="D984" s="12"/>
      <c r="H984" s="22"/>
      <c r="K984" s="22"/>
      <c r="M984" s="23"/>
    </row>
    <row r="985" spans="4:13" ht="12.5" x14ac:dyDescent="0.25">
      <c r="D985" s="12"/>
      <c r="H985" s="22"/>
      <c r="K985" s="22"/>
      <c r="M985" s="23"/>
    </row>
    <row r="986" spans="4:13" ht="12.5" x14ac:dyDescent="0.25">
      <c r="D986" s="12"/>
      <c r="H986" s="22"/>
      <c r="K986" s="22"/>
      <c r="M986" s="23"/>
    </row>
    <row r="987" spans="4:13" ht="12.5" x14ac:dyDescent="0.25">
      <c r="D987" s="12"/>
      <c r="H987" s="22"/>
      <c r="K987" s="22"/>
      <c r="M987" s="23"/>
    </row>
    <row r="988" spans="4:13" ht="12.5" x14ac:dyDescent="0.25">
      <c r="D988" s="12"/>
      <c r="H988" s="22"/>
      <c r="K988" s="22"/>
      <c r="M988" s="23"/>
    </row>
    <row r="989" spans="4:13" ht="12.5" x14ac:dyDescent="0.25">
      <c r="D989" s="12"/>
      <c r="H989" s="22"/>
      <c r="K989" s="22"/>
      <c r="M989" s="23"/>
    </row>
    <row r="990" spans="4:13" ht="12.5" x14ac:dyDescent="0.25">
      <c r="D990" s="12"/>
      <c r="H990" s="22"/>
      <c r="K990" s="22"/>
      <c r="M990" s="23"/>
    </row>
    <row r="991" spans="4:13" ht="12.5" x14ac:dyDescent="0.25">
      <c r="D991" s="12"/>
      <c r="H991" s="22"/>
      <c r="K991" s="22"/>
      <c r="M991" s="23"/>
    </row>
    <row r="992" spans="4:13" ht="12.5" x14ac:dyDescent="0.25">
      <c r="D992" s="12"/>
      <c r="H992" s="22"/>
      <c r="K992" s="22"/>
      <c r="M992" s="23"/>
    </row>
    <row r="993" spans="4:13" ht="12.5" x14ac:dyDescent="0.25">
      <c r="D993" s="12"/>
      <c r="H993" s="22"/>
      <c r="K993" s="22"/>
      <c r="M993" s="23"/>
    </row>
    <row r="994" spans="4:13" ht="12.5" x14ac:dyDescent="0.25">
      <c r="D994" s="12"/>
      <c r="H994" s="22"/>
      <c r="K994" s="22"/>
      <c r="M994" s="23"/>
    </row>
    <row r="995" spans="4:13" ht="12.5" x14ac:dyDescent="0.25">
      <c r="D995" s="12"/>
      <c r="H995" s="22"/>
      <c r="K995" s="22"/>
      <c r="M995" s="23"/>
    </row>
    <row r="996" spans="4:13" ht="12.5" x14ac:dyDescent="0.25">
      <c r="D996" s="12"/>
      <c r="H996" s="22"/>
      <c r="K996" s="22"/>
      <c r="M996" s="23"/>
    </row>
    <row r="997" spans="4:13" ht="12.5" x14ac:dyDescent="0.25">
      <c r="D997" s="12"/>
      <c r="H997" s="22"/>
      <c r="K997" s="22"/>
      <c r="M997" s="23"/>
    </row>
    <row r="998" spans="4:13" ht="12.5" x14ac:dyDescent="0.25">
      <c r="D998" s="12"/>
      <c r="H998" s="22"/>
      <c r="K998" s="22"/>
      <c r="M998" s="23"/>
    </row>
    <row r="999" spans="4:13" ht="12.5" x14ac:dyDescent="0.25">
      <c r="D999" s="12"/>
      <c r="H999" s="22"/>
      <c r="K999" s="22"/>
      <c r="M999" s="23"/>
    </row>
    <row r="1000" spans="4:13" ht="12.5" x14ac:dyDescent="0.25">
      <c r="D1000" s="12"/>
      <c r="H1000" s="22"/>
      <c r="K1000" s="22"/>
      <c r="M1000" s="23"/>
    </row>
    <row r="1001" spans="4:13" ht="12.5" x14ac:dyDescent="0.25">
      <c r="D1001" s="12"/>
      <c r="H1001" s="22"/>
      <c r="K1001" s="22"/>
      <c r="M1001" s="23"/>
    </row>
  </sheetData>
  <mergeCells count="4">
    <mergeCell ref="H1:J1"/>
    <mergeCell ref="K1:M1"/>
    <mergeCell ref="E1:G1"/>
    <mergeCell ref="A1:C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3760B05-AC90-4221-AD5C-B0C539F33923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5C7D8A24-BD83-4BF0-A27C-49E7E00FD467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F56E956A-3E5C-4AD8-BFBE-BC90DDF85964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23AF87E2-078B-49BD-B38A-900EE3B4E48A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8E7AADA2-80AF-4FD7-9E27-B2FE503D4E7B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EB91C641-5470-48FC-9117-C81616B39DF0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59020EFF-92A2-43BF-A914-9F2F716B2B16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FEE2349B-CD3E-410D-AD21-669CC4127128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1BB1E3DB-7454-4541-A540-965854C3CE72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20FC01B1-BD11-41AC-97E7-33253BE7BC6B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47512D11-0C84-4A00-BA4C-079BC17C65DF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13DB7D44-6A32-402F-BD15-52F80DDF92A6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Y1001"/>
  <sheetViews>
    <sheetView workbookViewId="0">
      <selection activeCell="J21" sqref="J21"/>
    </sheetView>
  </sheetViews>
  <sheetFormatPr defaultColWidth="14.453125" defaultRowHeight="15.75" customHeight="1" x14ac:dyDescent="0.25"/>
  <cols>
    <col min="1" max="1" width="21.08984375" customWidth="1"/>
    <col min="4" max="4" width="5.90625" style="27" customWidth="1"/>
    <col min="8" max="13" width="11.81640625" style="32" customWidth="1"/>
  </cols>
  <sheetData>
    <row r="1" spans="1:25" ht="13.25" customHeight="1" x14ac:dyDescent="0.45">
      <c r="A1" s="80" t="s">
        <v>181</v>
      </c>
      <c r="B1" s="81"/>
      <c r="C1" s="81"/>
      <c r="D1" s="26"/>
      <c r="E1" s="79" t="s">
        <v>178</v>
      </c>
      <c r="F1" s="77"/>
      <c r="G1" s="78"/>
      <c r="H1" s="76" t="s">
        <v>171</v>
      </c>
      <c r="I1" s="77"/>
      <c r="J1" s="78"/>
      <c r="K1" s="76" t="s">
        <v>172</v>
      </c>
      <c r="L1" s="77"/>
      <c r="M1" s="7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57.75" customHeight="1" thickBot="1" x14ac:dyDescent="0.35">
      <c r="A2" s="16" t="s">
        <v>3</v>
      </c>
      <c r="B2" s="16" t="s">
        <v>0</v>
      </c>
      <c r="C2" s="16" t="s">
        <v>179</v>
      </c>
      <c r="D2" s="6" t="s">
        <v>174</v>
      </c>
      <c r="E2" s="17" t="s">
        <v>175</v>
      </c>
      <c r="F2" s="18" t="s">
        <v>176</v>
      </c>
      <c r="G2" s="19" t="s">
        <v>177</v>
      </c>
      <c r="H2" s="17" t="s">
        <v>175</v>
      </c>
      <c r="I2" s="18" t="s">
        <v>176</v>
      </c>
      <c r="J2" s="19" t="s">
        <v>177</v>
      </c>
      <c r="K2" s="17" t="s">
        <v>175</v>
      </c>
      <c r="L2" s="18" t="s">
        <v>176</v>
      </c>
      <c r="M2" s="20" t="s">
        <v>177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4.5" x14ac:dyDescent="0.35">
      <c r="A3" s="2" t="s">
        <v>1</v>
      </c>
      <c r="B3" s="1" t="s">
        <v>1</v>
      </c>
      <c r="C3" s="21"/>
      <c r="D3" s="12"/>
      <c r="E3" s="44">
        <f>SUMPRODUCT($D$4:$D$102, E$4:E$102)</f>
        <v>2015.9854948434345</v>
      </c>
      <c r="F3" s="44">
        <f t="shared" ref="F3:M3" si="0">SUMPRODUCT($D$4:$D$102, F$4:F$102)</f>
        <v>173.83566830250265</v>
      </c>
      <c r="G3" s="34">
        <f t="shared" si="0"/>
        <v>0.99090492593071444</v>
      </c>
      <c r="H3" s="44">
        <f t="shared" si="0"/>
        <v>174.98260591274894</v>
      </c>
      <c r="I3" s="44">
        <f t="shared" si="0"/>
        <v>77.875965355906473</v>
      </c>
      <c r="J3" s="34">
        <f t="shared" si="0"/>
        <v>7.7203825246536795E-2</v>
      </c>
      <c r="K3" s="44">
        <f t="shared" si="0"/>
        <v>194.52417658310856</v>
      </c>
      <c r="L3" s="44">
        <f t="shared" si="0"/>
        <v>72.054400752043748</v>
      </c>
      <c r="M3" s="34">
        <f t="shared" si="0"/>
        <v>3.3432034663961462E-2</v>
      </c>
    </row>
    <row r="4" spans="1:25" ht="14.5" x14ac:dyDescent="0.35">
      <c r="A4" s="2" t="str">
        <f>VLOOKUP($C4, 'County name'!$A$1:$C$207, 2, TRUE)</f>
        <v>Adair County</v>
      </c>
      <c r="B4" s="2" t="str">
        <f>VLOOKUP($C4, 'County name'!$A$1:$C$207, 3, TRUE)</f>
        <v>Iowa</v>
      </c>
      <c r="C4" s="33">
        <v>19001</v>
      </c>
      <c r="D4" s="12">
        <f>VLOOKUP($C4, 'County name'!$A$3:$D$101, 4, FALSE)</f>
        <v>1.03E-2</v>
      </c>
      <c r="E4" s="44">
        <v>2130.1295630611899</v>
      </c>
      <c r="F4" s="44">
        <v>212.78639001846301</v>
      </c>
      <c r="G4" s="38">
        <v>1.0371129660804801</v>
      </c>
      <c r="H4" s="45">
        <v>172.08423412218701</v>
      </c>
      <c r="I4" s="45">
        <v>84.076883411407493</v>
      </c>
      <c r="J4" s="48">
        <v>8.4421726923460394E-2</v>
      </c>
      <c r="K4" s="46">
        <v>183.08266723542499</v>
      </c>
      <c r="L4" s="45">
        <v>75.991633319854799</v>
      </c>
      <c r="M4" s="47">
        <v>2.1641992879833701E-2</v>
      </c>
    </row>
    <row r="5" spans="1:25" ht="14.5" x14ac:dyDescent="0.35">
      <c r="A5" s="2" t="str">
        <f>VLOOKUP(C5, 'County name'!$A$1:$C$207, 2, TRUE)</f>
        <v>Adams County</v>
      </c>
      <c r="B5" s="2" t="str">
        <f>VLOOKUP($C5, 'County name'!$A$1:$C$207, 3, TRUE)</f>
        <v>Iowa</v>
      </c>
      <c r="C5" s="33">
        <v>19003</v>
      </c>
      <c r="D5" s="12">
        <f>VLOOKUP($C5, 'County name'!$A$3:$D$101, 4, FALSE)</f>
        <v>7.3000000000000001E-3</v>
      </c>
      <c r="E5" s="44">
        <v>2121.56433345812</v>
      </c>
      <c r="F5" s="44">
        <v>210.80497155189499</v>
      </c>
      <c r="G5" s="38">
        <v>1.0184715397814299</v>
      </c>
      <c r="H5" s="45">
        <v>170.01912776188701</v>
      </c>
      <c r="I5" s="45">
        <v>81.871974039077699</v>
      </c>
      <c r="J5" s="48">
        <v>8.5026469647057096E-2</v>
      </c>
      <c r="K5" s="46">
        <v>181.096172731195</v>
      </c>
      <c r="L5" s="45">
        <v>71.827500295639098</v>
      </c>
      <c r="M5" s="47">
        <v>1.9145652978863E-2</v>
      </c>
    </row>
    <row r="6" spans="1:25" ht="14.5" x14ac:dyDescent="0.35">
      <c r="A6" s="2" t="str">
        <f>VLOOKUP(C6, 'County name'!$A$1:$C$207, 2, TRUE)</f>
        <v>Allamakee County</v>
      </c>
      <c r="B6" s="2" t="str">
        <f>VLOOKUP($C6, 'County name'!$A$1:$C$207, 3, TRUE)</f>
        <v>Iowa</v>
      </c>
      <c r="C6" s="33">
        <v>19005</v>
      </c>
      <c r="D6" s="12">
        <f>VLOOKUP($C6, 'County name'!$A$3:$D$101, 4, FALSE)</f>
        <v>5.8999999999999999E-3</v>
      </c>
      <c r="E6" s="44">
        <v>1831.85623498717</v>
      </c>
      <c r="F6" s="44">
        <v>105.123151493073</v>
      </c>
      <c r="G6" s="38">
        <v>0.89179616045563803</v>
      </c>
      <c r="H6" s="45">
        <v>160.96648759329699</v>
      </c>
      <c r="I6" s="45">
        <v>50.743558692932098</v>
      </c>
      <c r="J6" s="48">
        <v>3.3879008603374998E-2</v>
      </c>
      <c r="K6" s="46">
        <v>205.82635429641201</v>
      </c>
      <c r="L6" s="45">
        <v>57.481180953979496</v>
      </c>
      <c r="M6" s="47">
        <v>3.95103748642575E-2</v>
      </c>
    </row>
    <row r="7" spans="1:25" ht="14.5" x14ac:dyDescent="0.35">
      <c r="A7" s="2" t="str">
        <f>VLOOKUP(C7, 'County name'!$A$1:$C$207, 2, TRUE)</f>
        <v>Appanoose County</v>
      </c>
      <c r="B7" s="2" t="str">
        <f>VLOOKUP($C7, 'County name'!$A$1:$C$207, 3, TRUE)</f>
        <v>Iowa</v>
      </c>
      <c r="C7" s="33">
        <v>19007</v>
      </c>
      <c r="D7" s="12">
        <f>VLOOKUP($C7, 'County name'!$A$3:$D$101, 4, FALSE)</f>
        <v>3.5999999999999999E-3</v>
      </c>
      <c r="E7" s="44">
        <v>2168.2117578890602</v>
      </c>
      <c r="F7" s="44">
        <v>205.225563764572</v>
      </c>
      <c r="G7" s="38">
        <v>1.00957881608212</v>
      </c>
      <c r="H7" s="45">
        <v>168.36371647617801</v>
      </c>
      <c r="I7" s="45">
        <v>83.537236833572393</v>
      </c>
      <c r="J7" s="48">
        <v>7.7406655839147506E-2</v>
      </c>
      <c r="K7" s="46">
        <v>178.14595655067799</v>
      </c>
      <c r="L7" s="45">
        <v>59.691637754440301</v>
      </c>
      <c r="M7" s="47">
        <v>9.6007863350537903E-3</v>
      </c>
    </row>
    <row r="8" spans="1:25" ht="14.5" x14ac:dyDescent="0.35">
      <c r="A8" s="2" t="str">
        <f>VLOOKUP(C8, 'County name'!$A$1:$C$207, 2, TRUE)</f>
        <v>Audubon County</v>
      </c>
      <c r="B8" s="2" t="str">
        <f>VLOOKUP($C8, 'County name'!$A$1:$C$207, 3, TRUE)</f>
        <v>Iowa</v>
      </c>
      <c r="C8" s="33">
        <v>19009</v>
      </c>
      <c r="D8" s="12">
        <f>VLOOKUP($C8, 'County name'!$A$3:$D$101, 4, FALSE)</f>
        <v>9.5999999999999992E-3</v>
      </c>
      <c r="E8" s="44">
        <v>2053.90255035155</v>
      </c>
      <c r="F8" s="44">
        <v>195.20040106773399</v>
      </c>
      <c r="G8" s="38">
        <v>0.99572349365777302</v>
      </c>
      <c r="H8" s="45">
        <v>177.32961711014801</v>
      </c>
      <c r="I8" s="45">
        <v>86.366617441177397</v>
      </c>
      <c r="J8" s="48">
        <v>9.06869737763627E-2</v>
      </c>
      <c r="K8" s="46">
        <v>188.51412097520401</v>
      </c>
      <c r="L8" s="45">
        <v>78.080459356307998</v>
      </c>
      <c r="M8" s="47">
        <v>2.80286640436214E-2</v>
      </c>
    </row>
    <row r="9" spans="1:25" ht="14.5" x14ac:dyDescent="0.35">
      <c r="A9" s="2" t="str">
        <f>VLOOKUP(C9, 'County name'!$A$1:$C$207, 2, TRUE)</f>
        <v>Benton County</v>
      </c>
      <c r="B9" s="2" t="str">
        <f>VLOOKUP($C9, 'County name'!$A$1:$C$207, 3, TRUE)</f>
        <v>Iowa</v>
      </c>
      <c r="C9" s="33">
        <v>19011</v>
      </c>
      <c r="D9" s="12">
        <f>VLOOKUP($C9, 'County name'!$A$3:$D$101, 4, FALSE)</f>
        <v>1.38E-2</v>
      </c>
      <c r="E9" s="44">
        <v>2009.29194052205</v>
      </c>
      <c r="F9" s="44">
        <v>163.926223278046</v>
      </c>
      <c r="G9" s="38">
        <v>0.96410935266180897</v>
      </c>
      <c r="H9" s="45">
        <v>164.629338207236</v>
      </c>
      <c r="I9" s="45">
        <v>68.245114898681607</v>
      </c>
      <c r="J9" s="48">
        <v>5.0129345265589702E-2</v>
      </c>
      <c r="K9" s="46">
        <v>201.756913878582</v>
      </c>
      <c r="L9" s="45">
        <v>68.9337070465088</v>
      </c>
      <c r="M9" s="47">
        <v>3.5960476551501502E-2</v>
      </c>
    </row>
    <row r="10" spans="1:25" ht="14.5" x14ac:dyDescent="0.35">
      <c r="A10" s="2" t="str">
        <f>VLOOKUP(C10, 'County name'!$A$1:$C$207, 2, TRUE)</f>
        <v>Black Hawk County</v>
      </c>
      <c r="B10" s="2" t="str">
        <f>VLOOKUP($C10, 'County name'!$A$1:$C$207, 3, TRUE)</f>
        <v>Iowa</v>
      </c>
      <c r="C10" s="33">
        <v>19013</v>
      </c>
      <c r="D10" s="12">
        <f>VLOOKUP($C10, 'County name'!$A$3:$D$101, 4, FALSE)</f>
        <v>9.7999999999999997E-3</v>
      </c>
      <c r="E10" s="44">
        <v>1955.09418826713</v>
      </c>
      <c r="F10" s="44">
        <v>146.67876415252701</v>
      </c>
      <c r="G10" s="38">
        <v>0.94887722639289296</v>
      </c>
      <c r="H10" s="45">
        <v>162.601658166806</v>
      </c>
      <c r="I10" s="45">
        <v>65.257736682891903</v>
      </c>
      <c r="J10" s="48">
        <v>4.8197674534395198E-2</v>
      </c>
      <c r="K10" s="46">
        <v>200.61814080686301</v>
      </c>
      <c r="L10" s="45">
        <v>69.180626773834206</v>
      </c>
      <c r="M10" s="47">
        <v>3.57619447059081E-2</v>
      </c>
    </row>
    <row r="11" spans="1:25" ht="14.5" x14ac:dyDescent="0.35">
      <c r="A11" s="2" t="str">
        <f>VLOOKUP(C11, 'County name'!$A$1:$C$207, 2, TRUE)</f>
        <v>Boone County</v>
      </c>
      <c r="B11" s="2" t="str">
        <f>VLOOKUP($C11, 'County name'!$A$1:$C$207, 3, TRUE)</f>
        <v>Iowa</v>
      </c>
      <c r="C11" s="33">
        <v>19015</v>
      </c>
      <c r="D11" s="12">
        <f>VLOOKUP($C11, 'County name'!$A$3:$D$101, 4, FALSE)</f>
        <v>1.0500000000000001E-2</v>
      </c>
      <c r="E11" s="44">
        <v>2039.34533054854</v>
      </c>
      <c r="F11" s="44">
        <v>178.39111428260799</v>
      </c>
      <c r="G11" s="38">
        <v>0.99780453073404396</v>
      </c>
      <c r="H11" s="45">
        <v>177.175320721465</v>
      </c>
      <c r="I11" s="45">
        <v>80.027023172378506</v>
      </c>
      <c r="J11" s="48">
        <v>8.1129188551969406E-2</v>
      </c>
      <c r="K11" s="46">
        <v>187.433300134284</v>
      </c>
      <c r="L11" s="45">
        <v>74.645529603958096</v>
      </c>
      <c r="M11" s="47">
        <v>2.7605629689752199E-2</v>
      </c>
    </row>
    <row r="12" spans="1:25" ht="14.5" x14ac:dyDescent="0.35">
      <c r="A12" s="2" t="str">
        <f>VLOOKUP(C12, 'County name'!$A$1:$C$207, 2, TRUE)</f>
        <v>Bremer County</v>
      </c>
      <c r="B12" s="2" t="str">
        <f>VLOOKUP($C12, 'County name'!$A$1:$C$207, 3, TRUE)</f>
        <v>Iowa</v>
      </c>
      <c r="C12" s="33">
        <v>19017</v>
      </c>
      <c r="D12" s="12">
        <f>VLOOKUP($C12, 'County name'!$A$3:$D$101, 4, FALSE)</f>
        <v>9.0000000000000011E-3</v>
      </c>
      <c r="E12" s="44">
        <v>1915.3838548608101</v>
      </c>
      <c r="F12" s="44">
        <v>135.83122310638399</v>
      </c>
      <c r="G12" s="38">
        <v>0.93532475047705599</v>
      </c>
      <c r="H12" s="45">
        <v>163.19720117673299</v>
      </c>
      <c r="I12" s="45">
        <v>62.5876148223877</v>
      </c>
      <c r="J12" s="48">
        <v>4.6217016729813598E-2</v>
      </c>
      <c r="K12" s="46">
        <v>200.70347739700199</v>
      </c>
      <c r="L12" s="45">
        <v>68.229266452789304</v>
      </c>
      <c r="M12" s="47">
        <v>3.5962511053920898E-2</v>
      </c>
    </row>
    <row r="13" spans="1:25" ht="14.5" x14ac:dyDescent="0.35">
      <c r="A13" s="2" t="str">
        <f>VLOOKUP(C13, 'County name'!$A$1:$C$207, 2, TRUE)</f>
        <v>Buchanan County</v>
      </c>
      <c r="B13" s="2" t="str">
        <f>VLOOKUP($C13, 'County name'!$A$1:$C$207, 3, TRUE)</f>
        <v>Iowa</v>
      </c>
      <c r="C13" s="33">
        <v>19019</v>
      </c>
      <c r="D13" s="12">
        <f>VLOOKUP($C13, 'County name'!$A$3:$D$101, 4, FALSE)</f>
        <v>1.1699999999999999E-2</v>
      </c>
      <c r="E13" s="44">
        <v>1906.99757205162</v>
      </c>
      <c r="F13" s="44">
        <v>132.54715900421101</v>
      </c>
      <c r="G13" s="38">
        <v>0.91944064292718197</v>
      </c>
      <c r="H13" s="45">
        <v>162.41548601884901</v>
      </c>
      <c r="I13" s="45">
        <v>61.6451526641846</v>
      </c>
      <c r="J13" s="48">
        <v>4.3816265727916297E-2</v>
      </c>
      <c r="K13" s="46">
        <v>203.48729854116701</v>
      </c>
      <c r="L13" s="45">
        <v>65.625726222992</v>
      </c>
      <c r="M13" s="47">
        <v>3.9162252175660398E-2</v>
      </c>
    </row>
    <row r="14" spans="1:25" ht="14.5" x14ac:dyDescent="0.35">
      <c r="A14" s="2" t="str">
        <f>VLOOKUP(C14, 'County name'!$A$1:$C$207, 2, TRUE)</f>
        <v>Buena Vista County</v>
      </c>
      <c r="B14" s="2" t="str">
        <f>VLOOKUP($C14, 'County name'!$A$1:$C$207, 3, TRUE)</f>
        <v>Iowa</v>
      </c>
      <c r="C14" s="33">
        <v>19021</v>
      </c>
      <c r="D14" s="12">
        <f>VLOOKUP($C14, 'County name'!$A$3:$D$101, 4, FALSE)</f>
        <v>1.32E-2</v>
      </c>
      <c r="E14" s="44">
        <v>1937.4560391687401</v>
      </c>
      <c r="F14" s="44">
        <v>153.58667850494399</v>
      </c>
      <c r="G14" s="38">
        <v>1.0124192478168299</v>
      </c>
      <c r="H14" s="45">
        <v>189.13735750926401</v>
      </c>
      <c r="I14" s="45">
        <v>83.0964958190918</v>
      </c>
      <c r="J14" s="48">
        <v>0.102817898698857</v>
      </c>
      <c r="K14" s="46">
        <v>197.73654996890099</v>
      </c>
      <c r="L14" s="45">
        <v>74.042940330505402</v>
      </c>
      <c r="M14" s="47">
        <v>4.2970183760704397E-2</v>
      </c>
    </row>
    <row r="15" spans="1:25" ht="14.5" x14ac:dyDescent="0.35">
      <c r="A15" s="2" t="str">
        <f>VLOOKUP(C15, 'County name'!$A$1:$C$207, 2, TRUE)</f>
        <v>Butler County</v>
      </c>
      <c r="B15" s="2" t="str">
        <f>VLOOKUP($C15, 'County name'!$A$1:$C$207, 3, TRUE)</f>
        <v>Iowa</v>
      </c>
      <c r="C15" s="33">
        <v>19023</v>
      </c>
      <c r="D15" s="12">
        <f>VLOOKUP($C15, 'County name'!$A$3:$D$101, 4, FALSE)</f>
        <v>1.3500000000000002E-2</v>
      </c>
      <c r="E15" s="44">
        <v>1968.52880459125</v>
      </c>
      <c r="F15" s="44">
        <v>152.209910297394</v>
      </c>
      <c r="G15" s="38">
        <v>0.96934478022225801</v>
      </c>
      <c r="H15" s="45">
        <v>164.909960873844</v>
      </c>
      <c r="I15" s="45">
        <v>67.721720695495605</v>
      </c>
      <c r="J15" s="48">
        <v>5.3439372109712502E-2</v>
      </c>
      <c r="K15" s="46">
        <v>198.04655983303701</v>
      </c>
      <c r="L15" s="45">
        <v>72.177797889709495</v>
      </c>
      <c r="M15" s="47">
        <v>3.4067378547502199E-2</v>
      </c>
    </row>
    <row r="16" spans="1:25" ht="14.5" x14ac:dyDescent="0.35">
      <c r="A16" s="2" t="str">
        <f>VLOOKUP(C16, 'County name'!$A$1:$C$207, 2, TRUE)</f>
        <v>Calhoun County</v>
      </c>
      <c r="B16" s="2" t="str">
        <f>VLOOKUP($C16, 'County name'!$A$1:$C$207, 3, TRUE)</f>
        <v>Iowa</v>
      </c>
      <c r="C16" s="33">
        <v>19025</v>
      </c>
      <c r="D16" s="12">
        <f>VLOOKUP($C16, 'County name'!$A$3:$D$101, 4, FALSE)</f>
        <v>1.23E-2</v>
      </c>
      <c r="E16" s="44">
        <v>2004.8026504238101</v>
      </c>
      <c r="F16" s="44">
        <v>175.636255264282</v>
      </c>
      <c r="G16" s="38">
        <v>1.02307231526093</v>
      </c>
      <c r="H16" s="45">
        <v>182.84700422091399</v>
      </c>
      <c r="I16" s="45">
        <v>85.304874706268293</v>
      </c>
      <c r="J16" s="48">
        <v>9.42245978888991E-2</v>
      </c>
      <c r="K16" s="46">
        <v>193.695175485779</v>
      </c>
      <c r="L16" s="45">
        <v>78.372092533111598</v>
      </c>
      <c r="M16" s="47">
        <v>3.8110219760367998E-2</v>
      </c>
    </row>
    <row r="17" spans="1:13" ht="14.5" x14ac:dyDescent="0.35">
      <c r="A17" s="2" t="str">
        <f>VLOOKUP(C17, 'County name'!$A$1:$C$207, 2, TRUE)</f>
        <v>Carroll County</v>
      </c>
      <c r="B17" s="2" t="str">
        <f>VLOOKUP($C17, 'County name'!$A$1:$C$207, 3, TRUE)</f>
        <v>Iowa</v>
      </c>
      <c r="C17" s="33">
        <v>19027</v>
      </c>
      <c r="D17" s="12">
        <f>VLOOKUP($C17, 'County name'!$A$3:$D$101, 4, FALSE)</f>
        <v>1.2E-2</v>
      </c>
      <c r="E17" s="44">
        <v>2029.2857164920299</v>
      </c>
      <c r="F17" s="44">
        <v>185.636244010925</v>
      </c>
      <c r="G17" s="38">
        <v>1.0132873756138301</v>
      </c>
      <c r="H17" s="45">
        <v>180.59797648713001</v>
      </c>
      <c r="I17" s="45">
        <v>87.621405601501493</v>
      </c>
      <c r="J17" s="48">
        <v>9.5095784615387702E-2</v>
      </c>
      <c r="K17" s="46">
        <v>191.74455700473601</v>
      </c>
      <c r="L17" s="45">
        <v>80.531785774230997</v>
      </c>
      <c r="M17" s="47">
        <v>3.5508109797293401E-2</v>
      </c>
    </row>
    <row r="18" spans="1:13" ht="14.5" x14ac:dyDescent="0.35">
      <c r="A18" s="2" t="str">
        <f>VLOOKUP(C18, 'County name'!$A$1:$C$207, 2, TRUE)</f>
        <v>Cass County</v>
      </c>
      <c r="B18" s="2" t="str">
        <f>VLOOKUP($C18, 'County name'!$A$1:$C$207, 3, TRUE)</f>
        <v>Iowa</v>
      </c>
      <c r="C18" s="33">
        <v>19029</v>
      </c>
      <c r="D18" s="12">
        <f>VLOOKUP($C18, 'County name'!$A$3:$D$101, 4, FALSE)</f>
        <v>1.0800000000000001E-2</v>
      </c>
      <c r="E18" s="44">
        <v>2110.3945233711001</v>
      </c>
      <c r="F18" s="44">
        <v>217.015248441696</v>
      </c>
      <c r="G18" s="38">
        <v>1.0353138394880601</v>
      </c>
      <c r="H18" s="45">
        <v>175.48852470188899</v>
      </c>
      <c r="I18" s="45">
        <v>87.272362089157099</v>
      </c>
      <c r="J18" s="48">
        <v>9.2119638489883901E-2</v>
      </c>
      <c r="K18" s="46">
        <v>185.521658513229</v>
      </c>
      <c r="L18" s="45">
        <v>76.850269365310695</v>
      </c>
      <c r="M18" s="47">
        <v>2.43651112502614E-2</v>
      </c>
    </row>
    <row r="19" spans="1:13" ht="14.5" x14ac:dyDescent="0.35">
      <c r="A19" s="2" t="str">
        <f>VLOOKUP(C19, 'County name'!$A$1:$C$207, 2, TRUE)</f>
        <v>Cedar County</v>
      </c>
      <c r="B19" s="2" t="str">
        <f>VLOOKUP($C19, 'County name'!$A$1:$C$207, 3, TRUE)</f>
        <v>Iowa</v>
      </c>
      <c r="C19" s="33">
        <v>19031</v>
      </c>
      <c r="D19" s="12">
        <f>VLOOKUP($C19, 'County name'!$A$3:$D$101, 4, FALSE)</f>
        <v>1.1899999999999999E-2</v>
      </c>
      <c r="E19" s="44">
        <v>2046.1617843239601</v>
      </c>
      <c r="F19" s="44">
        <v>168.79972128868101</v>
      </c>
      <c r="G19" s="38">
        <v>0.95511162054310805</v>
      </c>
      <c r="H19" s="45">
        <v>169.858401977364</v>
      </c>
      <c r="I19" s="45">
        <v>72.471703958511299</v>
      </c>
      <c r="J19" s="48">
        <v>5.6406327584092898E-2</v>
      </c>
      <c r="K19" s="46">
        <v>204.921628567064</v>
      </c>
      <c r="L19" s="45">
        <v>72.846510362625096</v>
      </c>
      <c r="M19" s="47">
        <v>4.2847423488994001E-2</v>
      </c>
    </row>
    <row r="20" spans="1:13" ht="14.5" x14ac:dyDescent="0.35">
      <c r="A20" s="2" t="str">
        <f>VLOOKUP(C20, 'County name'!$A$1:$C$207, 2, TRUE)</f>
        <v>Cerro Gordo County</v>
      </c>
      <c r="B20" s="2" t="str">
        <f>VLOOKUP($C20, 'County name'!$A$1:$C$207, 3, TRUE)</f>
        <v>Iowa</v>
      </c>
      <c r="C20" s="33">
        <v>19033</v>
      </c>
      <c r="D20" s="12">
        <f>VLOOKUP($C20, 'County name'!$A$3:$D$101, 4, FALSE)</f>
        <v>1.0800000000000001E-2</v>
      </c>
      <c r="E20" s="44">
        <v>1867.6600116453101</v>
      </c>
      <c r="F20" s="44">
        <v>121.04253644943201</v>
      </c>
      <c r="G20" s="38">
        <v>0.92149689641440802</v>
      </c>
      <c r="H20" s="45">
        <v>170.60931949587601</v>
      </c>
      <c r="I20" s="45">
        <v>62.214863491058402</v>
      </c>
      <c r="J20" s="48">
        <v>5.8519213255778801E-2</v>
      </c>
      <c r="K20" s="46">
        <v>194.70870767566399</v>
      </c>
      <c r="L20" s="45">
        <v>63.142625617980897</v>
      </c>
      <c r="M20" s="47">
        <v>2.98111871560903E-2</v>
      </c>
    </row>
    <row r="21" spans="1:13" ht="14.5" x14ac:dyDescent="0.35">
      <c r="A21" s="2" t="str">
        <f>VLOOKUP(C21, 'County name'!$A$1:$C$207, 2, TRUE)</f>
        <v>Cherokee County</v>
      </c>
      <c r="B21" s="2" t="str">
        <f>VLOOKUP($C21, 'County name'!$A$1:$C$207, 3, TRUE)</f>
        <v>Iowa</v>
      </c>
      <c r="C21" s="33">
        <v>19035</v>
      </c>
      <c r="D21" s="12">
        <f>VLOOKUP($C21, 'County name'!$A$3:$D$101, 4, FALSE)</f>
        <v>1.37E-2</v>
      </c>
      <c r="E21" s="44">
        <v>1950.35848005188</v>
      </c>
      <c r="F21" s="44">
        <v>175.15154633521999</v>
      </c>
      <c r="G21" s="38">
        <v>1.0278560353369699</v>
      </c>
      <c r="H21" s="45">
        <v>192.25941837022501</v>
      </c>
      <c r="I21" s="45">
        <v>90.600800371169996</v>
      </c>
      <c r="J21" s="48">
        <v>0.111162250948216</v>
      </c>
      <c r="K21" s="46">
        <v>199.988360807416</v>
      </c>
      <c r="L21" s="45">
        <v>79.221829366684005</v>
      </c>
      <c r="M21" s="47">
        <v>4.6882074331531701E-2</v>
      </c>
    </row>
    <row r="22" spans="1:13" ht="14.5" x14ac:dyDescent="0.35">
      <c r="A22" s="2" t="str">
        <f>VLOOKUP(C22, 'County name'!$A$1:$C$207, 2, TRUE)</f>
        <v>Chickasaw County</v>
      </c>
      <c r="B22" s="2" t="str">
        <f>VLOOKUP($C22, 'County name'!$A$1:$C$207, 3, TRUE)</f>
        <v>Iowa</v>
      </c>
      <c r="C22" s="33">
        <v>19037</v>
      </c>
      <c r="D22" s="12">
        <f>VLOOKUP($C22, 'County name'!$A$3:$D$101, 4, FALSE)</f>
        <v>9.4999999999999998E-3</v>
      </c>
      <c r="E22" s="44">
        <v>1877.6232683846999</v>
      </c>
      <c r="F22" s="44">
        <v>122.319673204422</v>
      </c>
      <c r="G22" s="38">
        <v>0.91078723369555104</v>
      </c>
      <c r="H22" s="45">
        <v>163.017712664767</v>
      </c>
      <c r="I22" s="45">
        <v>58.406341028213497</v>
      </c>
      <c r="J22" s="48">
        <v>4.3127843976826299E-2</v>
      </c>
      <c r="K22" s="46">
        <v>198.72017058131701</v>
      </c>
      <c r="L22" s="45">
        <v>63.5861494541168</v>
      </c>
      <c r="M22" s="47">
        <v>3.3429424171142801E-2</v>
      </c>
    </row>
    <row r="23" spans="1:13" ht="14.5" x14ac:dyDescent="0.35">
      <c r="A23" s="2" t="str">
        <f>VLOOKUP(C23, 'County name'!$A$1:$C$207, 2, TRUE)</f>
        <v>Clarke County</v>
      </c>
      <c r="B23" s="2" t="str">
        <f>VLOOKUP($C23, 'County name'!$A$1:$C$207, 3, TRUE)</f>
        <v>Iowa</v>
      </c>
      <c r="C23" s="33">
        <v>19039</v>
      </c>
      <c r="D23" s="12">
        <f>VLOOKUP($C23, 'County name'!$A$3:$D$101, 4, FALSE)</f>
        <v>4.7999999999999996E-3</v>
      </c>
      <c r="E23" s="44">
        <v>2125.6976850382998</v>
      </c>
      <c r="F23" s="44">
        <v>202.38356232643099</v>
      </c>
      <c r="G23" s="38">
        <v>0.99907276487833196</v>
      </c>
      <c r="H23" s="45">
        <v>165.327926301118</v>
      </c>
      <c r="I23" s="45">
        <v>79.7634153842926</v>
      </c>
      <c r="J23" s="48">
        <v>7.33934042377139E-2</v>
      </c>
      <c r="K23" s="46">
        <v>181.10793690141301</v>
      </c>
      <c r="L23" s="45">
        <v>68.531396245956401</v>
      </c>
      <c r="M23" s="47">
        <v>1.5153166248434401E-2</v>
      </c>
    </row>
    <row r="24" spans="1:13" ht="14.5" x14ac:dyDescent="0.35">
      <c r="A24" s="2" t="str">
        <f>VLOOKUP(C24, 'County name'!$A$1:$C$207, 2, TRUE)</f>
        <v>Clay County</v>
      </c>
      <c r="B24" s="2" t="str">
        <f>VLOOKUP($C24, 'County name'!$A$1:$C$207, 3, TRUE)</f>
        <v>Iowa</v>
      </c>
      <c r="C24" s="33">
        <v>19041</v>
      </c>
      <c r="D24" s="12">
        <f>VLOOKUP($C24, 'County name'!$A$3:$D$101, 4, FALSE)</f>
        <v>1.1000000000000001E-2</v>
      </c>
      <c r="E24" s="44">
        <v>1904.89352242104</v>
      </c>
      <c r="F24" s="44">
        <v>148.19901804924001</v>
      </c>
      <c r="G24" s="38">
        <v>0.97747569707959003</v>
      </c>
      <c r="H24" s="45">
        <v>190.56569080087399</v>
      </c>
      <c r="I24" s="45">
        <v>82.868912839889504</v>
      </c>
      <c r="J24" s="48">
        <v>0.10024701631600801</v>
      </c>
      <c r="K24" s="46">
        <v>198.157797867688</v>
      </c>
      <c r="L24" s="45">
        <v>74.468677091598494</v>
      </c>
      <c r="M24" s="47">
        <v>3.9544654223261998E-2</v>
      </c>
    </row>
    <row r="25" spans="1:13" ht="14.5" x14ac:dyDescent="0.35">
      <c r="A25" s="2" t="str">
        <f>VLOOKUP(C25, 'County name'!$A$1:$C$207, 2, TRUE)</f>
        <v>Clayton County</v>
      </c>
      <c r="B25" s="2" t="str">
        <f>VLOOKUP($C25, 'County name'!$A$1:$C$207, 3, TRUE)</f>
        <v>Iowa</v>
      </c>
      <c r="C25" s="33">
        <v>19043</v>
      </c>
      <c r="D25" s="12">
        <f>VLOOKUP($C25, 'County name'!$A$3:$D$101, 4, FALSE)</f>
        <v>1.0800000000000001E-2</v>
      </c>
      <c r="E25" s="44">
        <v>1857.7410250310299</v>
      </c>
      <c r="F25" s="44">
        <v>120.922595071793</v>
      </c>
      <c r="G25" s="38">
        <v>0.91050073725298497</v>
      </c>
      <c r="H25" s="45">
        <v>163.18412336777001</v>
      </c>
      <c r="I25" s="45">
        <v>56.311451959609997</v>
      </c>
      <c r="J25" s="48">
        <v>3.9656783873801199E-2</v>
      </c>
      <c r="K25" s="46">
        <v>206.751852050564</v>
      </c>
      <c r="L25" s="45">
        <v>64.555358457565305</v>
      </c>
      <c r="M25" s="47">
        <v>4.4164565405073297E-2</v>
      </c>
    </row>
    <row r="26" spans="1:13" ht="14.5" x14ac:dyDescent="0.35">
      <c r="A26" s="2" t="str">
        <f>VLOOKUP(C26, 'County name'!$A$1:$C$207, 2, TRUE)</f>
        <v>Clinton County</v>
      </c>
      <c r="B26" s="2" t="str">
        <f>VLOOKUP($C26, 'County name'!$A$1:$C$207, 3, TRUE)</f>
        <v>Iowa</v>
      </c>
      <c r="C26" s="33">
        <v>19045</v>
      </c>
      <c r="D26" s="12">
        <f>VLOOKUP($C26, 'County name'!$A$3:$D$101, 4, FALSE)</f>
        <v>1.4199999999999999E-2</v>
      </c>
      <c r="E26" s="44">
        <v>2008.07670890844</v>
      </c>
      <c r="F26" s="44">
        <v>154.51340727806101</v>
      </c>
      <c r="G26" s="38">
        <v>0.95144661183658197</v>
      </c>
      <c r="H26" s="45">
        <v>168.93270839781599</v>
      </c>
      <c r="I26" s="45">
        <v>66.856109571456898</v>
      </c>
      <c r="J26" s="48">
        <v>5.3202235573039401E-2</v>
      </c>
      <c r="K26" s="46">
        <v>208.16592570238899</v>
      </c>
      <c r="L26" s="45">
        <v>71.156191396713197</v>
      </c>
      <c r="M26" s="47">
        <v>5.0891677846436403E-2</v>
      </c>
    </row>
    <row r="27" spans="1:13" ht="14.5" x14ac:dyDescent="0.35">
      <c r="A27" s="2" t="str">
        <f>VLOOKUP(C27, 'County name'!$A$1:$C$207, 2, TRUE)</f>
        <v>Crawford County</v>
      </c>
      <c r="B27" s="2" t="str">
        <f>VLOOKUP($C27, 'County name'!$A$1:$C$207, 3, TRUE)</f>
        <v>Iowa</v>
      </c>
      <c r="C27" s="33">
        <v>19047</v>
      </c>
      <c r="D27" s="12">
        <f>VLOOKUP($C27, 'County name'!$A$3:$D$101, 4, FALSE)</f>
        <v>1.47E-2</v>
      </c>
      <c r="E27" s="44">
        <v>2043.7237542348</v>
      </c>
      <c r="F27" s="44">
        <v>183.30647649765001</v>
      </c>
      <c r="G27" s="38">
        <v>1.00620007179246</v>
      </c>
      <c r="H27" s="45">
        <v>184.578277248098</v>
      </c>
      <c r="I27" s="45">
        <v>87.912705993652295</v>
      </c>
      <c r="J27" s="48">
        <v>0.10245454106912801</v>
      </c>
      <c r="K27" s="46">
        <v>195.141248377972</v>
      </c>
      <c r="L27" s="45">
        <v>77.851195335388198</v>
      </c>
      <c r="M27" s="47">
        <v>3.79126357600688E-2</v>
      </c>
    </row>
    <row r="28" spans="1:13" ht="14.5" x14ac:dyDescent="0.35">
      <c r="A28" s="2" t="str">
        <f>VLOOKUP(C28, 'County name'!$A$1:$C$207, 2, TRUE)</f>
        <v>Dallas County</v>
      </c>
      <c r="B28" s="2" t="str">
        <f>VLOOKUP($C28, 'County name'!$A$1:$C$207, 3, TRUE)</f>
        <v>Iowa</v>
      </c>
      <c r="C28" s="33">
        <v>19049</v>
      </c>
      <c r="D28" s="12">
        <f>VLOOKUP($C28, 'County name'!$A$3:$D$101, 4, FALSE)</f>
        <v>1.0700000000000001E-2</v>
      </c>
      <c r="E28" s="44">
        <v>2087.9885519064501</v>
      </c>
      <c r="F28" s="44">
        <v>189.17791438102699</v>
      </c>
      <c r="G28" s="38">
        <v>1.0019170758653599</v>
      </c>
      <c r="H28" s="45">
        <v>173.76221457920099</v>
      </c>
      <c r="I28" s="45">
        <v>81.938095331192002</v>
      </c>
      <c r="J28" s="48">
        <v>7.9878583087142005E-2</v>
      </c>
      <c r="K28" s="46">
        <v>183.69834414455099</v>
      </c>
      <c r="L28" s="45">
        <v>74.164205312728896</v>
      </c>
      <c r="M28" s="47">
        <v>2.1771998722728499E-2</v>
      </c>
    </row>
    <row r="29" spans="1:13" ht="14.5" x14ac:dyDescent="0.35">
      <c r="A29" s="2" t="str">
        <f>VLOOKUP(C29, 'County name'!$A$1:$C$207, 2, TRUE)</f>
        <v>Davis County</v>
      </c>
      <c r="B29" s="2" t="str">
        <f>VLOOKUP($C29, 'County name'!$A$1:$C$207, 3, TRUE)</f>
        <v>Iowa</v>
      </c>
      <c r="C29" s="33">
        <v>19051</v>
      </c>
      <c r="D29" s="12">
        <f>VLOOKUP($C29, 'County name'!$A$3:$D$101, 4, FALSE)</f>
        <v>4.5000000000000005E-3</v>
      </c>
      <c r="E29" s="44">
        <v>2235.7136333989001</v>
      </c>
      <c r="F29" s="44">
        <v>235.375841283798</v>
      </c>
      <c r="G29" s="38">
        <v>1.0559962484655501</v>
      </c>
      <c r="H29" s="45">
        <v>174.978855719976</v>
      </c>
      <c r="I29" s="45">
        <v>89.980038499832204</v>
      </c>
      <c r="J29" s="48">
        <v>8.5167349107446499E-2</v>
      </c>
      <c r="K29" s="46">
        <v>184.962509010546</v>
      </c>
      <c r="L29" s="45">
        <v>67.628762006759601</v>
      </c>
      <c r="M29" s="47">
        <v>1.76803533899965E-2</v>
      </c>
    </row>
    <row r="30" spans="1:13" ht="14.5" x14ac:dyDescent="0.35">
      <c r="A30" s="2" t="str">
        <f>VLOOKUP(C30, 'County name'!$A$1:$C$207, 2, TRUE)</f>
        <v>Decatur County</v>
      </c>
      <c r="B30" s="2" t="str">
        <f>VLOOKUP($C30, 'County name'!$A$1:$C$207, 3, TRUE)</f>
        <v>Iowa</v>
      </c>
      <c r="C30" s="33">
        <v>19053</v>
      </c>
      <c r="D30" s="12">
        <f>VLOOKUP($C30, 'County name'!$A$3:$D$101, 4, FALSE)</f>
        <v>3.5999999999999999E-3</v>
      </c>
      <c r="E30" s="44">
        <v>2138.26675733093</v>
      </c>
      <c r="F30" s="44">
        <v>209.868390750885</v>
      </c>
      <c r="G30" s="38">
        <v>1.0129620154807</v>
      </c>
      <c r="H30" s="45">
        <v>164.929927971144</v>
      </c>
      <c r="I30" s="45">
        <v>80.526940250396805</v>
      </c>
      <c r="J30" s="48">
        <v>7.6255686785030793E-2</v>
      </c>
      <c r="K30" s="46">
        <v>170.84390779847701</v>
      </c>
      <c r="L30" s="45">
        <v>62.2452907562256</v>
      </c>
      <c r="M30" s="47">
        <v>4.7885874007347297E-3</v>
      </c>
    </row>
    <row r="31" spans="1:13" ht="14.5" x14ac:dyDescent="0.35">
      <c r="A31" s="2" t="str">
        <f>VLOOKUP(C31, 'County name'!$A$1:$C$207, 2, TRUE)</f>
        <v>Delaware County</v>
      </c>
      <c r="B31" s="2" t="str">
        <f>VLOOKUP($C31, 'County name'!$A$1:$C$207, 3, TRUE)</f>
        <v>Iowa</v>
      </c>
      <c r="C31" s="33">
        <v>19055</v>
      </c>
      <c r="D31" s="12">
        <f>VLOOKUP($C31, 'County name'!$A$3:$D$101, 4, FALSE)</f>
        <v>1.11E-2</v>
      </c>
      <c r="E31" s="44">
        <v>1853.03297611009</v>
      </c>
      <c r="F31" s="44">
        <v>120.165706634522</v>
      </c>
      <c r="G31" s="38">
        <v>0.88998875900231</v>
      </c>
      <c r="H31" s="45">
        <v>162.94046780876801</v>
      </c>
      <c r="I31" s="45">
        <v>57.405199337005598</v>
      </c>
      <c r="J31" s="48">
        <v>4.2714284750348802E-2</v>
      </c>
      <c r="K31" s="46">
        <v>205.583427084005</v>
      </c>
      <c r="L31" s="45">
        <v>61.8479846000672</v>
      </c>
      <c r="M31" s="47">
        <v>4.2829756562352203E-2</v>
      </c>
    </row>
    <row r="32" spans="1:13" ht="14.5" x14ac:dyDescent="0.35">
      <c r="A32" s="2" t="str">
        <f>VLOOKUP(C32, 'County name'!$A$1:$C$207, 2, TRUE)</f>
        <v>Des Moines County</v>
      </c>
      <c r="B32" s="2" t="str">
        <f>VLOOKUP($C32, 'County name'!$A$1:$C$207, 3, TRUE)</f>
        <v>Iowa</v>
      </c>
      <c r="C32" s="33">
        <v>19057</v>
      </c>
      <c r="D32" s="12">
        <f>VLOOKUP($C32, 'County name'!$A$3:$D$101, 4, FALSE)</f>
        <v>6.1999999999999998E-3</v>
      </c>
      <c r="E32" s="44">
        <v>2217.64030789975</v>
      </c>
      <c r="F32" s="44">
        <v>203.835995721817</v>
      </c>
      <c r="G32" s="38">
        <v>1.0043320802475</v>
      </c>
      <c r="H32" s="45">
        <v>175.843595710024</v>
      </c>
      <c r="I32" s="45">
        <v>82.910697793960495</v>
      </c>
      <c r="J32" s="48">
        <v>7.4658158729109803E-2</v>
      </c>
      <c r="K32" s="46">
        <v>196.25893130954299</v>
      </c>
      <c r="L32" s="45">
        <v>69.276340150833093</v>
      </c>
      <c r="M32" s="47">
        <v>3.1639540483888701E-2</v>
      </c>
    </row>
    <row r="33" spans="1:13" ht="14.5" x14ac:dyDescent="0.35">
      <c r="A33" s="2" t="str">
        <f>VLOOKUP(C33, 'County name'!$A$1:$C$207, 2, TRUE)</f>
        <v>Dickinson County</v>
      </c>
      <c r="B33" s="2" t="str">
        <f>VLOOKUP($C33, 'County name'!$A$1:$C$207, 3, TRUE)</f>
        <v>Iowa</v>
      </c>
      <c r="C33" s="33">
        <v>19059</v>
      </c>
      <c r="D33" s="12">
        <f>VLOOKUP($C33, 'County name'!$A$3:$D$101, 4, FALSE)</f>
        <v>7.3000000000000001E-3</v>
      </c>
      <c r="E33" s="44">
        <v>1861.4828206910199</v>
      </c>
      <c r="F33" s="44">
        <v>129.11604137420699</v>
      </c>
      <c r="G33" s="38">
        <v>0.94794615336163901</v>
      </c>
      <c r="H33" s="45">
        <v>185.016258226486</v>
      </c>
      <c r="I33" s="45">
        <v>74.685901546478306</v>
      </c>
      <c r="J33" s="48">
        <v>9.1087996531099599E-2</v>
      </c>
      <c r="K33" s="46">
        <v>194.96009567748999</v>
      </c>
      <c r="L33" s="45">
        <v>67.869994163513198</v>
      </c>
      <c r="M33" s="47">
        <v>3.4934081198613597E-2</v>
      </c>
    </row>
    <row r="34" spans="1:13" ht="14.5" x14ac:dyDescent="0.35">
      <c r="A34" s="2" t="str">
        <f>VLOOKUP(C34, 'County name'!$A$1:$C$207, 2, TRUE)</f>
        <v>Dubuque County</v>
      </c>
      <c r="B34" s="2" t="str">
        <f>VLOOKUP($C34, 'County name'!$A$1:$C$207, 3, TRUE)</f>
        <v>Iowa</v>
      </c>
      <c r="C34" s="33">
        <v>19061</v>
      </c>
      <c r="D34" s="12">
        <f>VLOOKUP($C34, 'County name'!$A$3:$D$101, 4, FALSE)</f>
        <v>8.3999999999999995E-3</v>
      </c>
      <c r="E34" s="44">
        <v>1870.23197176601</v>
      </c>
      <c r="F34" s="44">
        <v>116.887114524841</v>
      </c>
      <c r="G34" s="38">
        <v>0.88744992923914701</v>
      </c>
      <c r="H34" s="45">
        <v>164.16844121334199</v>
      </c>
      <c r="I34" s="45">
        <v>54.188658523559603</v>
      </c>
      <c r="J34" s="48">
        <v>4.1756907156685598E-2</v>
      </c>
      <c r="K34" s="46">
        <v>207.81997661278601</v>
      </c>
      <c r="L34" s="45">
        <v>59.198844909667997</v>
      </c>
      <c r="M34" s="47">
        <v>4.7292393953344398E-2</v>
      </c>
    </row>
    <row r="35" spans="1:13" ht="14.5" x14ac:dyDescent="0.35">
      <c r="A35" s="2" t="str">
        <f>VLOOKUP(C35, 'County name'!$A$1:$C$207, 2, TRUE)</f>
        <v>Emmet County</v>
      </c>
      <c r="B35" s="2" t="str">
        <f>VLOOKUP($C35, 'County name'!$A$1:$C$207, 3, TRUE)</f>
        <v>Iowa</v>
      </c>
      <c r="C35" s="33">
        <v>19063</v>
      </c>
      <c r="D35" s="12">
        <f>VLOOKUP($C35, 'County name'!$A$3:$D$101, 4, FALSE)</f>
        <v>8.3000000000000001E-3</v>
      </c>
      <c r="E35" s="44">
        <v>1863.1812721906001</v>
      </c>
      <c r="F35" s="44">
        <v>125.212136507034</v>
      </c>
      <c r="G35" s="38">
        <v>0.94637410311982795</v>
      </c>
      <c r="H35" s="45">
        <v>181.51472376606</v>
      </c>
      <c r="I35" s="45">
        <v>70.595068120956398</v>
      </c>
      <c r="J35" s="48">
        <v>8.2016446456497902E-2</v>
      </c>
      <c r="K35" s="46">
        <v>193.88595329134299</v>
      </c>
      <c r="L35" s="45">
        <v>66.452821493148804</v>
      </c>
      <c r="M35" s="47">
        <v>3.1736289732073097E-2</v>
      </c>
    </row>
    <row r="36" spans="1:13" ht="14.5" x14ac:dyDescent="0.35">
      <c r="A36" s="2" t="str">
        <f>VLOOKUP(C36, 'County name'!$A$1:$C$207, 2, TRUE)</f>
        <v>Fayette County</v>
      </c>
      <c r="B36" s="2" t="str">
        <f>VLOOKUP($C36, 'County name'!$A$1:$C$207, 3, TRUE)</f>
        <v>Iowa</v>
      </c>
      <c r="C36" s="33">
        <v>19065</v>
      </c>
      <c r="D36" s="12">
        <f>VLOOKUP($C36, 'County name'!$A$3:$D$101, 4, FALSE)</f>
        <v>1.37E-2</v>
      </c>
      <c r="E36" s="44">
        <v>1848.48340839194</v>
      </c>
      <c r="F36" s="44">
        <v>116.040516853333</v>
      </c>
      <c r="G36" s="38">
        <v>0.906946911143102</v>
      </c>
      <c r="H36" s="45">
        <v>162.24390626205101</v>
      </c>
      <c r="I36" s="45">
        <v>56.792660140991202</v>
      </c>
      <c r="J36" s="48">
        <v>4.1383934177255298E-2</v>
      </c>
      <c r="K36" s="46">
        <v>200.73590221572701</v>
      </c>
      <c r="L36" s="45">
        <v>60.890570259094197</v>
      </c>
      <c r="M36" s="47">
        <v>3.8077497062828897E-2</v>
      </c>
    </row>
    <row r="37" spans="1:13" ht="14.5" x14ac:dyDescent="0.35">
      <c r="A37" s="2" t="str">
        <f>VLOOKUP(C37, 'County name'!$A$1:$C$207, 2, TRUE)</f>
        <v>Floyd County</v>
      </c>
      <c r="B37" s="2" t="str">
        <f>VLOOKUP($C37, 'County name'!$A$1:$C$207, 3, TRUE)</f>
        <v>Iowa</v>
      </c>
      <c r="C37" s="33">
        <v>19067</v>
      </c>
      <c r="D37" s="12">
        <f>VLOOKUP($C37, 'County name'!$A$3:$D$101, 4, FALSE)</f>
        <v>1.03E-2</v>
      </c>
      <c r="E37" s="44">
        <v>1915.69859973793</v>
      </c>
      <c r="F37" s="44">
        <v>135.10549602508499</v>
      </c>
      <c r="G37" s="38">
        <v>0.93494898596837595</v>
      </c>
      <c r="H37" s="45">
        <v>166.10263027385801</v>
      </c>
      <c r="I37" s="45">
        <v>62.609507942199699</v>
      </c>
      <c r="J37" s="48">
        <v>5.0207489571271899E-2</v>
      </c>
      <c r="K37" s="46">
        <v>196.621674910048</v>
      </c>
      <c r="L37" s="45">
        <v>67.753645229339597</v>
      </c>
      <c r="M37" s="47">
        <v>3.04540159466095E-2</v>
      </c>
    </row>
    <row r="38" spans="1:13" ht="14.5" x14ac:dyDescent="0.35">
      <c r="A38" s="2" t="str">
        <f>VLOOKUP(C38, 'County name'!$A$1:$C$207, 2, TRUE)</f>
        <v>Franklin County</v>
      </c>
      <c r="B38" s="2" t="str">
        <f>VLOOKUP($C38, 'County name'!$A$1:$C$207, 3, TRUE)</f>
        <v>Iowa</v>
      </c>
      <c r="C38" s="33">
        <v>19069</v>
      </c>
      <c r="D38" s="12">
        <f>VLOOKUP($C38, 'County name'!$A$3:$D$101, 4, FALSE)</f>
        <v>1.3500000000000002E-2</v>
      </c>
      <c r="E38" s="44">
        <v>1913.2984556044</v>
      </c>
      <c r="F38" s="44">
        <v>135.77044463157699</v>
      </c>
      <c r="G38" s="38">
        <v>0.95137246803153697</v>
      </c>
      <c r="H38" s="45">
        <v>170.06005306332401</v>
      </c>
      <c r="I38" s="45">
        <v>66.083432626724203</v>
      </c>
      <c r="J38" s="48">
        <v>6.1985355701828199E-2</v>
      </c>
      <c r="K38" s="46">
        <v>194.48518545118901</v>
      </c>
      <c r="L38" s="45">
        <v>66.455761289596595</v>
      </c>
      <c r="M38" s="47">
        <v>3.1828826530889399E-2</v>
      </c>
    </row>
    <row r="39" spans="1:13" ht="14.5" x14ac:dyDescent="0.35">
      <c r="A39" s="2" t="str">
        <f>VLOOKUP(C39, 'County name'!$A$1:$C$207, 2, TRUE)</f>
        <v>Fremont County</v>
      </c>
      <c r="B39" s="2" t="str">
        <f>VLOOKUP($C39, 'County name'!$A$1:$C$207, 3, TRUE)</f>
        <v>Iowa</v>
      </c>
      <c r="C39" s="33">
        <v>19071</v>
      </c>
      <c r="D39" s="12">
        <f>VLOOKUP($C39, 'County name'!$A$3:$D$101, 4, FALSE)</f>
        <v>9.7000000000000003E-3</v>
      </c>
      <c r="E39" s="44">
        <v>2289.9421413884002</v>
      </c>
      <c r="F39" s="44">
        <v>285.34813990592897</v>
      </c>
      <c r="G39" s="38">
        <v>1.1217686666082201</v>
      </c>
      <c r="H39" s="45">
        <v>175.05107795079201</v>
      </c>
      <c r="I39" s="45">
        <v>92.238791227340698</v>
      </c>
      <c r="J39" s="48">
        <v>9.9972689574132398E-2</v>
      </c>
      <c r="K39" s="46">
        <v>183.305901758326</v>
      </c>
      <c r="L39" s="45">
        <v>79.071294832229597</v>
      </c>
      <c r="M39" s="47">
        <v>2.0876302123628399E-2</v>
      </c>
    </row>
    <row r="40" spans="1:13" ht="14.5" x14ac:dyDescent="0.35">
      <c r="A40" s="2" t="str">
        <f>VLOOKUP(C40, 'County name'!$A$1:$C$207, 2, TRUE)</f>
        <v>Greene County</v>
      </c>
      <c r="B40" s="2" t="str">
        <f>VLOOKUP($C40, 'County name'!$A$1:$C$207, 3, TRUE)</f>
        <v>Iowa</v>
      </c>
      <c r="C40" s="33">
        <v>19073</v>
      </c>
      <c r="D40" s="12">
        <f>VLOOKUP($C40, 'County name'!$A$3:$D$101, 4, FALSE)</f>
        <v>1.1699999999999999E-2</v>
      </c>
      <c r="E40" s="44">
        <v>2070.7625334936001</v>
      </c>
      <c r="F40" s="44">
        <v>199.29724769592301</v>
      </c>
      <c r="G40" s="38">
        <v>1.0411275944190801</v>
      </c>
      <c r="H40" s="45">
        <v>179.588609408477</v>
      </c>
      <c r="I40" s="45">
        <v>87.185108470916802</v>
      </c>
      <c r="J40" s="48">
        <v>9.0013590830306398E-2</v>
      </c>
      <c r="K40" s="46">
        <v>189.14240080707299</v>
      </c>
      <c r="L40" s="45">
        <v>81.505028915405305</v>
      </c>
      <c r="M40" s="47">
        <v>3.2936265533759702E-2</v>
      </c>
    </row>
    <row r="41" spans="1:13" ht="14.5" x14ac:dyDescent="0.35">
      <c r="A41" s="2" t="str">
        <f>VLOOKUP(C41, 'County name'!$A$1:$C$207, 2, TRUE)</f>
        <v>Grundy County</v>
      </c>
      <c r="B41" s="2" t="str">
        <f>VLOOKUP($C41, 'County name'!$A$1:$C$207, 3, TRUE)</f>
        <v>Iowa</v>
      </c>
      <c r="C41" s="33">
        <v>19075</v>
      </c>
      <c r="D41" s="12">
        <f>VLOOKUP($C41, 'County name'!$A$3:$D$101, 4, FALSE)</f>
        <v>1.11E-2</v>
      </c>
      <c r="E41" s="44">
        <v>1946.0313945703199</v>
      </c>
      <c r="F41" s="44">
        <v>144.578138971329</v>
      </c>
      <c r="G41" s="38">
        <v>0.94386120009103702</v>
      </c>
      <c r="H41" s="45">
        <v>163.779180848598</v>
      </c>
      <c r="I41" s="45">
        <v>66.478663301467904</v>
      </c>
      <c r="J41" s="48">
        <v>5.4146595204136103E-2</v>
      </c>
      <c r="K41" s="46">
        <v>196.75051435269401</v>
      </c>
      <c r="L41" s="45">
        <v>66.984642934799197</v>
      </c>
      <c r="M41" s="47">
        <v>3.1487120641351903E-2</v>
      </c>
    </row>
    <row r="42" spans="1:13" ht="14.5" x14ac:dyDescent="0.35">
      <c r="A42" s="2" t="str">
        <f>VLOOKUP(C42, 'County name'!$A$1:$C$207, 2, TRUE)</f>
        <v>Guthrie County</v>
      </c>
      <c r="B42" s="2" t="str">
        <f>VLOOKUP($C42, 'County name'!$A$1:$C$207, 3, TRUE)</f>
        <v>Iowa</v>
      </c>
      <c r="C42" s="33">
        <v>19077</v>
      </c>
      <c r="D42" s="12">
        <f>VLOOKUP($C42, 'County name'!$A$3:$D$101, 4, FALSE)</f>
        <v>0.01</v>
      </c>
      <c r="E42" s="44">
        <v>2059.4087348022199</v>
      </c>
      <c r="F42" s="44">
        <v>198.40262241363499</v>
      </c>
      <c r="G42" s="38">
        <v>1.0094597272916499</v>
      </c>
      <c r="H42" s="45">
        <v>176.07476595782501</v>
      </c>
      <c r="I42" s="45">
        <v>85.2692268371582</v>
      </c>
      <c r="J42" s="48">
        <v>8.6215408079243702E-2</v>
      </c>
      <c r="K42" s="46">
        <v>186.69178775858899</v>
      </c>
      <c r="L42" s="45">
        <v>78.175879764556896</v>
      </c>
      <c r="M42" s="47">
        <v>2.6766424922989699E-2</v>
      </c>
    </row>
    <row r="43" spans="1:13" ht="14.5" x14ac:dyDescent="0.35">
      <c r="A43" s="2" t="str">
        <f>VLOOKUP(C43, 'County name'!$A$1:$C$207, 2, TRUE)</f>
        <v>Hamilton County</v>
      </c>
      <c r="B43" s="2" t="str">
        <f>VLOOKUP($C43, 'County name'!$A$1:$C$207, 3, TRUE)</f>
        <v>Iowa</v>
      </c>
      <c r="C43" s="33">
        <v>19079</v>
      </c>
      <c r="D43" s="12">
        <f>VLOOKUP($C43, 'County name'!$A$3:$D$101, 4, FALSE)</f>
        <v>1.1899999999999999E-2</v>
      </c>
      <c r="E43" s="44">
        <v>1974.44246826428</v>
      </c>
      <c r="F43" s="44">
        <v>157.87458467483501</v>
      </c>
      <c r="G43" s="38">
        <v>0.99016024991319795</v>
      </c>
      <c r="H43" s="45">
        <v>175.36837071706501</v>
      </c>
      <c r="I43" s="45">
        <v>73.5147874832154</v>
      </c>
      <c r="J43" s="48">
        <v>7.5011193284726704E-2</v>
      </c>
      <c r="K43" s="46">
        <v>191.53956095059399</v>
      </c>
      <c r="L43" s="45">
        <v>70.789255905151407</v>
      </c>
      <c r="M43" s="47">
        <v>3.1624652596653098E-2</v>
      </c>
    </row>
    <row r="44" spans="1:13" ht="14.5" x14ac:dyDescent="0.35">
      <c r="A44" s="2" t="str">
        <f>VLOOKUP(C44, 'County name'!$A$1:$C$207, 2, TRUE)</f>
        <v>Hancock County</v>
      </c>
      <c r="B44" s="2" t="str">
        <f>VLOOKUP($C44, 'County name'!$A$1:$C$207, 3, TRUE)</f>
        <v>Iowa</v>
      </c>
      <c r="C44" s="33">
        <v>19081</v>
      </c>
      <c r="D44" s="12">
        <f>VLOOKUP($C44, 'County name'!$A$3:$D$101, 4, FALSE)</f>
        <v>1.21E-2</v>
      </c>
      <c r="E44" s="44">
        <v>1890.12766537468</v>
      </c>
      <c r="F44" s="44">
        <v>125.458597755432</v>
      </c>
      <c r="G44" s="38">
        <v>0.94244004583479601</v>
      </c>
      <c r="H44" s="45">
        <v>177.982617451187</v>
      </c>
      <c r="I44" s="45">
        <v>67.565990734100396</v>
      </c>
      <c r="J44" s="48">
        <v>7.1731039301539803E-2</v>
      </c>
      <c r="K44" s="46">
        <v>195.0742960078</v>
      </c>
      <c r="L44" s="45">
        <v>66.546002864837703</v>
      </c>
      <c r="M44" s="47">
        <v>3.24736920109285E-2</v>
      </c>
    </row>
    <row r="45" spans="1:13" ht="14.5" x14ac:dyDescent="0.35">
      <c r="A45" s="2" t="str">
        <f>VLOOKUP(C45, 'County name'!$A$1:$C$207, 2, TRUE)</f>
        <v>Hardin County</v>
      </c>
      <c r="B45" s="2" t="str">
        <f>VLOOKUP($C45, 'County name'!$A$1:$C$207, 3, TRUE)</f>
        <v>Iowa</v>
      </c>
      <c r="C45" s="33">
        <v>19083</v>
      </c>
      <c r="D45" s="12">
        <f>VLOOKUP($C45, 'County name'!$A$3:$D$101, 4, FALSE)</f>
        <v>1.1200000000000002E-2</v>
      </c>
      <c r="E45" s="44">
        <v>1956.85229244628</v>
      </c>
      <c r="F45" s="44">
        <v>150.09093174934401</v>
      </c>
      <c r="G45" s="38">
        <v>0.96376092414647596</v>
      </c>
      <c r="H45" s="45">
        <v>168.65874741359099</v>
      </c>
      <c r="I45" s="45">
        <v>69.679144334793094</v>
      </c>
      <c r="J45" s="48">
        <v>6.3761629762375996E-2</v>
      </c>
      <c r="K45" s="46">
        <v>193.25626146257801</v>
      </c>
      <c r="L45" s="45">
        <v>67.721249437332204</v>
      </c>
      <c r="M45" s="47">
        <v>3.0577625344714199E-2</v>
      </c>
    </row>
    <row r="46" spans="1:13" ht="14.5" x14ac:dyDescent="0.35">
      <c r="A46" s="2" t="str">
        <f>VLOOKUP(C46, 'County name'!$A$1:$C$207, 2, TRUE)</f>
        <v>Harrison County</v>
      </c>
      <c r="B46" s="2" t="str">
        <f>VLOOKUP($C46, 'County name'!$A$1:$C$207, 3, TRUE)</f>
        <v>Iowa</v>
      </c>
      <c r="C46" s="33">
        <v>19085</v>
      </c>
      <c r="D46" s="12">
        <f>VLOOKUP($C46, 'County name'!$A$3:$D$101, 4, FALSE)</f>
        <v>1.3899999999999999E-2</v>
      </c>
      <c r="E46" s="44">
        <v>2152.1627410399301</v>
      </c>
      <c r="F46" s="44">
        <v>237.88526382446301</v>
      </c>
      <c r="G46" s="38">
        <v>1.0787482249497999</v>
      </c>
      <c r="H46" s="45">
        <v>184.38091977699699</v>
      </c>
      <c r="I46" s="45">
        <v>98.395075702667199</v>
      </c>
      <c r="J46" s="48">
        <v>0.11029166222344</v>
      </c>
      <c r="K46" s="46">
        <v>194.33713287654101</v>
      </c>
      <c r="L46" s="45">
        <v>84.535622024536096</v>
      </c>
      <c r="M46" s="47">
        <v>3.7465583461210997E-2</v>
      </c>
    </row>
    <row r="47" spans="1:13" ht="14.5" x14ac:dyDescent="0.35">
      <c r="A47" s="2" t="str">
        <f>VLOOKUP(C47, 'County name'!$A$1:$C$207, 2, TRUE)</f>
        <v>Henry County</v>
      </c>
      <c r="B47" s="2" t="str">
        <f>VLOOKUP($C47, 'County name'!$A$1:$C$207, 3, TRUE)</f>
        <v>Iowa</v>
      </c>
      <c r="C47" s="33">
        <v>19087</v>
      </c>
      <c r="D47" s="12">
        <f>VLOOKUP($C47, 'County name'!$A$3:$D$101, 4, FALSE)</f>
        <v>6.6E-3</v>
      </c>
      <c r="E47" s="44">
        <v>2223.7810603061698</v>
      </c>
      <c r="F47" s="44">
        <v>219.53270425796501</v>
      </c>
      <c r="G47" s="38">
        <v>1.01354499189183</v>
      </c>
      <c r="H47" s="45">
        <v>175.63239210527399</v>
      </c>
      <c r="I47" s="45">
        <v>86.541048526763902</v>
      </c>
      <c r="J47" s="48">
        <v>7.4653192499989404E-2</v>
      </c>
      <c r="K47" s="46">
        <v>191.46131605515299</v>
      </c>
      <c r="L47" s="45">
        <v>70.714696407318101</v>
      </c>
      <c r="M47" s="47">
        <v>2.5626986171793899E-2</v>
      </c>
    </row>
    <row r="48" spans="1:13" ht="14.5" x14ac:dyDescent="0.35">
      <c r="A48" s="2" t="str">
        <f>VLOOKUP(C48, 'County name'!$A$1:$C$207, 2, TRUE)</f>
        <v>Howard County</v>
      </c>
      <c r="B48" s="2" t="str">
        <f>VLOOKUP($C48, 'County name'!$A$1:$C$207, 3, TRUE)</f>
        <v>Iowa</v>
      </c>
      <c r="C48" s="33">
        <v>19089</v>
      </c>
      <c r="D48" s="12">
        <f>VLOOKUP($C48, 'County name'!$A$3:$D$101, 4, FALSE)</f>
        <v>9.5999999999999992E-3</v>
      </c>
      <c r="E48" s="44">
        <v>1781.7164967465901</v>
      </c>
      <c r="F48" s="44">
        <v>98.968454742431604</v>
      </c>
      <c r="G48" s="38">
        <v>0.86888308099403899</v>
      </c>
      <c r="H48" s="45">
        <v>160.71073543785599</v>
      </c>
      <c r="I48" s="45">
        <v>51.099216461181598</v>
      </c>
      <c r="J48" s="48">
        <v>3.8417928331420603E-2</v>
      </c>
      <c r="K48" s="46">
        <v>195.70146623954699</v>
      </c>
      <c r="L48" s="45">
        <v>52.753572177887001</v>
      </c>
      <c r="M48" s="47">
        <v>2.8391319865782801E-2</v>
      </c>
    </row>
    <row r="49" spans="1:13" ht="14.5" x14ac:dyDescent="0.35">
      <c r="A49" s="2" t="str">
        <f>VLOOKUP(C49, 'County name'!$A$1:$C$207, 2, TRUE)</f>
        <v>Humboldt County</v>
      </c>
      <c r="B49" s="2" t="str">
        <f>VLOOKUP($C49, 'County name'!$A$1:$C$207, 3, TRUE)</f>
        <v>Iowa</v>
      </c>
      <c r="C49" s="33">
        <v>19091</v>
      </c>
      <c r="D49" s="12">
        <f>VLOOKUP($C49, 'County name'!$A$3:$D$101, 4, FALSE)</f>
        <v>1.15E-2</v>
      </c>
      <c r="E49" s="44">
        <v>1949.57331074695</v>
      </c>
      <c r="F49" s="44">
        <v>147.22417769432101</v>
      </c>
      <c r="G49" s="38">
        <v>0.98911015994738205</v>
      </c>
      <c r="H49" s="45">
        <v>183.88644792106899</v>
      </c>
      <c r="I49" s="45">
        <v>77.166338014602701</v>
      </c>
      <c r="J49" s="48">
        <v>8.59822352848396E-2</v>
      </c>
      <c r="K49" s="46">
        <v>195.375583769428</v>
      </c>
      <c r="L49" s="45">
        <v>72.963135004043593</v>
      </c>
      <c r="M49" s="47">
        <v>3.7196622329633597E-2</v>
      </c>
    </row>
    <row r="50" spans="1:13" ht="14.5" x14ac:dyDescent="0.35">
      <c r="A50" s="2" t="str">
        <f>VLOOKUP(C50, 'County name'!$A$1:$C$207, 2, TRUE)</f>
        <v>Ida County</v>
      </c>
      <c r="B50" s="2" t="str">
        <f>VLOOKUP($C50, 'County name'!$A$1:$C$207, 3, TRUE)</f>
        <v>Iowa</v>
      </c>
      <c r="C50" s="33">
        <v>19093</v>
      </c>
      <c r="D50" s="12">
        <f>VLOOKUP($C50, 'County name'!$A$3:$D$101, 4, FALSE)</f>
        <v>9.0000000000000011E-3</v>
      </c>
      <c r="E50" s="44">
        <v>2007.31571353236</v>
      </c>
      <c r="F50" s="44">
        <v>182.77372450828599</v>
      </c>
      <c r="G50" s="38">
        <v>1.03631708244817</v>
      </c>
      <c r="H50" s="45">
        <v>187.816675914358</v>
      </c>
      <c r="I50" s="45">
        <v>89.521944093704207</v>
      </c>
      <c r="J50" s="48">
        <v>0.10764049870015199</v>
      </c>
      <c r="K50" s="46">
        <v>197.88914891062299</v>
      </c>
      <c r="L50" s="45">
        <v>79.212026739120503</v>
      </c>
      <c r="M50" s="47">
        <v>4.4073064908541897E-2</v>
      </c>
    </row>
    <row r="51" spans="1:13" ht="14.5" x14ac:dyDescent="0.35">
      <c r="A51" s="2" t="str">
        <f>VLOOKUP(C51, 'County name'!$A$1:$C$207, 2, TRUE)</f>
        <v>Iowa County</v>
      </c>
      <c r="B51" s="2" t="str">
        <f>VLOOKUP($C51, 'County name'!$A$1:$C$207, 3, TRUE)</f>
        <v>Iowa</v>
      </c>
      <c r="C51" s="33">
        <v>19095</v>
      </c>
      <c r="D51" s="12">
        <f>VLOOKUP($C51, 'County name'!$A$3:$D$101, 4, FALSE)</f>
        <v>9.8999999999999991E-3</v>
      </c>
      <c r="E51" s="44">
        <v>2089.3536768436002</v>
      </c>
      <c r="F51" s="44">
        <v>188.26059508323701</v>
      </c>
      <c r="G51" s="38">
        <v>0.98731180790740602</v>
      </c>
      <c r="H51" s="45">
        <v>168.03813595539</v>
      </c>
      <c r="I51" s="45">
        <v>75.648754549026506</v>
      </c>
      <c r="J51" s="48">
        <v>5.9272627362377199E-2</v>
      </c>
      <c r="K51" s="46">
        <v>198.28328247298501</v>
      </c>
      <c r="L51" s="45">
        <v>71.116411447524996</v>
      </c>
      <c r="M51" s="47">
        <v>3.2286859360287197E-2</v>
      </c>
    </row>
    <row r="52" spans="1:13" ht="14.5" x14ac:dyDescent="0.35">
      <c r="A52" s="2" t="str">
        <f>VLOOKUP(C52, 'County name'!$A$1:$C$207, 2, TRUE)</f>
        <v>Jackson County</v>
      </c>
      <c r="B52" s="2" t="str">
        <f>VLOOKUP($C52, 'County name'!$A$1:$C$207, 3, TRUE)</f>
        <v>Iowa</v>
      </c>
      <c r="C52" s="33">
        <v>19097</v>
      </c>
      <c r="D52" s="12">
        <f>VLOOKUP($C52, 'County name'!$A$3:$D$101, 4, FALSE)</f>
        <v>7.3000000000000001E-3</v>
      </c>
      <c r="E52" s="44">
        <v>1917.6173719921301</v>
      </c>
      <c r="F52" s="44">
        <v>134.53380398750301</v>
      </c>
      <c r="G52" s="38">
        <v>0.91303509995259502</v>
      </c>
      <c r="H52" s="45">
        <v>167.66608084131701</v>
      </c>
      <c r="I52" s="45">
        <v>60.9390436649322</v>
      </c>
      <c r="J52" s="48">
        <v>4.7242299202072499E-2</v>
      </c>
      <c r="K52" s="46">
        <v>211.19945426274799</v>
      </c>
      <c r="L52" s="45">
        <v>66.336236047744706</v>
      </c>
      <c r="M52" s="47">
        <v>5.1618392891261203E-2</v>
      </c>
    </row>
    <row r="53" spans="1:13" ht="14.5" x14ac:dyDescent="0.35">
      <c r="A53" s="2" t="str">
        <f>VLOOKUP(C53, 'County name'!$A$1:$C$207, 2, TRUE)</f>
        <v>Jasper County</v>
      </c>
      <c r="B53" s="2" t="str">
        <f>VLOOKUP($C53, 'County name'!$A$1:$C$207, 3, TRUE)</f>
        <v>Iowa</v>
      </c>
      <c r="C53" s="33">
        <v>19099</v>
      </c>
      <c r="D53" s="12">
        <f>VLOOKUP($C53, 'County name'!$A$3:$D$101, 4, FALSE)</f>
        <v>1.4499999999999999E-2</v>
      </c>
      <c r="E53" s="44">
        <v>2090.9413139151602</v>
      </c>
      <c r="F53" s="44">
        <v>184.68517518043501</v>
      </c>
      <c r="G53" s="38">
        <v>0.98263373870403803</v>
      </c>
      <c r="H53" s="45">
        <v>163.92678356037899</v>
      </c>
      <c r="I53" s="45">
        <v>77.145596361160301</v>
      </c>
      <c r="J53" s="48">
        <v>6.4211378272757996E-2</v>
      </c>
      <c r="K53" s="46">
        <v>188.81430385836899</v>
      </c>
      <c r="L53" s="45">
        <v>68.804327058792097</v>
      </c>
      <c r="M53" s="47">
        <v>2.1389402281629701E-2</v>
      </c>
    </row>
    <row r="54" spans="1:13" ht="14.5" x14ac:dyDescent="0.35">
      <c r="A54" s="2" t="str">
        <f>VLOOKUP(C54, 'County name'!$A$1:$C$207, 2, TRUE)</f>
        <v>Jefferson County</v>
      </c>
      <c r="B54" s="2" t="str">
        <f>VLOOKUP($C54, 'County name'!$A$1:$C$207, 3, TRUE)</f>
        <v>Iowa</v>
      </c>
      <c r="C54" s="33">
        <v>19101</v>
      </c>
      <c r="D54" s="12">
        <f>VLOOKUP($C54, 'County name'!$A$3:$D$101, 4, FALSE)</f>
        <v>5.8999999999999999E-3</v>
      </c>
      <c r="E54" s="44">
        <v>2236.1325387515099</v>
      </c>
      <c r="F54" s="44">
        <v>236.33934082984899</v>
      </c>
      <c r="G54" s="38">
        <v>1.05002088153817</v>
      </c>
      <c r="H54" s="45">
        <v>176.36088916957399</v>
      </c>
      <c r="I54" s="45">
        <v>90.718329477310206</v>
      </c>
      <c r="J54" s="48">
        <v>7.8394989958789199E-2</v>
      </c>
      <c r="K54" s="46">
        <v>191.755443228036</v>
      </c>
      <c r="L54" s="45">
        <v>73.640267229080195</v>
      </c>
      <c r="M54" s="47">
        <v>2.5610724267012702E-2</v>
      </c>
    </row>
    <row r="55" spans="1:13" ht="14.5" x14ac:dyDescent="0.35">
      <c r="A55" s="2" t="str">
        <f>VLOOKUP(C55, 'County name'!$A$1:$C$207, 2, TRUE)</f>
        <v>Johnson County</v>
      </c>
      <c r="B55" s="2" t="str">
        <f>VLOOKUP($C55, 'County name'!$A$1:$C$207, 3, TRUE)</f>
        <v>Iowa</v>
      </c>
      <c r="C55" s="33">
        <v>19103</v>
      </c>
      <c r="D55" s="12">
        <f>VLOOKUP($C55, 'County name'!$A$3:$D$101, 4, FALSE)</f>
        <v>9.3999999999999986E-3</v>
      </c>
      <c r="E55" s="44">
        <v>2136.2932072415001</v>
      </c>
      <c r="F55" s="44">
        <v>196.91486582755999</v>
      </c>
      <c r="G55" s="38">
        <v>1.0081909734413299</v>
      </c>
      <c r="H55" s="45">
        <v>169.920407518465</v>
      </c>
      <c r="I55" s="45">
        <v>78.230112504959095</v>
      </c>
      <c r="J55" s="48">
        <v>6.0867215576616597E-2</v>
      </c>
      <c r="K55" s="46">
        <v>201.64577758060801</v>
      </c>
      <c r="L55" s="45">
        <v>75.807938432693504</v>
      </c>
      <c r="M55" s="47">
        <v>3.8457061528461602E-2</v>
      </c>
    </row>
    <row r="56" spans="1:13" ht="14.5" x14ac:dyDescent="0.35">
      <c r="A56" s="2" t="str">
        <f>VLOOKUP(C56, 'County name'!$A$1:$C$207, 2, TRUE)</f>
        <v>Jones County</v>
      </c>
      <c r="B56" s="2" t="str">
        <f>VLOOKUP($C56, 'County name'!$A$1:$C$207, 3, TRUE)</f>
        <v>Iowa</v>
      </c>
      <c r="C56" s="33">
        <v>19105</v>
      </c>
      <c r="D56" s="12">
        <f>VLOOKUP($C56, 'County name'!$A$3:$D$101, 4, FALSE)</f>
        <v>9.1999999999999998E-3</v>
      </c>
      <c r="E56" s="44">
        <v>1940.1809838037</v>
      </c>
      <c r="F56" s="44">
        <v>146.77365350723301</v>
      </c>
      <c r="G56" s="38">
        <v>0.92422509409324605</v>
      </c>
      <c r="H56" s="45">
        <v>166.05611441601101</v>
      </c>
      <c r="I56" s="45">
        <v>65.214585113525402</v>
      </c>
      <c r="J56" s="48">
        <v>4.8587265799323903E-2</v>
      </c>
      <c r="K56" s="46">
        <v>206.12532450901301</v>
      </c>
      <c r="L56" s="45">
        <v>69.797458934784004</v>
      </c>
      <c r="M56" s="47">
        <v>4.5465012608458297E-2</v>
      </c>
    </row>
    <row r="57" spans="1:13" ht="14.5" x14ac:dyDescent="0.35">
      <c r="A57" s="2" t="str">
        <f>VLOOKUP(C57, 'County name'!$A$1:$C$207, 2, TRUE)</f>
        <v>Keokuk County</v>
      </c>
      <c r="B57" s="2" t="str">
        <f>VLOOKUP($C57, 'County name'!$A$1:$C$207, 3, TRUE)</f>
        <v>Iowa</v>
      </c>
      <c r="C57" s="33">
        <v>19107</v>
      </c>
      <c r="D57" s="12">
        <f>VLOOKUP($C57, 'County name'!$A$3:$D$101, 4, FALSE)</f>
        <v>8.6E-3</v>
      </c>
      <c r="E57" s="44">
        <v>2160.4139892166399</v>
      </c>
      <c r="F57" s="44">
        <v>208.31254715919499</v>
      </c>
      <c r="G57" s="38">
        <v>1.0154151861973</v>
      </c>
      <c r="H57" s="45">
        <v>171.30860891473699</v>
      </c>
      <c r="I57" s="45">
        <v>84.5436980724335</v>
      </c>
      <c r="J57" s="48">
        <v>6.9637673456099697E-2</v>
      </c>
      <c r="K57" s="46">
        <v>193.47229317902799</v>
      </c>
      <c r="L57" s="45">
        <v>72.142824029922494</v>
      </c>
      <c r="M57" s="47">
        <v>2.7023432197404999E-2</v>
      </c>
    </row>
    <row r="58" spans="1:13" ht="14.5" x14ac:dyDescent="0.35">
      <c r="A58" s="2" t="str">
        <f>VLOOKUP(C58, 'County name'!$A$1:$C$207, 2, TRUE)</f>
        <v>Kossuth County</v>
      </c>
      <c r="B58" s="2" t="str">
        <f>VLOOKUP($C58, 'County name'!$A$1:$C$207, 3, TRUE)</f>
        <v>Iowa</v>
      </c>
      <c r="C58" s="33">
        <v>19109</v>
      </c>
      <c r="D58" s="12">
        <f>VLOOKUP($C58, 'County name'!$A$3:$D$101, 4, FALSE)</f>
        <v>2.3300000000000001E-2</v>
      </c>
      <c r="E58" s="44">
        <v>1908.2035009419899</v>
      </c>
      <c r="F58" s="44">
        <v>131.90187630653401</v>
      </c>
      <c r="G58" s="38">
        <v>0.97265463163630905</v>
      </c>
      <c r="H58" s="45">
        <v>181.27073250283701</v>
      </c>
      <c r="I58" s="45">
        <v>71.659192800521893</v>
      </c>
      <c r="J58" s="48">
        <v>7.9629702410785597E-2</v>
      </c>
      <c r="K58" s="46">
        <v>194.91017835900399</v>
      </c>
      <c r="L58" s="45">
        <v>69.603601598739601</v>
      </c>
      <c r="M58" s="47">
        <v>3.4683399009474501E-2</v>
      </c>
    </row>
    <row r="59" spans="1:13" ht="14.5" x14ac:dyDescent="0.35">
      <c r="A59" s="2" t="str">
        <f>VLOOKUP(C59, 'County name'!$A$1:$C$207, 2, TRUE)</f>
        <v>Lee County</v>
      </c>
      <c r="B59" s="2" t="str">
        <f>VLOOKUP($C59, 'County name'!$A$1:$C$207, 3, TRUE)</f>
        <v>Iowa</v>
      </c>
      <c r="C59" s="33">
        <v>19111</v>
      </c>
      <c r="D59" s="12">
        <f>VLOOKUP($C59, 'County name'!$A$3:$D$101, 4, FALSE)</f>
        <v>5.7999999999999996E-3</v>
      </c>
      <c r="E59" s="44">
        <v>2278.5519381925701</v>
      </c>
      <c r="F59" s="44">
        <v>228.95806450843801</v>
      </c>
      <c r="G59" s="38">
        <v>1.0430896830916401</v>
      </c>
      <c r="H59" s="45">
        <v>178.972965763486</v>
      </c>
      <c r="I59" s="45">
        <v>88.639401292800898</v>
      </c>
      <c r="J59" s="48">
        <v>8.6329336366317302E-2</v>
      </c>
      <c r="K59" s="46">
        <v>186.58094284289999</v>
      </c>
      <c r="L59" s="45">
        <v>67.247502374649102</v>
      </c>
      <c r="M59" s="47">
        <v>2.2192689853930199E-2</v>
      </c>
    </row>
    <row r="60" spans="1:13" ht="14.5" x14ac:dyDescent="0.35">
      <c r="A60" s="2" t="str">
        <f>VLOOKUP(C60, 'County name'!$A$1:$C$207, 2, TRUE)</f>
        <v>Linn County</v>
      </c>
      <c r="B60" s="2" t="str">
        <f>VLOOKUP($C60, 'County name'!$A$1:$C$207, 3, TRUE)</f>
        <v>Iowa</v>
      </c>
      <c r="C60" s="33">
        <v>19113</v>
      </c>
      <c r="D60" s="12">
        <f>VLOOKUP($C60, 'County name'!$A$3:$D$101, 4, FALSE)</f>
        <v>0.01</v>
      </c>
      <c r="E60" s="44">
        <v>2002.6798974324499</v>
      </c>
      <c r="F60" s="44">
        <v>161.146899938583</v>
      </c>
      <c r="G60" s="38">
        <v>0.96205223560341802</v>
      </c>
      <c r="H60" s="45">
        <v>165.73077789242399</v>
      </c>
      <c r="I60" s="45">
        <v>68.440810155868505</v>
      </c>
      <c r="J60" s="48">
        <v>4.9980302730675698E-2</v>
      </c>
      <c r="K60" s="46">
        <v>204.71603562827201</v>
      </c>
      <c r="L60" s="45">
        <v>71.941864347457894</v>
      </c>
      <c r="M60" s="47">
        <v>4.1763105606965702E-2</v>
      </c>
    </row>
    <row r="61" spans="1:13" ht="14.5" x14ac:dyDescent="0.35">
      <c r="A61" s="2" t="str">
        <f>VLOOKUP(C61, 'County name'!$A$1:$C$207, 2, TRUE)</f>
        <v>Louisa County</v>
      </c>
      <c r="B61" s="2" t="str">
        <f>VLOOKUP($C61, 'County name'!$A$1:$C$207, 3, TRUE)</f>
        <v>Iowa</v>
      </c>
      <c r="C61" s="33">
        <v>19115</v>
      </c>
      <c r="D61" s="12">
        <f>VLOOKUP($C61, 'County name'!$A$3:$D$101, 4, FALSE)</f>
        <v>6.0999999999999995E-3</v>
      </c>
      <c r="E61" s="44">
        <v>2207.59779356122</v>
      </c>
      <c r="F61" s="44">
        <v>211.11210412979099</v>
      </c>
      <c r="G61" s="38">
        <v>1.0076011390739099</v>
      </c>
      <c r="H61" s="45">
        <v>174.27265118849499</v>
      </c>
      <c r="I61" s="45">
        <v>83.299896717071505</v>
      </c>
      <c r="J61" s="48">
        <v>6.9197675205449699E-2</v>
      </c>
      <c r="K61" s="46">
        <v>199.47447296958401</v>
      </c>
      <c r="L61" s="45">
        <v>74.450017070770301</v>
      </c>
      <c r="M61" s="47">
        <v>3.4184500010975699E-2</v>
      </c>
    </row>
    <row r="62" spans="1:13" ht="14.5" x14ac:dyDescent="0.35">
      <c r="A62" s="2" t="str">
        <f>VLOOKUP(C62, 'County name'!$A$1:$C$207, 2, TRUE)</f>
        <v>Lucas County</v>
      </c>
      <c r="B62" s="2" t="str">
        <f>VLOOKUP($C62, 'County name'!$A$1:$C$207, 3, TRUE)</f>
        <v>Iowa</v>
      </c>
      <c r="C62" s="33">
        <v>19117</v>
      </c>
      <c r="D62" s="12">
        <f>VLOOKUP($C62, 'County name'!$A$3:$D$101, 4, FALSE)</f>
        <v>4.0000000000000001E-3</v>
      </c>
      <c r="E62" s="44">
        <v>2130.8837777831</v>
      </c>
      <c r="F62" s="44">
        <v>206.36720728874201</v>
      </c>
      <c r="G62" s="38">
        <v>0.99917855901391195</v>
      </c>
      <c r="H62" s="45">
        <v>165.63696677234299</v>
      </c>
      <c r="I62" s="45">
        <v>81.569221544265801</v>
      </c>
      <c r="J62" s="48">
        <v>7.1232471082346302E-2</v>
      </c>
      <c r="K62" s="46">
        <v>185.11534950230299</v>
      </c>
      <c r="L62" s="45">
        <v>68.202521562576294</v>
      </c>
      <c r="M62" s="47">
        <v>1.54915630097775E-2</v>
      </c>
    </row>
    <row r="63" spans="1:13" ht="14.5" x14ac:dyDescent="0.35">
      <c r="A63" s="2" t="str">
        <f>VLOOKUP(C63, 'County name'!$A$1:$C$207, 2, TRUE)</f>
        <v>Lyon County</v>
      </c>
      <c r="B63" s="2" t="str">
        <f>VLOOKUP($C63, 'County name'!$A$1:$C$207, 3, TRUE)</f>
        <v>Iowa</v>
      </c>
      <c r="C63" s="33">
        <v>19119</v>
      </c>
      <c r="D63" s="12">
        <f>VLOOKUP($C63, 'County name'!$A$3:$D$101, 4, FALSE)</f>
        <v>1.3000000000000001E-2</v>
      </c>
      <c r="E63" s="44">
        <v>1914.5548066592301</v>
      </c>
      <c r="F63" s="44">
        <v>181.27138037681601</v>
      </c>
      <c r="G63" s="38">
        <v>1.0294218831714299</v>
      </c>
      <c r="H63" s="45">
        <v>192.46258450755801</v>
      </c>
      <c r="I63" s="45">
        <v>93.399470758438099</v>
      </c>
      <c r="J63" s="48">
        <v>0.112476388353572</v>
      </c>
      <c r="K63" s="46">
        <v>198.98795809689901</v>
      </c>
      <c r="L63" s="45">
        <v>82.220282602310206</v>
      </c>
      <c r="M63" s="47">
        <v>4.7953320384083203E-2</v>
      </c>
    </row>
    <row r="64" spans="1:13" ht="14.5" x14ac:dyDescent="0.35">
      <c r="A64" s="2" t="str">
        <f>VLOOKUP(C64, 'County name'!$A$1:$C$207, 2, TRUE)</f>
        <v>Madison County</v>
      </c>
      <c r="B64" s="2" t="str">
        <f>VLOOKUP($C64, 'County name'!$A$1:$C$207, 3, TRUE)</f>
        <v>Iowa</v>
      </c>
      <c r="C64" s="33">
        <v>19121</v>
      </c>
      <c r="D64" s="12">
        <f>VLOOKUP($C64, 'County name'!$A$3:$D$101, 4, FALSE)</f>
        <v>7.0999999999999995E-3</v>
      </c>
      <c r="E64" s="44">
        <v>2121.00123875383</v>
      </c>
      <c r="F64" s="44">
        <v>202.247274398804</v>
      </c>
      <c r="G64" s="38">
        <v>1.01383423166912</v>
      </c>
      <c r="H64" s="45">
        <v>168.580030990485</v>
      </c>
      <c r="I64" s="45">
        <v>80.682504844665502</v>
      </c>
      <c r="J64" s="48">
        <v>7.61780533776861E-2</v>
      </c>
      <c r="K64" s="46">
        <v>180.199855763279</v>
      </c>
      <c r="L64" s="45">
        <v>71.853089237213098</v>
      </c>
      <c r="M64" s="47">
        <v>1.69512779858727E-2</v>
      </c>
    </row>
    <row r="65" spans="1:13" ht="14.5" x14ac:dyDescent="0.35">
      <c r="A65" s="2" t="str">
        <f>VLOOKUP(C65, 'County name'!$A$1:$C$207, 2, TRUE)</f>
        <v>Mahaska County</v>
      </c>
      <c r="B65" s="2" t="str">
        <f>VLOOKUP($C65, 'County name'!$A$1:$C$207, 3, TRUE)</f>
        <v>Iowa</v>
      </c>
      <c r="C65" s="33">
        <v>19123</v>
      </c>
      <c r="D65" s="12">
        <f>VLOOKUP($C65, 'County name'!$A$3:$D$101, 4, FALSE)</f>
        <v>9.1999999999999998E-3</v>
      </c>
      <c r="E65" s="44">
        <v>2152.4655147010099</v>
      </c>
      <c r="F65" s="44">
        <v>203.215394353867</v>
      </c>
      <c r="G65" s="38">
        <v>1.01810011800216</v>
      </c>
      <c r="H65" s="45">
        <v>166.12048140525599</v>
      </c>
      <c r="I65" s="45">
        <v>82.743127393722503</v>
      </c>
      <c r="J65" s="48">
        <v>6.7528098649605905E-2</v>
      </c>
      <c r="K65" s="46">
        <v>189.92623230809099</v>
      </c>
      <c r="L65" s="45">
        <v>70.613629198074307</v>
      </c>
      <c r="M65" s="47">
        <v>2.3016282859366501E-2</v>
      </c>
    </row>
    <row r="66" spans="1:13" ht="14.5" x14ac:dyDescent="0.35">
      <c r="A66" s="2" t="str">
        <f>VLOOKUP(C66, 'County name'!$A$1:$C$207, 2, TRUE)</f>
        <v>Marion County</v>
      </c>
      <c r="B66" s="2" t="str">
        <f>VLOOKUP($C66, 'County name'!$A$1:$C$207, 3, TRUE)</f>
        <v>Iowa</v>
      </c>
      <c r="C66" s="33">
        <v>19125</v>
      </c>
      <c r="D66" s="12">
        <f>VLOOKUP($C66, 'County name'!$A$3:$D$101, 4, FALSE)</f>
        <v>6.4000000000000003E-3</v>
      </c>
      <c r="E66" s="44">
        <v>2189.8514628682501</v>
      </c>
      <c r="F66" s="44">
        <v>212.77385940551801</v>
      </c>
      <c r="G66" s="38">
        <v>1.0339328281007301</v>
      </c>
      <c r="H66" s="45">
        <v>163.61732937886799</v>
      </c>
      <c r="I66" s="45">
        <v>83.273642349243104</v>
      </c>
      <c r="J66" s="48">
        <v>6.8815675545474506E-2</v>
      </c>
      <c r="K66" s="46">
        <v>185.43136790527501</v>
      </c>
      <c r="L66" s="45">
        <v>71.123491096496593</v>
      </c>
      <c r="M66" s="47">
        <v>1.819713897104E-2</v>
      </c>
    </row>
    <row r="67" spans="1:13" ht="14.5" x14ac:dyDescent="0.35">
      <c r="A67" s="2" t="str">
        <f>VLOOKUP(C67, 'County name'!$A$1:$C$207, 2, TRUE)</f>
        <v>Marshall County</v>
      </c>
      <c r="B67" s="2" t="str">
        <f>VLOOKUP($C67, 'County name'!$A$1:$C$207, 3, TRUE)</f>
        <v>Iowa</v>
      </c>
      <c r="C67" s="33">
        <v>19127</v>
      </c>
      <c r="D67" s="12">
        <f>VLOOKUP($C67, 'County name'!$A$3:$D$101, 4, FALSE)</f>
        <v>1.1399999999999999E-2</v>
      </c>
      <c r="E67" s="44">
        <v>1986.8922045220199</v>
      </c>
      <c r="F67" s="44">
        <v>155.168455886841</v>
      </c>
      <c r="G67" s="38">
        <v>0.94273217726759095</v>
      </c>
      <c r="H67" s="45">
        <v>163.84672552696401</v>
      </c>
      <c r="I67" s="45">
        <v>69.2071569442749</v>
      </c>
      <c r="J67" s="48">
        <v>5.88676237714926E-2</v>
      </c>
      <c r="K67" s="46">
        <v>191.011708766292</v>
      </c>
      <c r="L67" s="45">
        <v>65.203494739532502</v>
      </c>
      <c r="M67" s="47">
        <v>2.5962176884741901E-2</v>
      </c>
    </row>
    <row r="68" spans="1:13" ht="14.5" x14ac:dyDescent="0.35">
      <c r="A68" s="2" t="str">
        <f>VLOOKUP(C68, 'County name'!$A$1:$C$207, 2, TRUE)</f>
        <v>Mills County</v>
      </c>
      <c r="B68" s="2" t="str">
        <f>VLOOKUP($C68, 'County name'!$A$1:$C$207, 3, TRUE)</f>
        <v>Iowa</v>
      </c>
      <c r="C68" s="33">
        <v>19129</v>
      </c>
      <c r="D68" s="12">
        <f>VLOOKUP($C68, 'County name'!$A$3:$D$101, 4, FALSE)</f>
        <v>8.0000000000000002E-3</v>
      </c>
      <c r="E68" s="44">
        <v>2239.8462050652602</v>
      </c>
      <c r="F68" s="44">
        <v>262.46513161659198</v>
      </c>
      <c r="G68" s="38">
        <v>1.1096086739117199</v>
      </c>
      <c r="H68" s="45">
        <v>177.64336511578901</v>
      </c>
      <c r="I68" s="45">
        <v>93.062437486648605</v>
      </c>
      <c r="J68" s="48">
        <v>0.10292933947362901</v>
      </c>
      <c r="K68" s="46">
        <v>186.06354756397201</v>
      </c>
      <c r="L68" s="45">
        <v>80.821830701828006</v>
      </c>
      <c r="M68" s="47">
        <v>2.6520760005182002E-2</v>
      </c>
    </row>
    <row r="69" spans="1:13" ht="14.5" x14ac:dyDescent="0.35">
      <c r="A69" s="2" t="str">
        <f>VLOOKUP(C69, 'County name'!$A$1:$C$207, 2, TRUE)</f>
        <v>Mitchell County</v>
      </c>
      <c r="B69" s="2" t="str">
        <f>VLOOKUP($C69, 'County name'!$A$1:$C$207, 3, TRUE)</f>
        <v>Iowa</v>
      </c>
      <c r="C69" s="33">
        <v>19131</v>
      </c>
      <c r="D69" s="12">
        <f>VLOOKUP($C69, 'County name'!$A$3:$D$101, 4, FALSE)</f>
        <v>1.09E-2</v>
      </c>
      <c r="E69" s="44">
        <v>1845.54985760516</v>
      </c>
      <c r="F69" s="44">
        <v>111.67431154251101</v>
      </c>
      <c r="G69" s="38">
        <v>0.90968105013237199</v>
      </c>
      <c r="H69" s="45">
        <v>164.15294249625899</v>
      </c>
      <c r="I69" s="45">
        <v>56.126221370697003</v>
      </c>
      <c r="J69" s="48">
        <v>4.6567986427357197E-2</v>
      </c>
      <c r="K69" s="46">
        <v>193.13294053040499</v>
      </c>
      <c r="L69" s="45">
        <v>57.222963714599601</v>
      </c>
      <c r="M69" s="47">
        <v>2.7100450063953101E-2</v>
      </c>
    </row>
    <row r="70" spans="1:13" ht="14.5" x14ac:dyDescent="0.35">
      <c r="A70" s="2" t="str">
        <f>VLOOKUP(C70, 'County name'!$A$1:$C$207, 2, TRUE)</f>
        <v>Monona County</v>
      </c>
      <c r="B70" s="2" t="str">
        <f>VLOOKUP($C70, 'County name'!$A$1:$C$207, 3, TRUE)</f>
        <v>Iowa</v>
      </c>
      <c r="C70" s="33">
        <v>19133</v>
      </c>
      <c r="D70" s="12">
        <f>VLOOKUP($C70, 'County name'!$A$3:$D$101, 4, FALSE)</f>
        <v>1.2800000000000001E-2</v>
      </c>
      <c r="E70" s="44">
        <v>2145.1890251453501</v>
      </c>
      <c r="F70" s="44">
        <v>245.82075548172</v>
      </c>
      <c r="G70" s="38">
        <v>1.10632846811926</v>
      </c>
      <c r="H70" s="45">
        <v>188.640692887874</v>
      </c>
      <c r="I70" s="45">
        <v>102.82722158432</v>
      </c>
      <c r="J70" s="48">
        <v>0.116406304930738</v>
      </c>
      <c r="K70" s="46">
        <v>199.11748334388199</v>
      </c>
      <c r="L70" s="45">
        <v>89.235129165649397</v>
      </c>
      <c r="M70" s="47">
        <v>4.4744307185475E-2</v>
      </c>
    </row>
    <row r="71" spans="1:13" ht="14.5" x14ac:dyDescent="0.35">
      <c r="A71" s="2" t="str">
        <f>VLOOKUP(C71, 'County name'!$A$1:$C$207, 2, TRUE)</f>
        <v>Monroe County</v>
      </c>
      <c r="B71" s="2" t="str">
        <f>VLOOKUP($C71, 'County name'!$A$1:$C$207, 3, TRUE)</f>
        <v>Iowa</v>
      </c>
      <c r="C71" s="33">
        <v>19135</v>
      </c>
      <c r="D71" s="12">
        <f>VLOOKUP($C71, 'County name'!$A$3:$D$101, 4, FALSE)</f>
        <v>3.3E-3</v>
      </c>
      <c r="E71" s="44">
        <v>2170.8641374865501</v>
      </c>
      <c r="F71" s="44">
        <v>208.178586292267</v>
      </c>
      <c r="G71" s="38">
        <v>1.02227795566513</v>
      </c>
      <c r="H71" s="45">
        <v>167.87665162440399</v>
      </c>
      <c r="I71" s="45">
        <v>84.637833976745597</v>
      </c>
      <c r="J71" s="48">
        <v>7.3114390232934298E-2</v>
      </c>
      <c r="K71" s="46">
        <v>191.33373781312301</v>
      </c>
      <c r="L71" s="45">
        <v>70.788759613037101</v>
      </c>
      <c r="M71" s="47">
        <v>2.32074766623993E-2</v>
      </c>
    </row>
    <row r="72" spans="1:13" ht="14.5" x14ac:dyDescent="0.35">
      <c r="A72" s="2" t="str">
        <f>VLOOKUP(C72, 'County name'!$A$1:$C$207, 2, TRUE)</f>
        <v>Montgomery County</v>
      </c>
      <c r="B72" s="2" t="str">
        <f>VLOOKUP($C72, 'County name'!$A$1:$C$207, 3, TRUE)</f>
        <v>Iowa</v>
      </c>
      <c r="C72" s="33">
        <v>19137</v>
      </c>
      <c r="D72" s="12">
        <f>VLOOKUP($C72, 'County name'!$A$3:$D$101, 4, FALSE)</f>
        <v>7.6E-3</v>
      </c>
      <c r="E72" s="44">
        <v>2186.4781875263898</v>
      </c>
      <c r="F72" s="44">
        <v>245.62644362449601</v>
      </c>
      <c r="G72" s="38">
        <v>1.0714910762780101</v>
      </c>
      <c r="H72" s="45">
        <v>173.62057100897701</v>
      </c>
      <c r="I72" s="45">
        <v>89.457151174545302</v>
      </c>
      <c r="J72" s="48">
        <v>9.4012695299919805E-2</v>
      </c>
      <c r="K72" s="46">
        <v>184.98548744735299</v>
      </c>
      <c r="L72" s="45">
        <v>77.589966440200797</v>
      </c>
      <c r="M72" s="47">
        <v>2.3381844178471702E-2</v>
      </c>
    </row>
    <row r="73" spans="1:13" ht="14.5" x14ac:dyDescent="0.35">
      <c r="A73" s="2" t="str">
        <f>VLOOKUP(C73, 'County name'!$A$1:$C$207, 2, TRUE)</f>
        <v>Muscatine County</v>
      </c>
      <c r="B73" s="2" t="str">
        <f>VLOOKUP($C73, 'County name'!$A$1:$C$207, 3, TRUE)</f>
        <v>Iowa</v>
      </c>
      <c r="C73" s="33">
        <v>19139</v>
      </c>
      <c r="D73" s="12">
        <f>VLOOKUP($C73, 'County name'!$A$3:$D$101, 4, FALSE)</f>
        <v>6.6E-3</v>
      </c>
      <c r="E73" s="44">
        <v>2171.0922810247198</v>
      </c>
      <c r="F73" s="44">
        <v>201.925718927383</v>
      </c>
      <c r="G73" s="38">
        <v>1.0046834497377599</v>
      </c>
      <c r="H73" s="45">
        <v>172.207164940052</v>
      </c>
      <c r="I73" s="45">
        <v>80.155779027938806</v>
      </c>
      <c r="J73" s="48">
        <v>6.3830428931733504E-2</v>
      </c>
      <c r="K73" s="46">
        <v>203.49227629769601</v>
      </c>
      <c r="L73" s="45">
        <v>77.748728227615402</v>
      </c>
      <c r="M73" s="47">
        <v>4.0925874485365797E-2</v>
      </c>
    </row>
    <row r="74" spans="1:13" ht="14.5" x14ac:dyDescent="0.35">
      <c r="A74" s="2" t="str">
        <f>VLOOKUP(C74, 'County name'!$A$1:$C$207, 2, TRUE)</f>
        <v>O</v>
      </c>
      <c r="B74" s="2" t="str">
        <f>VLOOKUP($C74, 'County name'!$A$1:$C$207, 3, TRUE)</f>
        <v>Iowa</v>
      </c>
      <c r="C74" s="33">
        <v>19141</v>
      </c>
      <c r="D74" s="12">
        <f>VLOOKUP($C74, 'County name'!$A$3:$D$101, 4, FALSE)</f>
        <v>1.3100000000000001E-2</v>
      </c>
      <c r="E74" s="44">
        <v>1924.4489725005501</v>
      </c>
      <c r="F74" s="44">
        <v>161.59500494003299</v>
      </c>
      <c r="G74" s="38">
        <v>0.98797051938316205</v>
      </c>
      <c r="H74" s="45">
        <v>193.528879646707</v>
      </c>
      <c r="I74" s="45">
        <v>88.857021236419698</v>
      </c>
      <c r="J74" s="48">
        <v>0.108314508932653</v>
      </c>
      <c r="K74" s="46">
        <v>200.372391409736</v>
      </c>
      <c r="L74" s="45">
        <v>77.512145996093693</v>
      </c>
      <c r="M74" s="47">
        <v>4.3668049059194899E-2</v>
      </c>
    </row>
    <row r="75" spans="1:13" ht="14.5" x14ac:dyDescent="0.35">
      <c r="A75" s="2" t="str">
        <f>VLOOKUP(C75, 'County name'!$A$1:$C$207, 2, TRUE)</f>
        <v>Osceola County</v>
      </c>
      <c r="B75" s="2" t="str">
        <f>VLOOKUP($C75, 'County name'!$A$1:$C$207, 3, TRUE)</f>
        <v>Iowa</v>
      </c>
      <c r="C75" s="33">
        <v>19143</v>
      </c>
      <c r="D75" s="12">
        <f>VLOOKUP($C75, 'County name'!$A$3:$D$101, 4, FALSE)</f>
        <v>0.01</v>
      </c>
      <c r="E75" s="44">
        <v>1846.1898719522901</v>
      </c>
      <c r="F75" s="44">
        <v>135.73907737731901</v>
      </c>
      <c r="G75" s="38">
        <v>0.95273565231652202</v>
      </c>
      <c r="H75" s="45">
        <v>188.021270250366</v>
      </c>
      <c r="I75" s="45">
        <v>78.374988174438499</v>
      </c>
      <c r="J75" s="48">
        <v>9.8367015221879198E-2</v>
      </c>
      <c r="K75" s="46">
        <v>196.281720591593</v>
      </c>
      <c r="L75" s="45">
        <v>68.683324050903295</v>
      </c>
      <c r="M75" s="47">
        <v>3.8568775037240703E-2</v>
      </c>
    </row>
    <row r="76" spans="1:13" ht="14.5" x14ac:dyDescent="0.35">
      <c r="A76" s="2" t="str">
        <f>VLOOKUP(C76, 'County name'!$A$1:$C$207, 2, TRUE)</f>
        <v>Page County</v>
      </c>
      <c r="B76" s="2" t="str">
        <f>VLOOKUP($C76, 'County name'!$A$1:$C$207, 3, TRUE)</f>
        <v>Iowa</v>
      </c>
      <c r="C76" s="33">
        <v>19145</v>
      </c>
      <c r="D76" s="12">
        <f>VLOOKUP($C76, 'County name'!$A$3:$D$101, 4, FALSE)</f>
        <v>9.8999999999999991E-3</v>
      </c>
      <c r="E76" s="44">
        <v>2221.51830405896</v>
      </c>
      <c r="F76" s="44">
        <v>253.367033863068</v>
      </c>
      <c r="G76" s="38">
        <v>1.05888290514884</v>
      </c>
      <c r="H76" s="45">
        <v>170.847884458816</v>
      </c>
      <c r="I76" s="45">
        <v>87.106539535522401</v>
      </c>
      <c r="J76" s="48">
        <v>9.0904307708967499E-2</v>
      </c>
      <c r="K76" s="46">
        <v>181.919710482238</v>
      </c>
      <c r="L76" s="45">
        <v>74.741960144043006</v>
      </c>
      <c r="M76" s="47">
        <v>1.5906277094482901E-2</v>
      </c>
    </row>
    <row r="77" spans="1:13" ht="14.5" x14ac:dyDescent="0.35">
      <c r="A77" s="2" t="str">
        <f>VLOOKUP(C77, 'County name'!$A$1:$C$207, 2, TRUE)</f>
        <v>Palo Alto County</v>
      </c>
      <c r="B77" s="2" t="str">
        <f>VLOOKUP($C77, 'County name'!$A$1:$C$207, 3, TRUE)</f>
        <v>Iowa</v>
      </c>
      <c r="C77" s="33">
        <v>19147</v>
      </c>
      <c r="D77" s="12">
        <f>VLOOKUP($C77, 'County name'!$A$3:$D$101, 4, FALSE)</f>
        <v>1.1699999999999999E-2</v>
      </c>
      <c r="E77" s="44">
        <v>1935.2215657423001</v>
      </c>
      <c r="F77" s="44">
        <v>145.82602262496999</v>
      </c>
      <c r="G77" s="38">
        <v>0.98862800669864104</v>
      </c>
      <c r="H77" s="45">
        <v>187.05132313494099</v>
      </c>
      <c r="I77" s="45">
        <v>79.221680259704598</v>
      </c>
      <c r="J77" s="48">
        <v>9.2309299111595702E-2</v>
      </c>
      <c r="K77" s="46">
        <v>197.47110972788599</v>
      </c>
      <c r="L77" s="45">
        <v>73.863916683197004</v>
      </c>
      <c r="M77" s="47">
        <v>3.8485881221041997E-2</v>
      </c>
    </row>
    <row r="78" spans="1:13" ht="14.5" x14ac:dyDescent="0.35">
      <c r="A78" s="2" t="str">
        <f>VLOOKUP(C78, 'County name'!$A$1:$C$207, 2, TRUE)</f>
        <v>Plymouth County</v>
      </c>
      <c r="B78" s="2" t="str">
        <f>VLOOKUP($C78, 'County name'!$A$1:$C$207, 3, TRUE)</f>
        <v>Iowa</v>
      </c>
      <c r="C78" s="33">
        <v>19149</v>
      </c>
      <c r="D78" s="12">
        <f>VLOOKUP($C78, 'County name'!$A$3:$D$101, 4, FALSE)</f>
        <v>1.8500000000000003E-2</v>
      </c>
      <c r="E78" s="44">
        <v>2015.04676072141</v>
      </c>
      <c r="F78" s="44">
        <v>209.89450440406799</v>
      </c>
      <c r="G78" s="38">
        <v>1.07873756385841</v>
      </c>
      <c r="H78" s="45">
        <v>196.014588882308</v>
      </c>
      <c r="I78" s="45">
        <v>101.644840955734</v>
      </c>
      <c r="J78" s="48">
        <v>0.12288947311529</v>
      </c>
      <c r="K78" s="46">
        <v>202.55920818326999</v>
      </c>
      <c r="L78" s="45">
        <v>88.245272302627598</v>
      </c>
      <c r="M78" s="47">
        <v>5.3489903419389001E-2</v>
      </c>
    </row>
    <row r="79" spans="1:13" ht="14.5" x14ac:dyDescent="0.35">
      <c r="A79" s="2" t="str">
        <f>VLOOKUP(C79, 'County name'!$A$1:$C$207, 2, TRUE)</f>
        <v>Pocahontas County</v>
      </c>
      <c r="B79" s="2" t="str">
        <f>VLOOKUP($C79, 'County name'!$A$1:$C$207, 3, TRUE)</f>
        <v>Iowa</v>
      </c>
      <c r="C79" s="33">
        <v>19151</v>
      </c>
      <c r="D79" s="12">
        <f>VLOOKUP($C79, 'County name'!$A$3:$D$101, 4, FALSE)</f>
        <v>1.41E-2</v>
      </c>
      <c r="E79" s="44">
        <v>1956.3423128248201</v>
      </c>
      <c r="F79" s="44">
        <v>159.96631913185101</v>
      </c>
      <c r="G79" s="38">
        <v>1.0076610162967801</v>
      </c>
      <c r="H79" s="45">
        <v>186.15328201288401</v>
      </c>
      <c r="I79" s="45">
        <v>83.402965307235704</v>
      </c>
      <c r="J79" s="48">
        <v>9.5056413041275004E-2</v>
      </c>
      <c r="K79" s="46">
        <v>196.13274733331099</v>
      </c>
      <c r="L79" s="45">
        <v>76.516749143600506</v>
      </c>
      <c r="M79" s="47">
        <v>3.9870245678237402E-2</v>
      </c>
    </row>
    <row r="80" spans="1:13" ht="14.5" x14ac:dyDescent="0.35">
      <c r="A80" s="2" t="str">
        <f>VLOOKUP(C80, 'County name'!$A$1:$C$207, 2, TRUE)</f>
        <v>Polk County</v>
      </c>
      <c r="B80" s="2" t="str">
        <f>VLOOKUP($C80, 'County name'!$A$1:$C$207, 3, TRUE)</f>
        <v>Iowa</v>
      </c>
      <c r="C80" s="33">
        <v>19153</v>
      </c>
      <c r="D80" s="12">
        <f>VLOOKUP($C80, 'County name'!$A$3:$D$101, 4, FALSE)</f>
        <v>7.7000000000000002E-3</v>
      </c>
      <c r="E80" s="44">
        <v>2102.0653274104002</v>
      </c>
      <c r="F80" s="44">
        <v>182.13511500358601</v>
      </c>
      <c r="G80" s="38">
        <v>0.99385261240479605</v>
      </c>
      <c r="H80" s="45">
        <v>168.821118512564</v>
      </c>
      <c r="I80" s="45">
        <v>78.415258932113602</v>
      </c>
      <c r="J80" s="48">
        <v>7.1830032307662398E-2</v>
      </c>
      <c r="K80" s="46">
        <v>184.82204739060299</v>
      </c>
      <c r="L80" s="45">
        <v>69.370125532150297</v>
      </c>
      <c r="M80" s="47">
        <v>1.9780291194783101E-2</v>
      </c>
    </row>
    <row r="81" spans="1:13" ht="14.5" x14ac:dyDescent="0.35">
      <c r="A81" s="2" t="str">
        <f>VLOOKUP(C81, 'County name'!$A$1:$C$207, 2, TRUE)</f>
        <v>Pottawattamie County</v>
      </c>
      <c r="B81" s="2" t="str">
        <f>VLOOKUP($C81, 'County name'!$A$1:$C$207, 3, TRUE)</f>
        <v>Iowa</v>
      </c>
      <c r="C81" s="33">
        <v>19155</v>
      </c>
      <c r="D81" s="12">
        <f>VLOOKUP($C81, 'County name'!$A$3:$D$101, 4, FALSE)</f>
        <v>1.7299999999999999E-2</v>
      </c>
      <c r="E81" s="44">
        <v>2161.2254674290298</v>
      </c>
      <c r="F81" s="44">
        <v>226.98825116157499</v>
      </c>
      <c r="G81" s="38">
        <v>1.0659270338289299</v>
      </c>
      <c r="H81" s="45">
        <v>179.85930550387201</v>
      </c>
      <c r="I81" s="45">
        <v>91.006447362899806</v>
      </c>
      <c r="J81" s="48">
        <v>0.102071248997922</v>
      </c>
      <c r="K81" s="46">
        <v>188.285194367636</v>
      </c>
      <c r="L81" s="45">
        <v>78.689729356765795</v>
      </c>
      <c r="M81" s="47">
        <v>2.9239932663663201E-2</v>
      </c>
    </row>
    <row r="82" spans="1:13" ht="14.5" x14ac:dyDescent="0.35">
      <c r="A82" s="2" t="str">
        <f>VLOOKUP(C82, 'County name'!$A$1:$C$207, 2, TRUE)</f>
        <v>Poweshiek County</v>
      </c>
      <c r="B82" s="2" t="str">
        <f>VLOOKUP($C82, 'County name'!$A$1:$C$207, 3, TRUE)</f>
        <v>Iowa</v>
      </c>
      <c r="C82" s="33">
        <v>19157</v>
      </c>
      <c r="D82" s="12">
        <f>VLOOKUP($C82, 'County name'!$A$3:$D$101, 4, FALSE)</f>
        <v>1.18E-2</v>
      </c>
      <c r="E82" s="44">
        <v>2057.19495952432</v>
      </c>
      <c r="F82" s="44">
        <v>182.24798793792701</v>
      </c>
      <c r="G82" s="38">
        <v>0.96807536973556496</v>
      </c>
      <c r="H82" s="45">
        <v>164.191736782855</v>
      </c>
      <c r="I82" s="45">
        <v>76.115755367279107</v>
      </c>
      <c r="J82" s="48">
        <v>5.9569239230149201E-2</v>
      </c>
      <c r="K82" s="46">
        <v>193.190865205927</v>
      </c>
      <c r="L82" s="45">
        <v>68.583658409118698</v>
      </c>
      <c r="M82" s="47">
        <v>2.6383290118895199E-2</v>
      </c>
    </row>
    <row r="83" spans="1:13" ht="14.5" x14ac:dyDescent="0.35">
      <c r="A83" s="2" t="str">
        <f>VLOOKUP(C83, 'County name'!$A$1:$C$207, 2, TRUE)</f>
        <v>Ringgold County</v>
      </c>
      <c r="B83" s="2" t="str">
        <f>VLOOKUP($C83, 'County name'!$A$1:$C$207, 3, TRUE)</f>
        <v>Iowa</v>
      </c>
      <c r="C83" s="33">
        <v>19159</v>
      </c>
      <c r="D83" s="12">
        <f>VLOOKUP($C83, 'County name'!$A$3:$D$101, 4, FALSE)</f>
        <v>5.4000000000000003E-3</v>
      </c>
      <c r="E83" s="44">
        <v>2149.5572908355298</v>
      </c>
      <c r="F83" s="44">
        <v>205.82525820732101</v>
      </c>
      <c r="G83" s="38">
        <v>1.0083072314191199</v>
      </c>
      <c r="H83" s="45">
        <v>167.521601045886</v>
      </c>
      <c r="I83" s="45">
        <v>78.892045736312895</v>
      </c>
      <c r="J83" s="48">
        <v>8.04884897523825E-2</v>
      </c>
      <c r="K83" s="46">
        <v>171.88299404695499</v>
      </c>
      <c r="L83" s="45">
        <v>64.427282381057793</v>
      </c>
      <c r="M83" s="47">
        <v>7.7989476905635496E-3</v>
      </c>
    </row>
    <row r="84" spans="1:13" ht="14.5" x14ac:dyDescent="0.35">
      <c r="A84" s="2" t="str">
        <f>VLOOKUP(C84, 'County name'!$A$1:$C$207, 2, TRUE)</f>
        <v>Sac County</v>
      </c>
      <c r="B84" s="2" t="str">
        <f>VLOOKUP($C84, 'County name'!$A$1:$C$207, 3, TRUE)</f>
        <v>Iowa</v>
      </c>
      <c r="C84" s="33">
        <v>19161</v>
      </c>
      <c r="D84" s="12">
        <f>VLOOKUP($C84, 'County name'!$A$3:$D$101, 4, FALSE)</f>
        <v>1.2E-2</v>
      </c>
      <c r="E84" s="44">
        <v>1978.68065473347</v>
      </c>
      <c r="F84" s="44">
        <v>168.849576711655</v>
      </c>
      <c r="G84" s="38">
        <v>1.01147692600368</v>
      </c>
      <c r="H84" s="45">
        <v>185.53413588941899</v>
      </c>
      <c r="I84" s="45">
        <v>85.438654470443694</v>
      </c>
      <c r="J84" s="48">
        <v>0.10132011212346</v>
      </c>
      <c r="K84" s="46">
        <v>195.22078035787601</v>
      </c>
      <c r="L84" s="45">
        <v>76.313755178451501</v>
      </c>
      <c r="M84" s="47">
        <v>4.0153022280773797E-2</v>
      </c>
    </row>
    <row r="85" spans="1:13" ht="14.5" x14ac:dyDescent="0.35">
      <c r="A85" s="2" t="str">
        <f>VLOOKUP(C85, 'County name'!$A$1:$C$207, 2, TRUE)</f>
        <v>Scott County</v>
      </c>
      <c r="B85" s="2" t="str">
        <f>VLOOKUP($C85, 'County name'!$A$1:$C$207, 3, TRUE)</f>
        <v>Iowa</v>
      </c>
      <c r="C85" s="33">
        <v>19163</v>
      </c>
      <c r="D85" s="12">
        <f>VLOOKUP($C85, 'County name'!$A$3:$D$101, 4, FALSE)</f>
        <v>7.4999999999999997E-3</v>
      </c>
      <c r="E85" s="44">
        <v>2102.56740734913</v>
      </c>
      <c r="F85" s="44">
        <v>171.175499153137</v>
      </c>
      <c r="G85" s="38">
        <v>0.98037295770816701</v>
      </c>
      <c r="H85" s="45">
        <v>171.43037606328701</v>
      </c>
      <c r="I85" s="45">
        <v>72.454681777954093</v>
      </c>
      <c r="J85" s="48">
        <v>5.9388766130019401E-2</v>
      </c>
      <c r="K85" s="46">
        <v>205.65175804868301</v>
      </c>
      <c r="L85" s="45">
        <v>73.425470447540306</v>
      </c>
      <c r="M85" s="47">
        <v>4.7382306833432003E-2</v>
      </c>
    </row>
    <row r="86" spans="1:13" ht="14.5" x14ac:dyDescent="0.35">
      <c r="A86" s="2" t="str">
        <f>VLOOKUP(C86, 'County name'!$A$1:$C$207, 2, TRUE)</f>
        <v>Shelby County</v>
      </c>
      <c r="B86" s="2" t="str">
        <f>VLOOKUP($C86, 'County name'!$A$1:$C$207, 3, TRUE)</f>
        <v>Iowa</v>
      </c>
      <c r="C86" s="33">
        <v>19165</v>
      </c>
      <c r="D86" s="12">
        <f>VLOOKUP($C86, 'County name'!$A$3:$D$101, 4, FALSE)</f>
        <v>1.37E-2</v>
      </c>
      <c r="E86" s="44">
        <v>2079.50132692032</v>
      </c>
      <c r="F86" s="44">
        <v>199.83243699073799</v>
      </c>
      <c r="G86" s="38">
        <v>1.0154560512597399</v>
      </c>
      <c r="H86" s="45">
        <v>180.520670259139</v>
      </c>
      <c r="I86" s="45">
        <v>88.751295423507699</v>
      </c>
      <c r="J86" s="48">
        <v>9.8979300716951907E-2</v>
      </c>
      <c r="K86" s="46">
        <v>190.572878996795</v>
      </c>
      <c r="L86" s="45">
        <v>77.254529333114604</v>
      </c>
      <c r="M86" s="47">
        <v>3.1590593720671703E-2</v>
      </c>
    </row>
    <row r="87" spans="1:13" ht="14.5" x14ac:dyDescent="0.35">
      <c r="A87" s="2" t="str">
        <f>VLOOKUP(C87, 'County name'!$A$1:$C$207, 2, TRUE)</f>
        <v>Sioux County</v>
      </c>
      <c r="B87" s="2" t="str">
        <f>VLOOKUP($C87, 'County name'!$A$1:$C$207, 3, TRUE)</f>
        <v>Iowa</v>
      </c>
      <c r="C87" s="33">
        <v>19167</v>
      </c>
      <c r="D87" s="12">
        <f>VLOOKUP($C87, 'County name'!$A$3:$D$101, 4, FALSE)</f>
        <v>1.6E-2</v>
      </c>
      <c r="E87" s="44">
        <v>1965.04310547865</v>
      </c>
      <c r="F87" s="44">
        <v>192.26271133422901</v>
      </c>
      <c r="G87" s="38">
        <v>1.0503408871993001</v>
      </c>
      <c r="H87" s="45">
        <v>197.171739013429</v>
      </c>
      <c r="I87" s="45">
        <v>98.226221370697004</v>
      </c>
      <c r="J87" s="48">
        <v>0.120185373917007</v>
      </c>
      <c r="K87" s="46">
        <v>202.78674697711199</v>
      </c>
      <c r="L87" s="45">
        <v>86.156929492950397</v>
      </c>
      <c r="M87" s="47">
        <v>5.2656354399041497E-2</v>
      </c>
    </row>
    <row r="88" spans="1:13" ht="14.5" x14ac:dyDescent="0.35">
      <c r="A88" s="2" t="str">
        <f>VLOOKUP(C88, 'County name'!$A$1:$C$207, 2, TRUE)</f>
        <v>Story County</v>
      </c>
      <c r="B88" s="2" t="str">
        <f>VLOOKUP($C88, 'County name'!$A$1:$C$207, 3, TRUE)</f>
        <v>Iowa</v>
      </c>
      <c r="C88" s="33">
        <v>19169</v>
      </c>
      <c r="D88" s="12">
        <f>VLOOKUP($C88, 'County name'!$A$3:$D$101, 4, FALSE)</f>
        <v>1.09E-2</v>
      </c>
      <c r="E88" s="44">
        <v>1995.72876782715</v>
      </c>
      <c r="F88" s="44">
        <v>150.88618144988999</v>
      </c>
      <c r="G88" s="38">
        <v>0.941979481021603</v>
      </c>
      <c r="H88" s="45">
        <v>169.88657223489099</v>
      </c>
      <c r="I88" s="45">
        <v>70.231742191314694</v>
      </c>
      <c r="J88" s="48">
        <v>6.7341047132576604E-2</v>
      </c>
      <c r="K88" s="46">
        <v>189.067302366625</v>
      </c>
      <c r="L88" s="45">
        <v>65.026192378997806</v>
      </c>
      <c r="M88" s="47">
        <v>2.3981506930828199E-2</v>
      </c>
    </row>
    <row r="89" spans="1:13" ht="14.5" x14ac:dyDescent="0.35">
      <c r="A89" s="2" t="str">
        <f>VLOOKUP(C89, 'County name'!$A$1:$C$207, 2, TRUE)</f>
        <v>Tama County</v>
      </c>
      <c r="B89" s="2" t="str">
        <f>VLOOKUP($C89, 'County name'!$A$1:$C$207, 3, TRUE)</f>
        <v>Iowa</v>
      </c>
      <c r="C89" s="33">
        <v>19171</v>
      </c>
      <c r="D89" s="12">
        <f>VLOOKUP($C89, 'County name'!$A$3:$D$101, 4, FALSE)</f>
        <v>1.3000000000000001E-2</v>
      </c>
      <c r="E89" s="44">
        <v>1985.6215326264701</v>
      </c>
      <c r="F89" s="44">
        <v>159.17366991043099</v>
      </c>
      <c r="G89" s="38">
        <v>0.95391611353128503</v>
      </c>
      <c r="H89" s="45">
        <v>164.381747812848</v>
      </c>
      <c r="I89" s="45">
        <v>69.532673549652102</v>
      </c>
      <c r="J89" s="48">
        <v>5.4213882635292303E-2</v>
      </c>
      <c r="K89" s="46">
        <v>198.620077748434</v>
      </c>
      <c r="L89" s="45">
        <v>68.1116850852966</v>
      </c>
      <c r="M89" s="47">
        <v>3.1825280176998698E-2</v>
      </c>
    </row>
    <row r="90" spans="1:13" ht="14.5" x14ac:dyDescent="0.35">
      <c r="A90" s="2" t="str">
        <f>VLOOKUP(C90, 'County name'!$A$1:$C$207, 2, TRUE)</f>
        <v>Taylor County</v>
      </c>
      <c r="B90" s="2" t="str">
        <f>VLOOKUP($C90, 'County name'!$A$1:$C$207, 3, TRUE)</f>
        <v>Iowa</v>
      </c>
      <c r="C90" s="33">
        <v>19173</v>
      </c>
      <c r="D90" s="12">
        <f>VLOOKUP($C90, 'County name'!$A$3:$D$101, 4, FALSE)</f>
        <v>7.9000000000000008E-3</v>
      </c>
      <c r="E90" s="44">
        <v>2166.1810742776802</v>
      </c>
      <c r="F90" s="44">
        <v>220.39194455146799</v>
      </c>
      <c r="G90" s="38">
        <v>1.0249178743415599</v>
      </c>
      <c r="H90" s="45">
        <v>168.36178349172701</v>
      </c>
      <c r="I90" s="45">
        <v>81.020791673660298</v>
      </c>
      <c r="J90" s="48">
        <v>8.4881456490756499E-2</v>
      </c>
      <c r="K90" s="46">
        <v>174.29247573800399</v>
      </c>
      <c r="L90" s="45">
        <v>67.426834344863906</v>
      </c>
      <c r="M90" s="47">
        <v>1.0395286627522799E-2</v>
      </c>
    </row>
    <row r="91" spans="1:13" ht="14.5" x14ac:dyDescent="0.35">
      <c r="A91" s="2" t="str">
        <f>VLOOKUP(C91, 'County name'!$A$1:$C$207, 2, TRUE)</f>
        <v>Union County</v>
      </c>
      <c r="B91" s="2" t="str">
        <f>VLOOKUP($C91, 'County name'!$A$1:$C$207, 3, TRUE)</f>
        <v>Iowa</v>
      </c>
      <c r="C91" s="33">
        <v>19175</v>
      </c>
      <c r="D91" s="12">
        <f>VLOOKUP($C91, 'County name'!$A$3:$D$101, 4, FALSE)</f>
        <v>6.5000000000000006E-3</v>
      </c>
      <c r="E91" s="44">
        <v>2127.54568209323</v>
      </c>
      <c r="F91" s="44">
        <v>202.64108486175499</v>
      </c>
      <c r="G91" s="38">
        <v>1.0058097917973099</v>
      </c>
      <c r="H91" s="45">
        <v>167.51820455313899</v>
      </c>
      <c r="I91" s="45">
        <v>79.184528350830107</v>
      </c>
      <c r="J91" s="48">
        <v>7.8651095487762598E-2</v>
      </c>
      <c r="K91" s="46">
        <v>179.81262302235001</v>
      </c>
      <c r="L91" s="45">
        <v>69.679431819915806</v>
      </c>
      <c r="M91" s="47">
        <v>1.6694834399787299E-2</v>
      </c>
    </row>
    <row r="92" spans="1:13" ht="14.5" x14ac:dyDescent="0.35">
      <c r="A92" s="2" t="str">
        <f>VLOOKUP(C92, 'County name'!$A$1:$C$207, 2, TRUE)</f>
        <v>Van Buren County</v>
      </c>
      <c r="B92" s="2" t="str">
        <f>VLOOKUP($C92, 'County name'!$A$1:$C$207, 3, TRUE)</f>
        <v>Iowa</v>
      </c>
      <c r="C92" s="33">
        <v>19177</v>
      </c>
      <c r="D92" s="12">
        <f>VLOOKUP($C92, 'County name'!$A$3:$D$101, 4, FALSE)</f>
        <v>4.7999999999999996E-3</v>
      </c>
      <c r="E92" s="44">
        <v>2267.2476618993101</v>
      </c>
      <c r="F92" s="44">
        <v>255.51955728530899</v>
      </c>
      <c r="G92" s="38">
        <v>1.07197149734004</v>
      </c>
      <c r="H92" s="45">
        <v>178.77567866342099</v>
      </c>
      <c r="I92" s="45">
        <v>93.017528533935604</v>
      </c>
      <c r="J92" s="48">
        <v>8.6270595023772503E-2</v>
      </c>
      <c r="K92" s="46">
        <v>186.72936224853601</v>
      </c>
      <c r="L92" s="45">
        <v>71.705129051208502</v>
      </c>
      <c r="M92" s="47">
        <v>2.1318427139882998E-2</v>
      </c>
    </row>
    <row r="93" spans="1:13" ht="14.5" x14ac:dyDescent="0.35">
      <c r="A93" s="2" t="str">
        <f>VLOOKUP(C93, 'County name'!$A$1:$C$207, 2, TRUE)</f>
        <v>Wapello County</v>
      </c>
      <c r="B93" s="2" t="str">
        <f>VLOOKUP($C93, 'County name'!$A$1:$C$207, 3, TRUE)</f>
        <v>Iowa</v>
      </c>
      <c r="C93" s="33">
        <v>19179</v>
      </c>
      <c r="D93" s="12">
        <f>VLOOKUP($C93, 'County name'!$A$3:$D$101, 4, FALSE)</f>
        <v>5.1999999999999998E-3</v>
      </c>
      <c r="E93" s="44">
        <v>2216.4312804892702</v>
      </c>
      <c r="F93" s="44">
        <v>220.540440654755</v>
      </c>
      <c r="G93" s="38">
        <v>1.0482813239655</v>
      </c>
      <c r="H93" s="45">
        <v>170.79445867314899</v>
      </c>
      <c r="I93" s="45">
        <v>86.955550003051698</v>
      </c>
      <c r="J93" s="48">
        <v>7.5379883491405203E-2</v>
      </c>
      <c r="K93" s="46">
        <v>187.01625704392799</v>
      </c>
      <c r="L93" s="45">
        <v>68.218553543090806</v>
      </c>
      <c r="M93" s="47">
        <v>2.1751580230501898E-2</v>
      </c>
    </row>
    <row r="94" spans="1:13" ht="14.5" x14ac:dyDescent="0.35">
      <c r="A94" s="2" t="str">
        <f>VLOOKUP(C94, 'County name'!$A$1:$C$207, 2, TRUE)</f>
        <v>Warren County</v>
      </c>
      <c r="B94" s="2" t="str">
        <f>VLOOKUP($C94, 'County name'!$A$1:$C$207, 3, TRUE)</f>
        <v>Iowa</v>
      </c>
      <c r="C94" s="33">
        <v>19181</v>
      </c>
      <c r="D94" s="12">
        <f>VLOOKUP($C94, 'County name'!$A$3:$D$101, 4, FALSE)</f>
        <v>6.0999999999999995E-3</v>
      </c>
      <c r="E94" s="44">
        <v>2153.8377783504102</v>
      </c>
      <c r="F94" s="44">
        <v>205.25274100303699</v>
      </c>
      <c r="G94" s="38">
        <v>1.0157451306288401</v>
      </c>
      <c r="H94" s="45">
        <v>165.733526274773</v>
      </c>
      <c r="I94" s="45">
        <v>81.697137689590505</v>
      </c>
      <c r="J94" s="48">
        <v>7.1633689659443597E-2</v>
      </c>
      <c r="K94" s="46">
        <v>181.73014097258101</v>
      </c>
      <c r="L94" s="45">
        <v>70.074045228958099</v>
      </c>
      <c r="M94" s="47">
        <v>1.54703535412985E-2</v>
      </c>
    </row>
    <row r="95" spans="1:13" ht="14.5" x14ac:dyDescent="0.35">
      <c r="A95" s="2" t="str">
        <f>VLOOKUP(C95, 'County name'!$A$1:$C$207, 2, TRUE)</f>
        <v>Washington County</v>
      </c>
      <c r="B95" s="2" t="str">
        <f>VLOOKUP($C95, 'County name'!$A$1:$C$207, 3, TRUE)</f>
        <v>Iowa</v>
      </c>
      <c r="C95" s="33">
        <v>19183</v>
      </c>
      <c r="D95" s="12">
        <f>VLOOKUP($C95, 'County name'!$A$3:$D$101, 4, FALSE)</f>
        <v>8.8000000000000005E-3</v>
      </c>
      <c r="E95" s="44">
        <v>2196.6088070988699</v>
      </c>
      <c r="F95" s="44">
        <v>220.69533324241601</v>
      </c>
      <c r="G95" s="38">
        <v>1.02696380378665</v>
      </c>
      <c r="H95" s="45">
        <v>173.26667333766201</v>
      </c>
      <c r="I95" s="45">
        <v>85.707764291763297</v>
      </c>
      <c r="J95" s="48">
        <v>6.9078809068525301E-2</v>
      </c>
      <c r="K95" s="46">
        <v>197.99452330469501</v>
      </c>
      <c r="L95" s="45">
        <v>76.381219339370702</v>
      </c>
      <c r="M95" s="47">
        <v>3.23172061283485E-2</v>
      </c>
    </row>
    <row r="96" spans="1:13" ht="14.5" x14ac:dyDescent="0.35">
      <c r="A96" s="2" t="str">
        <f>VLOOKUP(C96, 'County name'!$A$1:$C$207, 2, TRUE)</f>
        <v>Wayne County</v>
      </c>
      <c r="B96" s="2" t="str">
        <f>VLOOKUP($C96, 'County name'!$A$1:$C$207, 3, TRUE)</f>
        <v>Iowa</v>
      </c>
      <c r="C96" s="33">
        <v>19185</v>
      </c>
      <c r="D96" s="12">
        <f>VLOOKUP($C96, 'County name'!$A$3:$D$101, 4, FALSE)</f>
        <v>5.6999999999999993E-3</v>
      </c>
      <c r="E96" s="44">
        <v>2115.4112681986799</v>
      </c>
      <c r="F96" s="44">
        <v>197.052638435364</v>
      </c>
      <c r="G96" s="38">
        <v>0.98905207039508203</v>
      </c>
      <c r="H96" s="45">
        <v>165.97138373246401</v>
      </c>
      <c r="I96" s="45">
        <v>80.354014301300097</v>
      </c>
      <c r="J96" s="48">
        <v>7.4900887112541004E-2</v>
      </c>
      <c r="K96" s="46">
        <v>177.68586402135</v>
      </c>
      <c r="L96" s="45">
        <v>61.458310794830297</v>
      </c>
      <c r="M96" s="47">
        <v>8.6683433814693806E-3</v>
      </c>
    </row>
    <row r="97" spans="1:13" ht="14.5" x14ac:dyDescent="0.35">
      <c r="A97" s="2" t="str">
        <f>VLOOKUP(C97, 'County name'!$A$1:$C$207, 2, TRUE)</f>
        <v>Webster County</v>
      </c>
      <c r="B97" s="2" t="str">
        <f>VLOOKUP($C97, 'County name'!$A$1:$C$207, 3, TRUE)</f>
        <v>Iowa</v>
      </c>
      <c r="C97" s="33">
        <v>19187</v>
      </c>
      <c r="D97" s="12">
        <f>VLOOKUP($C97, 'County name'!$A$3:$D$101, 4, FALSE)</f>
        <v>1.5100000000000001E-2</v>
      </c>
      <c r="E97" s="44">
        <v>1994.31115482533</v>
      </c>
      <c r="F97" s="44">
        <v>166.33730511665399</v>
      </c>
      <c r="G97" s="38">
        <v>1.01935400488506</v>
      </c>
      <c r="H97" s="45">
        <v>181.21291513526799</v>
      </c>
      <c r="I97" s="45">
        <v>79.931759691238398</v>
      </c>
      <c r="J97" s="48">
        <v>8.7411310789690097E-2</v>
      </c>
      <c r="K97" s="46">
        <v>191.25637329546799</v>
      </c>
      <c r="L97" s="45">
        <v>74.550908136367795</v>
      </c>
      <c r="M97" s="47">
        <v>3.6039715827146802E-2</v>
      </c>
    </row>
    <row r="98" spans="1:13" ht="14.5" x14ac:dyDescent="0.35">
      <c r="A98" s="2" t="str">
        <f>VLOOKUP(C98, 'County name'!$A$1:$C$207, 2, TRUE)</f>
        <v>Winnebago County</v>
      </c>
      <c r="B98" s="2" t="str">
        <f>VLOOKUP($C98, 'County name'!$A$1:$C$207, 3, TRUE)</f>
        <v>Iowa</v>
      </c>
      <c r="C98" s="33">
        <v>19189</v>
      </c>
      <c r="D98" s="12">
        <f>VLOOKUP($C98, 'County name'!$A$3:$D$101, 4, FALSE)</f>
        <v>8.6E-3</v>
      </c>
      <c r="E98" s="44">
        <v>1879.1937165660599</v>
      </c>
      <c r="F98" s="44">
        <v>121.71927666664099</v>
      </c>
      <c r="G98" s="38">
        <v>0.946851496705854</v>
      </c>
      <c r="H98" s="45">
        <v>174.01917677281901</v>
      </c>
      <c r="I98" s="45">
        <v>64.711704778671304</v>
      </c>
      <c r="J98" s="48">
        <v>6.6432187647909993E-2</v>
      </c>
      <c r="K98" s="46">
        <v>192.85371725710601</v>
      </c>
      <c r="L98" s="45">
        <v>63.531553697586098</v>
      </c>
      <c r="M98" s="47">
        <v>2.9660645852298401E-2</v>
      </c>
    </row>
    <row r="99" spans="1:13" ht="14.5" x14ac:dyDescent="0.35">
      <c r="A99" s="2" t="str">
        <f>VLOOKUP(C99, 'County name'!$A$1:$C$207, 2, TRUE)</f>
        <v>Winneshiek County</v>
      </c>
      <c r="B99" s="2" t="str">
        <f>VLOOKUP($C99, 'County name'!$A$1:$C$207, 3, TRUE)</f>
        <v>Iowa</v>
      </c>
      <c r="C99" s="33">
        <v>19191</v>
      </c>
      <c r="D99" s="12">
        <f>VLOOKUP($C99, 'County name'!$A$3:$D$101, 4, FALSE)</f>
        <v>1.03E-2</v>
      </c>
      <c r="E99" s="44">
        <v>1806.3155023013201</v>
      </c>
      <c r="F99" s="44">
        <v>105.253855323792</v>
      </c>
      <c r="G99" s="38">
        <v>0.89737114758632897</v>
      </c>
      <c r="H99" s="45">
        <v>160.93605554876899</v>
      </c>
      <c r="I99" s="45">
        <v>52.593775081634497</v>
      </c>
      <c r="J99" s="48">
        <v>3.6411697835674398E-2</v>
      </c>
      <c r="K99" s="46">
        <v>199.91087932502799</v>
      </c>
      <c r="L99" s="45">
        <v>56.3390830039978</v>
      </c>
      <c r="M99" s="47">
        <v>3.5094929312731601E-2</v>
      </c>
    </row>
    <row r="100" spans="1:13" ht="14.5" x14ac:dyDescent="0.35">
      <c r="A100" s="2" t="str">
        <f>VLOOKUP(C100, 'County name'!$A$1:$C$207, 2, TRUE)</f>
        <v>Woodbury County</v>
      </c>
      <c r="B100" s="2" t="str">
        <f>VLOOKUP($C100, 'County name'!$A$1:$C$207, 3, TRUE)</f>
        <v>Iowa</v>
      </c>
      <c r="C100" s="33">
        <v>19193</v>
      </c>
      <c r="D100" s="12">
        <f>VLOOKUP($C100, 'County name'!$A$3:$D$101, 4, FALSE)</f>
        <v>1.5700000000000002E-2</v>
      </c>
      <c r="E100" s="44">
        <v>2069.8629049717701</v>
      </c>
      <c r="F100" s="44">
        <v>218.552351379394</v>
      </c>
      <c r="G100" s="38">
        <v>1.0805551332515699</v>
      </c>
      <c r="H100" s="45">
        <v>191.34202846477299</v>
      </c>
      <c r="I100" s="45">
        <v>100.26758813858</v>
      </c>
      <c r="J100" s="48">
        <v>0.11780837683188999</v>
      </c>
      <c r="K100" s="46">
        <v>200.53800431832499</v>
      </c>
      <c r="L100" s="45">
        <v>86.428258228301999</v>
      </c>
      <c r="M100" s="47">
        <v>4.76999861537988E-2</v>
      </c>
    </row>
    <row r="101" spans="1:13" ht="14.5" x14ac:dyDescent="0.35">
      <c r="A101" s="2" t="str">
        <f>VLOOKUP(C101, 'County name'!$A$1:$C$207, 2, TRUE)</f>
        <v>Worth County</v>
      </c>
      <c r="B101" s="2" t="str">
        <f>VLOOKUP($C101, 'County name'!$A$1:$C$207, 3, TRUE)</f>
        <v>Iowa</v>
      </c>
      <c r="C101" s="33">
        <v>19195</v>
      </c>
      <c r="D101" s="12">
        <f>VLOOKUP($C101, 'County name'!$A$3:$D$101, 4, FALSE)</f>
        <v>8.3000000000000001E-3</v>
      </c>
      <c r="E101" s="44">
        <v>1833.6268209167999</v>
      </c>
      <c r="F101" s="44">
        <v>110.924584960937</v>
      </c>
      <c r="G101" s="38">
        <v>0.90958329437343099</v>
      </c>
      <c r="H101" s="45">
        <v>168.092637184891</v>
      </c>
      <c r="I101" s="45">
        <v>58.232405090332001</v>
      </c>
      <c r="J101" s="48">
        <v>5.4667900433555898E-2</v>
      </c>
      <c r="K101" s="46">
        <v>191.60941902452601</v>
      </c>
      <c r="L101" s="45">
        <v>56.381146812438999</v>
      </c>
      <c r="M101" s="47">
        <v>2.58295314174057E-2</v>
      </c>
    </row>
    <row r="102" spans="1:13" ht="14.5" x14ac:dyDescent="0.35">
      <c r="A102" s="2" t="str">
        <f>VLOOKUP(C102, 'County name'!$A$1:$C$207, 2, TRUE)</f>
        <v>Wright County</v>
      </c>
      <c r="B102" s="2" t="str">
        <f>VLOOKUP($C102, 'County name'!$A$1:$C$207, 3, TRUE)</f>
        <v>Iowa</v>
      </c>
      <c r="C102" s="33">
        <v>19197</v>
      </c>
      <c r="D102" s="12">
        <f>VLOOKUP($C102, 'County name'!$A$3:$D$101, 4, FALSE)</f>
        <v>1.3500000000000002E-2</v>
      </c>
      <c r="E102" s="44">
        <v>1916.2966716870701</v>
      </c>
      <c r="F102" s="44">
        <v>135.872430801392</v>
      </c>
      <c r="G102" s="38">
        <v>0.95348807020686399</v>
      </c>
      <c r="H102" s="45">
        <v>177.642727578804</v>
      </c>
      <c r="I102" s="45">
        <v>68.986103534698501</v>
      </c>
      <c r="J102" s="48">
        <v>7.2928031510525002E-2</v>
      </c>
      <c r="K102" s="46">
        <v>194.55532303154499</v>
      </c>
      <c r="L102" s="45">
        <v>68.521563243865998</v>
      </c>
      <c r="M102" s="47">
        <v>3.2946997821885898E-2</v>
      </c>
    </row>
    <row r="103" spans="1:13" ht="12.5" x14ac:dyDescent="0.25">
      <c r="A103" s="2"/>
      <c r="B103" s="2"/>
      <c r="C103" s="1"/>
      <c r="D103" s="12"/>
      <c r="E103" s="1"/>
      <c r="F103" s="1"/>
      <c r="G103" s="1"/>
      <c r="H103" s="22"/>
      <c r="K103" s="22"/>
      <c r="M103" s="23"/>
    </row>
    <row r="104" spans="1:13" ht="12.5" x14ac:dyDescent="0.25">
      <c r="A104" s="2"/>
      <c r="B104" s="2"/>
      <c r="C104" s="2"/>
      <c r="D104" s="12"/>
      <c r="E104" s="2"/>
      <c r="F104" s="2"/>
      <c r="G104" s="2"/>
      <c r="H104" s="22"/>
      <c r="K104" s="22"/>
      <c r="M104" s="23"/>
    </row>
    <row r="105" spans="1:13" ht="12.5" x14ac:dyDescent="0.25">
      <c r="A105" s="2"/>
      <c r="B105" s="2"/>
      <c r="C105" s="2"/>
      <c r="D105" s="12"/>
      <c r="E105" s="2"/>
      <c r="F105" s="2"/>
      <c r="G105" s="2"/>
      <c r="H105" s="22"/>
      <c r="K105" s="22"/>
      <c r="M105" s="23"/>
    </row>
    <row r="106" spans="1:13" ht="12.5" x14ac:dyDescent="0.25">
      <c r="A106" s="2"/>
      <c r="B106" s="2"/>
      <c r="C106" s="2"/>
      <c r="D106" s="12"/>
      <c r="E106" s="2"/>
      <c r="F106" s="2"/>
      <c r="G106" s="2"/>
      <c r="H106" s="22"/>
      <c r="K106" s="22"/>
      <c r="M106" s="23"/>
    </row>
    <row r="107" spans="1:13" ht="12.5" x14ac:dyDescent="0.25">
      <c r="A107" s="2"/>
      <c r="B107" s="2"/>
      <c r="C107" s="2"/>
      <c r="D107" s="12"/>
      <c r="E107" s="2"/>
      <c r="F107" s="2"/>
      <c r="G107" s="2"/>
      <c r="H107" s="22"/>
      <c r="K107" s="22"/>
      <c r="M107" s="23"/>
    </row>
    <row r="108" spans="1:13" ht="12.5" x14ac:dyDescent="0.25">
      <c r="A108" s="2"/>
      <c r="B108" s="2"/>
      <c r="C108" s="2"/>
      <c r="D108" s="12"/>
      <c r="E108" s="2"/>
      <c r="F108" s="2"/>
      <c r="G108" s="2"/>
      <c r="H108" s="22"/>
      <c r="K108" s="22"/>
      <c r="M108" s="23"/>
    </row>
    <row r="109" spans="1:13" ht="12.5" x14ac:dyDescent="0.25">
      <c r="A109" s="2"/>
      <c r="B109" s="2"/>
      <c r="C109" s="2"/>
      <c r="D109" s="12"/>
      <c r="E109" s="2"/>
      <c r="F109" s="2"/>
      <c r="G109" s="2"/>
      <c r="H109" s="22"/>
      <c r="K109" s="22"/>
      <c r="M109" s="23"/>
    </row>
    <row r="110" spans="1:13" ht="12.5" x14ac:dyDescent="0.25">
      <c r="A110" s="2"/>
      <c r="B110" s="2"/>
      <c r="C110" s="2"/>
      <c r="D110" s="12"/>
      <c r="E110" s="2"/>
      <c r="F110" s="2"/>
      <c r="G110" s="2"/>
      <c r="H110" s="22"/>
      <c r="K110" s="22"/>
      <c r="M110" s="23"/>
    </row>
    <row r="111" spans="1:13" ht="12.5" x14ac:dyDescent="0.25">
      <c r="A111" s="2"/>
      <c r="B111" s="2"/>
      <c r="C111" s="2"/>
      <c r="D111" s="12"/>
      <c r="E111" s="2"/>
      <c r="F111" s="2"/>
      <c r="G111" s="2"/>
      <c r="H111" s="22"/>
      <c r="K111" s="22"/>
      <c r="M111" s="23"/>
    </row>
    <row r="112" spans="1:13" ht="12.5" x14ac:dyDescent="0.25">
      <c r="A112" s="2"/>
      <c r="B112" s="2"/>
      <c r="C112" s="2"/>
      <c r="D112" s="12"/>
      <c r="E112" s="2"/>
      <c r="F112" s="2"/>
      <c r="G112" s="2"/>
      <c r="H112" s="22"/>
      <c r="K112" s="22"/>
      <c r="M112" s="23"/>
    </row>
    <row r="113" spans="1:13" ht="12.5" x14ac:dyDescent="0.25">
      <c r="A113" s="2"/>
      <c r="B113" s="2"/>
      <c r="C113" s="2"/>
      <c r="D113" s="12"/>
      <c r="E113" s="2"/>
      <c r="F113" s="2"/>
      <c r="G113" s="2"/>
      <c r="H113" s="22"/>
      <c r="K113" s="22"/>
      <c r="M113" s="23"/>
    </row>
    <row r="114" spans="1:13" ht="12.5" x14ac:dyDescent="0.25">
      <c r="A114" s="2"/>
      <c r="B114" s="2"/>
      <c r="C114" s="2"/>
      <c r="D114" s="12"/>
      <c r="E114" s="2"/>
      <c r="F114" s="2"/>
      <c r="G114" s="2"/>
      <c r="H114" s="22"/>
      <c r="K114" s="22"/>
      <c r="M114" s="23"/>
    </row>
    <row r="115" spans="1:13" ht="12.5" x14ac:dyDescent="0.25">
      <c r="A115" s="2"/>
      <c r="B115" s="2"/>
      <c r="C115" s="2"/>
      <c r="D115" s="12"/>
      <c r="E115" s="2"/>
      <c r="F115" s="2"/>
      <c r="G115" s="2"/>
      <c r="H115" s="22"/>
      <c r="K115" s="22"/>
      <c r="M115" s="23"/>
    </row>
    <row r="116" spans="1:13" ht="12.5" x14ac:dyDescent="0.25">
      <c r="A116" s="2"/>
      <c r="B116" s="2"/>
      <c r="C116" s="2"/>
      <c r="D116" s="12"/>
      <c r="E116" s="2"/>
      <c r="F116" s="2"/>
      <c r="G116" s="2"/>
      <c r="H116" s="22"/>
      <c r="K116" s="22"/>
      <c r="M116" s="23"/>
    </row>
    <row r="117" spans="1:13" ht="12.5" x14ac:dyDescent="0.25">
      <c r="A117" s="2"/>
      <c r="B117" s="2"/>
      <c r="C117" s="2"/>
      <c r="D117" s="12"/>
      <c r="E117" s="2"/>
      <c r="F117" s="2"/>
      <c r="G117" s="2"/>
      <c r="H117" s="22"/>
      <c r="K117" s="22"/>
      <c r="M117" s="23"/>
    </row>
    <row r="118" spans="1:13" ht="12.5" x14ac:dyDescent="0.25">
      <c r="A118" s="2"/>
      <c r="B118" s="2"/>
      <c r="C118" s="2"/>
      <c r="D118" s="12"/>
      <c r="E118" s="2"/>
      <c r="F118" s="2"/>
      <c r="G118" s="2"/>
      <c r="H118" s="22"/>
      <c r="K118" s="22"/>
      <c r="M118" s="23"/>
    </row>
    <row r="119" spans="1:13" ht="12.5" x14ac:dyDescent="0.25">
      <c r="A119" s="2"/>
      <c r="B119" s="2"/>
      <c r="C119" s="2"/>
      <c r="D119" s="12"/>
      <c r="E119" s="2"/>
      <c r="F119" s="2"/>
      <c r="G119" s="2"/>
      <c r="H119" s="22"/>
      <c r="K119" s="22"/>
      <c r="M119" s="23"/>
    </row>
    <row r="120" spans="1:13" ht="12.5" x14ac:dyDescent="0.25">
      <c r="A120" s="2"/>
      <c r="B120" s="2"/>
      <c r="C120" s="2"/>
      <c r="D120" s="12"/>
      <c r="E120" s="2"/>
      <c r="F120" s="2"/>
      <c r="G120" s="2"/>
      <c r="H120" s="22"/>
      <c r="K120" s="22"/>
      <c r="M120" s="23"/>
    </row>
    <row r="121" spans="1:13" ht="12.5" x14ac:dyDescent="0.25">
      <c r="A121" s="2"/>
      <c r="B121" s="2"/>
      <c r="C121" s="2"/>
      <c r="D121" s="12"/>
      <c r="E121" s="2"/>
      <c r="F121" s="2"/>
      <c r="G121" s="2"/>
      <c r="H121" s="22"/>
      <c r="K121" s="22"/>
      <c r="M121" s="23"/>
    </row>
    <row r="122" spans="1:13" ht="12.5" x14ac:dyDescent="0.25">
      <c r="A122" s="2"/>
      <c r="B122" s="2"/>
      <c r="C122" s="2"/>
      <c r="D122" s="12"/>
      <c r="E122" s="2"/>
      <c r="F122" s="2"/>
      <c r="G122" s="2"/>
      <c r="H122" s="22"/>
      <c r="K122" s="22"/>
      <c r="M122" s="23"/>
    </row>
    <row r="123" spans="1:13" ht="12.5" x14ac:dyDescent="0.25">
      <c r="A123" s="2"/>
      <c r="B123" s="2"/>
      <c r="C123" s="2"/>
      <c r="D123" s="12"/>
      <c r="E123" s="2"/>
      <c r="F123" s="2"/>
      <c r="G123" s="2"/>
      <c r="H123" s="22"/>
      <c r="K123" s="22"/>
      <c r="M123" s="23"/>
    </row>
    <row r="124" spans="1:13" ht="12.5" x14ac:dyDescent="0.25">
      <c r="A124" s="2"/>
      <c r="B124" s="2"/>
      <c r="C124" s="2"/>
      <c r="D124" s="12"/>
      <c r="E124" s="2"/>
      <c r="F124" s="2"/>
      <c r="G124" s="2"/>
      <c r="H124" s="22"/>
      <c r="K124" s="22"/>
      <c r="M124" s="23"/>
    </row>
    <row r="125" spans="1:13" ht="12.5" x14ac:dyDescent="0.25">
      <c r="A125" s="2"/>
      <c r="B125" s="2"/>
      <c r="C125" s="2"/>
      <c r="D125" s="12"/>
      <c r="E125" s="2"/>
      <c r="F125" s="2"/>
      <c r="G125" s="2"/>
      <c r="H125" s="22"/>
      <c r="K125" s="22"/>
      <c r="M125" s="23"/>
    </row>
    <row r="126" spans="1:13" ht="12.5" x14ac:dyDescent="0.25">
      <c r="A126" s="2"/>
      <c r="B126" s="2"/>
      <c r="C126" s="2"/>
      <c r="D126" s="12"/>
      <c r="E126" s="2"/>
      <c r="F126" s="2"/>
      <c r="G126" s="2"/>
      <c r="H126" s="22"/>
      <c r="K126" s="22"/>
      <c r="M126" s="23"/>
    </row>
    <row r="127" spans="1:13" ht="12.5" x14ac:dyDescent="0.25">
      <c r="A127" s="2"/>
      <c r="B127" s="2"/>
      <c r="C127" s="2"/>
      <c r="D127" s="12"/>
      <c r="E127" s="2"/>
      <c r="F127" s="2"/>
      <c r="G127" s="2"/>
      <c r="H127" s="22"/>
      <c r="K127" s="22"/>
      <c r="M127" s="23"/>
    </row>
    <row r="128" spans="1:13" ht="12.5" x14ac:dyDescent="0.25">
      <c r="A128" s="2"/>
      <c r="B128" s="2"/>
      <c r="C128" s="2"/>
      <c r="D128" s="12"/>
      <c r="E128" s="2"/>
      <c r="F128" s="2"/>
      <c r="G128" s="2"/>
      <c r="H128" s="22"/>
      <c r="K128" s="22"/>
      <c r="M128" s="23"/>
    </row>
    <row r="129" spans="1:13" ht="12.5" x14ac:dyDescent="0.25">
      <c r="A129" s="2"/>
      <c r="B129" s="2"/>
      <c r="C129" s="2"/>
      <c r="D129" s="12"/>
      <c r="E129" s="2"/>
      <c r="F129" s="2"/>
      <c r="G129" s="2"/>
      <c r="H129" s="22"/>
      <c r="K129" s="22"/>
      <c r="M129" s="23"/>
    </row>
    <row r="130" spans="1:13" ht="12.5" x14ac:dyDescent="0.25">
      <c r="A130" s="2"/>
      <c r="B130" s="2"/>
      <c r="C130" s="2"/>
      <c r="D130" s="12"/>
      <c r="E130" s="2"/>
      <c r="F130" s="2"/>
      <c r="G130" s="2"/>
      <c r="H130" s="22"/>
      <c r="K130" s="22"/>
      <c r="M130" s="23"/>
    </row>
    <row r="131" spans="1:13" ht="12.5" x14ac:dyDescent="0.25">
      <c r="A131" s="2"/>
      <c r="B131" s="2"/>
      <c r="C131" s="2"/>
      <c r="D131" s="12"/>
      <c r="E131" s="2"/>
      <c r="F131" s="2"/>
      <c r="G131" s="2"/>
      <c r="H131" s="22"/>
      <c r="K131" s="22"/>
      <c r="M131" s="23"/>
    </row>
    <row r="132" spans="1:13" ht="12.5" x14ac:dyDescent="0.25">
      <c r="A132" s="2"/>
      <c r="B132" s="2"/>
      <c r="C132" s="2"/>
      <c r="D132" s="12"/>
      <c r="E132" s="2"/>
      <c r="F132" s="2"/>
      <c r="G132" s="2"/>
      <c r="H132" s="22"/>
      <c r="K132" s="22"/>
      <c r="M132" s="23"/>
    </row>
    <row r="133" spans="1:13" ht="12.5" x14ac:dyDescent="0.25">
      <c r="A133" s="2"/>
      <c r="B133" s="2"/>
      <c r="C133" s="2"/>
      <c r="D133" s="12"/>
      <c r="E133" s="2"/>
      <c r="F133" s="2"/>
      <c r="G133" s="2"/>
      <c r="H133" s="22"/>
      <c r="K133" s="22"/>
      <c r="M133" s="23"/>
    </row>
    <row r="134" spans="1:13" ht="12.5" x14ac:dyDescent="0.25">
      <c r="A134" s="2"/>
      <c r="B134" s="2"/>
      <c r="C134" s="2"/>
      <c r="D134" s="12"/>
      <c r="E134" s="2"/>
      <c r="F134" s="2"/>
      <c r="G134" s="2"/>
      <c r="H134" s="22"/>
      <c r="K134" s="22"/>
      <c r="M134" s="23"/>
    </row>
    <row r="135" spans="1:13" ht="12.5" x14ac:dyDescent="0.25">
      <c r="A135" s="2"/>
      <c r="B135" s="2"/>
      <c r="C135" s="2"/>
      <c r="D135" s="12"/>
      <c r="E135" s="2"/>
      <c r="F135" s="2"/>
      <c r="G135" s="2"/>
      <c r="H135" s="22"/>
      <c r="K135" s="22"/>
      <c r="M135" s="23"/>
    </row>
    <row r="136" spans="1:13" ht="12.5" x14ac:dyDescent="0.25">
      <c r="A136" s="2"/>
      <c r="B136" s="2"/>
      <c r="C136" s="2"/>
      <c r="D136" s="12"/>
      <c r="E136" s="2"/>
      <c r="F136" s="2"/>
      <c r="G136" s="2"/>
      <c r="H136" s="22"/>
      <c r="K136" s="22"/>
      <c r="M136" s="23"/>
    </row>
    <row r="137" spans="1:13" ht="12.5" x14ac:dyDescent="0.25">
      <c r="A137" s="2"/>
      <c r="B137" s="2"/>
      <c r="C137" s="2"/>
      <c r="D137" s="12"/>
      <c r="E137" s="2"/>
      <c r="F137" s="2"/>
      <c r="G137" s="2"/>
      <c r="H137" s="22"/>
      <c r="K137" s="22"/>
      <c r="M137" s="23"/>
    </row>
    <row r="138" spans="1:13" ht="12.5" x14ac:dyDescent="0.25">
      <c r="A138" s="2"/>
      <c r="B138" s="2"/>
      <c r="C138" s="2"/>
      <c r="D138" s="12"/>
      <c r="E138" s="2"/>
      <c r="F138" s="2"/>
      <c r="G138" s="2"/>
      <c r="H138" s="22"/>
      <c r="K138" s="22"/>
      <c r="M138" s="23"/>
    </row>
    <row r="139" spans="1:13" ht="12.5" x14ac:dyDescent="0.25">
      <c r="A139" s="2"/>
      <c r="B139" s="2"/>
      <c r="C139" s="2"/>
      <c r="D139" s="12"/>
      <c r="E139" s="2"/>
      <c r="F139" s="2"/>
      <c r="G139" s="2"/>
      <c r="H139" s="22"/>
      <c r="K139" s="22"/>
      <c r="M139" s="23"/>
    </row>
    <row r="140" spans="1:13" ht="12.5" x14ac:dyDescent="0.25">
      <c r="A140" s="2"/>
      <c r="B140" s="2"/>
      <c r="C140" s="2"/>
      <c r="D140" s="12"/>
      <c r="E140" s="2"/>
      <c r="F140" s="2"/>
      <c r="G140" s="2"/>
      <c r="H140" s="22"/>
      <c r="K140" s="22"/>
      <c r="M140" s="23"/>
    </row>
    <row r="141" spans="1:13" ht="12.5" x14ac:dyDescent="0.25">
      <c r="A141" s="2"/>
      <c r="B141" s="2"/>
      <c r="C141" s="2"/>
      <c r="D141" s="12"/>
      <c r="E141" s="2"/>
      <c r="F141" s="2"/>
      <c r="G141" s="2"/>
      <c r="H141" s="22"/>
      <c r="K141" s="22"/>
      <c r="M141" s="23"/>
    </row>
    <row r="142" spans="1:13" ht="12.5" x14ac:dyDescent="0.25">
      <c r="A142" s="2"/>
      <c r="B142" s="2"/>
      <c r="C142" s="2"/>
      <c r="D142" s="12"/>
      <c r="E142" s="2"/>
      <c r="F142" s="2"/>
      <c r="G142" s="2"/>
      <c r="H142" s="22"/>
      <c r="K142" s="22"/>
      <c r="M142" s="23"/>
    </row>
    <row r="143" spans="1:13" ht="12.5" x14ac:dyDescent="0.25">
      <c r="A143" s="2"/>
      <c r="B143" s="2"/>
      <c r="C143" s="2"/>
      <c r="D143" s="12"/>
      <c r="E143" s="2"/>
      <c r="F143" s="2"/>
      <c r="G143" s="2"/>
      <c r="H143" s="22"/>
      <c r="K143" s="22"/>
      <c r="M143" s="23"/>
    </row>
    <row r="144" spans="1:13" ht="12.5" x14ac:dyDescent="0.25">
      <c r="A144" s="2"/>
      <c r="B144" s="2"/>
      <c r="C144" s="2"/>
      <c r="D144" s="12"/>
      <c r="E144" s="2"/>
      <c r="F144" s="2"/>
      <c r="G144" s="2"/>
      <c r="H144" s="22"/>
      <c r="K144" s="22"/>
      <c r="M144" s="23"/>
    </row>
    <row r="145" spans="1:13" ht="12.5" x14ac:dyDescent="0.25">
      <c r="A145" s="2"/>
      <c r="B145" s="2"/>
      <c r="C145" s="2"/>
      <c r="D145" s="12"/>
      <c r="E145" s="2"/>
      <c r="F145" s="2"/>
      <c r="G145" s="2"/>
      <c r="H145" s="22"/>
      <c r="K145" s="22"/>
      <c r="M145" s="23"/>
    </row>
    <row r="146" spans="1:13" ht="12.5" x14ac:dyDescent="0.25">
      <c r="A146" s="2"/>
      <c r="B146" s="2"/>
      <c r="C146" s="2"/>
      <c r="D146" s="12"/>
      <c r="E146" s="2"/>
      <c r="F146" s="2"/>
      <c r="G146" s="2"/>
      <c r="H146" s="22"/>
      <c r="K146" s="22"/>
      <c r="M146" s="23"/>
    </row>
    <row r="147" spans="1:13" ht="12.5" x14ac:dyDescent="0.25">
      <c r="A147" s="2"/>
      <c r="B147" s="2"/>
      <c r="C147" s="2"/>
      <c r="D147" s="12"/>
      <c r="E147" s="2"/>
      <c r="F147" s="2"/>
      <c r="G147" s="2"/>
      <c r="H147" s="22"/>
      <c r="K147" s="22"/>
      <c r="M147" s="23"/>
    </row>
    <row r="148" spans="1:13" ht="12.5" x14ac:dyDescent="0.25">
      <c r="A148" s="2"/>
      <c r="B148" s="2"/>
      <c r="C148" s="2"/>
      <c r="D148" s="12"/>
      <c r="E148" s="2"/>
      <c r="F148" s="2"/>
      <c r="G148" s="2"/>
      <c r="H148" s="22"/>
      <c r="K148" s="22"/>
      <c r="M148" s="23"/>
    </row>
    <row r="149" spans="1:13" ht="12.5" x14ac:dyDescent="0.25">
      <c r="A149" s="2"/>
      <c r="B149" s="2"/>
      <c r="C149" s="2"/>
      <c r="D149" s="12"/>
      <c r="E149" s="2"/>
      <c r="F149" s="2"/>
      <c r="G149" s="2"/>
      <c r="H149" s="22"/>
      <c r="K149" s="22"/>
      <c r="M149" s="23"/>
    </row>
    <row r="150" spans="1:13" ht="12.5" x14ac:dyDescent="0.25">
      <c r="A150" s="2"/>
      <c r="B150" s="2"/>
      <c r="C150" s="2"/>
      <c r="D150" s="12"/>
      <c r="E150" s="2"/>
      <c r="F150" s="2"/>
      <c r="G150" s="2"/>
      <c r="H150" s="22"/>
      <c r="K150" s="22"/>
      <c r="M150" s="23"/>
    </row>
    <row r="151" spans="1:13" ht="12.5" x14ac:dyDescent="0.25">
      <c r="A151" s="2"/>
      <c r="B151" s="2"/>
      <c r="C151" s="2"/>
      <c r="D151" s="12"/>
      <c r="E151" s="2"/>
      <c r="F151" s="2"/>
      <c r="G151" s="2"/>
      <c r="H151" s="22"/>
      <c r="K151" s="22"/>
      <c r="M151" s="23"/>
    </row>
    <row r="152" spans="1:13" ht="12.5" x14ac:dyDescent="0.25">
      <c r="A152" s="2"/>
      <c r="B152" s="2"/>
      <c r="C152" s="2"/>
      <c r="D152" s="12"/>
      <c r="E152" s="2"/>
      <c r="F152" s="2"/>
      <c r="G152" s="2"/>
      <c r="H152" s="22"/>
      <c r="K152" s="22"/>
      <c r="M152" s="23"/>
    </row>
    <row r="153" spans="1:13" ht="12.5" x14ac:dyDescent="0.25">
      <c r="A153" s="2"/>
      <c r="B153" s="2"/>
      <c r="C153" s="2"/>
      <c r="D153" s="12"/>
      <c r="E153" s="2"/>
      <c r="F153" s="2"/>
      <c r="G153" s="2"/>
      <c r="H153" s="22"/>
      <c r="K153" s="22"/>
      <c r="M153" s="23"/>
    </row>
    <row r="154" spans="1:13" ht="12.5" x14ac:dyDescent="0.25">
      <c r="A154" s="2"/>
      <c r="B154" s="2"/>
      <c r="C154" s="2"/>
      <c r="D154" s="12"/>
      <c r="E154" s="2"/>
      <c r="F154" s="2"/>
      <c r="G154" s="2"/>
      <c r="H154" s="22"/>
      <c r="K154" s="22"/>
      <c r="M154" s="23"/>
    </row>
    <row r="155" spans="1:13" ht="12.5" x14ac:dyDescent="0.25">
      <c r="A155" s="2"/>
      <c r="B155" s="2"/>
      <c r="C155" s="2"/>
      <c r="D155" s="12"/>
      <c r="E155" s="2"/>
      <c r="F155" s="2"/>
      <c r="G155" s="2"/>
      <c r="H155" s="22"/>
      <c r="K155" s="22"/>
      <c r="M155" s="23"/>
    </row>
    <row r="156" spans="1:13" ht="12.5" x14ac:dyDescent="0.25">
      <c r="A156" s="2"/>
      <c r="B156" s="2"/>
      <c r="C156" s="2"/>
      <c r="D156" s="12"/>
      <c r="E156" s="2"/>
      <c r="F156" s="2"/>
      <c r="G156" s="2"/>
      <c r="H156" s="22"/>
      <c r="K156" s="22"/>
      <c r="M156" s="23"/>
    </row>
    <row r="157" spans="1:13" ht="12.5" x14ac:dyDescent="0.25">
      <c r="A157" s="2"/>
      <c r="B157" s="2"/>
      <c r="C157" s="2"/>
      <c r="D157" s="12"/>
      <c r="E157" s="2"/>
      <c r="F157" s="2"/>
      <c r="G157" s="2"/>
      <c r="H157" s="22"/>
      <c r="K157" s="22"/>
      <c r="M157" s="23"/>
    </row>
    <row r="158" spans="1:13" ht="12.5" x14ac:dyDescent="0.25">
      <c r="A158" s="2"/>
      <c r="B158" s="2"/>
      <c r="C158" s="2"/>
      <c r="D158" s="12"/>
      <c r="E158" s="2"/>
      <c r="F158" s="2"/>
      <c r="G158" s="2"/>
      <c r="H158" s="22"/>
      <c r="K158" s="22"/>
      <c r="M158" s="23"/>
    </row>
    <row r="159" spans="1:13" ht="12.5" x14ac:dyDescent="0.25">
      <c r="A159" s="2"/>
      <c r="B159" s="2"/>
      <c r="C159" s="2"/>
      <c r="D159" s="12"/>
      <c r="E159" s="2"/>
      <c r="F159" s="2"/>
      <c r="G159" s="2"/>
      <c r="H159" s="22"/>
      <c r="K159" s="22"/>
      <c r="M159" s="23"/>
    </row>
    <row r="160" spans="1:13" ht="12.5" x14ac:dyDescent="0.25">
      <c r="A160" s="2"/>
      <c r="B160" s="2"/>
      <c r="C160" s="2"/>
      <c r="D160" s="12"/>
      <c r="E160" s="2"/>
      <c r="F160" s="2"/>
      <c r="G160" s="2"/>
      <c r="H160" s="22"/>
      <c r="K160" s="22"/>
      <c r="M160" s="23"/>
    </row>
    <row r="161" spans="1:13" ht="12.5" x14ac:dyDescent="0.25">
      <c r="A161" s="2"/>
      <c r="B161" s="2"/>
      <c r="C161" s="2"/>
      <c r="D161" s="12"/>
      <c r="E161" s="2"/>
      <c r="F161" s="2"/>
      <c r="G161" s="2"/>
      <c r="H161" s="22"/>
      <c r="K161" s="22"/>
      <c r="M161" s="23"/>
    </row>
    <row r="162" spans="1:13" ht="12.5" x14ac:dyDescent="0.25">
      <c r="A162" s="2"/>
      <c r="B162" s="2"/>
      <c r="C162" s="2"/>
      <c r="D162" s="12"/>
      <c r="E162" s="2"/>
      <c r="F162" s="2"/>
      <c r="G162" s="2"/>
      <c r="H162" s="22"/>
      <c r="K162" s="22"/>
      <c r="M162" s="23"/>
    </row>
    <row r="163" spans="1:13" ht="12.5" x14ac:dyDescent="0.25">
      <c r="A163" s="2"/>
      <c r="B163" s="2"/>
      <c r="C163" s="2"/>
      <c r="D163" s="12"/>
      <c r="E163" s="2"/>
      <c r="F163" s="2"/>
      <c r="G163" s="2"/>
      <c r="H163" s="22"/>
      <c r="K163" s="22"/>
      <c r="M163" s="23"/>
    </row>
    <row r="164" spans="1:13" ht="12.5" x14ac:dyDescent="0.25">
      <c r="A164" s="2"/>
      <c r="B164" s="2"/>
      <c r="C164" s="2"/>
      <c r="D164" s="12"/>
      <c r="E164" s="2"/>
      <c r="F164" s="2"/>
      <c r="G164" s="2"/>
      <c r="H164" s="22"/>
      <c r="K164" s="22"/>
      <c r="M164" s="23"/>
    </row>
    <row r="165" spans="1:13" ht="12.5" x14ac:dyDescent="0.25">
      <c r="A165" s="2"/>
      <c r="B165" s="2"/>
      <c r="C165" s="2"/>
      <c r="D165" s="12"/>
      <c r="E165" s="2"/>
      <c r="F165" s="2"/>
      <c r="G165" s="2"/>
      <c r="H165" s="22"/>
      <c r="K165" s="22"/>
      <c r="M165" s="23"/>
    </row>
    <row r="166" spans="1:13" ht="12.5" x14ac:dyDescent="0.25">
      <c r="A166" s="2"/>
      <c r="B166" s="2"/>
      <c r="C166" s="2"/>
      <c r="D166" s="12"/>
      <c r="E166" s="2"/>
      <c r="F166" s="2"/>
      <c r="G166" s="2"/>
      <c r="H166" s="22"/>
      <c r="K166" s="22"/>
      <c r="M166" s="23"/>
    </row>
    <row r="167" spans="1:13" ht="12.5" x14ac:dyDescent="0.25">
      <c r="A167" s="2"/>
      <c r="B167" s="2"/>
      <c r="C167" s="2"/>
      <c r="D167" s="12"/>
      <c r="E167" s="2"/>
      <c r="F167" s="2"/>
      <c r="G167" s="2"/>
      <c r="H167" s="22"/>
      <c r="K167" s="22"/>
      <c r="M167" s="23"/>
    </row>
    <row r="168" spans="1:13" ht="12.5" x14ac:dyDescent="0.25">
      <c r="A168" s="2"/>
      <c r="B168" s="2"/>
      <c r="C168" s="2"/>
      <c r="D168" s="12"/>
      <c r="E168" s="2"/>
      <c r="F168" s="2"/>
      <c r="G168" s="2"/>
      <c r="H168" s="22"/>
      <c r="K168" s="22"/>
      <c r="M168" s="23"/>
    </row>
    <row r="169" spans="1:13" ht="12.5" x14ac:dyDescent="0.25">
      <c r="A169" s="2"/>
      <c r="B169" s="2"/>
      <c r="C169" s="2"/>
      <c r="D169" s="12"/>
      <c r="E169" s="2"/>
      <c r="F169" s="2"/>
      <c r="G169" s="2"/>
      <c r="H169" s="22"/>
      <c r="K169" s="22"/>
      <c r="M169" s="23"/>
    </row>
    <row r="170" spans="1:13" ht="12.5" x14ac:dyDescent="0.25">
      <c r="A170" s="2"/>
      <c r="B170" s="2"/>
      <c r="C170" s="2"/>
      <c r="D170" s="12"/>
      <c r="E170" s="2"/>
      <c r="F170" s="2"/>
      <c r="G170" s="2"/>
      <c r="H170" s="22"/>
      <c r="K170" s="22"/>
      <c r="M170" s="23"/>
    </row>
    <row r="171" spans="1:13" ht="12.5" x14ac:dyDescent="0.25">
      <c r="A171" s="2"/>
      <c r="B171" s="2"/>
      <c r="C171" s="2"/>
      <c r="D171" s="12"/>
      <c r="E171" s="2"/>
      <c r="F171" s="2"/>
      <c r="G171" s="2"/>
      <c r="H171" s="22"/>
      <c r="K171" s="22"/>
      <c r="M171" s="23"/>
    </row>
    <row r="172" spans="1:13" ht="12.5" x14ac:dyDescent="0.25">
      <c r="A172" s="2"/>
      <c r="B172" s="2"/>
      <c r="C172" s="2"/>
      <c r="D172" s="12"/>
      <c r="E172" s="2"/>
      <c r="F172" s="2"/>
      <c r="G172" s="2"/>
      <c r="H172" s="22"/>
      <c r="K172" s="22"/>
      <c r="M172" s="23"/>
    </row>
    <row r="173" spans="1:13" ht="12.5" x14ac:dyDescent="0.25">
      <c r="A173" s="2"/>
      <c r="B173" s="2"/>
      <c r="C173" s="2"/>
      <c r="D173" s="12"/>
      <c r="E173" s="2"/>
      <c r="F173" s="2"/>
      <c r="G173" s="2"/>
      <c r="H173" s="22"/>
      <c r="K173" s="22"/>
      <c r="M173" s="23"/>
    </row>
    <row r="174" spans="1:13" ht="12.5" x14ac:dyDescent="0.25">
      <c r="A174" s="2"/>
      <c r="B174" s="2"/>
      <c r="C174" s="2"/>
      <c r="D174" s="12"/>
      <c r="E174" s="2"/>
      <c r="F174" s="2"/>
      <c r="G174" s="2"/>
      <c r="H174" s="22"/>
      <c r="K174" s="22"/>
      <c r="M174" s="23"/>
    </row>
    <row r="175" spans="1:13" ht="12.5" x14ac:dyDescent="0.25">
      <c r="A175" s="2"/>
      <c r="B175" s="2"/>
      <c r="C175" s="2"/>
      <c r="D175" s="12"/>
      <c r="E175" s="2"/>
      <c r="F175" s="2"/>
      <c r="G175" s="2"/>
      <c r="H175" s="22"/>
      <c r="K175" s="22"/>
      <c r="M175" s="23"/>
    </row>
    <row r="176" spans="1:13" ht="12.5" x14ac:dyDescent="0.25">
      <c r="A176" s="2"/>
      <c r="B176" s="2"/>
      <c r="C176" s="2"/>
      <c r="D176" s="12"/>
      <c r="E176" s="2"/>
      <c r="F176" s="2"/>
      <c r="G176" s="2"/>
      <c r="H176" s="22"/>
      <c r="K176" s="22"/>
      <c r="M176" s="23"/>
    </row>
    <row r="177" spans="1:13" ht="12.5" x14ac:dyDescent="0.25">
      <c r="A177" s="2"/>
      <c r="B177" s="2"/>
      <c r="C177" s="2"/>
      <c r="D177" s="12"/>
      <c r="E177" s="2"/>
      <c r="F177" s="2"/>
      <c r="G177" s="2"/>
      <c r="H177" s="22"/>
      <c r="K177" s="22"/>
      <c r="M177" s="23"/>
    </row>
    <row r="178" spans="1:13" ht="12.5" x14ac:dyDescent="0.25">
      <c r="A178" s="2"/>
      <c r="B178" s="2"/>
      <c r="C178" s="2"/>
      <c r="D178" s="12"/>
      <c r="E178" s="2"/>
      <c r="F178" s="2"/>
      <c r="G178" s="2"/>
      <c r="H178" s="22"/>
      <c r="K178" s="22"/>
      <c r="M178" s="23"/>
    </row>
    <row r="179" spans="1:13" ht="12.5" x14ac:dyDescent="0.25">
      <c r="A179" s="2"/>
      <c r="B179" s="2"/>
      <c r="C179" s="2"/>
      <c r="D179" s="12"/>
      <c r="E179" s="2"/>
      <c r="F179" s="2"/>
      <c r="G179" s="2"/>
      <c r="H179" s="22"/>
      <c r="K179" s="22"/>
      <c r="M179" s="23"/>
    </row>
    <row r="180" spans="1:13" ht="12.5" x14ac:dyDescent="0.25">
      <c r="A180" s="2"/>
      <c r="B180" s="2"/>
      <c r="C180" s="2"/>
      <c r="D180" s="12"/>
      <c r="E180" s="2"/>
      <c r="F180" s="2"/>
      <c r="G180" s="2"/>
      <c r="H180" s="22"/>
      <c r="K180" s="22"/>
      <c r="M180" s="23"/>
    </row>
    <row r="181" spans="1:13" ht="12.5" x14ac:dyDescent="0.25">
      <c r="A181" s="2"/>
      <c r="B181" s="2"/>
      <c r="C181" s="2"/>
      <c r="D181" s="12"/>
      <c r="E181" s="2"/>
      <c r="F181" s="2"/>
      <c r="G181" s="2"/>
      <c r="H181" s="22"/>
      <c r="K181" s="22"/>
      <c r="M181" s="23"/>
    </row>
    <row r="182" spans="1:13" ht="12.5" x14ac:dyDescent="0.25">
      <c r="A182" s="2"/>
      <c r="B182" s="2"/>
      <c r="C182" s="2"/>
      <c r="D182" s="12"/>
      <c r="E182" s="2"/>
      <c r="F182" s="2"/>
      <c r="G182" s="2"/>
      <c r="H182" s="22"/>
      <c r="K182" s="22"/>
      <c r="M182" s="23"/>
    </row>
    <row r="183" spans="1:13" ht="12.5" x14ac:dyDescent="0.25">
      <c r="A183" s="2"/>
      <c r="B183" s="2"/>
      <c r="C183" s="2"/>
      <c r="D183" s="12"/>
      <c r="E183" s="2"/>
      <c r="F183" s="2"/>
      <c r="G183" s="2"/>
      <c r="H183" s="22"/>
      <c r="K183" s="22"/>
      <c r="M183" s="23"/>
    </row>
    <row r="184" spans="1:13" ht="12.5" x14ac:dyDescent="0.25">
      <c r="A184" s="2"/>
      <c r="B184" s="2"/>
      <c r="C184" s="2"/>
      <c r="D184" s="12"/>
      <c r="E184" s="2"/>
      <c r="F184" s="2"/>
      <c r="G184" s="2"/>
      <c r="H184" s="22"/>
      <c r="K184" s="22"/>
      <c r="M184" s="23"/>
    </row>
    <row r="185" spans="1:13" ht="12.5" x14ac:dyDescent="0.25">
      <c r="A185" s="2"/>
      <c r="B185" s="2"/>
      <c r="C185" s="2"/>
      <c r="D185" s="12"/>
      <c r="E185" s="2"/>
      <c r="F185" s="2"/>
      <c r="G185" s="2"/>
      <c r="H185" s="22"/>
      <c r="K185" s="22"/>
      <c r="M185" s="23"/>
    </row>
    <row r="186" spans="1:13" ht="12.5" x14ac:dyDescent="0.25">
      <c r="A186" s="2"/>
      <c r="B186" s="2"/>
      <c r="C186" s="2"/>
      <c r="D186" s="12"/>
      <c r="E186" s="2"/>
      <c r="F186" s="2"/>
      <c r="G186" s="2"/>
      <c r="H186" s="22"/>
      <c r="K186" s="22"/>
      <c r="M186" s="23"/>
    </row>
    <row r="187" spans="1:13" ht="12.5" x14ac:dyDescent="0.25">
      <c r="A187" s="2"/>
      <c r="B187" s="2"/>
      <c r="C187" s="2"/>
      <c r="D187" s="12"/>
      <c r="E187" s="2"/>
      <c r="F187" s="2"/>
      <c r="G187" s="2"/>
      <c r="H187" s="22"/>
      <c r="K187" s="22"/>
      <c r="M187" s="23"/>
    </row>
    <row r="188" spans="1:13" ht="12.5" x14ac:dyDescent="0.25">
      <c r="A188" s="2"/>
      <c r="B188" s="2"/>
      <c r="C188" s="2"/>
      <c r="D188" s="12"/>
      <c r="E188" s="2"/>
      <c r="F188" s="2"/>
      <c r="G188" s="2"/>
      <c r="H188" s="22"/>
      <c r="K188" s="22"/>
      <c r="M188" s="23"/>
    </row>
    <row r="189" spans="1:13" ht="12.5" x14ac:dyDescent="0.25">
      <c r="A189" s="2"/>
      <c r="B189" s="2"/>
      <c r="C189" s="2"/>
      <c r="D189" s="12"/>
      <c r="E189" s="2"/>
      <c r="F189" s="2"/>
      <c r="G189" s="2"/>
      <c r="H189" s="22"/>
      <c r="K189" s="22"/>
      <c r="M189" s="23"/>
    </row>
    <row r="190" spans="1:13" ht="12.5" x14ac:dyDescent="0.25">
      <c r="A190" s="2"/>
      <c r="B190" s="2"/>
      <c r="C190" s="2"/>
      <c r="D190" s="12"/>
      <c r="E190" s="2"/>
      <c r="F190" s="2"/>
      <c r="G190" s="2"/>
      <c r="H190" s="22"/>
      <c r="K190" s="22"/>
      <c r="M190" s="23"/>
    </row>
    <row r="191" spans="1:13" ht="12.5" x14ac:dyDescent="0.25">
      <c r="A191" s="2"/>
      <c r="B191" s="2"/>
      <c r="C191" s="2"/>
      <c r="D191" s="12"/>
      <c r="E191" s="2"/>
      <c r="F191" s="2"/>
      <c r="G191" s="2"/>
      <c r="H191" s="22"/>
      <c r="K191" s="22"/>
      <c r="M191" s="23"/>
    </row>
    <row r="192" spans="1:13" ht="12.5" x14ac:dyDescent="0.25">
      <c r="A192" s="2"/>
      <c r="B192" s="2"/>
      <c r="C192" s="2"/>
      <c r="D192" s="12"/>
      <c r="E192" s="2"/>
      <c r="F192" s="2"/>
      <c r="G192" s="2"/>
      <c r="H192" s="22"/>
      <c r="K192" s="22"/>
      <c r="M192" s="23"/>
    </row>
    <row r="193" spans="1:13" ht="12.5" x14ac:dyDescent="0.25">
      <c r="A193" s="2"/>
      <c r="B193" s="2"/>
      <c r="C193" s="2"/>
      <c r="D193" s="12"/>
      <c r="E193" s="2"/>
      <c r="F193" s="2"/>
      <c r="G193" s="2"/>
      <c r="H193" s="22"/>
      <c r="K193" s="22"/>
      <c r="M193" s="23"/>
    </row>
    <row r="194" spans="1:13" ht="12.5" x14ac:dyDescent="0.25">
      <c r="A194" s="2"/>
      <c r="B194" s="2"/>
      <c r="C194" s="2"/>
      <c r="D194" s="12"/>
      <c r="E194" s="2"/>
      <c r="F194" s="2"/>
      <c r="G194" s="2"/>
      <c r="H194" s="22"/>
      <c r="K194" s="22"/>
      <c r="M194" s="23"/>
    </row>
    <row r="195" spans="1:13" ht="12.5" x14ac:dyDescent="0.25">
      <c r="A195" s="2"/>
      <c r="B195" s="2"/>
      <c r="C195" s="2"/>
      <c r="D195" s="12"/>
      <c r="E195" s="2"/>
      <c r="F195" s="2"/>
      <c r="G195" s="2"/>
      <c r="H195" s="22"/>
      <c r="K195" s="22"/>
      <c r="M195" s="23"/>
    </row>
    <row r="196" spans="1:13" ht="12.5" x14ac:dyDescent="0.25">
      <c r="A196" s="2"/>
      <c r="B196" s="2"/>
      <c r="C196" s="2"/>
      <c r="D196" s="12"/>
      <c r="E196" s="2"/>
      <c r="F196" s="2"/>
      <c r="G196" s="2"/>
      <c r="H196" s="22"/>
      <c r="K196" s="22"/>
      <c r="M196" s="23"/>
    </row>
    <row r="197" spans="1:13" ht="12.5" x14ac:dyDescent="0.25">
      <c r="A197" s="2"/>
      <c r="B197" s="2"/>
      <c r="C197" s="2"/>
      <c r="D197" s="12"/>
      <c r="E197" s="2"/>
      <c r="F197" s="2"/>
      <c r="G197" s="2"/>
      <c r="H197" s="22"/>
      <c r="K197" s="22"/>
      <c r="M197" s="23"/>
    </row>
    <row r="198" spans="1:13" ht="12.5" x14ac:dyDescent="0.25">
      <c r="A198" s="2"/>
      <c r="B198" s="2"/>
      <c r="C198" s="2"/>
      <c r="D198" s="12"/>
      <c r="E198" s="2"/>
      <c r="F198" s="2"/>
      <c r="G198" s="2"/>
      <c r="H198" s="22"/>
      <c r="K198" s="22"/>
      <c r="M198" s="23"/>
    </row>
    <row r="199" spans="1:13" ht="12.5" x14ac:dyDescent="0.25">
      <c r="A199" s="2"/>
      <c r="B199" s="2"/>
      <c r="C199" s="2"/>
      <c r="D199" s="12"/>
      <c r="E199" s="2"/>
      <c r="F199" s="2"/>
      <c r="G199" s="2"/>
      <c r="H199" s="22"/>
      <c r="K199" s="22"/>
      <c r="M199" s="23"/>
    </row>
    <row r="200" spans="1:13" ht="12.5" x14ac:dyDescent="0.25">
      <c r="A200" s="2"/>
      <c r="B200" s="2"/>
      <c r="C200" s="2"/>
      <c r="D200" s="12"/>
      <c r="E200" s="2"/>
      <c r="F200" s="2"/>
      <c r="G200" s="2"/>
      <c r="H200" s="22"/>
      <c r="K200" s="22"/>
      <c r="M200" s="23"/>
    </row>
    <row r="201" spans="1:13" ht="12.5" x14ac:dyDescent="0.25">
      <c r="A201" s="2"/>
      <c r="B201" s="2"/>
      <c r="C201" s="2"/>
      <c r="D201" s="12"/>
      <c r="E201" s="2"/>
      <c r="F201" s="2"/>
      <c r="G201" s="2"/>
      <c r="H201" s="22"/>
      <c r="K201" s="22"/>
      <c r="M201" s="23"/>
    </row>
    <row r="202" spans="1:13" ht="12.5" x14ac:dyDescent="0.25">
      <c r="A202" s="2"/>
      <c r="B202" s="2"/>
      <c r="C202" s="2"/>
      <c r="D202" s="12"/>
      <c r="E202" s="2"/>
      <c r="F202" s="2"/>
      <c r="G202" s="2"/>
      <c r="H202" s="22"/>
      <c r="K202" s="22"/>
      <c r="M202" s="23"/>
    </row>
    <row r="203" spans="1:13" ht="12.5" x14ac:dyDescent="0.25">
      <c r="A203" s="2"/>
      <c r="B203" s="2"/>
      <c r="C203" s="2"/>
      <c r="D203" s="12"/>
      <c r="E203" s="2"/>
      <c r="F203" s="2"/>
      <c r="G203" s="2"/>
      <c r="H203" s="22"/>
      <c r="K203" s="22"/>
      <c r="M203" s="23"/>
    </row>
    <row r="204" spans="1:13" ht="12.5" x14ac:dyDescent="0.25">
      <c r="A204" s="2"/>
      <c r="B204" s="2"/>
      <c r="C204" s="2"/>
      <c r="D204" s="12"/>
      <c r="E204" s="2"/>
      <c r="F204" s="2"/>
      <c r="G204" s="2"/>
      <c r="H204" s="22"/>
      <c r="K204" s="22"/>
      <c r="M204" s="23"/>
    </row>
    <row r="205" spans="1:13" ht="12.5" x14ac:dyDescent="0.25">
      <c r="A205" s="2"/>
      <c r="B205" s="2"/>
      <c r="C205" s="2"/>
      <c r="D205" s="12"/>
      <c r="E205" s="2"/>
      <c r="F205" s="2"/>
      <c r="G205" s="2"/>
      <c r="H205" s="22"/>
      <c r="K205" s="22"/>
      <c r="M205" s="23"/>
    </row>
    <row r="206" spans="1:13" ht="12.5" x14ac:dyDescent="0.25">
      <c r="A206" s="2"/>
      <c r="B206" s="2"/>
      <c r="C206" s="2"/>
      <c r="D206" s="12"/>
      <c r="E206" s="2"/>
      <c r="F206" s="2"/>
      <c r="G206" s="2"/>
      <c r="H206" s="22"/>
      <c r="K206" s="22"/>
      <c r="M206" s="23"/>
    </row>
    <row r="207" spans="1:13" ht="12.5" x14ac:dyDescent="0.25">
      <c r="A207" s="2"/>
      <c r="B207" s="2"/>
      <c r="C207" s="2"/>
      <c r="D207" s="12"/>
      <c r="E207" s="2"/>
      <c r="F207" s="2"/>
      <c r="G207" s="2"/>
      <c r="H207" s="22"/>
      <c r="K207" s="22"/>
      <c r="M207" s="23"/>
    </row>
    <row r="208" spans="1:13" ht="12.5" x14ac:dyDescent="0.25">
      <c r="A208" s="2"/>
      <c r="B208" s="2"/>
      <c r="C208" s="2"/>
      <c r="D208" s="12"/>
      <c r="E208" s="2"/>
      <c r="F208" s="2"/>
      <c r="G208" s="2"/>
      <c r="H208" s="22"/>
      <c r="K208" s="22"/>
      <c r="M208" s="23"/>
    </row>
    <row r="209" spans="3:13" ht="12.5" x14ac:dyDescent="0.25">
      <c r="C209" s="2"/>
      <c r="D209" s="12"/>
      <c r="E209" s="2"/>
      <c r="F209" s="2"/>
      <c r="G209" s="2"/>
      <c r="H209" s="22"/>
      <c r="K209" s="22"/>
      <c r="M209" s="23"/>
    </row>
    <row r="210" spans="3:13" ht="12.5" x14ac:dyDescent="0.25">
      <c r="D210" s="12"/>
      <c r="H210" s="22"/>
      <c r="K210" s="22"/>
      <c r="M210" s="23"/>
    </row>
    <row r="211" spans="3:13" ht="12.5" x14ac:dyDescent="0.25">
      <c r="D211" s="12"/>
      <c r="H211" s="22"/>
      <c r="K211" s="22"/>
      <c r="M211" s="23"/>
    </row>
    <row r="212" spans="3:13" ht="12.5" x14ac:dyDescent="0.25">
      <c r="D212" s="12"/>
      <c r="H212" s="22"/>
      <c r="K212" s="22"/>
      <c r="M212" s="23"/>
    </row>
    <row r="213" spans="3:13" ht="12.5" x14ac:dyDescent="0.25">
      <c r="D213" s="12"/>
      <c r="H213" s="22"/>
      <c r="K213" s="22"/>
      <c r="M213" s="23"/>
    </row>
    <row r="214" spans="3:13" ht="12.5" x14ac:dyDescent="0.25">
      <c r="D214" s="12"/>
      <c r="H214" s="22"/>
      <c r="K214" s="22"/>
      <c r="M214" s="23"/>
    </row>
    <row r="215" spans="3:13" ht="12.5" x14ac:dyDescent="0.25">
      <c r="D215" s="12"/>
      <c r="H215" s="22"/>
      <c r="K215" s="22"/>
      <c r="M215" s="23"/>
    </row>
    <row r="216" spans="3:13" ht="12.5" x14ac:dyDescent="0.25">
      <c r="D216" s="12"/>
      <c r="H216" s="22"/>
      <c r="K216" s="22"/>
      <c r="M216" s="23"/>
    </row>
    <row r="217" spans="3:13" ht="12.5" x14ac:dyDescent="0.25">
      <c r="D217" s="12"/>
      <c r="H217" s="22"/>
      <c r="K217" s="22"/>
      <c r="M217" s="23"/>
    </row>
    <row r="218" spans="3:13" ht="12.5" x14ac:dyDescent="0.25">
      <c r="D218" s="12"/>
      <c r="H218" s="22"/>
      <c r="K218" s="22"/>
      <c r="M218" s="23"/>
    </row>
    <row r="219" spans="3:13" ht="12.5" x14ac:dyDescent="0.25">
      <c r="D219" s="12"/>
      <c r="H219" s="22"/>
      <c r="K219" s="22"/>
      <c r="M219" s="23"/>
    </row>
    <row r="220" spans="3:13" ht="12.5" x14ac:dyDescent="0.25">
      <c r="D220" s="12"/>
      <c r="H220" s="22"/>
      <c r="K220" s="22"/>
      <c r="M220" s="23"/>
    </row>
    <row r="221" spans="3:13" ht="12.5" x14ac:dyDescent="0.25">
      <c r="D221" s="12"/>
      <c r="H221" s="22"/>
      <c r="K221" s="22"/>
      <c r="M221" s="23"/>
    </row>
    <row r="222" spans="3:13" ht="12.5" x14ac:dyDescent="0.25">
      <c r="D222" s="12"/>
      <c r="H222" s="22"/>
      <c r="K222" s="22"/>
      <c r="M222" s="23"/>
    </row>
    <row r="223" spans="3:13" ht="12.5" x14ac:dyDescent="0.25">
      <c r="D223" s="12"/>
      <c r="H223" s="22"/>
      <c r="K223" s="22"/>
      <c r="M223" s="23"/>
    </row>
    <row r="224" spans="3:13" ht="12.5" x14ac:dyDescent="0.25">
      <c r="D224" s="12"/>
      <c r="H224" s="22"/>
      <c r="K224" s="22"/>
      <c r="M224" s="23"/>
    </row>
    <row r="225" spans="4:13" ht="12.5" x14ac:dyDescent="0.25">
      <c r="D225" s="12"/>
      <c r="H225" s="22"/>
      <c r="K225" s="22"/>
      <c r="M225" s="23"/>
    </row>
    <row r="226" spans="4:13" ht="12.5" x14ac:dyDescent="0.25">
      <c r="D226" s="12"/>
      <c r="H226" s="22"/>
      <c r="K226" s="22"/>
      <c r="M226" s="23"/>
    </row>
    <row r="227" spans="4:13" ht="12.5" x14ac:dyDescent="0.25">
      <c r="D227" s="12"/>
      <c r="H227" s="22"/>
      <c r="K227" s="22"/>
      <c r="M227" s="23"/>
    </row>
    <row r="228" spans="4:13" ht="12.5" x14ac:dyDescent="0.25">
      <c r="D228" s="12"/>
      <c r="H228" s="22"/>
      <c r="K228" s="22"/>
      <c r="M228" s="23"/>
    </row>
    <row r="229" spans="4:13" ht="12.5" x14ac:dyDescent="0.25">
      <c r="D229" s="12"/>
      <c r="H229" s="22"/>
      <c r="K229" s="22"/>
      <c r="M229" s="23"/>
    </row>
    <row r="230" spans="4:13" ht="12.5" x14ac:dyDescent="0.25">
      <c r="D230" s="12"/>
      <c r="H230" s="22"/>
      <c r="K230" s="22"/>
      <c r="M230" s="23"/>
    </row>
    <row r="231" spans="4:13" ht="12.5" x14ac:dyDescent="0.25">
      <c r="D231" s="12"/>
      <c r="H231" s="22"/>
      <c r="K231" s="22"/>
      <c r="M231" s="23"/>
    </row>
    <row r="232" spans="4:13" ht="12.5" x14ac:dyDescent="0.25">
      <c r="D232" s="12"/>
      <c r="H232" s="22"/>
      <c r="K232" s="22"/>
      <c r="M232" s="23"/>
    </row>
    <row r="233" spans="4:13" ht="12.5" x14ac:dyDescent="0.25">
      <c r="D233" s="12"/>
      <c r="H233" s="22"/>
      <c r="K233" s="22"/>
      <c r="M233" s="23"/>
    </row>
    <row r="234" spans="4:13" ht="12.5" x14ac:dyDescent="0.25">
      <c r="D234" s="12"/>
      <c r="H234" s="22"/>
      <c r="K234" s="22"/>
      <c r="M234" s="23"/>
    </row>
    <row r="235" spans="4:13" ht="12.5" x14ac:dyDescent="0.25">
      <c r="D235" s="12"/>
      <c r="H235" s="22"/>
      <c r="K235" s="22"/>
      <c r="M235" s="23"/>
    </row>
    <row r="236" spans="4:13" ht="12.5" x14ac:dyDescent="0.25">
      <c r="D236" s="12"/>
      <c r="H236" s="22"/>
      <c r="K236" s="22"/>
      <c r="M236" s="23"/>
    </row>
    <row r="237" spans="4:13" ht="12.5" x14ac:dyDescent="0.25">
      <c r="D237" s="12"/>
      <c r="H237" s="22"/>
      <c r="K237" s="22"/>
      <c r="M237" s="23"/>
    </row>
    <row r="238" spans="4:13" ht="12.5" x14ac:dyDescent="0.25">
      <c r="D238" s="12"/>
      <c r="H238" s="22"/>
      <c r="K238" s="22"/>
      <c r="M238" s="23"/>
    </row>
    <row r="239" spans="4:13" ht="12.5" x14ac:dyDescent="0.25">
      <c r="D239" s="12"/>
      <c r="H239" s="22"/>
      <c r="K239" s="22"/>
      <c r="M239" s="23"/>
    </row>
    <row r="240" spans="4:13" ht="12.5" x14ac:dyDescent="0.25">
      <c r="D240" s="12"/>
      <c r="H240" s="22"/>
      <c r="K240" s="22"/>
      <c r="M240" s="23"/>
    </row>
    <row r="241" spans="4:13" ht="12.5" x14ac:dyDescent="0.25">
      <c r="D241" s="12"/>
      <c r="H241" s="22"/>
      <c r="K241" s="22"/>
      <c r="M241" s="23"/>
    </row>
    <row r="242" spans="4:13" ht="12.5" x14ac:dyDescent="0.25">
      <c r="D242" s="12"/>
      <c r="H242" s="22"/>
      <c r="K242" s="22"/>
      <c r="M242" s="23"/>
    </row>
    <row r="243" spans="4:13" ht="12.5" x14ac:dyDescent="0.25">
      <c r="D243" s="12"/>
      <c r="H243" s="22"/>
      <c r="K243" s="22"/>
      <c r="M243" s="23"/>
    </row>
    <row r="244" spans="4:13" ht="12.5" x14ac:dyDescent="0.25">
      <c r="D244" s="12"/>
      <c r="H244" s="22"/>
      <c r="K244" s="22"/>
      <c r="M244" s="23"/>
    </row>
    <row r="245" spans="4:13" ht="12.5" x14ac:dyDescent="0.25">
      <c r="D245" s="12"/>
      <c r="H245" s="22"/>
      <c r="K245" s="22"/>
      <c r="M245" s="23"/>
    </row>
    <row r="246" spans="4:13" ht="12.5" x14ac:dyDescent="0.25">
      <c r="D246" s="12"/>
      <c r="H246" s="22"/>
      <c r="K246" s="22"/>
      <c r="M246" s="23"/>
    </row>
    <row r="247" spans="4:13" ht="12.5" x14ac:dyDescent="0.25">
      <c r="D247" s="12"/>
      <c r="H247" s="22"/>
      <c r="K247" s="22"/>
      <c r="M247" s="23"/>
    </row>
    <row r="248" spans="4:13" ht="12.5" x14ac:dyDescent="0.25">
      <c r="D248" s="12"/>
      <c r="H248" s="22"/>
      <c r="K248" s="22"/>
      <c r="M248" s="23"/>
    </row>
    <row r="249" spans="4:13" ht="12.5" x14ac:dyDescent="0.25">
      <c r="D249" s="12"/>
      <c r="H249" s="22"/>
      <c r="K249" s="22"/>
      <c r="M249" s="23"/>
    </row>
    <row r="250" spans="4:13" ht="12.5" x14ac:dyDescent="0.25">
      <c r="D250" s="12"/>
      <c r="H250" s="22"/>
      <c r="K250" s="22"/>
      <c r="M250" s="23"/>
    </row>
    <row r="251" spans="4:13" ht="12.5" x14ac:dyDescent="0.25">
      <c r="D251" s="12"/>
      <c r="H251" s="22"/>
      <c r="K251" s="22"/>
      <c r="M251" s="23"/>
    </row>
    <row r="252" spans="4:13" ht="12.5" x14ac:dyDescent="0.25">
      <c r="D252" s="12"/>
      <c r="H252" s="22"/>
      <c r="K252" s="22"/>
      <c r="M252" s="23"/>
    </row>
    <row r="253" spans="4:13" ht="12.5" x14ac:dyDescent="0.25">
      <c r="D253" s="12"/>
      <c r="H253" s="22"/>
      <c r="K253" s="22"/>
      <c r="M253" s="23"/>
    </row>
    <row r="254" spans="4:13" ht="12.5" x14ac:dyDescent="0.25">
      <c r="D254" s="12"/>
      <c r="H254" s="22"/>
      <c r="K254" s="22"/>
      <c r="M254" s="23"/>
    </row>
    <row r="255" spans="4:13" ht="12.5" x14ac:dyDescent="0.25">
      <c r="D255" s="12"/>
      <c r="H255" s="22"/>
      <c r="K255" s="22"/>
      <c r="M255" s="23"/>
    </row>
    <row r="256" spans="4:13" ht="12.5" x14ac:dyDescent="0.25">
      <c r="D256" s="12"/>
      <c r="H256" s="22"/>
      <c r="K256" s="22"/>
      <c r="M256" s="23"/>
    </row>
    <row r="257" spans="4:13" ht="12.5" x14ac:dyDescent="0.25">
      <c r="D257" s="12"/>
      <c r="H257" s="22"/>
      <c r="K257" s="22"/>
      <c r="M257" s="23"/>
    </row>
    <row r="258" spans="4:13" ht="12.5" x14ac:dyDescent="0.25">
      <c r="D258" s="12"/>
      <c r="H258" s="22"/>
      <c r="K258" s="22"/>
      <c r="M258" s="23"/>
    </row>
    <row r="259" spans="4:13" ht="12.5" x14ac:dyDescent="0.25">
      <c r="D259" s="12"/>
      <c r="H259" s="22"/>
      <c r="K259" s="22"/>
      <c r="M259" s="23"/>
    </row>
    <row r="260" spans="4:13" ht="12.5" x14ac:dyDescent="0.25">
      <c r="D260" s="12"/>
      <c r="H260" s="22"/>
      <c r="K260" s="22"/>
      <c r="M260" s="23"/>
    </row>
    <row r="261" spans="4:13" ht="12.5" x14ac:dyDescent="0.25">
      <c r="D261" s="12"/>
      <c r="H261" s="22"/>
      <c r="K261" s="22"/>
      <c r="M261" s="23"/>
    </row>
    <row r="262" spans="4:13" ht="12.5" x14ac:dyDescent="0.25">
      <c r="D262" s="12"/>
      <c r="H262" s="22"/>
      <c r="K262" s="22"/>
      <c r="M262" s="23"/>
    </row>
    <row r="263" spans="4:13" ht="12.5" x14ac:dyDescent="0.25">
      <c r="D263" s="12"/>
      <c r="H263" s="22"/>
      <c r="K263" s="22"/>
      <c r="M263" s="23"/>
    </row>
    <row r="264" spans="4:13" ht="12.5" x14ac:dyDescent="0.25">
      <c r="D264" s="12"/>
      <c r="H264" s="22"/>
      <c r="K264" s="22"/>
      <c r="M264" s="23"/>
    </row>
    <row r="265" spans="4:13" ht="12.5" x14ac:dyDescent="0.25">
      <c r="D265" s="12"/>
      <c r="H265" s="22"/>
      <c r="K265" s="22"/>
      <c r="M265" s="23"/>
    </row>
    <row r="266" spans="4:13" ht="12.5" x14ac:dyDescent="0.25">
      <c r="D266" s="12"/>
      <c r="H266" s="22"/>
      <c r="K266" s="22"/>
      <c r="M266" s="23"/>
    </row>
    <row r="267" spans="4:13" ht="12.5" x14ac:dyDescent="0.25">
      <c r="D267" s="12"/>
      <c r="H267" s="22"/>
      <c r="K267" s="22"/>
      <c r="M267" s="23"/>
    </row>
    <row r="268" spans="4:13" ht="12.5" x14ac:dyDescent="0.25">
      <c r="D268" s="12"/>
      <c r="H268" s="22"/>
      <c r="K268" s="22"/>
      <c r="M268" s="23"/>
    </row>
    <row r="269" spans="4:13" ht="12.5" x14ac:dyDescent="0.25">
      <c r="D269" s="12"/>
      <c r="H269" s="22"/>
      <c r="K269" s="22"/>
      <c r="M269" s="23"/>
    </row>
    <row r="270" spans="4:13" ht="12.5" x14ac:dyDescent="0.25">
      <c r="D270" s="12"/>
      <c r="H270" s="22"/>
      <c r="K270" s="22"/>
      <c r="M270" s="23"/>
    </row>
    <row r="271" spans="4:13" ht="12.5" x14ac:dyDescent="0.25">
      <c r="D271" s="12"/>
      <c r="H271" s="22"/>
      <c r="K271" s="22"/>
      <c r="M271" s="23"/>
    </row>
    <row r="272" spans="4:13" ht="12.5" x14ac:dyDescent="0.25">
      <c r="D272" s="12"/>
      <c r="H272" s="22"/>
      <c r="K272" s="22"/>
      <c r="M272" s="23"/>
    </row>
    <row r="273" spans="4:13" ht="12.5" x14ac:dyDescent="0.25">
      <c r="D273" s="12"/>
      <c r="H273" s="22"/>
      <c r="K273" s="22"/>
      <c r="M273" s="23"/>
    </row>
    <row r="274" spans="4:13" ht="12.5" x14ac:dyDescent="0.25">
      <c r="D274" s="12"/>
      <c r="H274" s="22"/>
      <c r="K274" s="22"/>
      <c r="M274" s="23"/>
    </row>
    <row r="275" spans="4:13" ht="12.5" x14ac:dyDescent="0.25">
      <c r="D275" s="12"/>
      <c r="H275" s="22"/>
      <c r="K275" s="22"/>
      <c r="M275" s="23"/>
    </row>
    <row r="276" spans="4:13" ht="12.5" x14ac:dyDescent="0.25">
      <c r="D276" s="12"/>
      <c r="H276" s="22"/>
      <c r="K276" s="22"/>
      <c r="M276" s="23"/>
    </row>
    <row r="277" spans="4:13" ht="12.5" x14ac:dyDescent="0.25">
      <c r="D277" s="12"/>
      <c r="H277" s="22"/>
      <c r="K277" s="22"/>
      <c r="M277" s="23"/>
    </row>
    <row r="278" spans="4:13" ht="12.5" x14ac:dyDescent="0.25">
      <c r="D278" s="12"/>
      <c r="H278" s="22"/>
      <c r="K278" s="22"/>
      <c r="M278" s="23"/>
    </row>
    <row r="279" spans="4:13" ht="12.5" x14ac:dyDescent="0.25">
      <c r="D279" s="12"/>
      <c r="H279" s="22"/>
      <c r="K279" s="22"/>
      <c r="M279" s="23"/>
    </row>
    <row r="280" spans="4:13" ht="12.5" x14ac:dyDescent="0.25">
      <c r="D280" s="12"/>
      <c r="H280" s="22"/>
      <c r="K280" s="22"/>
      <c r="M280" s="23"/>
    </row>
    <row r="281" spans="4:13" ht="12.5" x14ac:dyDescent="0.25">
      <c r="D281" s="12"/>
      <c r="H281" s="22"/>
      <c r="K281" s="22"/>
      <c r="M281" s="23"/>
    </row>
    <row r="282" spans="4:13" ht="12.5" x14ac:dyDescent="0.25">
      <c r="D282" s="12"/>
      <c r="H282" s="22"/>
      <c r="K282" s="22"/>
      <c r="M282" s="23"/>
    </row>
    <row r="283" spans="4:13" ht="12.5" x14ac:dyDescent="0.25">
      <c r="D283" s="12"/>
      <c r="H283" s="22"/>
      <c r="K283" s="22"/>
      <c r="M283" s="23"/>
    </row>
    <row r="284" spans="4:13" ht="12.5" x14ac:dyDescent="0.25">
      <c r="D284" s="12"/>
      <c r="H284" s="22"/>
      <c r="K284" s="22"/>
      <c r="M284" s="23"/>
    </row>
    <row r="285" spans="4:13" ht="12.5" x14ac:dyDescent="0.25">
      <c r="D285" s="12"/>
      <c r="H285" s="22"/>
      <c r="K285" s="22"/>
      <c r="M285" s="23"/>
    </row>
    <row r="286" spans="4:13" ht="12.5" x14ac:dyDescent="0.25">
      <c r="D286" s="12"/>
      <c r="H286" s="22"/>
      <c r="K286" s="22"/>
      <c r="M286" s="23"/>
    </row>
    <row r="287" spans="4:13" ht="12.5" x14ac:dyDescent="0.25">
      <c r="D287" s="12"/>
      <c r="H287" s="22"/>
      <c r="K287" s="22"/>
      <c r="M287" s="23"/>
    </row>
    <row r="288" spans="4:13" ht="12.5" x14ac:dyDescent="0.25">
      <c r="D288" s="12"/>
      <c r="H288" s="22"/>
      <c r="K288" s="22"/>
      <c r="M288" s="23"/>
    </row>
    <row r="289" spans="4:13" ht="12.5" x14ac:dyDescent="0.25">
      <c r="D289" s="12"/>
      <c r="H289" s="22"/>
      <c r="K289" s="22"/>
      <c r="M289" s="23"/>
    </row>
    <row r="290" spans="4:13" ht="12.5" x14ac:dyDescent="0.25">
      <c r="D290" s="12"/>
      <c r="H290" s="22"/>
      <c r="K290" s="22"/>
      <c r="M290" s="23"/>
    </row>
    <row r="291" spans="4:13" ht="12.5" x14ac:dyDescent="0.25">
      <c r="D291" s="12"/>
      <c r="H291" s="22"/>
      <c r="K291" s="22"/>
      <c r="M291" s="23"/>
    </row>
    <row r="292" spans="4:13" ht="12.5" x14ac:dyDescent="0.25">
      <c r="D292" s="12"/>
      <c r="H292" s="22"/>
      <c r="K292" s="22"/>
      <c r="M292" s="23"/>
    </row>
    <row r="293" spans="4:13" ht="12.5" x14ac:dyDescent="0.25">
      <c r="D293" s="12"/>
      <c r="H293" s="22"/>
      <c r="K293" s="22"/>
      <c r="M293" s="23"/>
    </row>
    <row r="294" spans="4:13" ht="12.5" x14ac:dyDescent="0.25">
      <c r="D294" s="12"/>
      <c r="H294" s="22"/>
      <c r="K294" s="22"/>
      <c r="M294" s="23"/>
    </row>
    <row r="295" spans="4:13" ht="12.5" x14ac:dyDescent="0.25">
      <c r="D295" s="12"/>
      <c r="H295" s="22"/>
      <c r="K295" s="22"/>
      <c r="M295" s="23"/>
    </row>
    <row r="296" spans="4:13" ht="12.5" x14ac:dyDescent="0.25">
      <c r="D296" s="12"/>
      <c r="H296" s="22"/>
      <c r="K296" s="22"/>
      <c r="M296" s="23"/>
    </row>
    <row r="297" spans="4:13" ht="12.5" x14ac:dyDescent="0.25">
      <c r="D297" s="12"/>
      <c r="H297" s="22"/>
      <c r="K297" s="22"/>
      <c r="M297" s="23"/>
    </row>
    <row r="298" spans="4:13" ht="12.5" x14ac:dyDescent="0.25">
      <c r="D298" s="12"/>
      <c r="H298" s="22"/>
      <c r="K298" s="22"/>
      <c r="M298" s="23"/>
    </row>
    <row r="299" spans="4:13" ht="12.5" x14ac:dyDescent="0.25">
      <c r="D299" s="12"/>
      <c r="H299" s="22"/>
      <c r="K299" s="22"/>
      <c r="M299" s="23"/>
    </row>
    <row r="300" spans="4:13" ht="12.5" x14ac:dyDescent="0.25">
      <c r="D300" s="12"/>
      <c r="H300" s="22"/>
      <c r="K300" s="22"/>
      <c r="M300" s="23"/>
    </row>
    <row r="301" spans="4:13" ht="12.5" x14ac:dyDescent="0.25">
      <c r="D301" s="12"/>
      <c r="H301" s="22"/>
      <c r="K301" s="22"/>
      <c r="M301" s="23"/>
    </row>
    <row r="302" spans="4:13" ht="12.5" x14ac:dyDescent="0.25">
      <c r="D302" s="12"/>
      <c r="H302" s="22"/>
      <c r="K302" s="22"/>
      <c r="M302" s="23"/>
    </row>
    <row r="303" spans="4:13" ht="12.5" x14ac:dyDescent="0.25">
      <c r="D303" s="12"/>
      <c r="H303" s="22"/>
      <c r="K303" s="22"/>
      <c r="M303" s="23"/>
    </row>
    <row r="304" spans="4:13" ht="12.5" x14ac:dyDescent="0.25">
      <c r="D304" s="12"/>
      <c r="H304" s="22"/>
      <c r="K304" s="22"/>
      <c r="M304" s="23"/>
    </row>
    <row r="305" spans="4:13" ht="12.5" x14ac:dyDescent="0.25">
      <c r="D305" s="12"/>
      <c r="H305" s="22"/>
      <c r="K305" s="22"/>
      <c r="M305" s="23"/>
    </row>
    <row r="306" spans="4:13" ht="12.5" x14ac:dyDescent="0.25">
      <c r="D306" s="12"/>
      <c r="H306" s="22"/>
      <c r="K306" s="22"/>
      <c r="M306" s="23"/>
    </row>
    <row r="307" spans="4:13" ht="12.5" x14ac:dyDescent="0.25">
      <c r="D307" s="12"/>
      <c r="H307" s="22"/>
      <c r="K307" s="22"/>
      <c r="M307" s="23"/>
    </row>
    <row r="308" spans="4:13" ht="12.5" x14ac:dyDescent="0.25">
      <c r="D308" s="12"/>
      <c r="H308" s="22"/>
      <c r="K308" s="22"/>
      <c r="M308" s="23"/>
    </row>
    <row r="309" spans="4:13" ht="12.5" x14ac:dyDescent="0.25">
      <c r="D309" s="12"/>
      <c r="H309" s="22"/>
      <c r="K309" s="22"/>
      <c r="M309" s="23"/>
    </row>
    <row r="310" spans="4:13" ht="12.5" x14ac:dyDescent="0.25">
      <c r="D310" s="12"/>
      <c r="H310" s="22"/>
      <c r="K310" s="22"/>
      <c r="M310" s="23"/>
    </row>
    <row r="311" spans="4:13" ht="12.5" x14ac:dyDescent="0.25">
      <c r="D311" s="12"/>
      <c r="H311" s="22"/>
      <c r="K311" s="22"/>
      <c r="M311" s="23"/>
    </row>
    <row r="312" spans="4:13" ht="12.5" x14ac:dyDescent="0.25">
      <c r="D312" s="12"/>
      <c r="H312" s="22"/>
      <c r="K312" s="22"/>
      <c r="M312" s="23"/>
    </row>
    <row r="313" spans="4:13" ht="12.5" x14ac:dyDescent="0.25">
      <c r="D313" s="12"/>
      <c r="H313" s="22"/>
      <c r="K313" s="22"/>
      <c r="M313" s="23"/>
    </row>
    <row r="314" spans="4:13" ht="12.5" x14ac:dyDescent="0.25">
      <c r="D314" s="12"/>
      <c r="H314" s="22"/>
      <c r="K314" s="22"/>
      <c r="M314" s="23"/>
    </row>
    <row r="315" spans="4:13" ht="12.5" x14ac:dyDescent="0.25">
      <c r="D315" s="12"/>
      <c r="H315" s="22"/>
      <c r="K315" s="22"/>
      <c r="M315" s="23"/>
    </row>
    <row r="316" spans="4:13" ht="12.5" x14ac:dyDescent="0.25">
      <c r="D316" s="12"/>
      <c r="H316" s="22"/>
      <c r="K316" s="22"/>
      <c r="M316" s="23"/>
    </row>
    <row r="317" spans="4:13" ht="12.5" x14ac:dyDescent="0.25">
      <c r="D317" s="12"/>
      <c r="H317" s="22"/>
      <c r="K317" s="22"/>
      <c r="M317" s="23"/>
    </row>
    <row r="318" spans="4:13" ht="12.5" x14ac:dyDescent="0.25">
      <c r="D318" s="12"/>
      <c r="H318" s="22"/>
      <c r="K318" s="22"/>
      <c r="M318" s="23"/>
    </row>
    <row r="319" spans="4:13" ht="12.5" x14ac:dyDescent="0.25">
      <c r="D319" s="12"/>
      <c r="H319" s="22"/>
      <c r="K319" s="22"/>
      <c r="M319" s="23"/>
    </row>
    <row r="320" spans="4:13" ht="12.5" x14ac:dyDescent="0.25">
      <c r="D320" s="12"/>
      <c r="H320" s="22"/>
      <c r="K320" s="22"/>
      <c r="M320" s="23"/>
    </row>
    <row r="321" spans="4:13" ht="12.5" x14ac:dyDescent="0.25">
      <c r="D321" s="12"/>
      <c r="H321" s="22"/>
      <c r="K321" s="22"/>
      <c r="M321" s="23"/>
    </row>
    <row r="322" spans="4:13" ht="12.5" x14ac:dyDescent="0.25">
      <c r="D322" s="12"/>
      <c r="H322" s="22"/>
      <c r="K322" s="22"/>
      <c r="M322" s="23"/>
    </row>
    <row r="323" spans="4:13" ht="12.5" x14ac:dyDescent="0.25">
      <c r="D323" s="12"/>
      <c r="H323" s="22"/>
      <c r="K323" s="22"/>
      <c r="M323" s="23"/>
    </row>
    <row r="324" spans="4:13" ht="12.5" x14ac:dyDescent="0.25">
      <c r="D324" s="12"/>
      <c r="H324" s="22"/>
      <c r="K324" s="22"/>
      <c r="M324" s="23"/>
    </row>
    <row r="325" spans="4:13" ht="12.5" x14ac:dyDescent="0.25">
      <c r="D325" s="12"/>
      <c r="H325" s="22"/>
      <c r="K325" s="22"/>
      <c r="M325" s="23"/>
    </row>
    <row r="326" spans="4:13" ht="12.5" x14ac:dyDescent="0.25">
      <c r="D326" s="12"/>
      <c r="H326" s="22"/>
      <c r="K326" s="22"/>
      <c r="M326" s="23"/>
    </row>
    <row r="327" spans="4:13" ht="12.5" x14ac:dyDescent="0.25">
      <c r="D327" s="12"/>
      <c r="H327" s="22"/>
      <c r="K327" s="22"/>
      <c r="M327" s="23"/>
    </row>
    <row r="328" spans="4:13" ht="12.5" x14ac:dyDescent="0.25">
      <c r="D328" s="12"/>
      <c r="H328" s="22"/>
      <c r="K328" s="22"/>
      <c r="M328" s="23"/>
    </row>
    <row r="329" spans="4:13" ht="12.5" x14ac:dyDescent="0.25">
      <c r="D329" s="12"/>
      <c r="H329" s="22"/>
      <c r="K329" s="22"/>
      <c r="M329" s="23"/>
    </row>
    <row r="330" spans="4:13" ht="12.5" x14ac:dyDescent="0.25">
      <c r="D330" s="12"/>
      <c r="H330" s="22"/>
      <c r="K330" s="22"/>
      <c r="M330" s="23"/>
    </row>
    <row r="331" spans="4:13" ht="12.5" x14ac:dyDescent="0.25">
      <c r="D331" s="12"/>
      <c r="H331" s="22"/>
      <c r="K331" s="22"/>
      <c r="M331" s="23"/>
    </row>
    <row r="332" spans="4:13" ht="12.5" x14ac:dyDescent="0.25">
      <c r="D332" s="12"/>
      <c r="H332" s="22"/>
      <c r="K332" s="22"/>
      <c r="M332" s="23"/>
    </row>
    <row r="333" spans="4:13" ht="12.5" x14ac:dyDescent="0.25">
      <c r="D333" s="12"/>
      <c r="H333" s="22"/>
      <c r="K333" s="22"/>
      <c r="M333" s="23"/>
    </row>
    <row r="334" spans="4:13" ht="12.5" x14ac:dyDescent="0.25">
      <c r="D334" s="12"/>
      <c r="H334" s="22"/>
      <c r="K334" s="22"/>
      <c r="M334" s="23"/>
    </row>
    <row r="335" spans="4:13" ht="12.5" x14ac:dyDescent="0.25">
      <c r="D335" s="12"/>
      <c r="H335" s="22"/>
      <c r="K335" s="22"/>
      <c r="M335" s="23"/>
    </row>
    <row r="336" spans="4:13" ht="12.5" x14ac:dyDescent="0.25">
      <c r="D336" s="12"/>
      <c r="H336" s="22"/>
      <c r="K336" s="22"/>
      <c r="M336" s="23"/>
    </row>
    <row r="337" spans="4:13" ht="12.5" x14ac:dyDescent="0.25">
      <c r="D337" s="12"/>
      <c r="H337" s="22"/>
      <c r="K337" s="22"/>
      <c r="M337" s="23"/>
    </row>
    <row r="338" spans="4:13" ht="12.5" x14ac:dyDescent="0.25">
      <c r="D338" s="12"/>
      <c r="H338" s="22"/>
      <c r="K338" s="22"/>
      <c r="M338" s="23"/>
    </row>
    <row r="339" spans="4:13" ht="12.5" x14ac:dyDescent="0.25">
      <c r="D339" s="12"/>
      <c r="H339" s="22"/>
      <c r="K339" s="22"/>
      <c r="M339" s="23"/>
    </row>
    <row r="340" spans="4:13" ht="12.5" x14ac:dyDescent="0.25">
      <c r="D340" s="12"/>
      <c r="H340" s="22"/>
      <c r="K340" s="22"/>
      <c r="M340" s="23"/>
    </row>
    <row r="341" spans="4:13" ht="12.5" x14ac:dyDescent="0.25">
      <c r="D341" s="12"/>
      <c r="H341" s="22"/>
      <c r="K341" s="22"/>
      <c r="M341" s="23"/>
    </row>
    <row r="342" spans="4:13" ht="12.5" x14ac:dyDescent="0.25">
      <c r="D342" s="12"/>
      <c r="H342" s="22"/>
      <c r="K342" s="22"/>
      <c r="M342" s="23"/>
    </row>
    <row r="343" spans="4:13" ht="12.5" x14ac:dyDescent="0.25">
      <c r="D343" s="12"/>
      <c r="H343" s="22"/>
      <c r="K343" s="22"/>
      <c r="M343" s="23"/>
    </row>
    <row r="344" spans="4:13" ht="12.5" x14ac:dyDescent="0.25">
      <c r="D344" s="12"/>
      <c r="H344" s="22"/>
      <c r="K344" s="22"/>
      <c r="M344" s="23"/>
    </row>
    <row r="345" spans="4:13" ht="12.5" x14ac:dyDescent="0.25">
      <c r="D345" s="12"/>
      <c r="H345" s="22"/>
      <c r="K345" s="22"/>
      <c r="M345" s="23"/>
    </row>
    <row r="346" spans="4:13" ht="12.5" x14ac:dyDescent="0.25">
      <c r="D346" s="12"/>
      <c r="H346" s="22"/>
      <c r="K346" s="22"/>
      <c r="M346" s="23"/>
    </row>
    <row r="347" spans="4:13" ht="12.5" x14ac:dyDescent="0.25">
      <c r="D347" s="12"/>
      <c r="H347" s="22"/>
      <c r="K347" s="22"/>
      <c r="M347" s="23"/>
    </row>
    <row r="348" spans="4:13" ht="12.5" x14ac:dyDescent="0.25">
      <c r="D348" s="12"/>
      <c r="H348" s="22"/>
      <c r="K348" s="22"/>
      <c r="M348" s="23"/>
    </row>
    <row r="349" spans="4:13" ht="12.5" x14ac:dyDescent="0.25">
      <c r="D349" s="12"/>
      <c r="H349" s="22"/>
      <c r="K349" s="22"/>
      <c r="M349" s="23"/>
    </row>
    <row r="350" spans="4:13" ht="12.5" x14ac:dyDescent="0.25">
      <c r="D350" s="12"/>
      <c r="H350" s="22"/>
      <c r="K350" s="22"/>
      <c r="M350" s="23"/>
    </row>
    <row r="351" spans="4:13" ht="12.5" x14ac:dyDescent="0.25">
      <c r="D351" s="12"/>
      <c r="H351" s="22"/>
      <c r="K351" s="22"/>
      <c r="M351" s="23"/>
    </row>
    <row r="352" spans="4:13" ht="12.5" x14ac:dyDescent="0.25">
      <c r="D352" s="12"/>
      <c r="H352" s="22"/>
      <c r="K352" s="22"/>
      <c r="M352" s="23"/>
    </row>
    <row r="353" spans="4:13" ht="12.5" x14ac:dyDescent="0.25">
      <c r="D353" s="12"/>
      <c r="H353" s="22"/>
      <c r="K353" s="22"/>
      <c r="M353" s="23"/>
    </row>
    <row r="354" spans="4:13" ht="12.5" x14ac:dyDescent="0.25">
      <c r="D354" s="12"/>
      <c r="H354" s="22"/>
      <c r="K354" s="22"/>
      <c r="M354" s="23"/>
    </row>
    <row r="355" spans="4:13" ht="12.5" x14ac:dyDescent="0.25">
      <c r="D355" s="12"/>
      <c r="H355" s="22"/>
      <c r="K355" s="22"/>
      <c r="M355" s="23"/>
    </row>
    <row r="356" spans="4:13" ht="12.5" x14ac:dyDescent="0.25">
      <c r="D356" s="12"/>
      <c r="H356" s="22"/>
      <c r="K356" s="22"/>
      <c r="M356" s="23"/>
    </row>
    <row r="357" spans="4:13" ht="12.5" x14ac:dyDescent="0.25">
      <c r="D357" s="12"/>
      <c r="H357" s="22"/>
      <c r="K357" s="22"/>
      <c r="M357" s="23"/>
    </row>
    <row r="358" spans="4:13" ht="12.5" x14ac:dyDescent="0.25">
      <c r="D358" s="12"/>
      <c r="H358" s="22"/>
      <c r="K358" s="22"/>
      <c r="M358" s="23"/>
    </row>
    <row r="359" spans="4:13" ht="12.5" x14ac:dyDescent="0.25">
      <c r="D359" s="12"/>
      <c r="H359" s="22"/>
      <c r="K359" s="22"/>
      <c r="M359" s="23"/>
    </row>
    <row r="360" spans="4:13" ht="12.5" x14ac:dyDescent="0.25">
      <c r="D360" s="12"/>
      <c r="H360" s="22"/>
      <c r="K360" s="22"/>
      <c r="M360" s="23"/>
    </row>
    <row r="361" spans="4:13" ht="12.5" x14ac:dyDescent="0.25">
      <c r="D361" s="12"/>
      <c r="H361" s="22"/>
      <c r="K361" s="22"/>
      <c r="M361" s="23"/>
    </row>
    <row r="362" spans="4:13" ht="12.5" x14ac:dyDescent="0.25">
      <c r="D362" s="12"/>
      <c r="H362" s="22"/>
      <c r="K362" s="22"/>
      <c r="M362" s="23"/>
    </row>
    <row r="363" spans="4:13" ht="12.5" x14ac:dyDescent="0.25">
      <c r="D363" s="12"/>
      <c r="H363" s="22"/>
      <c r="K363" s="22"/>
      <c r="M363" s="23"/>
    </row>
    <row r="364" spans="4:13" ht="12.5" x14ac:dyDescent="0.25">
      <c r="D364" s="12"/>
      <c r="H364" s="22"/>
      <c r="K364" s="22"/>
      <c r="M364" s="23"/>
    </row>
    <row r="365" spans="4:13" ht="12.5" x14ac:dyDescent="0.25">
      <c r="D365" s="12"/>
      <c r="H365" s="22"/>
      <c r="K365" s="22"/>
      <c r="M365" s="23"/>
    </row>
    <row r="366" spans="4:13" ht="12.5" x14ac:dyDescent="0.25">
      <c r="D366" s="12"/>
      <c r="H366" s="22"/>
      <c r="K366" s="22"/>
      <c r="M366" s="23"/>
    </row>
    <row r="367" spans="4:13" ht="12.5" x14ac:dyDescent="0.25">
      <c r="D367" s="12"/>
      <c r="H367" s="22"/>
      <c r="K367" s="22"/>
      <c r="M367" s="23"/>
    </row>
    <row r="368" spans="4:13" ht="12.5" x14ac:dyDescent="0.25">
      <c r="D368" s="12"/>
      <c r="H368" s="22"/>
      <c r="K368" s="22"/>
      <c r="M368" s="23"/>
    </row>
    <row r="369" spans="4:13" ht="12.5" x14ac:dyDescent="0.25">
      <c r="D369" s="12"/>
      <c r="H369" s="22"/>
      <c r="K369" s="22"/>
      <c r="M369" s="23"/>
    </row>
    <row r="370" spans="4:13" ht="12.5" x14ac:dyDescent="0.25">
      <c r="D370" s="12"/>
      <c r="H370" s="22"/>
      <c r="K370" s="22"/>
      <c r="M370" s="23"/>
    </row>
    <row r="371" spans="4:13" ht="12.5" x14ac:dyDescent="0.25">
      <c r="D371" s="12"/>
      <c r="H371" s="22"/>
      <c r="K371" s="22"/>
      <c r="M371" s="23"/>
    </row>
    <row r="372" spans="4:13" ht="12.5" x14ac:dyDescent="0.25">
      <c r="D372" s="12"/>
      <c r="H372" s="22"/>
      <c r="K372" s="22"/>
      <c r="M372" s="23"/>
    </row>
    <row r="373" spans="4:13" ht="12.5" x14ac:dyDescent="0.25">
      <c r="D373" s="12"/>
      <c r="H373" s="22"/>
      <c r="K373" s="22"/>
      <c r="M373" s="23"/>
    </row>
    <row r="374" spans="4:13" ht="12.5" x14ac:dyDescent="0.25">
      <c r="D374" s="12"/>
      <c r="H374" s="22"/>
      <c r="K374" s="22"/>
      <c r="M374" s="23"/>
    </row>
    <row r="375" spans="4:13" ht="12.5" x14ac:dyDescent="0.25">
      <c r="D375" s="12"/>
      <c r="H375" s="22"/>
      <c r="K375" s="22"/>
      <c r="M375" s="23"/>
    </row>
    <row r="376" spans="4:13" ht="12.5" x14ac:dyDescent="0.25">
      <c r="D376" s="12"/>
      <c r="H376" s="22"/>
      <c r="K376" s="22"/>
      <c r="M376" s="23"/>
    </row>
    <row r="377" spans="4:13" ht="12.5" x14ac:dyDescent="0.25">
      <c r="D377" s="12"/>
      <c r="H377" s="22"/>
      <c r="K377" s="22"/>
      <c r="M377" s="23"/>
    </row>
    <row r="378" spans="4:13" ht="12.5" x14ac:dyDescent="0.25">
      <c r="D378" s="12"/>
      <c r="H378" s="22"/>
      <c r="K378" s="22"/>
      <c r="M378" s="23"/>
    </row>
    <row r="379" spans="4:13" ht="12.5" x14ac:dyDescent="0.25">
      <c r="D379" s="12"/>
      <c r="H379" s="22"/>
      <c r="K379" s="22"/>
      <c r="M379" s="23"/>
    </row>
    <row r="380" spans="4:13" ht="12.5" x14ac:dyDescent="0.25">
      <c r="D380" s="12"/>
      <c r="H380" s="22"/>
      <c r="K380" s="22"/>
      <c r="M380" s="23"/>
    </row>
    <row r="381" spans="4:13" ht="12.5" x14ac:dyDescent="0.25">
      <c r="D381" s="12"/>
      <c r="H381" s="22"/>
      <c r="K381" s="22"/>
      <c r="M381" s="23"/>
    </row>
    <row r="382" spans="4:13" ht="12.5" x14ac:dyDescent="0.25">
      <c r="D382" s="12"/>
      <c r="H382" s="22"/>
      <c r="K382" s="22"/>
      <c r="M382" s="23"/>
    </row>
    <row r="383" spans="4:13" ht="12.5" x14ac:dyDescent="0.25">
      <c r="D383" s="12"/>
      <c r="H383" s="22"/>
      <c r="K383" s="22"/>
      <c r="M383" s="23"/>
    </row>
    <row r="384" spans="4:13" ht="12.5" x14ac:dyDescent="0.25">
      <c r="D384" s="12"/>
      <c r="H384" s="22"/>
      <c r="K384" s="22"/>
      <c r="M384" s="23"/>
    </row>
    <row r="385" spans="4:13" ht="12.5" x14ac:dyDescent="0.25">
      <c r="D385" s="12"/>
      <c r="H385" s="22"/>
      <c r="K385" s="22"/>
      <c r="M385" s="23"/>
    </row>
    <row r="386" spans="4:13" ht="12.5" x14ac:dyDescent="0.25">
      <c r="D386" s="12"/>
      <c r="H386" s="22"/>
      <c r="K386" s="22"/>
      <c r="M386" s="23"/>
    </row>
    <row r="387" spans="4:13" ht="12.5" x14ac:dyDescent="0.25">
      <c r="D387" s="12"/>
      <c r="H387" s="22"/>
      <c r="K387" s="22"/>
      <c r="M387" s="23"/>
    </row>
    <row r="388" spans="4:13" ht="12.5" x14ac:dyDescent="0.25">
      <c r="D388" s="12"/>
      <c r="H388" s="22"/>
      <c r="K388" s="22"/>
      <c r="M388" s="23"/>
    </row>
    <row r="389" spans="4:13" ht="12.5" x14ac:dyDescent="0.25">
      <c r="D389" s="12"/>
      <c r="H389" s="22"/>
      <c r="K389" s="22"/>
      <c r="M389" s="23"/>
    </row>
    <row r="390" spans="4:13" ht="12.5" x14ac:dyDescent="0.25">
      <c r="D390" s="12"/>
      <c r="H390" s="22"/>
      <c r="K390" s="22"/>
      <c r="M390" s="23"/>
    </row>
    <row r="391" spans="4:13" ht="12.5" x14ac:dyDescent="0.25">
      <c r="D391" s="12"/>
      <c r="H391" s="22"/>
      <c r="K391" s="22"/>
      <c r="M391" s="23"/>
    </row>
    <row r="392" spans="4:13" ht="12.5" x14ac:dyDescent="0.25">
      <c r="D392" s="12"/>
      <c r="H392" s="22"/>
      <c r="K392" s="22"/>
      <c r="M392" s="23"/>
    </row>
    <row r="393" spans="4:13" ht="12.5" x14ac:dyDescent="0.25">
      <c r="D393" s="12"/>
      <c r="H393" s="22"/>
      <c r="K393" s="22"/>
      <c r="M393" s="23"/>
    </row>
    <row r="394" spans="4:13" ht="12.5" x14ac:dyDescent="0.25">
      <c r="D394" s="12"/>
      <c r="H394" s="22"/>
      <c r="K394" s="22"/>
      <c r="M394" s="23"/>
    </row>
    <row r="395" spans="4:13" ht="12.5" x14ac:dyDescent="0.25">
      <c r="D395" s="12"/>
      <c r="H395" s="22"/>
      <c r="K395" s="22"/>
      <c r="M395" s="23"/>
    </row>
    <row r="396" spans="4:13" ht="12.5" x14ac:dyDescent="0.25">
      <c r="D396" s="12"/>
      <c r="H396" s="22"/>
      <c r="K396" s="22"/>
      <c r="M396" s="23"/>
    </row>
    <row r="397" spans="4:13" ht="12.5" x14ac:dyDescent="0.25">
      <c r="D397" s="12"/>
      <c r="H397" s="22"/>
      <c r="K397" s="22"/>
      <c r="M397" s="23"/>
    </row>
    <row r="398" spans="4:13" ht="12.5" x14ac:dyDescent="0.25">
      <c r="D398" s="12"/>
      <c r="H398" s="22"/>
      <c r="K398" s="22"/>
      <c r="M398" s="23"/>
    </row>
    <row r="399" spans="4:13" ht="12.5" x14ac:dyDescent="0.25">
      <c r="D399" s="12"/>
      <c r="H399" s="22"/>
      <c r="K399" s="22"/>
      <c r="M399" s="23"/>
    </row>
    <row r="400" spans="4:13" ht="12.5" x14ac:dyDescent="0.25">
      <c r="D400" s="12"/>
      <c r="H400" s="22"/>
      <c r="K400" s="22"/>
      <c r="M400" s="23"/>
    </row>
    <row r="401" spans="4:13" ht="12.5" x14ac:dyDescent="0.25">
      <c r="D401" s="12"/>
      <c r="H401" s="22"/>
      <c r="K401" s="22"/>
      <c r="M401" s="23"/>
    </row>
    <row r="402" spans="4:13" ht="12.5" x14ac:dyDescent="0.25">
      <c r="D402" s="12"/>
      <c r="H402" s="22"/>
      <c r="K402" s="22"/>
      <c r="M402" s="23"/>
    </row>
    <row r="403" spans="4:13" ht="12.5" x14ac:dyDescent="0.25">
      <c r="D403" s="12"/>
      <c r="H403" s="22"/>
      <c r="K403" s="22"/>
      <c r="M403" s="23"/>
    </row>
    <row r="404" spans="4:13" ht="12.5" x14ac:dyDescent="0.25">
      <c r="D404" s="12"/>
      <c r="H404" s="22"/>
      <c r="K404" s="22"/>
      <c r="M404" s="23"/>
    </row>
    <row r="405" spans="4:13" ht="12.5" x14ac:dyDescent="0.25">
      <c r="D405" s="12"/>
      <c r="H405" s="22"/>
      <c r="K405" s="22"/>
      <c r="M405" s="23"/>
    </row>
    <row r="406" spans="4:13" ht="12.5" x14ac:dyDescent="0.25">
      <c r="D406" s="12"/>
      <c r="H406" s="22"/>
      <c r="K406" s="22"/>
      <c r="M406" s="23"/>
    </row>
    <row r="407" spans="4:13" ht="12.5" x14ac:dyDescent="0.25">
      <c r="D407" s="12"/>
      <c r="H407" s="22"/>
      <c r="K407" s="22"/>
      <c r="M407" s="23"/>
    </row>
    <row r="408" spans="4:13" ht="12.5" x14ac:dyDescent="0.25">
      <c r="D408" s="12"/>
      <c r="H408" s="22"/>
      <c r="K408" s="22"/>
      <c r="M408" s="23"/>
    </row>
    <row r="409" spans="4:13" ht="12.5" x14ac:dyDescent="0.25">
      <c r="D409" s="12"/>
      <c r="H409" s="22"/>
      <c r="K409" s="22"/>
      <c r="M409" s="23"/>
    </row>
    <row r="410" spans="4:13" ht="12.5" x14ac:dyDescent="0.25">
      <c r="D410" s="12"/>
      <c r="H410" s="22"/>
      <c r="K410" s="22"/>
      <c r="M410" s="23"/>
    </row>
    <row r="411" spans="4:13" ht="12.5" x14ac:dyDescent="0.25">
      <c r="D411" s="12"/>
      <c r="H411" s="22"/>
      <c r="K411" s="22"/>
      <c r="M411" s="23"/>
    </row>
    <row r="412" spans="4:13" ht="12.5" x14ac:dyDescent="0.25">
      <c r="D412" s="12"/>
      <c r="H412" s="22"/>
      <c r="K412" s="22"/>
      <c r="M412" s="23"/>
    </row>
    <row r="413" spans="4:13" ht="12.5" x14ac:dyDescent="0.25">
      <c r="D413" s="12"/>
      <c r="H413" s="22"/>
      <c r="K413" s="22"/>
      <c r="M413" s="23"/>
    </row>
    <row r="414" spans="4:13" ht="12.5" x14ac:dyDescent="0.25">
      <c r="D414" s="12"/>
      <c r="H414" s="22"/>
      <c r="K414" s="22"/>
      <c r="M414" s="23"/>
    </row>
    <row r="415" spans="4:13" ht="12.5" x14ac:dyDescent="0.25">
      <c r="D415" s="12"/>
      <c r="H415" s="22"/>
      <c r="K415" s="22"/>
      <c r="M415" s="23"/>
    </row>
    <row r="416" spans="4:13" ht="12.5" x14ac:dyDescent="0.25">
      <c r="D416" s="12"/>
      <c r="H416" s="22"/>
      <c r="K416" s="22"/>
      <c r="M416" s="23"/>
    </row>
    <row r="417" spans="4:13" ht="12.5" x14ac:dyDescent="0.25">
      <c r="D417" s="12"/>
      <c r="H417" s="22"/>
      <c r="K417" s="22"/>
      <c r="M417" s="23"/>
    </row>
    <row r="418" spans="4:13" ht="12.5" x14ac:dyDescent="0.25">
      <c r="D418" s="12"/>
      <c r="H418" s="22"/>
      <c r="K418" s="22"/>
      <c r="M418" s="23"/>
    </row>
    <row r="419" spans="4:13" ht="12.5" x14ac:dyDescent="0.25">
      <c r="D419" s="12"/>
      <c r="H419" s="22"/>
      <c r="K419" s="22"/>
      <c r="M419" s="23"/>
    </row>
    <row r="420" spans="4:13" ht="12.5" x14ac:dyDescent="0.25">
      <c r="D420" s="12"/>
      <c r="H420" s="22"/>
      <c r="K420" s="22"/>
      <c r="M420" s="23"/>
    </row>
    <row r="421" spans="4:13" ht="12.5" x14ac:dyDescent="0.25">
      <c r="D421" s="12"/>
      <c r="H421" s="22"/>
      <c r="K421" s="22"/>
      <c r="M421" s="23"/>
    </row>
    <row r="422" spans="4:13" ht="12.5" x14ac:dyDescent="0.25">
      <c r="D422" s="12"/>
      <c r="H422" s="22"/>
      <c r="K422" s="22"/>
      <c r="M422" s="23"/>
    </row>
    <row r="423" spans="4:13" ht="12.5" x14ac:dyDescent="0.25">
      <c r="D423" s="12"/>
      <c r="H423" s="22"/>
      <c r="K423" s="22"/>
      <c r="M423" s="23"/>
    </row>
    <row r="424" spans="4:13" ht="12.5" x14ac:dyDescent="0.25">
      <c r="D424" s="12"/>
      <c r="H424" s="22"/>
      <c r="K424" s="22"/>
      <c r="M424" s="23"/>
    </row>
    <row r="425" spans="4:13" ht="12.5" x14ac:dyDescent="0.25">
      <c r="D425" s="12"/>
      <c r="H425" s="22"/>
      <c r="K425" s="22"/>
      <c r="M425" s="23"/>
    </row>
    <row r="426" spans="4:13" ht="12.5" x14ac:dyDescent="0.25">
      <c r="D426" s="12"/>
      <c r="H426" s="22"/>
      <c r="K426" s="22"/>
      <c r="M426" s="23"/>
    </row>
    <row r="427" spans="4:13" ht="12.5" x14ac:dyDescent="0.25">
      <c r="D427" s="12"/>
      <c r="H427" s="22"/>
      <c r="K427" s="22"/>
      <c r="M427" s="23"/>
    </row>
    <row r="428" spans="4:13" ht="12.5" x14ac:dyDescent="0.25">
      <c r="D428" s="12"/>
      <c r="H428" s="22"/>
      <c r="K428" s="22"/>
      <c r="M428" s="23"/>
    </row>
    <row r="429" spans="4:13" ht="12.5" x14ac:dyDescent="0.25">
      <c r="D429" s="12"/>
      <c r="H429" s="22"/>
      <c r="K429" s="22"/>
      <c r="M429" s="23"/>
    </row>
    <row r="430" spans="4:13" ht="12.5" x14ac:dyDescent="0.25">
      <c r="D430" s="12"/>
      <c r="H430" s="22"/>
      <c r="K430" s="22"/>
      <c r="M430" s="23"/>
    </row>
    <row r="431" spans="4:13" ht="12.5" x14ac:dyDescent="0.25">
      <c r="D431" s="12"/>
      <c r="H431" s="22"/>
      <c r="K431" s="22"/>
      <c r="M431" s="23"/>
    </row>
    <row r="432" spans="4:13" ht="12.5" x14ac:dyDescent="0.25">
      <c r="D432" s="12"/>
      <c r="H432" s="22"/>
      <c r="K432" s="22"/>
      <c r="M432" s="23"/>
    </row>
    <row r="433" spans="4:13" ht="12.5" x14ac:dyDescent="0.25">
      <c r="D433" s="12"/>
      <c r="H433" s="22"/>
      <c r="K433" s="22"/>
      <c r="M433" s="23"/>
    </row>
    <row r="434" spans="4:13" ht="12.5" x14ac:dyDescent="0.25">
      <c r="D434" s="12"/>
      <c r="H434" s="22"/>
      <c r="K434" s="22"/>
      <c r="M434" s="23"/>
    </row>
    <row r="435" spans="4:13" ht="12.5" x14ac:dyDescent="0.25">
      <c r="D435" s="12"/>
      <c r="H435" s="22"/>
      <c r="K435" s="22"/>
      <c r="M435" s="23"/>
    </row>
    <row r="436" spans="4:13" ht="12.5" x14ac:dyDescent="0.25">
      <c r="D436" s="12"/>
      <c r="H436" s="22"/>
      <c r="K436" s="22"/>
      <c r="M436" s="23"/>
    </row>
    <row r="437" spans="4:13" ht="12.5" x14ac:dyDescent="0.25">
      <c r="D437" s="12"/>
      <c r="H437" s="22"/>
      <c r="K437" s="22"/>
      <c r="M437" s="23"/>
    </row>
    <row r="438" spans="4:13" ht="12.5" x14ac:dyDescent="0.25">
      <c r="D438" s="12"/>
      <c r="H438" s="22"/>
      <c r="K438" s="22"/>
      <c r="M438" s="23"/>
    </row>
    <row r="439" spans="4:13" ht="12.5" x14ac:dyDescent="0.25">
      <c r="D439" s="12"/>
      <c r="H439" s="22"/>
      <c r="K439" s="22"/>
      <c r="M439" s="23"/>
    </row>
    <row r="440" spans="4:13" ht="12.5" x14ac:dyDescent="0.25">
      <c r="D440" s="12"/>
      <c r="H440" s="22"/>
      <c r="K440" s="22"/>
      <c r="M440" s="23"/>
    </row>
    <row r="441" spans="4:13" ht="12.5" x14ac:dyDescent="0.25">
      <c r="D441" s="12"/>
      <c r="H441" s="22"/>
      <c r="K441" s="22"/>
      <c r="M441" s="23"/>
    </row>
    <row r="442" spans="4:13" ht="12.5" x14ac:dyDescent="0.25">
      <c r="D442" s="12"/>
      <c r="H442" s="22"/>
      <c r="K442" s="22"/>
      <c r="M442" s="23"/>
    </row>
    <row r="443" spans="4:13" ht="12.5" x14ac:dyDescent="0.25">
      <c r="D443" s="12"/>
      <c r="H443" s="22"/>
      <c r="K443" s="22"/>
      <c r="M443" s="23"/>
    </row>
    <row r="444" spans="4:13" ht="12.5" x14ac:dyDescent="0.25">
      <c r="D444" s="12"/>
      <c r="H444" s="22"/>
      <c r="K444" s="22"/>
      <c r="M444" s="23"/>
    </row>
    <row r="445" spans="4:13" ht="12.5" x14ac:dyDescent="0.25">
      <c r="D445" s="12"/>
      <c r="H445" s="22"/>
      <c r="K445" s="22"/>
      <c r="M445" s="23"/>
    </row>
    <row r="446" spans="4:13" ht="12.5" x14ac:dyDescent="0.25">
      <c r="D446" s="12"/>
      <c r="H446" s="22"/>
      <c r="K446" s="22"/>
      <c r="M446" s="23"/>
    </row>
    <row r="447" spans="4:13" ht="12.5" x14ac:dyDescent="0.25">
      <c r="D447" s="12"/>
      <c r="H447" s="22"/>
      <c r="K447" s="22"/>
      <c r="M447" s="23"/>
    </row>
    <row r="448" spans="4:13" ht="12.5" x14ac:dyDescent="0.25">
      <c r="D448" s="12"/>
      <c r="H448" s="22"/>
      <c r="K448" s="22"/>
      <c r="M448" s="23"/>
    </row>
    <row r="449" spans="4:13" ht="12.5" x14ac:dyDescent="0.25">
      <c r="D449" s="12"/>
      <c r="H449" s="22"/>
      <c r="K449" s="22"/>
      <c r="M449" s="23"/>
    </row>
    <row r="450" spans="4:13" ht="12.5" x14ac:dyDescent="0.25">
      <c r="D450" s="12"/>
      <c r="H450" s="22"/>
      <c r="K450" s="22"/>
      <c r="M450" s="23"/>
    </row>
    <row r="451" spans="4:13" ht="12.5" x14ac:dyDescent="0.25">
      <c r="D451" s="12"/>
      <c r="H451" s="22"/>
      <c r="K451" s="22"/>
      <c r="M451" s="23"/>
    </row>
    <row r="452" spans="4:13" ht="12.5" x14ac:dyDescent="0.25">
      <c r="D452" s="12"/>
      <c r="H452" s="22"/>
      <c r="K452" s="22"/>
      <c r="M452" s="23"/>
    </row>
    <row r="453" spans="4:13" ht="12.5" x14ac:dyDescent="0.25">
      <c r="D453" s="12"/>
      <c r="H453" s="22"/>
      <c r="K453" s="22"/>
      <c r="M453" s="23"/>
    </row>
    <row r="454" spans="4:13" ht="12.5" x14ac:dyDescent="0.25">
      <c r="D454" s="12"/>
      <c r="H454" s="22"/>
      <c r="K454" s="22"/>
      <c r="M454" s="23"/>
    </row>
    <row r="455" spans="4:13" ht="12.5" x14ac:dyDescent="0.25">
      <c r="D455" s="12"/>
      <c r="H455" s="22"/>
      <c r="K455" s="22"/>
      <c r="M455" s="23"/>
    </row>
    <row r="456" spans="4:13" ht="12.5" x14ac:dyDescent="0.25">
      <c r="D456" s="12"/>
      <c r="H456" s="22"/>
      <c r="K456" s="22"/>
      <c r="M456" s="23"/>
    </row>
    <row r="457" spans="4:13" ht="12.5" x14ac:dyDescent="0.25">
      <c r="D457" s="12"/>
      <c r="H457" s="22"/>
      <c r="K457" s="22"/>
      <c r="M457" s="23"/>
    </row>
    <row r="458" spans="4:13" ht="12.5" x14ac:dyDescent="0.25">
      <c r="D458" s="12"/>
      <c r="H458" s="22"/>
      <c r="K458" s="22"/>
      <c r="M458" s="23"/>
    </row>
    <row r="459" spans="4:13" ht="12.5" x14ac:dyDescent="0.25">
      <c r="D459" s="12"/>
      <c r="H459" s="22"/>
      <c r="K459" s="22"/>
      <c r="M459" s="23"/>
    </row>
    <row r="460" spans="4:13" ht="12.5" x14ac:dyDescent="0.25">
      <c r="D460" s="12"/>
      <c r="H460" s="22"/>
      <c r="K460" s="22"/>
      <c r="M460" s="23"/>
    </row>
    <row r="461" spans="4:13" ht="12.5" x14ac:dyDescent="0.25">
      <c r="D461" s="12"/>
      <c r="H461" s="22"/>
      <c r="K461" s="22"/>
      <c r="M461" s="23"/>
    </row>
    <row r="462" spans="4:13" ht="12.5" x14ac:dyDescent="0.25">
      <c r="D462" s="12"/>
      <c r="H462" s="22"/>
      <c r="K462" s="22"/>
      <c r="M462" s="23"/>
    </row>
    <row r="463" spans="4:13" ht="12.5" x14ac:dyDescent="0.25">
      <c r="D463" s="12"/>
      <c r="H463" s="22"/>
      <c r="K463" s="22"/>
      <c r="M463" s="23"/>
    </row>
    <row r="464" spans="4:13" ht="12.5" x14ac:dyDescent="0.25">
      <c r="D464" s="12"/>
      <c r="H464" s="22"/>
      <c r="K464" s="22"/>
      <c r="M464" s="23"/>
    </row>
    <row r="465" spans="4:13" ht="12.5" x14ac:dyDescent="0.25">
      <c r="D465" s="12"/>
      <c r="H465" s="22"/>
      <c r="K465" s="22"/>
      <c r="M465" s="23"/>
    </row>
    <row r="466" spans="4:13" ht="12.5" x14ac:dyDescent="0.25">
      <c r="D466" s="12"/>
      <c r="H466" s="22"/>
      <c r="K466" s="22"/>
      <c r="M466" s="23"/>
    </row>
    <row r="467" spans="4:13" ht="12.5" x14ac:dyDescent="0.25">
      <c r="D467" s="12"/>
      <c r="H467" s="22"/>
      <c r="K467" s="22"/>
      <c r="M467" s="23"/>
    </row>
    <row r="468" spans="4:13" ht="12.5" x14ac:dyDescent="0.25">
      <c r="D468" s="12"/>
      <c r="H468" s="22"/>
      <c r="K468" s="22"/>
      <c r="M468" s="23"/>
    </row>
    <row r="469" spans="4:13" ht="12.5" x14ac:dyDescent="0.25">
      <c r="D469" s="12"/>
      <c r="H469" s="22"/>
      <c r="K469" s="22"/>
      <c r="M469" s="23"/>
    </row>
    <row r="470" spans="4:13" ht="12.5" x14ac:dyDescent="0.25">
      <c r="D470" s="12"/>
      <c r="H470" s="22"/>
      <c r="K470" s="22"/>
      <c r="M470" s="23"/>
    </row>
    <row r="471" spans="4:13" ht="12.5" x14ac:dyDescent="0.25">
      <c r="D471" s="12"/>
      <c r="H471" s="22"/>
      <c r="K471" s="22"/>
      <c r="M471" s="23"/>
    </row>
    <row r="472" spans="4:13" ht="12.5" x14ac:dyDescent="0.25">
      <c r="D472" s="12"/>
      <c r="H472" s="22"/>
      <c r="K472" s="22"/>
      <c r="M472" s="23"/>
    </row>
    <row r="473" spans="4:13" ht="12.5" x14ac:dyDescent="0.25">
      <c r="D473" s="12"/>
      <c r="H473" s="22"/>
      <c r="K473" s="22"/>
      <c r="M473" s="23"/>
    </row>
    <row r="474" spans="4:13" ht="12.5" x14ac:dyDescent="0.25">
      <c r="D474" s="12"/>
      <c r="H474" s="22"/>
      <c r="K474" s="22"/>
      <c r="M474" s="23"/>
    </row>
    <row r="475" spans="4:13" ht="12.5" x14ac:dyDescent="0.25">
      <c r="D475" s="12"/>
      <c r="H475" s="22"/>
      <c r="K475" s="22"/>
      <c r="M475" s="23"/>
    </row>
    <row r="476" spans="4:13" ht="12.5" x14ac:dyDescent="0.25">
      <c r="D476" s="12"/>
      <c r="H476" s="22"/>
      <c r="K476" s="22"/>
      <c r="M476" s="23"/>
    </row>
    <row r="477" spans="4:13" ht="12.5" x14ac:dyDescent="0.25">
      <c r="D477" s="12"/>
      <c r="H477" s="22"/>
      <c r="K477" s="22"/>
      <c r="M477" s="23"/>
    </row>
    <row r="478" spans="4:13" ht="12.5" x14ac:dyDescent="0.25">
      <c r="D478" s="12"/>
      <c r="H478" s="22"/>
      <c r="K478" s="22"/>
      <c r="M478" s="23"/>
    </row>
    <row r="479" spans="4:13" ht="12.5" x14ac:dyDescent="0.25">
      <c r="D479" s="12"/>
      <c r="H479" s="22"/>
      <c r="K479" s="22"/>
      <c r="M479" s="23"/>
    </row>
    <row r="480" spans="4:13" ht="12.5" x14ac:dyDescent="0.25">
      <c r="D480" s="12"/>
      <c r="H480" s="22"/>
      <c r="K480" s="22"/>
      <c r="M480" s="23"/>
    </row>
    <row r="481" spans="4:13" ht="12.5" x14ac:dyDescent="0.25">
      <c r="D481" s="12"/>
      <c r="H481" s="22"/>
      <c r="K481" s="22"/>
      <c r="M481" s="23"/>
    </row>
    <row r="482" spans="4:13" ht="12.5" x14ac:dyDescent="0.25">
      <c r="D482" s="12"/>
      <c r="H482" s="22"/>
      <c r="K482" s="22"/>
      <c r="M482" s="23"/>
    </row>
    <row r="483" spans="4:13" ht="12.5" x14ac:dyDescent="0.25">
      <c r="D483" s="12"/>
      <c r="H483" s="22"/>
      <c r="K483" s="22"/>
      <c r="M483" s="23"/>
    </row>
    <row r="484" spans="4:13" ht="12.5" x14ac:dyDescent="0.25">
      <c r="D484" s="12"/>
      <c r="H484" s="22"/>
      <c r="K484" s="22"/>
      <c r="M484" s="23"/>
    </row>
    <row r="485" spans="4:13" ht="12.5" x14ac:dyDescent="0.25">
      <c r="D485" s="12"/>
      <c r="H485" s="22"/>
      <c r="K485" s="22"/>
      <c r="M485" s="23"/>
    </row>
    <row r="486" spans="4:13" ht="12.5" x14ac:dyDescent="0.25">
      <c r="D486" s="12"/>
      <c r="H486" s="22"/>
      <c r="K486" s="22"/>
      <c r="M486" s="23"/>
    </row>
    <row r="487" spans="4:13" ht="12.5" x14ac:dyDescent="0.25">
      <c r="D487" s="12"/>
      <c r="H487" s="22"/>
      <c r="K487" s="22"/>
      <c r="M487" s="23"/>
    </row>
    <row r="488" spans="4:13" ht="12.5" x14ac:dyDescent="0.25">
      <c r="D488" s="12"/>
      <c r="H488" s="22"/>
      <c r="K488" s="22"/>
      <c r="M488" s="23"/>
    </row>
    <row r="489" spans="4:13" ht="12.5" x14ac:dyDescent="0.25">
      <c r="D489" s="12"/>
      <c r="H489" s="22"/>
      <c r="K489" s="22"/>
      <c r="M489" s="23"/>
    </row>
    <row r="490" spans="4:13" ht="12.5" x14ac:dyDescent="0.25">
      <c r="D490" s="12"/>
      <c r="H490" s="22"/>
      <c r="K490" s="22"/>
      <c r="M490" s="23"/>
    </row>
    <row r="491" spans="4:13" ht="12.5" x14ac:dyDescent="0.25">
      <c r="D491" s="12"/>
      <c r="H491" s="22"/>
      <c r="K491" s="22"/>
      <c r="M491" s="23"/>
    </row>
    <row r="492" spans="4:13" ht="12.5" x14ac:dyDescent="0.25">
      <c r="D492" s="12"/>
      <c r="H492" s="22"/>
      <c r="K492" s="22"/>
      <c r="M492" s="23"/>
    </row>
    <row r="493" spans="4:13" ht="12.5" x14ac:dyDescent="0.25">
      <c r="D493" s="12"/>
      <c r="H493" s="22"/>
      <c r="K493" s="22"/>
      <c r="M493" s="23"/>
    </row>
    <row r="494" spans="4:13" ht="12.5" x14ac:dyDescent="0.25">
      <c r="D494" s="12"/>
      <c r="H494" s="22"/>
      <c r="K494" s="22"/>
      <c r="M494" s="23"/>
    </row>
    <row r="495" spans="4:13" ht="12.5" x14ac:dyDescent="0.25">
      <c r="D495" s="12"/>
      <c r="H495" s="22"/>
      <c r="K495" s="22"/>
      <c r="M495" s="23"/>
    </row>
    <row r="496" spans="4:13" ht="12.5" x14ac:dyDescent="0.25">
      <c r="D496" s="12"/>
      <c r="H496" s="22"/>
      <c r="K496" s="22"/>
      <c r="M496" s="23"/>
    </row>
    <row r="497" spans="4:13" ht="12.5" x14ac:dyDescent="0.25">
      <c r="D497" s="12"/>
      <c r="H497" s="22"/>
      <c r="K497" s="22"/>
      <c r="M497" s="23"/>
    </row>
    <row r="498" spans="4:13" ht="12.5" x14ac:dyDescent="0.25">
      <c r="D498" s="12"/>
      <c r="H498" s="22"/>
      <c r="K498" s="22"/>
      <c r="M498" s="23"/>
    </row>
    <row r="499" spans="4:13" ht="12.5" x14ac:dyDescent="0.25">
      <c r="D499" s="12"/>
      <c r="H499" s="22"/>
      <c r="K499" s="22"/>
      <c r="M499" s="23"/>
    </row>
    <row r="500" spans="4:13" ht="12.5" x14ac:dyDescent="0.25">
      <c r="D500" s="12"/>
      <c r="H500" s="22"/>
      <c r="K500" s="22"/>
      <c r="M500" s="23"/>
    </row>
    <row r="501" spans="4:13" ht="12.5" x14ac:dyDescent="0.25">
      <c r="D501" s="12"/>
      <c r="H501" s="22"/>
      <c r="K501" s="22"/>
      <c r="M501" s="23"/>
    </row>
    <row r="502" spans="4:13" ht="12.5" x14ac:dyDescent="0.25">
      <c r="D502" s="12"/>
      <c r="H502" s="22"/>
      <c r="K502" s="22"/>
      <c r="M502" s="23"/>
    </row>
    <row r="503" spans="4:13" ht="12.5" x14ac:dyDescent="0.25">
      <c r="D503" s="12"/>
      <c r="H503" s="22"/>
      <c r="K503" s="22"/>
      <c r="M503" s="23"/>
    </row>
    <row r="504" spans="4:13" ht="12.5" x14ac:dyDescent="0.25">
      <c r="D504" s="12"/>
      <c r="H504" s="22"/>
      <c r="K504" s="22"/>
      <c r="M504" s="23"/>
    </row>
    <row r="505" spans="4:13" ht="12.5" x14ac:dyDescent="0.25">
      <c r="D505" s="12"/>
      <c r="H505" s="22"/>
      <c r="K505" s="22"/>
      <c r="M505" s="23"/>
    </row>
    <row r="506" spans="4:13" ht="12.5" x14ac:dyDescent="0.25">
      <c r="D506" s="12"/>
      <c r="H506" s="22"/>
      <c r="K506" s="22"/>
      <c r="M506" s="23"/>
    </row>
    <row r="507" spans="4:13" ht="12.5" x14ac:dyDescent="0.25">
      <c r="D507" s="12"/>
      <c r="H507" s="22"/>
      <c r="K507" s="22"/>
      <c r="M507" s="23"/>
    </row>
    <row r="508" spans="4:13" ht="12.5" x14ac:dyDescent="0.25">
      <c r="D508" s="12"/>
      <c r="H508" s="22"/>
      <c r="K508" s="22"/>
      <c r="M508" s="23"/>
    </row>
    <row r="509" spans="4:13" ht="12.5" x14ac:dyDescent="0.25">
      <c r="D509" s="12"/>
      <c r="H509" s="22"/>
      <c r="K509" s="22"/>
      <c r="M509" s="23"/>
    </row>
    <row r="510" spans="4:13" ht="12.5" x14ac:dyDescent="0.25">
      <c r="D510" s="12"/>
      <c r="H510" s="22"/>
      <c r="K510" s="22"/>
      <c r="M510" s="23"/>
    </row>
    <row r="511" spans="4:13" ht="12.5" x14ac:dyDescent="0.25">
      <c r="D511" s="12"/>
      <c r="H511" s="22"/>
      <c r="K511" s="22"/>
      <c r="M511" s="23"/>
    </row>
    <row r="512" spans="4:13" ht="12.5" x14ac:dyDescent="0.25">
      <c r="D512" s="12"/>
      <c r="H512" s="22"/>
      <c r="K512" s="22"/>
      <c r="M512" s="23"/>
    </row>
    <row r="513" spans="4:13" ht="12.5" x14ac:dyDescent="0.25">
      <c r="D513" s="12"/>
      <c r="H513" s="22"/>
      <c r="K513" s="22"/>
      <c r="M513" s="23"/>
    </row>
    <row r="514" spans="4:13" ht="12.5" x14ac:dyDescent="0.25">
      <c r="D514" s="12"/>
      <c r="H514" s="22"/>
      <c r="K514" s="22"/>
      <c r="M514" s="23"/>
    </row>
    <row r="515" spans="4:13" ht="12.5" x14ac:dyDescent="0.25">
      <c r="D515" s="12"/>
      <c r="H515" s="22"/>
      <c r="K515" s="22"/>
      <c r="M515" s="23"/>
    </row>
    <row r="516" spans="4:13" ht="12.5" x14ac:dyDescent="0.25">
      <c r="D516" s="12"/>
      <c r="H516" s="22"/>
      <c r="K516" s="22"/>
      <c r="M516" s="23"/>
    </row>
    <row r="517" spans="4:13" ht="12.5" x14ac:dyDescent="0.25">
      <c r="D517" s="12"/>
      <c r="H517" s="22"/>
      <c r="K517" s="22"/>
      <c r="M517" s="23"/>
    </row>
    <row r="518" spans="4:13" ht="12.5" x14ac:dyDescent="0.25">
      <c r="D518" s="12"/>
      <c r="H518" s="22"/>
      <c r="K518" s="22"/>
      <c r="M518" s="23"/>
    </row>
    <row r="519" spans="4:13" ht="12.5" x14ac:dyDescent="0.25">
      <c r="D519" s="12"/>
      <c r="H519" s="22"/>
      <c r="K519" s="22"/>
      <c r="M519" s="23"/>
    </row>
    <row r="520" spans="4:13" ht="12.5" x14ac:dyDescent="0.25">
      <c r="D520" s="12"/>
      <c r="H520" s="22"/>
      <c r="K520" s="22"/>
      <c r="M520" s="23"/>
    </row>
    <row r="521" spans="4:13" ht="12.5" x14ac:dyDescent="0.25">
      <c r="D521" s="12"/>
      <c r="H521" s="22"/>
      <c r="K521" s="22"/>
      <c r="M521" s="23"/>
    </row>
    <row r="522" spans="4:13" ht="12.5" x14ac:dyDescent="0.25">
      <c r="D522" s="12"/>
      <c r="H522" s="22"/>
      <c r="K522" s="22"/>
      <c r="M522" s="23"/>
    </row>
    <row r="523" spans="4:13" ht="12.5" x14ac:dyDescent="0.25">
      <c r="D523" s="12"/>
      <c r="H523" s="22"/>
      <c r="K523" s="22"/>
      <c r="M523" s="23"/>
    </row>
    <row r="524" spans="4:13" ht="12.5" x14ac:dyDescent="0.25">
      <c r="D524" s="12"/>
      <c r="H524" s="22"/>
      <c r="K524" s="22"/>
      <c r="M524" s="23"/>
    </row>
    <row r="525" spans="4:13" ht="12.5" x14ac:dyDescent="0.25">
      <c r="D525" s="12"/>
      <c r="H525" s="22"/>
      <c r="K525" s="22"/>
      <c r="M525" s="23"/>
    </row>
    <row r="526" spans="4:13" ht="12.5" x14ac:dyDescent="0.25">
      <c r="D526" s="12"/>
      <c r="H526" s="22"/>
      <c r="K526" s="22"/>
      <c r="M526" s="23"/>
    </row>
    <row r="527" spans="4:13" ht="12.5" x14ac:dyDescent="0.25">
      <c r="D527" s="12"/>
      <c r="H527" s="22"/>
      <c r="K527" s="22"/>
      <c r="M527" s="23"/>
    </row>
    <row r="528" spans="4:13" ht="12.5" x14ac:dyDescent="0.25">
      <c r="D528" s="12"/>
      <c r="H528" s="22"/>
      <c r="K528" s="22"/>
      <c r="M528" s="23"/>
    </row>
    <row r="529" spans="4:13" ht="12.5" x14ac:dyDescent="0.25">
      <c r="D529" s="12"/>
      <c r="H529" s="22"/>
      <c r="K529" s="22"/>
      <c r="M529" s="23"/>
    </row>
    <row r="530" spans="4:13" ht="12.5" x14ac:dyDescent="0.25">
      <c r="D530" s="12"/>
      <c r="H530" s="22"/>
      <c r="K530" s="22"/>
      <c r="M530" s="23"/>
    </row>
    <row r="531" spans="4:13" ht="12.5" x14ac:dyDescent="0.25">
      <c r="D531" s="12"/>
      <c r="H531" s="22"/>
      <c r="K531" s="22"/>
      <c r="M531" s="23"/>
    </row>
    <row r="532" spans="4:13" ht="12.5" x14ac:dyDescent="0.25">
      <c r="D532" s="12"/>
      <c r="H532" s="22"/>
      <c r="K532" s="22"/>
      <c r="M532" s="23"/>
    </row>
    <row r="533" spans="4:13" ht="12.5" x14ac:dyDescent="0.25">
      <c r="D533" s="12"/>
      <c r="H533" s="22"/>
      <c r="K533" s="22"/>
      <c r="M533" s="23"/>
    </row>
    <row r="534" spans="4:13" ht="12.5" x14ac:dyDescent="0.25">
      <c r="D534" s="12"/>
      <c r="H534" s="22"/>
      <c r="K534" s="22"/>
      <c r="M534" s="23"/>
    </row>
    <row r="535" spans="4:13" ht="12.5" x14ac:dyDescent="0.25">
      <c r="D535" s="12"/>
      <c r="H535" s="22"/>
      <c r="K535" s="22"/>
      <c r="M535" s="23"/>
    </row>
    <row r="536" spans="4:13" ht="12.5" x14ac:dyDescent="0.25">
      <c r="D536" s="12"/>
      <c r="H536" s="22"/>
      <c r="K536" s="22"/>
      <c r="M536" s="23"/>
    </row>
    <row r="537" spans="4:13" ht="12.5" x14ac:dyDescent="0.25">
      <c r="D537" s="12"/>
      <c r="H537" s="22"/>
      <c r="K537" s="22"/>
      <c r="M537" s="23"/>
    </row>
    <row r="538" spans="4:13" ht="12.5" x14ac:dyDescent="0.25">
      <c r="D538" s="12"/>
      <c r="H538" s="22"/>
      <c r="K538" s="22"/>
      <c r="M538" s="23"/>
    </row>
    <row r="539" spans="4:13" ht="12.5" x14ac:dyDescent="0.25">
      <c r="D539" s="12"/>
      <c r="H539" s="22"/>
      <c r="K539" s="22"/>
      <c r="M539" s="23"/>
    </row>
    <row r="540" spans="4:13" ht="12.5" x14ac:dyDescent="0.25">
      <c r="D540" s="12"/>
      <c r="H540" s="22"/>
      <c r="K540" s="22"/>
      <c r="M540" s="23"/>
    </row>
    <row r="541" spans="4:13" ht="12.5" x14ac:dyDescent="0.25">
      <c r="D541" s="12"/>
      <c r="H541" s="22"/>
      <c r="K541" s="22"/>
      <c r="M541" s="23"/>
    </row>
    <row r="542" spans="4:13" ht="12.5" x14ac:dyDescent="0.25">
      <c r="D542" s="12"/>
      <c r="H542" s="22"/>
      <c r="K542" s="22"/>
      <c r="M542" s="23"/>
    </row>
    <row r="543" spans="4:13" ht="12.5" x14ac:dyDescent="0.25">
      <c r="D543" s="12"/>
      <c r="H543" s="22"/>
      <c r="K543" s="22"/>
      <c r="M543" s="23"/>
    </row>
    <row r="544" spans="4:13" ht="12.5" x14ac:dyDescent="0.25">
      <c r="D544" s="12"/>
      <c r="H544" s="22"/>
      <c r="K544" s="22"/>
      <c r="M544" s="23"/>
    </row>
    <row r="545" spans="4:13" ht="12.5" x14ac:dyDescent="0.25">
      <c r="D545" s="12"/>
      <c r="H545" s="22"/>
      <c r="K545" s="22"/>
      <c r="M545" s="23"/>
    </row>
    <row r="546" spans="4:13" ht="12.5" x14ac:dyDescent="0.25">
      <c r="D546" s="12"/>
      <c r="H546" s="22"/>
      <c r="K546" s="22"/>
      <c r="M546" s="23"/>
    </row>
    <row r="547" spans="4:13" ht="12.5" x14ac:dyDescent="0.25">
      <c r="D547" s="12"/>
      <c r="H547" s="22"/>
      <c r="K547" s="22"/>
      <c r="M547" s="23"/>
    </row>
    <row r="548" spans="4:13" ht="12.5" x14ac:dyDescent="0.25">
      <c r="D548" s="12"/>
      <c r="H548" s="22"/>
      <c r="K548" s="22"/>
      <c r="M548" s="23"/>
    </row>
    <row r="549" spans="4:13" ht="12.5" x14ac:dyDescent="0.25">
      <c r="D549" s="12"/>
      <c r="H549" s="22"/>
      <c r="K549" s="22"/>
      <c r="M549" s="23"/>
    </row>
    <row r="550" spans="4:13" ht="12.5" x14ac:dyDescent="0.25">
      <c r="D550" s="12"/>
      <c r="H550" s="22"/>
      <c r="K550" s="22"/>
      <c r="M550" s="23"/>
    </row>
    <row r="551" spans="4:13" ht="12.5" x14ac:dyDescent="0.25">
      <c r="D551" s="12"/>
      <c r="H551" s="22"/>
      <c r="K551" s="22"/>
      <c r="M551" s="23"/>
    </row>
    <row r="552" spans="4:13" ht="12.5" x14ac:dyDescent="0.25">
      <c r="D552" s="12"/>
      <c r="H552" s="22"/>
      <c r="K552" s="22"/>
      <c r="M552" s="23"/>
    </row>
    <row r="553" spans="4:13" ht="12.5" x14ac:dyDescent="0.25">
      <c r="D553" s="12"/>
      <c r="H553" s="22"/>
      <c r="K553" s="22"/>
      <c r="M553" s="23"/>
    </row>
    <row r="554" spans="4:13" ht="12.5" x14ac:dyDescent="0.25">
      <c r="D554" s="12"/>
      <c r="H554" s="22"/>
      <c r="K554" s="22"/>
      <c r="M554" s="23"/>
    </row>
    <row r="555" spans="4:13" ht="12.5" x14ac:dyDescent="0.25">
      <c r="D555" s="12"/>
      <c r="H555" s="22"/>
      <c r="K555" s="22"/>
      <c r="M555" s="23"/>
    </row>
    <row r="556" spans="4:13" ht="12.5" x14ac:dyDescent="0.25">
      <c r="D556" s="12"/>
      <c r="H556" s="22"/>
      <c r="K556" s="22"/>
      <c r="M556" s="23"/>
    </row>
    <row r="557" spans="4:13" ht="12.5" x14ac:dyDescent="0.25">
      <c r="D557" s="12"/>
      <c r="H557" s="22"/>
      <c r="K557" s="22"/>
      <c r="M557" s="23"/>
    </row>
    <row r="558" spans="4:13" ht="12.5" x14ac:dyDescent="0.25">
      <c r="D558" s="12"/>
      <c r="H558" s="22"/>
      <c r="K558" s="22"/>
      <c r="M558" s="23"/>
    </row>
    <row r="559" spans="4:13" ht="12.5" x14ac:dyDescent="0.25">
      <c r="D559" s="12"/>
      <c r="H559" s="22"/>
      <c r="K559" s="22"/>
      <c r="M559" s="23"/>
    </row>
    <row r="560" spans="4:13" ht="12.5" x14ac:dyDescent="0.25">
      <c r="D560" s="12"/>
      <c r="H560" s="22"/>
      <c r="K560" s="22"/>
      <c r="M560" s="23"/>
    </row>
    <row r="561" spans="4:13" ht="12.5" x14ac:dyDescent="0.25">
      <c r="D561" s="12"/>
      <c r="H561" s="22"/>
      <c r="K561" s="22"/>
      <c r="M561" s="23"/>
    </row>
    <row r="562" spans="4:13" ht="12.5" x14ac:dyDescent="0.25">
      <c r="D562" s="12"/>
      <c r="H562" s="22"/>
      <c r="K562" s="22"/>
      <c r="M562" s="23"/>
    </row>
    <row r="563" spans="4:13" ht="12.5" x14ac:dyDescent="0.25">
      <c r="D563" s="12"/>
      <c r="H563" s="22"/>
      <c r="K563" s="22"/>
      <c r="M563" s="23"/>
    </row>
    <row r="564" spans="4:13" ht="12.5" x14ac:dyDescent="0.25">
      <c r="D564" s="12"/>
      <c r="H564" s="22"/>
      <c r="K564" s="22"/>
      <c r="M564" s="23"/>
    </row>
    <row r="565" spans="4:13" ht="12.5" x14ac:dyDescent="0.25">
      <c r="D565" s="12"/>
      <c r="H565" s="22"/>
      <c r="K565" s="22"/>
      <c r="M565" s="23"/>
    </row>
    <row r="566" spans="4:13" ht="12.5" x14ac:dyDescent="0.25">
      <c r="D566" s="12"/>
      <c r="H566" s="22"/>
      <c r="K566" s="22"/>
      <c r="M566" s="23"/>
    </row>
    <row r="567" spans="4:13" ht="12.5" x14ac:dyDescent="0.25">
      <c r="D567" s="12"/>
      <c r="H567" s="22"/>
      <c r="K567" s="22"/>
      <c r="M567" s="23"/>
    </row>
    <row r="568" spans="4:13" ht="12.5" x14ac:dyDescent="0.25">
      <c r="D568" s="12"/>
      <c r="H568" s="22"/>
      <c r="K568" s="22"/>
      <c r="M568" s="23"/>
    </row>
    <row r="569" spans="4:13" ht="12.5" x14ac:dyDescent="0.25">
      <c r="D569" s="12"/>
      <c r="H569" s="22"/>
      <c r="K569" s="22"/>
      <c r="M569" s="23"/>
    </row>
    <row r="570" spans="4:13" ht="12.5" x14ac:dyDescent="0.25">
      <c r="D570" s="12"/>
      <c r="H570" s="22"/>
      <c r="K570" s="22"/>
      <c r="M570" s="23"/>
    </row>
    <row r="571" spans="4:13" ht="12.5" x14ac:dyDescent="0.25">
      <c r="D571" s="12"/>
      <c r="H571" s="22"/>
      <c r="K571" s="22"/>
      <c r="M571" s="23"/>
    </row>
    <row r="572" spans="4:13" ht="12.5" x14ac:dyDescent="0.25">
      <c r="D572" s="12"/>
      <c r="H572" s="22"/>
      <c r="K572" s="22"/>
      <c r="M572" s="23"/>
    </row>
    <row r="573" spans="4:13" ht="12.5" x14ac:dyDescent="0.25">
      <c r="D573" s="12"/>
      <c r="H573" s="22"/>
      <c r="K573" s="22"/>
      <c r="M573" s="23"/>
    </row>
    <row r="574" spans="4:13" ht="12.5" x14ac:dyDescent="0.25">
      <c r="D574" s="12"/>
      <c r="H574" s="22"/>
      <c r="K574" s="22"/>
      <c r="M574" s="23"/>
    </row>
    <row r="575" spans="4:13" ht="12.5" x14ac:dyDescent="0.25">
      <c r="D575" s="12"/>
      <c r="H575" s="22"/>
      <c r="K575" s="22"/>
      <c r="M575" s="23"/>
    </row>
    <row r="576" spans="4:13" ht="12.5" x14ac:dyDescent="0.25">
      <c r="D576" s="12"/>
      <c r="H576" s="22"/>
      <c r="K576" s="22"/>
      <c r="M576" s="23"/>
    </row>
    <row r="577" spans="4:13" ht="12.5" x14ac:dyDescent="0.25">
      <c r="D577" s="12"/>
      <c r="H577" s="22"/>
      <c r="K577" s="22"/>
      <c r="M577" s="23"/>
    </row>
    <row r="578" spans="4:13" ht="12.5" x14ac:dyDescent="0.25">
      <c r="D578" s="12"/>
      <c r="H578" s="22"/>
      <c r="K578" s="22"/>
      <c r="M578" s="23"/>
    </row>
    <row r="579" spans="4:13" ht="12.5" x14ac:dyDescent="0.25">
      <c r="D579" s="12"/>
      <c r="H579" s="22"/>
      <c r="K579" s="22"/>
      <c r="M579" s="23"/>
    </row>
    <row r="580" spans="4:13" ht="12.5" x14ac:dyDescent="0.25">
      <c r="D580" s="12"/>
      <c r="H580" s="22"/>
      <c r="K580" s="22"/>
      <c r="M580" s="23"/>
    </row>
    <row r="581" spans="4:13" ht="12.5" x14ac:dyDescent="0.25">
      <c r="D581" s="12"/>
      <c r="H581" s="22"/>
      <c r="K581" s="22"/>
      <c r="M581" s="23"/>
    </row>
    <row r="582" spans="4:13" ht="12.5" x14ac:dyDescent="0.25">
      <c r="D582" s="12"/>
      <c r="H582" s="22"/>
      <c r="K582" s="22"/>
      <c r="M582" s="23"/>
    </row>
    <row r="583" spans="4:13" ht="12.5" x14ac:dyDescent="0.25">
      <c r="D583" s="12"/>
      <c r="H583" s="22"/>
      <c r="K583" s="22"/>
      <c r="M583" s="23"/>
    </row>
    <row r="584" spans="4:13" ht="12.5" x14ac:dyDescent="0.25">
      <c r="D584" s="12"/>
      <c r="H584" s="22"/>
      <c r="K584" s="22"/>
      <c r="M584" s="23"/>
    </row>
    <row r="585" spans="4:13" ht="12.5" x14ac:dyDescent="0.25">
      <c r="D585" s="12"/>
      <c r="H585" s="22"/>
      <c r="K585" s="22"/>
      <c r="M585" s="23"/>
    </row>
    <row r="586" spans="4:13" ht="12.5" x14ac:dyDescent="0.25">
      <c r="D586" s="12"/>
      <c r="H586" s="22"/>
      <c r="K586" s="22"/>
      <c r="M586" s="23"/>
    </row>
    <row r="587" spans="4:13" ht="12.5" x14ac:dyDescent="0.25">
      <c r="D587" s="12"/>
      <c r="H587" s="22"/>
      <c r="K587" s="22"/>
      <c r="M587" s="23"/>
    </row>
    <row r="588" spans="4:13" ht="12.5" x14ac:dyDescent="0.25">
      <c r="D588" s="12"/>
      <c r="H588" s="22"/>
      <c r="K588" s="22"/>
      <c r="M588" s="23"/>
    </row>
    <row r="589" spans="4:13" ht="12.5" x14ac:dyDescent="0.25">
      <c r="D589" s="12"/>
      <c r="H589" s="22"/>
      <c r="K589" s="22"/>
      <c r="M589" s="23"/>
    </row>
    <row r="590" spans="4:13" ht="12.5" x14ac:dyDescent="0.25">
      <c r="D590" s="12"/>
      <c r="H590" s="22"/>
      <c r="K590" s="22"/>
      <c r="M590" s="23"/>
    </row>
    <row r="591" spans="4:13" ht="12.5" x14ac:dyDescent="0.25">
      <c r="D591" s="12"/>
      <c r="H591" s="22"/>
      <c r="K591" s="22"/>
      <c r="M591" s="23"/>
    </row>
    <row r="592" spans="4:13" ht="12.5" x14ac:dyDescent="0.25">
      <c r="D592" s="12"/>
      <c r="H592" s="22"/>
      <c r="K592" s="22"/>
      <c r="M592" s="23"/>
    </row>
    <row r="593" spans="4:13" ht="12.5" x14ac:dyDescent="0.25">
      <c r="D593" s="12"/>
      <c r="H593" s="22"/>
      <c r="K593" s="22"/>
      <c r="M593" s="23"/>
    </row>
    <row r="594" spans="4:13" ht="12.5" x14ac:dyDescent="0.25">
      <c r="D594" s="12"/>
      <c r="H594" s="22"/>
      <c r="K594" s="22"/>
      <c r="M594" s="23"/>
    </row>
    <row r="595" spans="4:13" ht="12.5" x14ac:dyDescent="0.25">
      <c r="D595" s="12"/>
      <c r="H595" s="22"/>
      <c r="K595" s="22"/>
      <c r="M595" s="23"/>
    </row>
    <row r="596" spans="4:13" ht="12.5" x14ac:dyDescent="0.25">
      <c r="D596" s="12"/>
      <c r="H596" s="22"/>
      <c r="K596" s="22"/>
      <c r="M596" s="23"/>
    </row>
    <row r="597" spans="4:13" ht="12.5" x14ac:dyDescent="0.25">
      <c r="D597" s="12"/>
      <c r="H597" s="22"/>
      <c r="K597" s="22"/>
      <c r="M597" s="23"/>
    </row>
    <row r="598" spans="4:13" ht="12.5" x14ac:dyDescent="0.25">
      <c r="D598" s="12"/>
      <c r="H598" s="22"/>
      <c r="K598" s="22"/>
      <c r="M598" s="23"/>
    </row>
    <row r="599" spans="4:13" ht="12.5" x14ac:dyDescent="0.25">
      <c r="D599" s="12"/>
      <c r="H599" s="22"/>
      <c r="K599" s="22"/>
      <c r="M599" s="23"/>
    </row>
    <row r="600" spans="4:13" ht="12.5" x14ac:dyDescent="0.25">
      <c r="D600" s="12"/>
      <c r="H600" s="22"/>
      <c r="K600" s="22"/>
      <c r="M600" s="23"/>
    </row>
    <row r="601" spans="4:13" ht="12.5" x14ac:dyDescent="0.25">
      <c r="D601" s="12"/>
      <c r="H601" s="22"/>
      <c r="K601" s="22"/>
      <c r="M601" s="23"/>
    </row>
    <row r="602" spans="4:13" ht="12.5" x14ac:dyDescent="0.25">
      <c r="D602" s="12"/>
      <c r="H602" s="22"/>
      <c r="K602" s="22"/>
      <c r="M602" s="23"/>
    </row>
    <row r="603" spans="4:13" ht="12.5" x14ac:dyDescent="0.25">
      <c r="D603" s="12"/>
      <c r="H603" s="22"/>
      <c r="K603" s="22"/>
      <c r="M603" s="23"/>
    </row>
    <row r="604" spans="4:13" ht="12.5" x14ac:dyDescent="0.25">
      <c r="D604" s="12"/>
      <c r="H604" s="22"/>
      <c r="K604" s="22"/>
      <c r="M604" s="23"/>
    </row>
    <row r="605" spans="4:13" ht="12.5" x14ac:dyDescent="0.25">
      <c r="D605" s="12"/>
      <c r="H605" s="22"/>
      <c r="K605" s="22"/>
      <c r="M605" s="23"/>
    </row>
    <row r="606" spans="4:13" ht="12.5" x14ac:dyDescent="0.25">
      <c r="D606" s="12"/>
      <c r="H606" s="22"/>
      <c r="K606" s="22"/>
      <c r="M606" s="23"/>
    </row>
    <row r="607" spans="4:13" ht="12.5" x14ac:dyDescent="0.25">
      <c r="D607" s="12"/>
      <c r="H607" s="22"/>
      <c r="K607" s="22"/>
      <c r="M607" s="23"/>
    </row>
    <row r="608" spans="4:13" ht="12.5" x14ac:dyDescent="0.25">
      <c r="D608" s="12"/>
      <c r="H608" s="22"/>
      <c r="K608" s="22"/>
      <c r="M608" s="23"/>
    </row>
    <row r="609" spans="4:13" ht="12.5" x14ac:dyDescent="0.25">
      <c r="D609" s="12"/>
      <c r="H609" s="22"/>
      <c r="K609" s="22"/>
      <c r="M609" s="23"/>
    </row>
    <row r="610" spans="4:13" ht="12.5" x14ac:dyDescent="0.25">
      <c r="D610" s="12"/>
      <c r="H610" s="22"/>
      <c r="K610" s="22"/>
      <c r="M610" s="23"/>
    </row>
    <row r="611" spans="4:13" ht="12.5" x14ac:dyDescent="0.25">
      <c r="D611" s="12"/>
      <c r="H611" s="22"/>
      <c r="K611" s="22"/>
      <c r="M611" s="23"/>
    </row>
    <row r="612" spans="4:13" ht="12.5" x14ac:dyDescent="0.25">
      <c r="D612" s="12"/>
      <c r="H612" s="22"/>
      <c r="K612" s="22"/>
      <c r="M612" s="23"/>
    </row>
    <row r="613" spans="4:13" ht="12.5" x14ac:dyDescent="0.25">
      <c r="D613" s="12"/>
      <c r="H613" s="22"/>
      <c r="K613" s="22"/>
      <c r="M613" s="23"/>
    </row>
    <row r="614" spans="4:13" ht="12.5" x14ac:dyDescent="0.25">
      <c r="D614" s="12"/>
      <c r="H614" s="22"/>
      <c r="K614" s="22"/>
      <c r="M614" s="23"/>
    </row>
    <row r="615" spans="4:13" ht="12.5" x14ac:dyDescent="0.25">
      <c r="D615" s="12"/>
      <c r="H615" s="22"/>
      <c r="K615" s="22"/>
      <c r="M615" s="23"/>
    </row>
    <row r="616" spans="4:13" ht="12.5" x14ac:dyDescent="0.25">
      <c r="D616" s="12"/>
      <c r="H616" s="22"/>
      <c r="K616" s="22"/>
      <c r="M616" s="23"/>
    </row>
    <row r="617" spans="4:13" ht="12.5" x14ac:dyDescent="0.25">
      <c r="D617" s="12"/>
      <c r="H617" s="22"/>
      <c r="K617" s="22"/>
      <c r="M617" s="23"/>
    </row>
    <row r="618" spans="4:13" ht="12.5" x14ac:dyDescent="0.25">
      <c r="D618" s="12"/>
      <c r="H618" s="22"/>
      <c r="K618" s="22"/>
      <c r="M618" s="23"/>
    </row>
    <row r="619" spans="4:13" ht="12.5" x14ac:dyDescent="0.25">
      <c r="D619" s="12"/>
      <c r="H619" s="22"/>
      <c r="K619" s="22"/>
      <c r="M619" s="23"/>
    </row>
    <row r="620" spans="4:13" ht="12.5" x14ac:dyDescent="0.25">
      <c r="D620" s="12"/>
      <c r="H620" s="22"/>
      <c r="K620" s="22"/>
      <c r="M620" s="23"/>
    </row>
    <row r="621" spans="4:13" ht="12.5" x14ac:dyDescent="0.25">
      <c r="D621" s="12"/>
      <c r="H621" s="22"/>
      <c r="K621" s="22"/>
      <c r="M621" s="23"/>
    </row>
    <row r="622" spans="4:13" ht="12.5" x14ac:dyDescent="0.25">
      <c r="D622" s="12"/>
      <c r="H622" s="22"/>
      <c r="K622" s="22"/>
      <c r="M622" s="23"/>
    </row>
    <row r="623" spans="4:13" ht="12.5" x14ac:dyDescent="0.25">
      <c r="D623" s="12"/>
      <c r="H623" s="22"/>
      <c r="K623" s="22"/>
      <c r="M623" s="23"/>
    </row>
    <row r="624" spans="4:13" ht="12.5" x14ac:dyDescent="0.25">
      <c r="D624" s="12"/>
      <c r="H624" s="22"/>
      <c r="K624" s="22"/>
      <c r="M624" s="23"/>
    </row>
    <row r="625" spans="4:13" ht="12.5" x14ac:dyDescent="0.25">
      <c r="D625" s="12"/>
      <c r="H625" s="22"/>
      <c r="K625" s="22"/>
      <c r="M625" s="23"/>
    </row>
    <row r="626" spans="4:13" ht="12.5" x14ac:dyDescent="0.25">
      <c r="D626" s="12"/>
      <c r="H626" s="22"/>
      <c r="K626" s="22"/>
      <c r="M626" s="23"/>
    </row>
    <row r="627" spans="4:13" ht="12.5" x14ac:dyDescent="0.25">
      <c r="D627" s="12"/>
      <c r="H627" s="22"/>
      <c r="K627" s="22"/>
      <c r="M627" s="23"/>
    </row>
    <row r="628" spans="4:13" ht="12.5" x14ac:dyDescent="0.25">
      <c r="D628" s="12"/>
      <c r="H628" s="22"/>
      <c r="K628" s="22"/>
      <c r="M628" s="23"/>
    </row>
    <row r="629" spans="4:13" ht="12.5" x14ac:dyDescent="0.25">
      <c r="D629" s="12"/>
      <c r="H629" s="22"/>
      <c r="K629" s="22"/>
      <c r="M629" s="23"/>
    </row>
    <row r="630" spans="4:13" ht="12.5" x14ac:dyDescent="0.25">
      <c r="D630" s="12"/>
      <c r="H630" s="22"/>
      <c r="K630" s="22"/>
      <c r="M630" s="23"/>
    </row>
    <row r="631" spans="4:13" ht="12.5" x14ac:dyDescent="0.25">
      <c r="D631" s="12"/>
      <c r="H631" s="22"/>
      <c r="K631" s="22"/>
      <c r="M631" s="23"/>
    </row>
    <row r="632" spans="4:13" ht="12.5" x14ac:dyDescent="0.25">
      <c r="D632" s="12"/>
      <c r="H632" s="22"/>
      <c r="K632" s="22"/>
      <c r="M632" s="23"/>
    </row>
    <row r="633" spans="4:13" ht="12.5" x14ac:dyDescent="0.25">
      <c r="D633" s="12"/>
      <c r="H633" s="22"/>
      <c r="K633" s="22"/>
      <c r="M633" s="23"/>
    </row>
    <row r="634" spans="4:13" ht="12.5" x14ac:dyDescent="0.25">
      <c r="D634" s="12"/>
      <c r="H634" s="22"/>
      <c r="K634" s="22"/>
      <c r="M634" s="23"/>
    </row>
    <row r="635" spans="4:13" ht="12.5" x14ac:dyDescent="0.25">
      <c r="D635" s="12"/>
      <c r="H635" s="22"/>
      <c r="K635" s="22"/>
      <c r="M635" s="23"/>
    </row>
    <row r="636" spans="4:13" ht="12.5" x14ac:dyDescent="0.25">
      <c r="D636" s="12"/>
      <c r="H636" s="22"/>
      <c r="K636" s="22"/>
      <c r="M636" s="23"/>
    </row>
    <row r="637" spans="4:13" ht="12.5" x14ac:dyDescent="0.25">
      <c r="D637" s="12"/>
      <c r="H637" s="22"/>
      <c r="K637" s="22"/>
      <c r="M637" s="23"/>
    </row>
    <row r="638" spans="4:13" ht="12.5" x14ac:dyDescent="0.25">
      <c r="D638" s="12"/>
      <c r="H638" s="22"/>
      <c r="K638" s="22"/>
      <c r="M638" s="23"/>
    </row>
    <row r="639" spans="4:13" ht="12.5" x14ac:dyDescent="0.25">
      <c r="D639" s="12"/>
      <c r="H639" s="22"/>
      <c r="K639" s="22"/>
      <c r="M639" s="23"/>
    </row>
    <row r="640" spans="4:13" ht="12.5" x14ac:dyDescent="0.25">
      <c r="D640" s="12"/>
      <c r="H640" s="22"/>
      <c r="K640" s="22"/>
      <c r="M640" s="23"/>
    </row>
    <row r="641" spans="4:13" ht="12.5" x14ac:dyDescent="0.25">
      <c r="D641" s="12"/>
      <c r="H641" s="22"/>
      <c r="K641" s="22"/>
      <c r="M641" s="23"/>
    </row>
    <row r="642" spans="4:13" ht="12.5" x14ac:dyDescent="0.25">
      <c r="D642" s="12"/>
      <c r="H642" s="22"/>
      <c r="K642" s="22"/>
      <c r="M642" s="23"/>
    </row>
    <row r="643" spans="4:13" ht="12.5" x14ac:dyDescent="0.25">
      <c r="D643" s="12"/>
      <c r="H643" s="22"/>
      <c r="K643" s="22"/>
      <c r="M643" s="23"/>
    </row>
    <row r="644" spans="4:13" ht="12.5" x14ac:dyDescent="0.25">
      <c r="D644" s="12"/>
      <c r="H644" s="22"/>
      <c r="K644" s="22"/>
      <c r="M644" s="23"/>
    </row>
    <row r="645" spans="4:13" ht="12.5" x14ac:dyDescent="0.25">
      <c r="D645" s="12"/>
      <c r="H645" s="22"/>
      <c r="K645" s="22"/>
      <c r="M645" s="23"/>
    </row>
    <row r="646" spans="4:13" ht="12.5" x14ac:dyDescent="0.25">
      <c r="D646" s="12"/>
      <c r="H646" s="22"/>
      <c r="K646" s="22"/>
      <c r="M646" s="23"/>
    </row>
    <row r="647" spans="4:13" ht="12.5" x14ac:dyDescent="0.25">
      <c r="D647" s="12"/>
      <c r="H647" s="22"/>
      <c r="K647" s="22"/>
      <c r="M647" s="23"/>
    </row>
    <row r="648" spans="4:13" ht="12.5" x14ac:dyDescent="0.25">
      <c r="D648" s="12"/>
      <c r="H648" s="22"/>
      <c r="K648" s="22"/>
      <c r="M648" s="23"/>
    </row>
    <row r="649" spans="4:13" ht="12.5" x14ac:dyDescent="0.25">
      <c r="D649" s="12"/>
      <c r="H649" s="22"/>
      <c r="K649" s="22"/>
      <c r="M649" s="23"/>
    </row>
    <row r="650" spans="4:13" ht="12.5" x14ac:dyDescent="0.25">
      <c r="D650" s="12"/>
      <c r="H650" s="22"/>
      <c r="K650" s="22"/>
      <c r="M650" s="23"/>
    </row>
    <row r="651" spans="4:13" ht="12.5" x14ac:dyDescent="0.25">
      <c r="D651" s="12"/>
      <c r="H651" s="22"/>
      <c r="K651" s="22"/>
      <c r="M651" s="23"/>
    </row>
    <row r="652" spans="4:13" ht="12.5" x14ac:dyDescent="0.25">
      <c r="D652" s="12"/>
      <c r="H652" s="22"/>
      <c r="K652" s="22"/>
      <c r="M652" s="23"/>
    </row>
    <row r="653" spans="4:13" ht="12.5" x14ac:dyDescent="0.25">
      <c r="D653" s="12"/>
      <c r="H653" s="22"/>
      <c r="K653" s="22"/>
      <c r="M653" s="23"/>
    </row>
    <row r="654" spans="4:13" ht="12.5" x14ac:dyDescent="0.25">
      <c r="D654" s="12"/>
      <c r="H654" s="22"/>
      <c r="K654" s="22"/>
      <c r="M654" s="23"/>
    </row>
    <row r="655" spans="4:13" ht="12.5" x14ac:dyDescent="0.25">
      <c r="D655" s="12"/>
      <c r="H655" s="22"/>
      <c r="K655" s="22"/>
      <c r="M655" s="23"/>
    </row>
    <row r="656" spans="4:13" ht="12.5" x14ac:dyDescent="0.25">
      <c r="D656" s="12"/>
      <c r="H656" s="22"/>
      <c r="K656" s="22"/>
      <c r="M656" s="23"/>
    </row>
    <row r="657" spans="4:13" ht="12.5" x14ac:dyDescent="0.25">
      <c r="D657" s="12"/>
      <c r="H657" s="22"/>
      <c r="K657" s="22"/>
      <c r="M657" s="23"/>
    </row>
    <row r="658" spans="4:13" ht="12.5" x14ac:dyDescent="0.25">
      <c r="D658" s="12"/>
      <c r="H658" s="22"/>
      <c r="K658" s="22"/>
      <c r="M658" s="23"/>
    </row>
    <row r="659" spans="4:13" ht="12.5" x14ac:dyDescent="0.25">
      <c r="D659" s="12"/>
      <c r="H659" s="22"/>
      <c r="K659" s="22"/>
      <c r="M659" s="23"/>
    </row>
    <row r="660" spans="4:13" ht="12.5" x14ac:dyDescent="0.25">
      <c r="D660" s="12"/>
      <c r="H660" s="22"/>
      <c r="K660" s="22"/>
      <c r="M660" s="23"/>
    </row>
    <row r="661" spans="4:13" ht="12.5" x14ac:dyDescent="0.25">
      <c r="D661" s="12"/>
      <c r="H661" s="22"/>
      <c r="K661" s="22"/>
      <c r="M661" s="23"/>
    </row>
    <row r="662" spans="4:13" ht="12.5" x14ac:dyDescent="0.25">
      <c r="D662" s="12"/>
      <c r="H662" s="22"/>
      <c r="K662" s="22"/>
      <c r="M662" s="23"/>
    </row>
    <row r="663" spans="4:13" ht="12.5" x14ac:dyDescent="0.25">
      <c r="D663" s="12"/>
      <c r="H663" s="22"/>
      <c r="K663" s="22"/>
      <c r="M663" s="23"/>
    </row>
    <row r="664" spans="4:13" ht="12.5" x14ac:dyDescent="0.25">
      <c r="D664" s="12"/>
      <c r="H664" s="22"/>
      <c r="K664" s="22"/>
      <c r="M664" s="23"/>
    </row>
    <row r="665" spans="4:13" ht="12.5" x14ac:dyDescent="0.25">
      <c r="D665" s="12"/>
      <c r="H665" s="22"/>
      <c r="K665" s="22"/>
      <c r="M665" s="23"/>
    </row>
    <row r="666" spans="4:13" ht="12.5" x14ac:dyDescent="0.25">
      <c r="D666" s="12"/>
      <c r="H666" s="22"/>
      <c r="K666" s="22"/>
      <c r="M666" s="23"/>
    </row>
    <row r="667" spans="4:13" ht="12.5" x14ac:dyDescent="0.25">
      <c r="D667" s="12"/>
      <c r="H667" s="22"/>
      <c r="K667" s="22"/>
      <c r="M667" s="23"/>
    </row>
    <row r="668" spans="4:13" ht="12.5" x14ac:dyDescent="0.25">
      <c r="D668" s="12"/>
      <c r="H668" s="22"/>
      <c r="K668" s="22"/>
      <c r="M668" s="23"/>
    </row>
    <row r="669" spans="4:13" ht="12.5" x14ac:dyDescent="0.25">
      <c r="D669" s="12"/>
      <c r="H669" s="22"/>
      <c r="K669" s="22"/>
      <c r="M669" s="23"/>
    </row>
    <row r="670" spans="4:13" ht="12.5" x14ac:dyDescent="0.25">
      <c r="D670" s="12"/>
      <c r="H670" s="22"/>
      <c r="K670" s="22"/>
      <c r="M670" s="23"/>
    </row>
    <row r="671" spans="4:13" ht="12.5" x14ac:dyDescent="0.25">
      <c r="D671" s="12"/>
      <c r="H671" s="22"/>
      <c r="K671" s="22"/>
      <c r="M671" s="23"/>
    </row>
    <row r="672" spans="4:13" ht="12.5" x14ac:dyDescent="0.25">
      <c r="D672" s="12"/>
      <c r="H672" s="22"/>
      <c r="K672" s="22"/>
      <c r="M672" s="23"/>
    </row>
    <row r="673" spans="4:13" ht="12.5" x14ac:dyDescent="0.25">
      <c r="D673" s="12"/>
      <c r="H673" s="22"/>
      <c r="K673" s="22"/>
      <c r="M673" s="23"/>
    </row>
    <row r="674" spans="4:13" ht="12.5" x14ac:dyDescent="0.25">
      <c r="D674" s="12"/>
      <c r="H674" s="22"/>
      <c r="K674" s="22"/>
      <c r="M674" s="23"/>
    </row>
    <row r="675" spans="4:13" ht="12.5" x14ac:dyDescent="0.25">
      <c r="D675" s="12"/>
      <c r="H675" s="22"/>
      <c r="K675" s="22"/>
      <c r="M675" s="23"/>
    </row>
    <row r="676" spans="4:13" ht="12.5" x14ac:dyDescent="0.25">
      <c r="D676" s="12"/>
      <c r="H676" s="22"/>
      <c r="K676" s="22"/>
      <c r="M676" s="23"/>
    </row>
    <row r="677" spans="4:13" ht="12.5" x14ac:dyDescent="0.25">
      <c r="D677" s="12"/>
      <c r="H677" s="22"/>
      <c r="K677" s="22"/>
      <c r="M677" s="23"/>
    </row>
    <row r="678" spans="4:13" ht="12.5" x14ac:dyDescent="0.25">
      <c r="D678" s="12"/>
      <c r="H678" s="22"/>
      <c r="K678" s="22"/>
      <c r="M678" s="23"/>
    </row>
    <row r="679" spans="4:13" ht="12.5" x14ac:dyDescent="0.25">
      <c r="D679" s="12"/>
      <c r="H679" s="22"/>
      <c r="K679" s="22"/>
      <c r="M679" s="23"/>
    </row>
    <row r="680" spans="4:13" ht="12.5" x14ac:dyDescent="0.25">
      <c r="D680" s="12"/>
      <c r="H680" s="22"/>
      <c r="K680" s="22"/>
      <c r="M680" s="23"/>
    </row>
    <row r="681" spans="4:13" ht="12.5" x14ac:dyDescent="0.25">
      <c r="D681" s="12"/>
      <c r="H681" s="22"/>
      <c r="K681" s="22"/>
      <c r="M681" s="23"/>
    </row>
    <row r="682" spans="4:13" ht="12.5" x14ac:dyDescent="0.25">
      <c r="D682" s="12"/>
      <c r="H682" s="22"/>
      <c r="K682" s="22"/>
      <c r="M682" s="23"/>
    </row>
    <row r="683" spans="4:13" ht="12.5" x14ac:dyDescent="0.25">
      <c r="D683" s="12"/>
      <c r="H683" s="22"/>
      <c r="K683" s="22"/>
      <c r="M683" s="23"/>
    </row>
    <row r="684" spans="4:13" ht="12.5" x14ac:dyDescent="0.25">
      <c r="D684" s="12"/>
      <c r="H684" s="22"/>
      <c r="K684" s="22"/>
      <c r="M684" s="23"/>
    </row>
    <row r="685" spans="4:13" ht="12.5" x14ac:dyDescent="0.25">
      <c r="D685" s="12"/>
      <c r="H685" s="22"/>
      <c r="K685" s="22"/>
      <c r="M685" s="23"/>
    </row>
    <row r="686" spans="4:13" ht="12.5" x14ac:dyDescent="0.25">
      <c r="D686" s="12"/>
      <c r="H686" s="22"/>
      <c r="K686" s="22"/>
      <c r="M686" s="23"/>
    </row>
    <row r="687" spans="4:13" ht="12.5" x14ac:dyDescent="0.25">
      <c r="D687" s="12"/>
      <c r="H687" s="22"/>
      <c r="K687" s="22"/>
      <c r="M687" s="23"/>
    </row>
    <row r="688" spans="4:13" ht="12.5" x14ac:dyDescent="0.25">
      <c r="D688" s="12"/>
      <c r="H688" s="22"/>
      <c r="K688" s="22"/>
      <c r="M688" s="23"/>
    </row>
    <row r="689" spans="4:13" ht="12.5" x14ac:dyDescent="0.25">
      <c r="D689" s="12"/>
      <c r="H689" s="22"/>
      <c r="K689" s="22"/>
      <c r="M689" s="23"/>
    </row>
    <row r="690" spans="4:13" ht="12.5" x14ac:dyDescent="0.25">
      <c r="D690" s="12"/>
      <c r="H690" s="22"/>
      <c r="K690" s="22"/>
      <c r="M690" s="23"/>
    </row>
    <row r="691" spans="4:13" ht="12.5" x14ac:dyDescent="0.25">
      <c r="D691" s="12"/>
      <c r="H691" s="22"/>
      <c r="K691" s="22"/>
      <c r="M691" s="23"/>
    </row>
    <row r="692" spans="4:13" ht="12.5" x14ac:dyDescent="0.25">
      <c r="D692" s="12"/>
      <c r="H692" s="22"/>
      <c r="K692" s="22"/>
      <c r="M692" s="23"/>
    </row>
    <row r="693" spans="4:13" ht="12.5" x14ac:dyDescent="0.25">
      <c r="D693" s="12"/>
      <c r="H693" s="22"/>
      <c r="K693" s="22"/>
      <c r="M693" s="23"/>
    </row>
    <row r="694" spans="4:13" ht="12.5" x14ac:dyDescent="0.25">
      <c r="D694" s="12"/>
      <c r="H694" s="22"/>
      <c r="K694" s="22"/>
      <c r="M694" s="23"/>
    </row>
    <row r="695" spans="4:13" ht="12.5" x14ac:dyDescent="0.25">
      <c r="D695" s="12"/>
      <c r="H695" s="22"/>
      <c r="K695" s="22"/>
      <c r="M695" s="23"/>
    </row>
    <row r="696" spans="4:13" ht="12.5" x14ac:dyDescent="0.25">
      <c r="D696" s="12"/>
      <c r="H696" s="22"/>
      <c r="K696" s="22"/>
      <c r="M696" s="23"/>
    </row>
    <row r="697" spans="4:13" ht="12.5" x14ac:dyDescent="0.25">
      <c r="D697" s="12"/>
      <c r="H697" s="22"/>
      <c r="K697" s="22"/>
      <c r="M697" s="23"/>
    </row>
    <row r="698" spans="4:13" ht="12.5" x14ac:dyDescent="0.25">
      <c r="D698" s="12"/>
      <c r="H698" s="22"/>
      <c r="K698" s="22"/>
      <c r="M698" s="23"/>
    </row>
    <row r="699" spans="4:13" ht="12.5" x14ac:dyDescent="0.25">
      <c r="D699" s="12"/>
      <c r="H699" s="22"/>
      <c r="K699" s="22"/>
      <c r="M699" s="23"/>
    </row>
    <row r="700" spans="4:13" ht="12.5" x14ac:dyDescent="0.25">
      <c r="D700" s="12"/>
      <c r="H700" s="22"/>
      <c r="K700" s="22"/>
      <c r="M700" s="23"/>
    </row>
    <row r="701" spans="4:13" ht="12.5" x14ac:dyDescent="0.25">
      <c r="D701" s="12"/>
      <c r="H701" s="22"/>
      <c r="K701" s="22"/>
      <c r="M701" s="23"/>
    </row>
    <row r="702" spans="4:13" ht="12.5" x14ac:dyDescent="0.25">
      <c r="D702" s="12"/>
      <c r="H702" s="22"/>
      <c r="K702" s="22"/>
      <c r="M702" s="23"/>
    </row>
    <row r="703" spans="4:13" ht="12.5" x14ac:dyDescent="0.25">
      <c r="D703" s="12"/>
      <c r="H703" s="22"/>
      <c r="K703" s="22"/>
      <c r="M703" s="23"/>
    </row>
    <row r="704" spans="4:13" ht="12.5" x14ac:dyDescent="0.25">
      <c r="D704" s="12"/>
      <c r="H704" s="22"/>
      <c r="K704" s="22"/>
      <c r="M704" s="23"/>
    </row>
    <row r="705" spans="4:13" ht="12.5" x14ac:dyDescent="0.25">
      <c r="D705" s="12"/>
      <c r="H705" s="22"/>
      <c r="K705" s="22"/>
      <c r="M705" s="23"/>
    </row>
    <row r="706" spans="4:13" ht="12.5" x14ac:dyDescent="0.25">
      <c r="D706" s="12"/>
      <c r="H706" s="22"/>
      <c r="K706" s="22"/>
      <c r="M706" s="23"/>
    </row>
    <row r="707" spans="4:13" ht="12.5" x14ac:dyDescent="0.25">
      <c r="D707" s="12"/>
      <c r="H707" s="22"/>
      <c r="K707" s="22"/>
      <c r="M707" s="23"/>
    </row>
    <row r="708" spans="4:13" ht="12.5" x14ac:dyDescent="0.25">
      <c r="D708" s="12"/>
      <c r="H708" s="22"/>
      <c r="K708" s="22"/>
      <c r="M708" s="23"/>
    </row>
    <row r="709" spans="4:13" ht="12.5" x14ac:dyDescent="0.25">
      <c r="D709" s="12"/>
      <c r="H709" s="22"/>
      <c r="K709" s="22"/>
      <c r="M709" s="23"/>
    </row>
    <row r="710" spans="4:13" ht="12.5" x14ac:dyDescent="0.25">
      <c r="D710" s="12"/>
      <c r="H710" s="22"/>
      <c r="K710" s="22"/>
      <c r="M710" s="23"/>
    </row>
    <row r="711" spans="4:13" ht="12.5" x14ac:dyDescent="0.25">
      <c r="D711" s="12"/>
      <c r="H711" s="22"/>
      <c r="K711" s="22"/>
      <c r="M711" s="23"/>
    </row>
    <row r="712" spans="4:13" ht="12.5" x14ac:dyDescent="0.25">
      <c r="D712" s="12"/>
      <c r="H712" s="22"/>
      <c r="K712" s="22"/>
      <c r="M712" s="23"/>
    </row>
    <row r="713" spans="4:13" ht="12.5" x14ac:dyDescent="0.25">
      <c r="D713" s="12"/>
      <c r="H713" s="22"/>
      <c r="K713" s="22"/>
      <c r="M713" s="23"/>
    </row>
    <row r="714" spans="4:13" ht="12.5" x14ac:dyDescent="0.25">
      <c r="D714" s="12"/>
      <c r="H714" s="22"/>
      <c r="K714" s="22"/>
      <c r="M714" s="23"/>
    </row>
    <row r="715" spans="4:13" ht="12.5" x14ac:dyDescent="0.25">
      <c r="D715" s="12"/>
      <c r="H715" s="22"/>
      <c r="K715" s="22"/>
      <c r="M715" s="23"/>
    </row>
    <row r="716" spans="4:13" ht="12.5" x14ac:dyDescent="0.25">
      <c r="D716" s="12"/>
      <c r="H716" s="22"/>
      <c r="K716" s="22"/>
      <c r="M716" s="23"/>
    </row>
    <row r="717" spans="4:13" ht="12.5" x14ac:dyDescent="0.25">
      <c r="D717" s="12"/>
      <c r="H717" s="22"/>
      <c r="K717" s="22"/>
      <c r="M717" s="23"/>
    </row>
    <row r="718" spans="4:13" ht="12.5" x14ac:dyDescent="0.25">
      <c r="D718" s="12"/>
      <c r="H718" s="22"/>
      <c r="K718" s="22"/>
      <c r="M718" s="23"/>
    </row>
    <row r="719" spans="4:13" ht="12.5" x14ac:dyDescent="0.25">
      <c r="D719" s="12"/>
      <c r="H719" s="22"/>
      <c r="K719" s="22"/>
      <c r="M719" s="23"/>
    </row>
    <row r="720" spans="4:13" ht="12.5" x14ac:dyDescent="0.25">
      <c r="D720" s="12"/>
      <c r="H720" s="22"/>
      <c r="K720" s="22"/>
      <c r="M720" s="23"/>
    </row>
    <row r="721" spans="4:13" ht="12.5" x14ac:dyDescent="0.25">
      <c r="D721" s="12"/>
      <c r="H721" s="22"/>
      <c r="K721" s="22"/>
      <c r="M721" s="23"/>
    </row>
    <row r="722" spans="4:13" ht="12.5" x14ac:dyDescent="0.25">
      <c r="D722" s="12"/>
      <c r="H722" s="22"/>
      <c r="K722" s="22"/>
      <c r="M722" s="23"/>
    </row>
    <row r="723" spans="4:13" ht="12.5" x14ac:dyDescent="0.25">
      <c r="D723" s="12"/>
      <c r="H723" s="22"/>
      <c r="K723" s="22"/>
      <c r="M723" s="23"/>
    </row>
    <row r="724" spans="4:13" ht="12.5" x14ac:dyDescent="0.25">
      <c r="D724" s="12"/>
      <c r="H724" s="22"/>
      <c r="K724" s="22"/>
      <c r="M724" s="23"/>
    </row>
    <row r="725" spans="4:13" ht="12.5" x14ac:dyDescent="0.25">
      <c r="D725" s="12"/>
      <c r="H725" s="22"/>
      <c r="K725" s="22"/>
      <c r="M725" s="23"/>
    </row>
    <row r="726" spans="4:13" ht="12.5" x14ac:dyDescent="0.25">
      <c r="D726" s="12"/>
      <c r="H726" s="22"/>
      <c r="K726" s="22"/>
      <c r="M726" s="23"/>
    </row>
    <row r="727" spans="4:13" ht="12.5" x14ac:dyDescent="0.25">
      <c r="D727" s="12"/>
      <c r="H727" s="22"/>
      <c r="K727" s="22"/>
      <c r="M727" s="23"/>
    </row>
    <row r="728" spans="4:13" ht="12.5" x14ac:dyDescent="0.25">
      <c r="D728" s="12"/>
      <c r="H728" s="22"/>
      <c r="K728" s="22"/>
      <c r="M728" s="23"/>
    </row>
    <row r="729" spans="4:13" ht="12.5" x14ac:dyDescent="0.25">
      <c r="D729" s="12"/>
      <c r="H729" s="22"/>
      <c r="K729" s="22"/>
      <c r="M729" s="23"/>
    </row>
    <row r="730" spans="4:13" ht="12.5" x14ac:dyDescent="0.25">
      <c r="D730" s="12"/>
      <c r="H730" s="22"/>
      <c r="K730" s="22"/>
      <c r="M730" s="23"/>
    </row>
    <row r="731" spans="4:13" ht="12.5" x14ac:dyDescent="0.25">
      <c r="D731" s="12"/>
      <c r="H731" s="22"/>
      <c r="K731" s="22"/>
      <c r="M731" s="23"/>
    </row>
    <row r="732" spans="4:13" ht="12.5" x14ac:dyDescent="0.25">
      <c r="D732" s="12"/>
      <c r="H732" s="22"/>
      <c r="K732" s="22"/>
      <c r="M732" s="23"/>
    </row>
    <row r="733" spans="4:13" ht="12.5" x14ac:dyDescent="0.25">
      <c r="D733" s="12"/>
      <c r="H733" s="22"/>
      <c r="K733" s="22"/>
      <c r="M733" s="23"/>
    </row>
    <row r="734" spans="4:13" ht="12.5" x14ac:dyDescent="0.25">
      <c r="D734" s="12"/>
      <c r="H734" s="22"/>
      <c r="K734" s="22"/>
      <c r="M734" s="23"/>
    </row>
    <row r="735" spans="4:13" ht="12.5" x14ac:dyDescent="0.25">
      <c r="D735" s="12"/>
      <c r="H735" s="22"/>
      <c r="K735" s="22"/>
      <c r="M735" s="23"/>
    </row>
    <row r="736" spans="4:13" ht="12.5" x14ac:dyDescent="0.25">
      <c r="D736" s="12"/>
      <c r="H736" s="22"/>
      <c r="K736" s="22"/>
      <c r="M736" s="23"/>
    </row>
    <row r="737" spans="4:13" ht="12.5" x14ac:dyDescent="0.25">
      <c r="D737" s="12"/>
      <c r="H737" s="22"/>
      <c r="K737" s="22"/>
      <c r="M737" s="23"/>
    </row>
    <row r="738" spans="4:13" ht="12.5" x14ac:dyDescent="0.25">
      <c r="D738" s="12"/>
      <c r="H738" s="22"/>
      <c r="K738" s="22"/>
      <c r="M738" s="23"/>
    </row>
    <row r="739" spans="4:13" ht="12.5" x14ac:dyDescent="0.25">
      <c r="D739" s="12"/>
      <c r="H739" s="22"/>
      <c r="K739" s="22"/>
      <c r="M739" s="23"/>
    </row>
    <row r="740" spans="4:13" ht="12.5" x14ac:dyDescent="0.25">
      <c r="D740" s="12"/>
      <c r="H740" s="22"/>
      <c r="K740" s="22"/>
      <c r="M740" s="23"/>
    </row>
    <row r="741" spans="4:13" ht="12.5" x14ac:dyDescent="0.25">
      <c r="D741" s="12"/>
      <c r="H741" s="22"/>
      <c r="K741" s="22"/>
      <c r="M741" s="23"/>
    </row>
    <row r="742" spans="4:13" ht="12.5" x14ac:dyDescent="0.25">
      <c r="D742" s="12"/>
      <c r="H742" s="22"/>
      <c r="K742" s="22"/>
      <c r="M742" s="23"/>
    </row>
    <row r="743" spans="4:13" ht="12.5" x14ac:dyDescent="0.25">
      <c r="D743" s="12"/>
      <c r="H743" s="22"/>
      <c r="K743" s="22"/>
      <c r="M743" s="23"/>
    </row>
    <row r="744" spans="4:13" ht="12.5" x14ac:dyDescent="0.25">
      <c r="D744" s="12"/>
      <c r="H744" s="22"/>
      <c r="K744" s="22"/>
      <c r="M744" s="23"/>
    </row>
    <row r="745" spans="4:13" ht="12.5" x14ac:dyDescent="0.25">
      <c r="D745" s="12"/>
      <c r="H745" s="22"/>
      <c r="K745" s="22"/>
      <c r="M745" s="23"/>
    </row>
    <row r="746" spans="4:13" ht="12.5" x14ac:dyDescent="0.25">
      <c r="D746" s="12"/>
      <c r="H746" s="22"/>
      <c r="K746" s="22"/>
      <c r="M746" s="23"/>
    </row>
    <row r="747" spans="4:13" ht="12.5" x14ac:dyDescent="0.25">
      <c r="D747" s="12"/>
      <c r="H747" s="22"/>
      <c r="K747" s="22"/>
      <c r="M747" s="23"/>
    </row>
    <row r="748" spans="4:13" ht="12.5" x14ac:dyDescent="0.25">
      <c r="D748" s="12"/>
      <c r="H748" s="22"/>
      <c r="K748" s="22"/>
      <c r="M748" s="23"/>
    </row>
    <row r="749" spans="4:13" ht="12.5" x14ac:dyDescent="0.25">
      <c r="D749" s="12"/>
      <c r="H749" s="22"/>
      <c r="K749" s="22"/>
      <c r="M749" s="23"/>
    </row>
    <row r="750" spans="4:13" ht="12.5" x14ac:dyDescent="0.25">
      <c r="D750" s="12"/>
      <c r="H750" s="22"/>
      <c r="K750" s="22"/>
      <c r="M750" s="23"/>
    </row>
    <row r="751" spans="4:13" ht="12.5" x14ac:dyDescent="0.25">
      <c r="D751" s="12"/>
      <c r="H751" s="22"/>
      <c r="K751" s="22"/>
      <c r="M751" s="23"/>
    </row>
    <row r="752" spans="4:13" ht="12.5" x14ac:dyDescent="0.25">
      <c r="D752" s="12"/>
      <c r="H752" s="22"/>
      <c r="K752" s="22"/>
      <c r="M752" s="23"/>
    </row>
    <row r="753" spans="4:13" ht="12.5" x14ac:dyDescent="0.25">
      <c r="D753" s="12"/>
      <c r="H753" s="22"/>
      <c r="K753" s="22"/>
      <c r="M753" s="23"/>
    </row>
    <row r="754" spans="4:13" ht="12.5" x14ac:dyDescent="0.25">
      <c r="D754" s="12"/>
      <c r="H754" s="22"/>
      <c r="K754" s="22"/>
      <c r="M754" s="23"/>
    </row>
    <row r="755" spans="4:13" ht="12.5" x14ac:dyDescent="0.25">
      <c r="D755" s="12"/>
      <c r="H755" s="22"/>
      <c r="K755" s="22"/>
      <c r="M755" s="23"/>
    </row>
    <row r="756" spans="4:13" ht="12.5" x14ac:dyDescent="0.25">
      <c r="D756" s="12"/>
      <c r="H756" s="22"/>
      <c r="K756" s="22"/>
      <c r="M756" s="23"/>
    </row>
    <row r="757" spans="4:13" ht="12.5" x14ac:dyDescent="0.25">
      <c r="D757" s="12"/>
      <c r="H757" s="22"/>
      <c r="K757" s="22"/>
      <c r="M757" s="23"/>
    </row>
    <row r="758" spans="4:13" ht="12.5" x14ac:dyDescent="0.25">
      <c r="D758" s="12"/>
      <c r="H758" s="22"/>
      <c r="K758" s="22"/>
      <c r="M758" s="23"/>
    </row>
    <row r="759" spans="4:13" ht="12.5" x14ac:dyDescent="0.25">
      <c r="D759" s="12"/>
      <c r="H759" s="22"/>
      <c r="K759" s="22"/>
      <c r="M759" s="23"/>
    </row>
    <row r="760" spans="4:13" ht="12.5" x14ac:dyDescent="0.25">
      <c r="D760" s="12"/>
      <c r="H760" s="22"/>
      <c r="K760" s="22"/>
      <c r="M760" s="23"/>
    </row>
    <row r="761" spans="4:13" ht="12.5" x14ac:dyDescent="0.25">
      <c r="D761" s="12"/>
      <c r="H761" s="22"/>
      <c r="K761" s="22"/>
      <c r="M761" s="23"/>
    </row>
    <row r="762" spans="4:13" ht="12.5" x14ac:dyDescent="0.25">
      <c r="D762" s="12"/>
      <c r="H762" s="22"/>
      <c r="K762" s="22"/>
      <c r="M762" s="23"/>
    </row>
    <row r="763" spans="4:13" ht="12.5" x14ac:dyDescent="0.25">
      <c r="D763" s="12"/>
      <c r="H763" s="22"/>
      <c r="K763" s="22"/>
      <c r="M763" s="23"/>
    </row>
    <row r="764" spans="4:13" ht="12.5" x14ac:dyDescent="0.25">
      <c r="D764" s="12"/>
      <c r="H764" s="22"/>
      <c r="K764" s="22"/>
      <c r="M764" s="23"/>
    </row>
    <row r="765" spans="4:13" ht="12.5" x14ac:dyDescent="0.25">
      <c r="D765" s="12"/>
      <c r="H765" s="22"/>
      <c r="K765" s="22"/>
      <c r="M765" s="23"/>
    </row>
    <row r="766" spans="4:13" ht="12.5" x14ac:dyDescent="0.25">
      <c r="D766" s="12"/>
      <c r="H766" s="22"/>
      <c r="K766" s="22"/>
      <c r="M766" s="23"/>
    </row>
    <row r="767" spans="4:13" ht="12.5" x14ac:dyDescent="0.25">
      <c r="D767" s="12"/>
      <c r="H767" s="22"/>
      <c r="K767" s="22"/>
      <c r="M767" s="23"/>
    </row>
    <row r="768" spans="4:13" ht="12.5" x14ac:dyDescent="0.25">
      <c r="D768" s="12"/>
      <c r="H768" s="22"/>
      <c r="K768" s="22"/>
      <c r="M768" s="23"/>
    </row>
    <row r="769" spans="4:13" ht="12.5" x14ac:dyDescent="0.25">
      <c r="D769" s="12"/>
      <c r="H769" s="22"/>
      <c r="K769" s="22"/>
      <c r="M769" s="23"/>
    </row>
    <row r="770" spans="4:13" ht="12.5" x14ac:dyDescent="0.25">
      <c r="D770" s="12"/>
      <c r="H770" s="22"/>
      <c r="K770" s="22"/>
      <c r="M770" s="23"/>
    </row>
    <row r="771" spans="4:13" ht="12.5" x14ac:dyDescent="0.25">
      <c r="D771" s="12"/>
      <c r="H771" s="22"/>
      <c r="K771" s="22"/>
      <c r="M771" s="23"/>
    </row>
    <row r="772" spans="4:13" ht="12.5" x14ac:dyDescent="0.25">
      <c r="D772" s="12"/>
      <c r="H772" s="22"/>
      <c r="K772" s="22"/>
      <c r="M772" s="23"/>
    </row>
    <row r="773" spans="4:13" ht="12.5" x14ac:dyDescent="0.25">
      <c r="D773" s="12"/>
      <c r="H773" s="22"/>
      <c r="K773" s="22"/>
      <c r="M773" s="23"/>
    </row>
    <row r="774" spans="4:13" ht="12.5" x14ac:dyDescent="0.25">
      <c r="D774" s="12"/>
      <c r="H774" s="22"/>
      <c r="K774" s="22"/>
      <c r="M774" s="23"/>
    </row>
    <row r="775" spans="4:13" ht="12.5" x14ac:dyDescent="0.25">
      <c r="D775" s="12"/>
      <c r="H775" s="22"/>
      <c r="K775" s="22"/>
      <c r="M775" s="23"/>
    </row>
    <row r="776" spans="4:13" ht="12.5" x14ac:dyDescent="0.25">
      <c r="D776" s="12"/>
      <c r="H776" s="22"/>
      <c r="K776" s="22"/>
      <c r="M776" s="23"/>
    </row>
    <row r="777" spans="4:13" ht="12.5" x14ac:dyDescent="0.25">
      <c r="D777" s="12"/>
      <c r="H777" s="22"/>
      <c r="K777" s="22"/>
      <c r="M777" s="23"/>
    </row>
    <row r="778" spans="4:13" ht="12.5" x14ac:dyDescent="0.25">
      <c r="D778" s="12"/>
      <c r="H778" s="22"/>
      <c r="K778" s="22"/>
      <c r="M778" s="23"/>
    </row>
    <row r="779" spans="4:13" ht="12.5" x14ac:dyDescent="0.25">
      <c r="D779" s="12"/>
      <c r="H779" s="22"/>
      <c r="K779" s="22"/>
      <c r="M779" s="23"/>
    </row>
    <row r="780" spans="4:13" ht="12.5" x14ac:dyDescent="0.25">
      <c r="D780" s="12"/>
      <c r="H780" s="22"/>
      <c r="K780" s="22"/>
      <c r="M780" s="23"/>
    </row>
    <row r="781" spans="4:13" ht="12.5" x14ac:dyDescent="0.25">
      <c r="D781" s="12"/>
      <c r="H781" s="22"/>
      <c r="K781" s="22"/>
      <c r="M781" s="23"/>
    </row>
    <row r="782" spans="4:13" ht="12.5" x14ac:dyDescent="0.25">
      <c r="D782" s="12"/>
      <c r="H782" s="22"/>
      <c r="K782" s="22"/>
      <c r="M782" s="23"/>
    </row>
    <row r="783" spans="4:13" ht="12.5" x14ac:dyDescent="0.25">
      <c r="D783" s="12"/>
      <c r="H783" s="22"/>
      <c r="K783" s="22"/>
      <c r="M783" s="23"/>
    </row>
    <row r="784" spans="4:13" ht="12.5" x14ac:dyDescent="0.25">
      <c r="D784" s="12"/>
      <c r="H784" s="22"/>
      <c r="K784" s="22"/>
      <c r="M784" s="23"/>
    </row>
    <row r="785" spans="4:13" ht="12.5" x14ac:dyDescent="0.25">
      <c r="D785" s="12"/>
      <c r="H785" s="22"/>
      <c r="K785" s="22"/>
      <c r="M785" s="23"/>
    </row>
    <row r="786" spans="4:13" ht="12.5" x14ac:dyDescent="0.25">
      <c r="D786" s="12"/>
      <c r="H786" s="22"/>
      <c r="K786" s="22"/>
      <c r="M786" s="23"/>
    </row>
    <row r="787" spans="4:13" ht="12.5" x14ac:dyDescent="0.25">
      <c r="D787" s="12"/>
      <c r="H787" s="22"/>
      <c r="K787" s="22"/>
      <c r="M787" s="23"/>
    </row>
    <row r="788" spans="4:13" ht="12.5" x14ac:dyDescent="0.25">
      <c r="D788" s="12"/>
      <c r="H788" s="22"/>
      <c r="K788" s="22"/>
      <c r="M788" s="23"/>
    </row>
    <row r="789" spans="4:13" ht="12.5" x14ac:dyDescent="0.25">
      <c r="D789" s="12"/>
      <c r="H789" s="22"/>
      <c r="K789" s="22"/>
      <c r="M789" s="23"/>
    </row>
    <row r="790" spans="4:13" ht="12.5" x14ac:dyDescent="0.25">
      <c r="D790" s="12"/>
      <c r="H790" s="22"/>
      <c r="K790" s="22"/>
      <c r="M790" s="23"/>
    </row>
    <row r="791" spans="4:13" ht="12.5" x14ac:dyDescent="0.25">
      <c r="D791" s="12"/>
      <c r="H791" s="22"/>
      <c r="K791" s="22"/>
      <c r="M791" s="23"/>
    </row>
    <row r="792" spans="4:13" ht="12.5" x14ac:dyDescent="0.25">
      <c r="D792" s="12"/>
      <c r="H792" s="22"/>
      <c r="K792" s="22"/>
      <c r="M792" s="23"/>
    </row>
    <row r="793" spans="4:13" ht="12.5" x14ac:dyDescent="0.25">
      <c r="D793" s="12"/>
      <c r="H793" s="22"/>
      <c r="K793" s="22"/>
      <c r="M793" s="23"/>
    </row>
    <row r="794" spans="4:13" ht="12.5" x14ac:dyDescent="0.25">
      <c r="D794" s="12"/>
      <c r="H794" s="22"/>
      <c r="K794" s="22"/>
      <c r="M794" s="23"/>
    </row>
    <row r="795" spans="4:13" ht="12.5" x14ac:dyDescent="0.25">
      <c r="D795" s="12"/>
      <c r="H795" s="22"/>
      <c r="K795" s="22"/>
      <c r="M795" s="23"/>
    </row>
    <row r="796" spans="4:13" ht="12.5" x14ac:dyDescent="0.25">
      <c r="D796" s="12"/>
      <c r="H796" s="22"/>
      <c r="K796" s="22"/>
      <c r="M796" s="23"/>
    </row>
    <row r="797" spans="4:13" ht="12.5" x14ac:dyDescent="0.25">
      <c r="D797" s="12"/>
      <c r="H797" s="22"/>
      <c r="K797" s="22"/>
      <c r="M797" s="23"/>
    </row>
    <row r="798" spans="4:13" ht="12.5" x14ac:dyDescent="0.25">
      <c r="D798" s="12"/>
      <c r="H798" s="22"/>
      <c r="K798" s="22"/>
      <c r="M798" s="23"/>
    </row>
    <row r="799" spans="4:13" ht="12.5" x14ac:dyDescent="0.25">
      <c r="D799" s="12"/>
      <c r="H799" s="22"/>
      <c r="K799" s="22"/>
      <c r="M799" s="23"/>
    </row>
    <row r="800" spans="4:13" ht="12.5" x14ac:dyDescent="0.25">
      <c r="D800" s="12"/>
      <c r="H800" s="22"/>
      <c r="K800" s="22"/>
      <c r="M800" s="23"/>
    </row>
    <row r="801" spans="4:13" ht="12.5" x14ac:dyDescent="0.25">
      <c r="D801" s="12"/>
      <c r="H801" s="22"/>
      <c r="K801" s="22"/>
      <c r="M801" s="23"/>
    </row>
    <row r="802" spans="4:13" ht="12.5" x14ac:dyDescent="0.25">
      <c r="D802" s="12"/>
      <c r="H802" s="22"/>
      <c r="K802" s="22"/>
      <c r="M802" s="23"/>
    </row>
    <row r="803" spans="4:13" ht="12.5" x14ac:dyDescent="0.25">
      <c r="D803" s="12"/>
      <c r="H803" s="22"/>
      <c r="K803" s="22"/>
      <c r="M803" s="23"/>
    </row>
    <row r="804" spans="4:13" ht="12.5" x14ac:dyDescent="0.25">
      <c r="D804" s="12"/>
      <c r="H804" s="22"/>
      <c r="K804" s="22"/>
      <c r="M804" s="23"/>
    </row>
    <row r="805" spans="4:13" ht="12.5" x14ac:dyDescent="0.25">
      <c r="D805" s="12"/>
      <c r="H805" s="22"/>
      <c r="K805" s="22"/>
      <c r="M805" s="23"/>
    </row>
    <row r="806" spans="4:13" ht="12.5" x14ac:dyDescent="0.25">
      <c r="D806" s="12"/>
      <c r="H806" s="22"/>
      <c r="K806" s="22"/>
      <c r="M806" s="23"/>
    </row>
    <row r="807" spans="4:13" ht="12.5" x14ac:dyDescent="0.25">
      <c r="D807" s="12"/>
      <c r="H807" s="22"/>
      <c r="K807" s="22"/>
      <c r="M807" s="23"/>
    </row>
    <row r="808" spans="4:13" ht="12.5" x14ac:dyDescent="0.25">
      <c r="D808" s="12"/>
      <c r="H808" s="22"/>
      <c r="K808" s="22"/>
      <c r="M808" s="23"/>
    </row>
    <row r="809" spans="4:13" ht="12.5" x14ac:dyDescent="0.25">
      <c r="D809" s="12"/>
      <c r="H809" s="22"/>
      <c r="K809" s="22"/>
      <c r="M809" s="23"/>
    </row>
    <row r="810" spans="4:13" ht="12.5" x14ac:dyDescent="0.25">
      <c r="D810" s="12"/>
      <c r="H810" s="22"/>
      <c r="K810" s="22"/>
      <c r="M810" s="23"/>
    </row>
    <row r="811" spans="4:13" ht="12.5" x14ac:dyDescent="0.25">
      <c r="D811" s="12"/>
      <c r="H811" s="22"/>
      <c r="K811" s="22"/>
      <c r="M811" s="23"/>
    </row>
    <row r="812" spans="4:13" ht="12.5" x14ac:dyDescent="0.25">
      <c r="D812" s="12"/>
      <c r="H812" s="22"/>
      <c r="K812" s="22"/>
      <c r="M812" s="23"/>
    </row>
    <row r="813" spans="4:13" ht="12.5" x14ac:dyDescent="0.25">
      <c r="D813" s="12"/>
      <c r="H813" s="22"/>
      <c r="K813" s="22"/>
      <c r="M813" s="23"/>
    </row>
    <row r="814" spans="4:13" ht="12.5" x14ac:dyDescent="0.25">
      <c r="D814" s="12"/>
      <c r="H814" s="22"/>
      <c r="K814" s="22"/>
      <c r="M814" s="23"/>
    </row>
    <row r="815" spans="4:13" ht="12.5" x14ac:dyDescent="0.25">
      <c r="D815" s="12"/>
      <c r="H815" s="22"/>
      <c r="K815" s="22"/>
      <c r="M815" s="23"/>
    </row>
    <row r="816" spans="4:13" ht="12.5" x14ac:dyDescent="0.25">
      <c r="D816" s="12"/>
      <c r="H816" s="22"/>
      <c r="K816" s="22"/>
      <c r="M816" s="23"/>
    </row>
    <row r="817" spans="4:13" ht="12.5" x14ac:dyDescent="0.25">
      <c r="D817" s="12"/>
      <c r="H817" s="22"/>
      <c r="K817" s="22"/>
      <c r="M817" s="23"/>
    </row>
    <row r="818" spans="4:13" ht="12.5" x14ac:dyDescent="0.25">
      <c r="D818" s="12"/>
      <c r="H818" s="22"/>
      <c r="K818" s="22"/>
      <c r="M818" s="23"/>
    </row>
    <row r="819" spans="4:13" ht="12.5" x14ac:dyDescent="0.25">
      <c r="D819" s="12"/>
      <c r="H819" s="22"/>
      <c r="K819" s="22"/>
      <c r="M819" s="23"/>
    </row>
    <row r="820" spans="4:13" ht="12.5" x14ac:dyDescent="0.25">
      <c r="D820" s="12"/>
      <c r="H820" s="22"/>
      <c r="K820" s="22"/>
      <c r="M820" s="23"/>
    </row>
    <row r="821" spans="4:13" ht="12.5" x14ac:dyDescent="0.25">
      <c r="D821" s="12"/>
      <c r="H821" s="22"/>
      <c r="K821" s="22"/>
      <c r="M821" s="23"/>
    </row>
    <row r="822" spans="4:13" ht="12.5" x14ac:dyDescent="0.25">
      <c r="D822" s="12"/>
      <c r="H822" s="22"/>
      <c r="K822" s="22"/>
      <c r="M822" s="23"/>
    </row>
    <row r="823" spans="4:13" ht="12.5" x14ac:dyDescent="0.25">
      <c r="D823" s="12"/>
      <c r="H823" s="22"/>
      <c r="K823" s="22"/>
      <c r="M823" s="23"/>
    </row>
    <row r="824" spans="4:13" ht="12.5" x14ac:dyDescent="0.25">
      <c r="D824" s="12"/>
      <c r="H824" s="22"/>
      <c r="K824" s="22"/>
      <c r="M824" s="23"/>
    </row>
    <row r="825" spans="4:13" ht="12.5" x14ac:dyDescent="0.25">
      <c r="D825" s="12"/>
      <c r="H825" s="22"/>
      <c r="K825" s="22"/>
      <c r="M825" s="23"/>
    </row>
    <row r="826" spans="4:13" ht="12.5" x14ac:dyDescent="0.25">
      <c r="D826" s="12"/>
      <c r="H826" s="22"/>
      <c r="K826" s="22"/>
      <c r="M826" s="23"/>
    </row>
    <row r="827" spans="4:13" ht="12.5" x14ac:dyDescent="0.25">
      <c r="D827" s="12"/>
      <c r="H827" s="22"/>
      <c r="K827" s="22"/>
      <c r="M827" s="23"/>
    </row>
    <row r="828" spans="4:13" ht="12.5" x14ac:dyDescent="0.25">
      <c r="D828" s="12"/>
      <c r="H828" s="22"/>
      <c r="K828" s="22"/>
      <c r="M828" s="23"/>
    </row>
    <row r="829" spans="4:13" ht="12.5" x14ac:dyDescent="0.25">
      <c r="D829" s="12"/>
      <c r="H829" s="22"/>
      <c r="K829" s="22"/>
      <c r="M829" s="23"/>
    </row>
    <row r="830" spans="4:13" ht="12.5" x14ac:dyDescent="0.25">
      <c r="D830" s="12"/>
      <c r="H830" s="22"/>
      <c r="K830" s="22"/>
      <c r="M830" s="23"/>
    </row>
    <row r="831" spans="4:13" ht="12.5" x14ac:dyDescent="0.25">
      <c r="D831" s="12"/>
      <c r="H831" s="22"/>
      <c r="K831" s="22"/>
      <c r="M831" s="23"/>
    </row>
    <row r="832" spans="4:13" ht="12.5" x14ac:dyDescent="0.25">
      <c r="D832" s="12"/>
      <c r="H832" s="22"/>
      <c r="K832" s="22"/>
      <c r="M832" s="23"/>
    </row>
    <row r="833" spans="4:13" ht="12.5" x14ac:dyDescent="0.25">
      <c r="D833" s="12"/>
      <c r="H833" s="22"/>
      <c r="K833" s="22"/>
      <c r="M833" s="23"/>
    </row>
    <row r="834" spans="4:13" ht="12.5" x14ac:dyDescent="0.25">
      <c r="D834" s="12"/>
      <c r="H834" s="22"/>
      <c r="K834" s="22"/>
      <c r="M834" s="23"/>
    </row>
    <row r="835" spans="4:13" ht="12.5" x14ac:dyDescent="0.25">
      <c r="D835" s="12"/>
      <c r="H835" s="22"/>
      <c r="K835" s="22"/>
      <c r="M835" s="23"/>
    </row>
    <row r="836" spans="4:13" ht="12.5" x14ac:dyDescent="0.25">
      <c r="D836" s="12"/>
      <c r="H836" s="22"/>
      <c r="K836" s="22"/>
      <c r="M836" s="23"/>
    </row>
    <row r="837" spans="4:13" ht="12.5" x14ac:dyDescent="0.25">
      <c r="D837" s="12"/>
      <c r="H837" s="22"/>
      <c r="K837" s="22"/>
      <c r="M837" s="23"/>
    </row>
    <row r="838" spans="4:13" ht="12.5" x14ac:dyDescent="0.25">
      <c r="D838" s="12"/>
      <c r="H838" s="22"/>
      <c r="K838" s="22"/>
      <c r="M838" s="23"/>
    </row>
    <row r="839" spans="4:13" ht="12.5" x14ac:dyDescent="0.25">
      <c r="D839" s="12"/>
      <c r="H839" s="22"/>
      <c r="K839" s="22"/>
      <c r="M839" s="23"/>
    </row>
    <row r="840" spans="4:13" ht="12.5" x14ac:dyDescent="0.25">
      <c r="D840" s="12"/>
      <c r="H840" s="22"/>
      <c r="K840" s="22"/>
      <c r="M840" s="23"/>
    </row>
    <row r="841" spans="4:13" ht="12.5" x14ac:dyDescent="0.25">
      <c r="D841" s="12"/>
      <c r="H841" s="22"/>
      <c r="K841" s="22"/>
      <c r="M841" s="23"/>
    </row>
    <row r="842" spans="4:13" ht="12.5" x14ac:dyDescent="0.25">
      <c r="D842" s="12"/>
      <c r="H842" s="22"/>
      <c r="K842" s="22"/>
      <c r="M842" s="23"/>
    </row>
    <row r="843" spans="4:13" ht="12.5" x14ac:dyDescent="0.25">
      <c r="D843" s="12"/>
      <c r="H843" s="22"/>
      <c r="K843" s="22"/>
      <c r="M843" s="23"/>
    </row>
    <row r="844" spans="4:13" ht="12.5" x14ac:dyDescent="0.25">
      <c r="D844" s="12"/>
      <c r="H844" s="22"/>
      <c r="K844" s="22"/>
      <c r="M844" s="23"/>
    </row>
    <row r="845" spans="4:13" ht="12.5" x14ac:dyDescent="0.25">
      <c r="D845" s="12"/>
      <c r="H845" s="22"/>
      <c r="K845" s="22"/>
      <c r="M845" s="23"/>
    </row>
    <row r="846" spans="4:13" ht="12.5" x14ac:dyDescent="0.25">
      <c r="D846" s="12"/>
      <c r="H846" s="22"/>
      <c r="K846" s="22"/>
      <c r="M846" s="23"/>
    </row>
    <row r="847" spans="4:13" ht="12.5" x14ac:dyDescent="0.25">
      <c r="D847" s="12"/>
      <c r="H847" s="22"/>
      <c r="K847" s="22"/>
      <c r="M847" s="23"/>
    </row>
    <row r="848" spans="4:13" ht="12.5" x14ac:dyDescent="0.25">
      <c r="D848" s="12"/>
      <c r="H848" s="22"/>
      <c r="K848" s="22"/>
      <c r="M848" s="23"/>
    </row>
    <row r="849" spans="4:13" ht="12.5" x14ac:dyDescent="0.25">
      <c r="D849" s="12"/>
      <c r="H849" s="22"/>
      <c r="K849" s="22"/>
      <c r="M849" s="23"/>
    </row>
    <row r="850" spans="4:13" ht="12.5" x14ac:dyDescent="0.25">
      <c r="D850" s="12"/>
      <c r="H850" s="22"/>
      <c r="K850" s="22"/>
      <c r="M850" s="23"/>
    </row>
    <row r="851" spans="4:13" ht="12.5" x14ac:dyDescent="0.25">
      <c r="D851" s="12"/>
      <c r="H851" s="22"/>
      <c r="K851" s="22"/>
      <c r="M851" s="23"/>
    </row>
    <row r="852" spans="4:13" ht="12.5" x14ac:dyDescent="0.25">
      <c r="D852" s="12"/>
      <c r="H852" s="22"/>
      <c r="K852" s="22"/>
      <c r="M852" s="23"/>
    </row>
    <row r="853" spans="4:13" ht="12.5" x14ac:dyDescent="0.25">
      <c r="D853" s="12"/>
      <c r="H853" s="22"/>
      <c r="K853" s="22"/>
      <c r="M853" s="23"/>
    </row>
    <row r="854" spans="4:13" ht="12.5" x14ac:dyDescent="0.25">
      <c r="D854" s="12"/>
      <c r="H854" s="22"/>
      <c r="K854" s="22"/>
      <c r="M854" s="23"/>
    </row>
    <row r="855" spans="4:13" ht="12.5" x14ac:dyDescent="0.25">
      <c r="D855" s="12"/>
      <c r="H855" s="22"/>
      <c r="K855" s="22"/>
      <c r="M855" s="23"/>
    </row>
    <row r="856" spans="4:13" ht="12.5" x14ac:dyDescent="0.25">
      <c r="D856" s="12"/>
      <c r="H856" s="22"/>
      <c r="K856" s="22"/>
      <c r="M856" s="23"/>
    </row>
    <row r="857" spans="4:13" ht="12.5" x14ac:dyDescent="0.25">
      <c r="D857" s="12"/>
      <c r="H857" s="22"/>
      <c r="K857" s="22"/>
      <c r="M857" s="23"/>
    </row>
    <row r="858" spans="4:13" ht="12.5" x14ac:dyDescent="0.25">
      <c r="D858" s="12"/>
      <c r="H858" s="22"/>
      <c r="K858" s="22"/>
      <c r="M858" s="23"/>
    </row>
    <row r="859" spans="4:13" ht="12.5" x14ac:dyDescent="0.25">
      <c r="D859" s="12"/>
      <c r="H859" s="22"/>
      <c r="K859" s="22"/>
      <c r="M859" s="23"/>
    </row>
    <row r="860" spans="4:13" ht="12.5" x14ac:dyDescent="0.25">
      <c r="D860" s="12"/>
      <c r="H860" s="22"/>
      <c r="K860" s="22"/>
      <c r="M860" s="23"/>
    </row>
    <row r="861" spans="4:13" ht="12.5" x14ac:dyDescent="0.25">
      <c r="D861" s="12"/>
      <c r="H861" s="22"/>
      <c r="K861" s="22"/>
      <c r="M861" s="23"/>
    </row>
    <row r="862" spans="4:13" ht="12.5" x14ac:dyDescent="0.25">
      <c r="D862" s="12"/>
      <c r="H862" s="22"/>
      <c r="K862" s="22"/>
      <c r="M862" s="23"/>
    </row>
    <row r="863" spans="4:13" ht="12.5" x14ac:dyDescent="0.25">
      <c r="D863" s="12"/>
      <c r="H863" s="22"/>
      <c r="K863" s="22"/>
      <c r="M863" s="23"/>
    </row>
    <row r="864" spans="4:13" ht="12.5" x14ac:dyDescent="0.25">
      <c r="D864" s="12"/>
      <c r="H864" s="22"/>
      <c r="K864" s="22"/>
      <c r="M864" s="23"/>
    </row>
    <row r="865" spans="4:13" ht="12.5" x14ac:dyDescent="0.25">
      <c r="D865" s="12"/>
      <c r="H865" s="22"/>
      <c r="K865" s="22"/>
      <c r="M865" s="23"/>
    </row>
    <row r="866" spans="4:13" ht="12.5" x14ac:dyDescent="0.25">
      <c r="D866" s="12"/>
      <c r="H866" s="22"/>
      <c r="K866" s="22"/>
      <c r="M866" s="23"/>
    </row>
    <row r="867" spans="4:13" ht="12.5" x14ac:dyDescent="0.25">
      <c r="D867" s="12"/>
      <c r="H867" s="22"/>
      <c r="K867" s="22"/>
      <c r="M867" s="23"/>
    </row>
    <row r="868" spans="4:13" ht="12.5" x14ac:dyDescent="0.25">
      <c r="D868" s="12"/>
      <c r="H868" s="22"/>
      <c r="K868" s="22"/>
      <c r="M868" s="23"/>
    </row>
    <row r="869" spans="4:13" ht="12.5" x14ac:dyDescent="0.25">
      <c r="D869" s="12"/>
      <c r="H869" s="22"/>
      <c r="K869" s="22"/>
      <c r="M869" s="23"/>
    </row>
    <row r="870" spans="4:13" ht="12.5" x14ac:dyDescent="0.25">
      <c r="D870" s="12"/>
      <c r="H870" s="22"/>
      <c r="K870" s="22"/>
      <c r="M870" s="23"/>
    </row>
    <row r="871" spans="4:13" ht="12.5" x14ac:dyDescent="0.25">
      <c r="D871" s="12"/>
      <c r="H871" s="22"/>
      <c r="K871" s="22"/>
      <c r="M871" s="23"/>
    </row>
    <row r="872" spans="4:13" ht="12.5" x14ac:dyDescent="0.25">
      <c r="D872" s="12"/>
      <c r="H872" s="22"/>
      <c r="K872" s="22"/>
      <c r="M872" s="23"/>
    </row>
    <row r="873" spans="4:13" ht="12.5" x14ac:dyDescent="0.25">
      <c r="D873" s="12"/>
      <c r="H873" s="22"/>
      <c r="K873" s="22"/>
      <c r="M873" s="23"/>
    </row>
    <row r="874" spans="4:13" ht="12.5" x14ac:dyDescent="0.25">
      <c r="D874" s="12"/>
      <c r="H874" s="22"/>
      <c r="K874" s="22"/>
      <c r="M874" s="23"/>
    </row>
    <row r="875" spans="4:13" ht="12.5" x14ac:dyDescent="0.25">
      <c r="D875" s="12"/>
      <c r="H875" s="22"/>
      <c r="K875" s="22"/>
      <c r="M875" s="23"/>
    </row>
    <row r="876" spans="4:13" ht="12.5" x14ac:dyDescent="0.25">
      <c r="D876" s="12"/>
      <c r="H876" s="22"/>
      <c r="K876" s="22"/>
      <c r="M876" s="23"/>
    </row>
    <row r="877" spans="4:13" ht="12.5" x14ac:dyDescent="0.25">
      <c r="D877" s="12"/>
      <c r="H877" s="22"/>
      <c r="K877" s="22"/>
      <c r="M877" s="23"/>
    </row>
    <row r="878" spans="4:13" ht="12.5" x14ac:dyDescent="0.25">
      <c r="D878" s="12"/>
      <c r="H878" s="22"/>
      <c r="K878" s="22"/>
      <c r="M878" s="23"/>
    </row>
    <row r="879" spans="4:13" ht="12.5" x14ac:dyDescent="0.25">
      <c r="D879" s="12"/>
      <c r="H879" s="22"/>
      <c r="K879" s="22"/>
      <c r="M879" s="23"/>
    </row>
    <row r="880" spans="4:13" ht="12.5" x14ac:dyDescent="0.25">
      <c r="D880" s="12"/>
      <c r="H880" s="22"/>
      <c r="K880" s="22"/>
      <c r="M880" s="23"/>
    </row>
    <row r="881" spans="4:13" ht="12.5" x14ac:dyDescent="0.25">
      <c r="D881" s="12"/>
      <c r="H881" s="22"/>
      <c r="K881" s="22"/>
      <c r="M881" s="23"/>
    </row>
    <row r="882" spans="4:13" ht="12.5" x14ac:dyDescent="0.25">
      <c r="D882" s="12"/>
      <c r="H882" s="22"/>
      <c r="K882" s="22"/>
      <c r="M882" s="23"/>
    </row>
    <row r="883" spans="4:13" ht="12.5" x14ac:dyDescent="0.25">
      <c r="D883" s="12"/>
      <c r="H883" s="22"/>
      <c r="K883" s="22"/>
      <c r="M883" s="23"/>
    </row>
    <row r="884" spans="4:13" ht="12.5" x14ac:dyDescent="0.25">
      <c r="D884" s="12"/>
      <c r="H884" s="22"/>
      <c r="K884" s="22"/>
      <c r="M884" s="23"/>
    </row>
    <row r="885" spans="4:13" ht="12.5" x14ac:dyDescent="0.25">
      <c r="D885" s="12"/>
      <c r="H885" s="22"/>
      <c r="K885" s="22"/>
      <c r="M885" s="23"/>
    </row>
    <row r="886" spans="4:13" ht="12.5" x14ac:dyDescent="0.25">
      <c r="D886" s="12"/>
      <c r="H886" s="22"/>
      <c r="K886" s="22"/>
      <c r="M886" s="23"/>
    </row>
    <row r="887" spans="4:13" ht="12.5" x14ac:dyDescent="0.25">
      <c r="D887" s="12"/>
      <c r="H887" s="22"/>
      <c r="K887" s="22"/>
      <c r="M887" s="23"/>
    </row>
    <row r="888" spans="4:13" ht="12.5" x14ac:dyDescent="0.25">
      <c r="D888" s="12"/>
      <c r="H888" s="22"/>
      <c r="K888" s="22"/>
      <c r="M888" s="23"/>
    </row>
    <row r="889" spans="4:13" ht="12.5" x14ac:dyDescent="0.25">
      <c r="D889" s="12"/>
      <c r="H889" s="22"/>
      <c r="K889" s="22"/>
      <c r="M889" s="23"/>
    </row>
    <row r="890" spans="4:13" ht="12.5" x14ac:dyDescent="0.25">
      <c r="D890" s="12"/>
      <c r="H890" s="22"/>
      <c r="K890" s="22"/>
      <c r="M890" s="23"/>
    </row>
    <row r="891" spans="4:13" ht="12.5" x14ac:dyDescent="0.25">
      <c r="D891" s="12"/>
      <c r="H891" s="22"/>
      <c r="K891" s="22"/>
      <c r="M891" s="23"/>
    </row>
    <row r="892" spans="4:13" ht="12.5" x14ac:dyDescent="0.25">
      <c r="D892" s="12"/>
      <c r="H892" s="22"/>
      <c r="K892" s="22"/>
      <c r="M892" s="23"/>
    </row>
    <row r="893" spans="4:13" ht="12.5" x14ac:dyDescent="0.25">
      <c r="D893" s="12"/>
      <c r="H893" s="22"/>
      <c r="K893" s="22"/>
      <c r="M893" s="23"/>
    </row>
    <row r="894" spans="4:13" ht="12.5" x14ac:dyDescent="0.25">
      <c r="D894" s="12"/>
      <c r="H894" s="22"/>
      <c r="K894" s="22"/>
      <c r="M894" s="23"/>
    </row>
    <row r="895" spans="4:13" ht="12.5" x14ac:dyDescent="0.25">
      <c r="D895" s="12"/>
      <c r="H895" s="22"/>
      <c r="K895" s="22"/>
      <c r="M895" s="23"/>
    </row>
    <row r="896" spans="4:13" ht="12.5" x14ac:dyDescent="0.25">
      <c r="D896" s="12"/>
      <c r="H896" s="22"/>
      <c r="K896" s="22"/>
      <c r="M896" s="23"/>
    </row>
    <row r="897" spans="4:13" ht="12.5" x14ac:dyDescent="0.25">
      <c r="D897" s="12"/>
      <c r="H897" s="22"/>
      <c r="K897" s="22"/>
      <c r="M897" s="23"/>
    </row>
    <row r="898" spans="4:13" ht="12.5" x14ac:dyDescent="0.25">
      <c r="D898" s="12"/>
      <c r="H898" s="22"/>
      <c r="K898" s="22"/>
      <c r="M898" s="23"/>
    </row>
    <row r="899" spans="4:13" ht="12.5" x14ac:dyDescent="0.25">
      <c r="D899" s="12"/>
      <c r="H899" s="22"/>
      <c r="K899" s="22"/>
      <c r="M899" s="23"/>
    </row>
    <row r="900" spans="4:13" ht="12.5" x14ac:dyDescent="0.25">
      <c r="D900" s="12"/>
      <c r="H900" s="22"/>
      <c r="K900" s="22"/>
      <c r="M900" s="23"/>
    </row>
    <row r="901" spans="4:13" ht="12.5" x14ac:dyDescent="0.25">
      <c r="D901" s="12"/>
      <c r="H901" s="22"/>
      <c r="K901" s="22"/>
      <c r="M901" s="23"/>
    </row>
    <row r="902" spans="4:13" ht="12.5" x14ac:dyDescent="0.25">
      <c r="D902" s="12"/>
      <c r="H902" s="22"/>
      <c r="K902" s="22"/>
      <c r="M902" s="23"/>
    </row>
    <row r="903" spans="4:13" ht="12.5" x14ac:dyDescent="0.25">
      <c r="D903" s="12"/>
      <c r="H903" s="22"/>
      <c r="K903" s="22"/>
      <c r="M903" s="23"/>
    </row>
    <row r="904" spans="4:13" ht="12.5" x14ac:dyDescent="0.25">
      <c r="D904" s="12"/>
      <c r="H904" s="22"/>
      <c r="K904" s="22"/>
      <c r="M904" s="23"/>
    </row>
    <row r="905" spans="4:13" ht="12.5" x14ac:dyDescent="0.25">
      <c r="D905" s="12"/>
      <c r="H905" s="22"/>
      <c r="K905" s="22"/>
      <c r="M905" s="23"/>
    </row>
    <row r="906" spans="4:13" ht="12.5" x14ac:dyDescent="0.25">
      <c r="D906" s="12"/>
      <c r="H906" s="22"/>
      <c r="K906" s="22"/>
      <c r="M906" s="23"/>
    </row>
    <row r="907" spans="4:13" ht="12.5" x14ac:dyDescent="0.25">
      <c r="D907" s="12"/>
      <c r="H907" s="22"/>
      <c r="K907" s="22"/>
      <c r="M907" s="23"/>
    </row>
    <row r="908" spans="4:13" ht="12.5" x14ac:dyDescent="0.25">
      <c r="D908" s="12"/>
      <c r="H908" s="22"/>
      <c r="K908" s="22"/>
      <c r="M908" s="23"/>
    </row>
    <row r="909" spans="4:13" ht="12.5" x14ac:dyDescent="0.25">
      <c r="D909" s="12"/>
      <c r="H909" s="22"/>
      <c r="K909" s="22"/>
      <c r="M909" s="23"/>
    </row>
    <row r="910" spans="4:13" ht="12.5" x14ac:dyDescent="0.25">
      <c r="D910" s="12"/>
      <c r="H910" s="22"/>
      <c r="K910" s="22"/>
      <c r="M910" s="23"/>
    </row>
    <row r="911" spans="4:13" ht="12.5" x14ac:dyDescent="0.25">
      <c r="D911" s="12"/>
      <c r="H911" s="22"/>
      <c r="K911" s="22"/>
      <c r="M911" s="23"/>
    </row>
    <row r="912" spans="4:13" ht="12.5" x14ac:dyDescent="0.25">
      <c r="D912" s="12"/>
      <c r="H912" s="22"/>
      <c r="K912" s="22"/>
      <c r="M912" s="23"/>
    </row>
    <row r="913" spans="4:13" ht="12.5" x14ac:dyDescent="0.25">
      <c r="D913" s="12"/>
      <c r="H913" s="22"/>
      <c r="K913" s="22"/>
      <c r="M913" s="23"/>
    </row>
    <row r="914" spans="4:13" ht="12.5" x14ac:dyDescent="0.25">
      <c r="D914" s="12"/>
      <c r="H914" s="22"/>
      <c r="K914" s="22"/>
      <c r="M914" s="23"/>
    </row>
    <row r="915" spans="4:13" ht="12.5" x14ac:dyDescent="0.25">
      <c r="D915" s="12"/>
      <c r="H915" s="22"/>
      <c r="K915" s="22"/>
      <c r="M915" s="23"/>
    </row>
    <row r="916" spans="4:13" ht="12.5" x14ac:dyDescent="0.25">
      <c r="D916" s="12"/>
      <c r="H916" s="22"/>
      <c r="K916" s="22"/>
      <c r="M916" s="23"/>
    </row>
    <row r="917" spans="4:13" ht="12.5" x14ac:dyDescent="0.25">
      <c r="D917" s="12"/>
      <c r="H917" s="22"/>
      <c r="K917" s="22"/>
      <c r="M917" s="23"/>
    </row>
    <row r="918" spans="4:13" ht="12.5" x14ac:dyDescent="0.25">
      <c r="D918" s="12"/>
      <c r="H918" s="22"/>
      <c r="K918" s="22"/>
      <c r="M918" s="23"/>
    </row>
    <row r="919" spans="4:13" ht="12.5" x14ac:dyDescent="0.25">
      <c r="D919" s="12"/>
      <c r="H919" s="22"/>
      <c r="K919" s="22"/>
      <c r="M919" s="23"/>
    </row>
    <row r="920" spans="4:13" ht="12.5" x14ac:dyDescent="0.25">
      <c r="D920" s="12"/>
      <c r="H920" s="22"/>
      <c r="K920" s="22"/>
      <c r="M920" s="23"/>
    </row>
    <row r="921" spans="4:13" ht="12.5" x14ac:dyDescent="0.25">
      <c r="D921" s="12"/>
      <c r="H921" s="22"/>
      <c r="K921" s="22"/>
      <c r="M921" s="23"/>
    </row>
    <row r="922" spans="4:13" ht="12.5" x14ac:dyDescent="0.25">
      <c r="D922" s="12"/>
      <c r="H922" s="22"/>
      <c r="K922" s="22"/>
      <c r="M922" s="23"/>
    </row>
    <row r="923" spans="4:13" ht="12.5" x14ac:dyDescent="0.25">
      <c r="D923" s="12"/>
      <c r="H923" s="22"/>
      <c r="K923" s="22"/>
      <c r="M923" s="23"/>
    </row>
    <row r="924" spans="4:13" ht="12.5" x14ac:dyDescent="0.25">
      <c r="D924" s="12"/>
      <c r="H924" s="22"/>
      <c r="K924" s="22"/>
      <c r="M924" s="23"/>
    </row>
    <row r="925" spans="4:13" ht="12.5" x14ac:dyDescent="0.25">
      <c r="D925" s="12"/>
      <c r="H925" s="22"/>
      <c r="K925" s="22"/>
      <c r="M925" s="23"/>
    </row>
    <row r="926" spans="4:13" ht="12.5" x14ac:dyDescent="0.25">
      <c r="D926" s="12"/>
      <c r="H926" s="22"/>
      <c r="K926" s="22"/>
      <c r="M926" s="23"/>
    </row>
    <row r="927" spans="4:13" ht="12.5" x14ac:dyDescent="0.25">
      <c r="D927" s="12"/>
      <c r="H927" s="22"/>
      <c r="K927" s="22"/>
      <c r="M927" s="23"/>
    </row>
    <row r="928" spans="4:13" ht="12.5" x14ac:dyDescent="0.25">
      <c r="D928" s="12"/>
      <c r="H928" s="22"/>
      <c r="K928" s="22"/>
      <c r="M928" s="23"/>
    </row>
    <row r="929" spans="4:13" ht="12.5" x14ac:dyDescent="0.25">
      <c r="D929" s="12"/>
      <c r="H929" s="22"/>
      <c r="K929" s="22"/>
      <c r="M929" s="23"/>
    </row>
    <row r="930" spans="4:13" ht="12.5" x14ac:dyDescent="0.25">
      <c r="D930" s="12"/>
      <c r="H930" s="22"/>
      <c r="K930" s="22"/>
      <c r="M930" s="23"/>
    </row>
    <row r="931" spans="4:13" ht="12.5" x14ac:dyDescent="0.25">
      <c r="D931" s="12"/>
      <c r="H931" s="22"/>
      <c r="K931" s="22"/>
      <c r="M931" s="23"/>
    </row>
    <row r="932" spans="4:13" ht="12.5" x14ac:dyDescent="0.25">
      <c r="D932" s="12"/>
      <c r="H932" s="22"/>
      <c r="K932" s="22"/>
      <c r="M932" s="23"/>
    </row>
    <row r="933" spans="4:13" ht="12.5" x14ac:dyDescent="0.25">
      <c r="D933" s="12"/>
      <c r="H933" s="22"/>
      <c r="K933" s="22"/>
      <c r="M933" s="23"/>
    </row>
    <row r="934" spans="4:13" ht="12.5" x14ac:dyDescent="0.25">
      <c r="D934" s="12"/>
      <c r="H934" s="22"/>
      <c r="K934" s="22"/>
      <c r="M934" s="23"/>
    </row>
    <row r="935" spans="4:13" ht="12.5" x14ac:dyDescent="0.25">
      <c r="D935" s="12"/>
      <c r="H935" s="22"/>
      <c r="K935" s="22"/>
      <c r="M935" s="23"/>
    </row>
    <row r="936" spans="4:13" ht="12.5" x14ac:dyDescent="0.25">
      <c r="D936" s="12"/>
      <c r="H936" s="22"/>
      <c r="K936" s="22"/>
      <c r="M936" s="23"/>
    </row>
    <row r="937" spans="4:13" ht="12.5" x14ac:dyDescent="0.25">
      <c r="D937" s="12"/>
      <c r="H937" s="22"/>
      <c r="K937" s="22"/>
      <c r="M937" s="23"/>
    </row>
    <row r="938" spans="4:13" ht="12.5" x14ac:dyDescent="0.25">
      <c r="D938" s="12"/>
      <c r="H938" s="22"/>
      <c r="K938" s="22"/>
      <c r="M938" s="23"/>
    </row>
    <row r="939" spans="4:13" ht="12.5" x14ac:dyDescent="0.25">
      <c r="D939" s="12"/>
      <c r="H939" s="22"/>
      <c r="K939" s="22"/>
      <c r="M939" s="23"/>
    </row>
    <row r="940" spans="4:13" ht="12.5" x14ac:dyDescent="0.25">
      <c r="D940" s="12"/>
      <c r="H940" s="22"/>
      <c r="K940" s="22"/>
      <c r="M940" s="23"/>
    </row>
    <row r="941" spans="4:13" ht="12.5" x14ac:dyDescent="0.25">
      <c r="D941" s="12"/>
      <c r="H941" s="22"/>
      <c r="K941" s="22"/>
      <c r="M941" s="23"/>
    </row>
    <row r="942" spans="4:13" ht="12.5" x14ac:dyDescent="0.25">
      <c r="D942" s="12"/>
      <c r="H942" s="22"/>
      <c r="K942" s="22"/>
      <c r="M942" s="23"/>
    </row>
    <row r="943" spans="4:13" ht="12.5" x14ac:dyDescent="0.25">
      <c r="D943" s="12"/>
      <c r="H943" s="22"/>
      <c r="K943" s="22"/>
      <c r="M943" s="23"/>
    </row>
    <row r="944" spans="4:13" ht="12.5" x14ac:dyDescent="0.25">
      <c r="D944" s="12"/>
      <c r="H944" s="22"/>
      <c r="K944" s="22"/>
      <c r="M944" s="23"/>
    </row>
    <row r="945" spans="4:13" ht="12.5" x14ac:dyDescent="0.25">
      <c r="D945" s="12"/>
      <c r="H945" s="22"/>
      <c r="K945" s="22"/>
      <c r="M945" s="23"/>
    </row>
    <row r="946" spans="4:13" ht="12.5" x14ac:dyDescent="0.25">
      <c r="D946" s="12"/>
      <c r="H946" s="22"/>
      <c r="K946" s="22"/>
      <c r="M946" s="23"/>
    </row>
    <row r="947" spans="4:13" ht="12.5" x14ac:dyDescent="0.25">
      <c r="D947" s="12"/>
      <c r="H947" s="22"/>
      <c r="K947" s="22"/>
      <c r="M947" s="23"/>
    </row>
    <row r="948" spans="4:13" ht="12.5" x14ac:dyDescent="0.25">
      <c r="D948" s="12"/>
      <c r="H948" s="22"/>
      <c r="K948" s="22"/>
      <c r="M948" s="23"/>
    </row>
    <row r="949" spans="4:13" ht="12.5" x14ac:dyDescent="0.25">
      <c r="D949" s="12"/>
      <c r="H949" s="22"/>
      <c r="K949" s="22"/>
      <c r="M949" s="23"/>
    </row>
    <row r="950" spans="4:13" ht="12.5" x14ac:dyDescent="0.25">
      <c r="D950" s="12"/>
      <c r="H950" s="22"/>
      <c r="K950" s="22"/>
      <c r="M950" s="23"/>
    </row>
    <row r="951" spans="4:13" ht="12.5" x14ac:dyDescent="0.25">
      <c r="D951" s="12"/>
      <c r="H951" s="22"/>
      <c r="K951" s="22"/>
      <c r="M951" s="23"/>
    </row>
    <row r="952" spans="4:13" ht="12.5" x14ac:dyDescent="0.25">
      <c r="D952" s="12"/>
      <c r="H952" s="22"/>
      <c r="K952" s="22"/>
      <c r="M952" s="23"/>
    </row>
    <row r="953" spans="4:13" ht="12.5" x14ac:dyDescent="0.25">
      <c r="D953" s="12"/>
      <c r="H953" s="22"/>
      <c r="K953" s="22"/>
      <c r="M953" s="23"/>
    </row>
    <row r="954" spans="4:13" ht="12.5" x14ac:dyDescent="0.25">
      <c r="D954" s="12"/>
      <c r="H954" s="22"/>
      <c r="K954" s="22"/>
      <c r="M954" s="23"/>
    </row>
    <row r="955" spans="4:13" ht="12.5" x14ac:dyDescent="0.25">
      <c r="D955" s="12"/>
      <c r="H955" s="22"/>
      <c r="K955" s="22"/>
      <c r="M955" s="23"/>
    </row>
    <row r="956" spans="4:13" ht="12.5" x14ac:dyDescent="0.25">
      <c r="D956" s="12"/>
      <c r="H956" s="22"/>
      <c r="K956" s="22"/>
      <c r="M956" s="23"/>
    </row>
    <row r="957" spans="4:13" ht="12.5" x14ac:dyDescent="0.25">
      <c r="D957" s="12"/>
      <c r="H957" s="22"/>
      <c r="K957" s="22"/>
      <c r="M957" s="23"/>
    </row>
    <row r="958" spans="4:13" ht="12.5" x14ac:dyDescent="0.25">
      <c r="D958" s="12"/>
      <c r="H958" s="22"/>
      <c r="K958" s="22"/>
      <c r="M958" s="23"/>
    </row>
    <row r="959" spans="4:13" ht="12.5" x14ac:dyDescent="0.25">
      <c r="D959" s="12"/>
      <c r="H959" s="22"/>
      <c r="K959" s="22"/>
      <c r="M959" s="23"/>
    </row>
    <row r="960" spans="4:13" ht="12.5" x14ac:dyDescent="0.25">
      <c r="D960" s="12"/>
      <c r="H960" s="22"/>
      <c r="K960" s="22"/>
      <c r="M960" s="23"/>
    </row>
    <row r="961" spans="4:13" ht="12.5" x14ac:dyDescent="0.25">
      <c r="D961" s="12"/>
      <c r="H961" s="22"/>
      <c r="K961" s="22"/>
      <c r="M961" s="23"/>
    </row>
    <row r="962" spans="4:13" ht="12.5" x14ac:dyDescent="0.25">
      <c r="D962" s="12"/>
      <c r="H962" s="22"/>
      <c r="K962" s="22"/>
      <c r="M962" s="23"/>
    </row>
    <row r="963" spans="4:13" ht="12.5" x14ac:dyDescent="0.25">
      <c r="D963" s="12"/>
      <c r="H963" s="22"/>
      <c r="K963" s="22"/>
      <c r="M963" s="23"/>
    </row>
    <row r="964" spans="4:13" ht="12.5" x14ac:dyDescent="0.25">
      <c r="D964" s="12"/>
      <c r="H964" s="22"/>
      <c r="K964" s="22"/>
      <c r="M964" s="23"/>
    </row>
    <row r="965" spans="4:13" ht="12.5" x14ac:dyDescent="0.25">
      <c r="D965" s="12"/>
      <c r="H965" s="22"/>
      <c r="K965" s="22"/>
      <c r="M965" s="23"/>
    </row>
    <row r="966" spans="4:13" ht="12.5" x14ac:dyDescent="0.25">
      <c r="D966" s="12"/>
      <c r="H966" s="22"/>
      <c r="K966" s="22"/>
      <c r="M966" s="23"/>
    </row>
    <row r="967" spans="4:13" ht="12.5" x14ac:dyDescent="0.25">
      <c r="D967" s="12"/>
      <c r="H967" s="22"/>
      <c r="K967" s="22"/>
      <c r="M967" s="23"/>
    </row>
    <row r="968" spans="4:13" ht="12.5" x14ac:dyDescent="0.25">
      <c r="D968" s="12"/>
      <c r="H968" s="22"/>
      <c r="K968" s="22"/>
      <c r="M968" s="23"/>
    </row>
    <row r="969" spans="4:13" ht="12.5" x14ac:dyDescent="0.25">
      <c r="D969" s="12"/>
      <c r="H969" s="22"/>
      <c r="K969" s="22"/>
      <c r="M969" s="23"/>
    </row>
    <row r="970" spans="4:13" ht="12.5" x14ac:dyDescent="0.25">
      <c r="D970" s="12"/>
      <c r="H970" s="22"/>
      <c r="K970" s="22"/>
      <c r="M970" s="23"/>
    </row>
    <row r="971" spans="4:13" ht="12.5" x14ac:dyDescent="0.25">
      <c r="D971" s="12"/>
      <c r="H971" s="22"/>
      <c r="K971" s="22"/>
      <c r="M971" s="23"/>
    </row>
    <row r="972" spans="4:13" ht="12.5" x14ac:dyDescent="0.25">
      <c r="D972" s="12"/>
      <c r="H972" s="22"/>
      <c r="K972" s="22"/>
      <c r="M972" s="23"/>
    </row>
    <row r="973" spans="4:13" ht="12.5" x14ac:dyDescent="0.25">
      <c r="D973" s="12"/>
      <c r="H973" s="22"/>
      <c r="K973" s="22"/>
      <c r="M973" s="23"/>
    </row>
    <row r="974" spans="4:13" ht="12.5" x14ac:dyDescent="0.25">
      <c r="D974" s="12"/>
      <c r="H974" s="22"/>
      <c r="K974" s="22"/>
      <c r="M974" s="23"/>
    </row>
    <row r="975" spans="4:13" ht="12.5" x14ac:dyDescent="0.25">
      <c r="D975" s="12"/>
      <c r="H975" s="22"/>
      <c r="K975" s="22"/>
      <c r="M975" s="23"/>
    </row>
    <row r="976" spans="4:13" ht="12.5" x14ac:dyDescent="0.25">
      <c r="D976" s="12"/>
      <c r="H976" s="22"/>
      <c r="K976" s="22"/>
      <c r="M976" s="23"/>
    </row>
    <row r="977" spans="4:13" ht="12.5" x14ac:dyDescent="0.25">
      <c r="D977" s="12"/>
      <c r="H977" s="22"/>
      <c r="K977" s="22"/>
      <c r="M977" s="23"/>
    </row>
    <row r="978" spans="4:13" ht="12.5" x14ac:dyDescent="0.25">
      <c r="D978" s="12"/>
      <c r="H978" s="22"/>
      <c r="K978" s="22"/>
      <c r="M978" s="23"/>
    </row>
    <row r="979" spans="4:13" ht="12.5" x14ac:dyDescent="0.25">
      <c r="D979" s="12"/>
      <c r="H979" s="22"/>
      <c r="K979" s="22"/>
      <c r="M979" s="23"/>
    </row>
    <row r="980" spans="4:13" ht="12.5" x14ac:dyDescent="0.25">
      <c r="D980" s="12"/>
      <c r="H980" s="22"/>
      <c r="K980" s="22"/>
      <c r="M980" s="23"/>
    </row>
    <row r="981" spans="4:13" ht="12.5" x14ac:dyDescent="0.25">
      <c r="D981" s="12"/>
      <c r="H981" s="22"/>
      <c r="K981" s="22"/>
      <c r="M981" s="23"/>
    </row>
    <row r="982" spans="4:13" ht="12.5" x14ac:dyDescent="0.25">
      <c r="D982" s="12"/>
      <c r="H982" s="22"/>
      <c r="K982" s="22"/>
      <c r="M982" s="23"/>
    </row>
    <row r="983" spans="4:13" ht="12.5" x14ac:dyDescent="0.25">
      <c r="D983" s="12"/>
      <c r="H983" s="22"/>
      <c r="K983" s="22"/>
      <c r="M983" s="23"/>
    </row>
    <row r="984" spans="4:13" ht="12.5" x14ac:dyDescent="0.25">
      <c r="D984" s="12"/>
      <c r="H984" s="22"/>
      <c r="K984" s="22"/>
      <c r="M984" s="23"/>
    </row>
    <row r="985" spans="4:13" ht="12.5" x14ac:dyDescent="0.25">
      <c r="D985" s="12"/>
      <c r="H985" s="22"/>
      <c r="K985" s="22"/>
      <c r="M985" s="23"/>
    </row>
    <row r="986" spans="4:13" ht="12.5" x14ac:dyDescent="0.25">
      <c r="D986" s="12"/>
      <c r="H986" s="22"/>
      <c r="K986" s="22"/>
      <c r="M986" s="23"/>
    </row>
    <row r="987" spans="4:13" ht="12.5" x14ac:dyDescent="0.25">
      <c r="D987" s="12"/>
      <c r="H987" s="22"/>
      <c r="K987" s="22"/>
      <c r="M987" s="23"/>
    </row>
    <row r="988" spans="4:13" ht="12.5" x14ac:dyDescent="0.25">
      <c r="D988" s="12"/>
      <c r="H988" s="22"/>
      <c r="K988" s="22"/>
      <c r="M988" s="23"/>
    </row>
    <row r="989" spans="4:13" ht="12.5" x14ac:dyDescent="0.25">
      <c r="D989" s="12"/>
      <c r="H989" s="22"/>
      <c r="K989" s="22"/>
      <c r="M989" s="23"/>
    </row>
    <row r="990" spans="4:13" ht="12.5" x14ac:dyDescent="0.25">
      <c r="D990" s="12"/>
      <c r="H990" s="22"/>
      <c r="K990" s="22"/>
      <c r="M990" s="23"/>
    </row>
    <row r="991" spans="4:13" ht="12.5" x14ac:dyDescent="0.25">
      <c r="D991" s="12"/>
      <c r="H991" s="22"/>
      <c r="K991" s="22"/>
      <c r="M991" s="23"/>
    </row>
    <row r="992" spans="4:13" ht="12.5" x14ac:dyDescent="0.25">
      <c r="D992" s="12"/>
      <c r="H992" s="22"/>
      <c r="K992" s="22"/>
      <c r="M992" s="23"/>
    </row>
    <row r="993" spans="4:13" ht="12.5" x14ac:dyDescent="0.25">
      <c r="D993" s="12"/>
      <c r="H993" s="22"/>
      <c r="K993" s="22"/>
      <c r="M993" s="23"/>
    </row>
    <row r="994" spans="4:13" ht="12.5" x14ac:dyDescent="0.25">
      <c r="D994" s="12"/>
      <c r="H994" s="22"/>
      <c r="K994" s="22"/>
      <c r="M994" s="23"/>
    </row>
    <row r="995" spans="4:13" ht="12.5" x14ac:dyDescent="0.25">
      <c r="D995" s="12"/>
      <c r="H995" s="22"/>
      <c r="K995" s="22"/>
      <c r="M995" s="23"/>
    </row>
    <row r="996" spans="4:13" ht="12.5" x14ac:dyDescent="0.25">
      <c r="D996" s="12"/>
      <c r="H996" s="22"/>
      <c r="K996" s="22"/>
      <c r="M996" s="23"/>
    </row>
    <row r="997" spans="4:13" ht="12.5" x14ac:dyDescent="0.25">
      <c r="D997" s="12"/>
      <c r="H997" s="22"/>
      <c r="K997" s="22"/>
      <c r="M997" s="23"/>
    </row>
    <row r="998" spans="4:13" ht="12.5" x14ac:dyDescent="0.25">
      <c r="D998" s="12"/>
      <c r="H998" s="22"/>
      <c r="K998" s="22"/>
      <c r="M998" s="23"/>
    </row>
    <row r="999" spans="4:13" ht="12.5" x14ac:dyDescent="0.25">
      <c r="D999" s="12"/>
      <c r="H999" s="22"/>
      <c r="K999" s="22"/>
      <c r="M999" s="23"/>
    </row>
    <row r="1000" spans="4:13" ht="12.5" x14ac:dyDescent="0.25">
      <c r="D1000" s="12"/>
      <c r="H1000" s="22"/>
      <c r="K1000" s="22"/>
      <c r="M1000" s="23"/>
    </row>
    <row r="1001" spans="4:13" ht="12.5" x14ac:dyDescent="0.25">
      <c r="D1001" s="12"/>
      <c r="H1001" s="22"/>
      <c r="K1001" s="22"/>
      <c r="M1001" s="23"/>
    </row>
  </sheetData>
  <mergeCells count="4">
    <mergeCell ref="H1:J1"/>
    <mergeCell ref="K1:M1"/>
    <mergeCell ref="E1:G1"/>
    <mergeCell ref="A1:C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38BE5D4-D20E-424A-87B4-941955C49ADD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29DD9737-5CE7-4EF6-A5B4-FD969CC73444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25B9F311-764C-47C8-A5C3-52FA747F2741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E63BFB1D-B504-424B-835C-3A5EABBB0CE3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1553F95A-247F-47A7-8804-0C38559FFABD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16EFD1FB-E4EB-4855-8A2C-1377CF7B80CD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5205EF14-866C-44BE-8FB6-11C5DE4476B6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6EBA67D4-E338-48C4-9116-C915E0F5CDBC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41B84484-BC33-4688-94EE-ED2D10E2229C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7E4E3DD7-F00F-422A-B23B-08DC9C978FB0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49F80674-C340-4774-8785-95D38557C6A3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880AD99B-1FC0-4415-AE6B-5824F9C3099E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Y1001"/>
  <sheetViews>
    <sheetView workbookViewId="0">
      <selection activeCell="J21" sqref="J21"/>
    </sheetView>
  </sheetViews>
  <sheetFormatPr defaultColWidth="14.453125" defaultRowHeight="15.75" customHeight="1" x14ac:dyDescent="0.25"/>
  <cols>
    <col min="1" max="1" width="21.08984375" customWidth="1"/>
    <col min="4" max="4" width="5.90625" style="27" customWidth="1"/>
    <col min="8" max="13" width="11.81640625" style="32" customWidth="1"/>
  </cols>
  <sheetData>
    <row r="1" spans="1:25" ht="13.25" customHeight="1" x14ac:dyDescent="0.45">
      <c r="A1" s="80" t="s">
        <v>181</v>
      </c>
      <c r="B1" s="81"/>
      <c r="C1" s="81"/>
      <c r="D1" s="26"/>
      <c r="E1" s="79" t="s">
        <v>178</v>
      </c>
      <c r="F1" s="77"/>
      <c r="G1" s="78"/>
      <c r="H1" s="76" t="s">
        <v>171</v>
      </c>
      <c r="I1" s="77"/>
      <c r="J1" s="78"/>
      <c r="K1" s="76" t="s">
        <v>172</v>
      </c>
      <c r="L1" s="77"/>
      <c r="M1" s="7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57.75" customHeight="1" thickBot="1" x14ac:dyDescent="0.35">
      <c r="A2" s="16" t="s">
        <v>3</v>
      </c>
      <c r="B2" s="16" t="s">
        <v>0</v>
      </c>
      <c r="C2" s="16" t="s">
        <v>179</v>
      </c>
      <c r="D2" s="6" t="s">
        <v>174</v>
      </c>
      <c r="E2" s="17" t="s">
        <v>175</v>
      </c>
      <c r="F2" s="18" t="s">
        <v>176</v>
      </c>
      <c r="G2" s="19" t="s">
        <v>177</v>
      </c>
      <c r="H2" s="17" t="s">
        <v>175</v>
      </c>
      <c r="I2" s="18" t="s">
        <v>176</v>
      </c>
      <c r="J2" s="19" t="s">
        <v>177</v>
      </c>
      <c r="K2" s="17" t="s">
        <v>175</v>
      </c>
      <c r="L2" s="18" t="s">
        <v>176</v>
      </c>
      <c r="M2" s="20" t="s">
        <v>177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4.5" x14ac:dyDescent="0.35">
      <c r="A3" s="2" t="s">
        <v>1</v>
      </c>
      <c r="B3" s="1" t="s">
        <v>1</v>
      </c>
      <c r="C3" s="21"/>
      <c r="D3" s="12"/>
      <c r="E3" s="44">
        <f>SUMPRODUCT($D$4:$D$102, E$4:E$102)</f>
        <v>2076.7777971691789</v>
      </c>
      <c r="F3" s="44">
        <f t="shared" ref="F3:M3" si="0">SUMPRODUCT($D$4:$D$102, F$4:F$102)</f>
        <v>208.99287053742887</v>
      </c>
      <c r="G3" s="34">
        <f t="shared" si="0"/>
        <v>1.0306616891466456</v>
      </c>
      <c r="H3" s="44">
        <f t="shared" si="0"/>
        <v>255.29370987809526</v>
      </c>
      <c r="I3" s="44">
        <f t="shared" si="0"/>
        <v>150.05591315140245</v>
      </c>
      <c r="J3" s="34">
        <f t="shared" si="0"/>
        <v>0.26037868520681334</v>
      </c>
      <c r="K3" s="44">
        <f t="shared" si="0"/>
        <v>372.91569598495789</v>
      </c>
      <c r="L3" s="44">
        <f t="shared" si="0"/>
        <v>190.64831946748271</v>
      </c>
      <c r="M3" s="34">
        <f t="shared" si="0"/>
        <v>0.24889519271720595</v>
      </c>
    </row>
    <row r="4" spans="1:25" ht="14.5" x14ac:dyDescent="0.35">
      <c r="A4" s="2" t="str">
        <f>VLOOKUP($C4, 'County name'!$A$1:$C$207, 2, TRUE)</f>
        <v>Adair County</v>
      </c>
      <c r="B4" s="2" t="str">
        <f>VLOOKUP($C4, 'County name'!$A$1:$C$207, 3, TRUE)</f>
        <v>Iowa</v>
      </c>
      <c r="C4" s="33">
        <v>19001</v>
      </c>
      <c r="D4" s="12">
        <f>VLOOKUP($C4, 'County name'!$A$3:$D$101, 4, FALSE)</f>
        <v>1.03E-2</v>
      </c>
      <c r="E4" s="44">
        <v>2198.6439091531702</v>
      </c>
      <c r="F4" s="44">
        <v>252.732465076446</v>
      </c>
      <c r="G4" s="38">
        <v>1.09080312490933</v>
      </c>
      <c r="H4" s="45">
        <v>250.81882072732799</v>
      </c>
      <c r="I4" s="45">
        <v>158.771725463867</v>
      </c>
      <c r="J4" s="48">
        <v>0.26075994626460702</v>
      </c>
      <c r="K4" s="46">
        <v>373.30541335995298</v>
      </c>
      <c r="L4" s="45">
        <v>206.50832319259601</v>
      </c>
      <c r="M4" s="47">
        <v>0.248359639100667</v>
      </c>
    </row>
    <row r="5" spans="1:25" ht="14.5" x14ac:dyDescent="0.35">
      <c r="A5" s="2" t="str">
        <f>VLOOKUP(C5, 'County name'!$A$1:$C$207, 2, TRUE)</f>
        <v>Adams County</v>
      </c>
      <c r="B5" s="2" t="str">
        <f>VLOOKUP($C5, 'County name'!$A$1:$C$207, 3, TRUE)</f>
        <v>Iowa</v>
      </c>
      <c r="C5" s="33">
        <v>19003</v>
      </c>
      <c r="D5" s="12">
        <f>VLOOKUP($C5, 'County name'!$A$3:$D$101, 4, FALSE)</f>
        <v>7.3000000000000001E-3</v>
      </c>
      <c r="E5" s="44">
        <v>2191.4509042468999</v>
      </c>
      <c r="F5" s="44">
        <v>249.767821121216</v>
      </c>
      <c r="G5" s="38">
        <v>1.07520560523343</v>
      </c>
      <c r="H5" s="45">
        <v>245.510173257708</v>
      </c>
      <c r="I5" s="45">
        <v>151.58920230865499</v>
      </c>
      <c r="J5" s="48">
        <v>0.250986257749927</v>
      </c>
      <c r="K5" s="46">
        <v>372.15999265330601</v>
      </c>
      <c r="L5" s="45">
        <v>203.128203678131</v>
      </c>
      <c r="M5" s="47">
        <v>0.24603963182050301</v>
      </c>
    </row>
    <row r="6" spans="1:25" ht="14.5" x14ac:dyDescent="0.35">
      <c r="A6" s="2" t="str">
        <f>VLOOKUP(C6, 'County name'!$A$1:$C$207, 2, TRUE)</f>
        <v>Allamakee County</v>
      </c>
      <c r="B6" s="2" t="str">
        <f>VLOOKUP($C6, 'County name'!$A$1:$C$207, 3, TRUE)</f>
        <v>Iowa</v>
      </c>
      <c r="C6" s="33">
        <v>19005</v>
      </c>
      <c r="D6" s="12">
        <f>VLOOKUP($C6, 'County name'!$A$3:$D$101, 4, FALSE)</f>
        <v>5.8999999999999999E-3</v>
      </c>
      <c r="E6" s="44">
        <v>1879.7079757648801</v>
      </c>
      <c r="F6" s="44">
        <v>128.37109117507899</v>
      </c>
      <c r="G6" s="38">
        <v>0.902655081919011</v>
      </c>
      <c r="H6" s="45">
        <v>260.84377469152702</v>
      </c>
      <c r="I6" s="45">
        <v>123.758526992798</v>
      </c>
      <c r="J6" s="48">
        <v>0.24643789766079999</v>
      </c>
      <c r="K6" s="46">
        <v>379.24139253811398</v>
      </c>
      <c r="L6" s="45">
        <v>162.22845191955599</v>
      </c>
      <c r="M6" s="47">
        <v>0.24621200098756901</v>
      </c>
    </row>
    <row r="7" spans="1:25" ht="14.5" x14ac:dyDescent="0.35">
      <c r="A7" s="2" t="str">
        <f>VLOOKUP(C7, 'County name'!$A$1:$C$207, 2, TRUE)</f>
        <v>Appanoose County</v>
      </c>
      <c r="B7" s="2" t="str">
        <f>VLOOKUP($C7, 'County name'!$A$1:$C$207, 3, TRUE)</f>
        <v>Iowa</v>
      </c>
      <c r="C7" s="33">
        <v>19007</v>
      </c>
      <c r="D7" s="12">
        <f>VLOOKUP($C7, 'County name'!$A$3:$D$101, 4, FALSE)</f>
        <v>3.5999999999999999E-3</v>
      </c>
      <c r="E7" s="44">
        <v>2235.71724220335</v>
      </c>
      <c r="F7" s="44">
        <v>238.28584184646601</v>
      </c>
      <c r="G7" s="38">
        <v>1.0567047043878099</v>
      </c>
      <c r="H7" s="45">
        <v>238.08110623557599</v>
      </c>
      <c r="I7" s="45">
        <v>144.18015565872199</v>
      </c>
      <c r="J7" s="48">
        <v>0.23706754270032801</v>
      </c>
      <c r="K7" s="46">
        <v>363.494818710652</v>
      </c>
      <c r="L7" s="45">
        <v>185.219616317749</v>
      </c>
      <c r="M7" s="47">
        <v>0.22427903710881</v>
      </c>
    </row>
    <row r="8" spans="1:25" ht="14.5" x14ac:dyDescent="0.35">
      <c r="A8" s="2" t="str">
        <f>VLOOKUP(C8, 'County name'!$A$1:$C$207, 2, TRUE)</f>
        <v>Audubon County</v>
      </c>
      <c r="B8" s="2" t="str">
        <f>VLOOKUP($C8, 'County name'!$A$1:$C$207, 3, TRUE)</f>
        <v>Iowa</v>
      </c>
      <c r="C8" s="33">
        <v>19009</v>
      </c>
      <c r="D8" s="12">
        <f>VLOOKUP($C8, 'County name'!$A$3:$D$101, 4, FALSE)</f>
        <v>9.5999999999999992E-3</v>
      </c>
      <c r="E8" s="44">
        <v>2121.9147132009498</v>
      </c>
      <c r="F8" s="44">
        <v>234.94230489730799</v>
      </c>
      <c r="G8" s="38">
        <v>1.0500526429780499</v>
      </c>
      <c r="H8" s="45">
        <v>252.31335864379099</v>
      </c>
      <c r="I8" s="45">
        <v>154.33210678100599</v>
      </c>
      <c r="J8" s="48">
        <v>0.26306503567654899</v>
      </c>
      <c r="K8" s="46">
        <v>373.50936677104897</v>
      </c>
      <c r="L8" s="45">
        <v>202.59437122345</v>
      </c>
      <c r="M8" s="47">
        <v>0.24871394883041101</v>
      </c>
    </row>
    <row r="9" spans="1:25" ht="14.5" x14ac:dyDescent="0.35">
      <c r="A9" s="2" t="str">
        <f>VLOOKUP(C9, 'County name'!$A$1:$C$207, 2, TRUE)</f>
        <v>Benton County</v>
      </c>
      <c r="B9" s="2" t="str">
        <f>VLOOKUP($C9, 'County name'!$A$1:$C$207, 3, TRUE)</f>
        <v>Iowa</v>
      </c>
      <c r="C9" s="33">
        <v>19011</v>
      </c>
      <c r="D9" s="12">
        <f>VLOOKUP($C9, 'County name'!$A$3:$D$101, 4, FALSE)</f>
        <v>1.38E-2</v>
      </c>
      <c r="E9" s="44">
        <v>2067.5978856072102</v>
      </c>
      <c r="F9" s="44">
        <v>194.82812399864201</v>
      </c>
      <c r="G9" s="38">
        <v>0.99022037283147701</v>
      </c>
      <c r="H9" s="45">
        <v>260.978262903798</v>
      </c>
      <c r="I9" s="45">
        <v>154.275526952744</v>
      </c>
      <c r="J9" s="48">
        <v>0.25973666123964501</v>
      </c>
      <c r="K9" s="46">
        <v>364.15738685985599</v>
      </c>
      <c r="L9" s="45">
        <v>181.58664727211001</v>
      </c>
      <c r="M9" s="47">
        <v>0.22282562252072999</v>
      </c>
    </row>
    <row r="10" spans="1:25" ht="14.5" x14ac:dyDescent="0.35">
      <c r="A10" s="2" t="str">
        <f>VLOOKUP(C10, 'County name'!$A$1:$C$207, 2, TRUE)</f>
        <v>Black Hawk County</v>
      </c>
      <c r="B10" s="2" t="str">
        <f>VLOOKUP($C10, 'County name'!$A$1:$C$207, 3, TRUE)</f>
        <v>Iowa</v>
      </c>
      <c r="C10" s="33">
        <v>19013</v>
      </c>
      <c r="D10" s="12">
        <f>VLOOKUP($C10, 'County name'!$A$3:$D$101, 4, FALSE)</f>
        <v>9.7999999999999997E-3</v>
      </c>
      <c r="E10" s="44">
        <v>2009.56286202858</v>
      </c>
      <c r="F10" s="44">
        <v>176.638432979584</v>
      </c>
      <c r="G10" s="38">
        <v>0.97146345209885998</v>
      </c>
      <c r="H10" s="45">
        <v>260.53658441172502</v>
      </c>
      <c r="I10" s="45">
        <v>148.27076253890999</v>
      </c>
      <c r="J10" s="48">
        <v>0.26045610443453998</v>
      </c>
      <c r="K10" s="46">
        <v>368.68745358062398</v>
      </c>
      <c r="L10" s="45">
        <v>178.01324634552</v>
      </c>
      <c r="M10" s="47">
        <v>0.23309127950220501</v>
      </c>
    </row>
    <row r="11" spans="1:25" ht="14.5" x14ac:dyDescent="0.35">
      <c r="A11" s="2" t="str">
        <f>VLOOKUP(C11, 'County name'!$A$1:$C$207, 2, TRUE)</f>
        <v>Boone County</v>
      </c>
      <c r="B11" s="2" t="str">
        <f>VLOOKUP($C11, 'County name'!$A$1:$C$207, 3, TRUE)</f>
        <v>Iowa</v>
      </c>
      <c r="C11" s="33">
        <v>19015</v>
      </c>
      <c r="D11" s="12">
        <f>VLOOKUP($C11, 'County name'!$A$3:$D$101, 4, FALSE)</f>
        <v>1.0500000000000001E-2</v>
      </c>
      <c r="E11" s="44">
        <v>2103.31688639703</v>
      </c>
      <c r="F11" s="44">
        <v>215.03631944656399</v>
      </c>
      <c r="G11" s="38">
        <v>1.03894840028561</v>
      </c>
      <c r="H11" s="45">
        <v>260.874272535974</v>
      </c>
      <c r="I11" s="45">
        <v>160.24483976364101</v>
      </c>
      <c r="J11" s="48">
        <v>0.27217448583856002</v>
      </c>
      <c r="K11" s="46">
        <v>372.62665932351098</v>
      </c>
      <c r="L11" s="45">
        <v>197.06105546951301</v>
      </c>
      <c r="M11" s="47">
        <v>0.24755756271006199</v>
      </c>
    </row>
    <row r="12" spans="1:25" ht="14.5" x14ac:dyDescent="0.35">
      <c r="A12" s="2" t="str">
        <f>VLOOKUP(C12, 'County name'!$A$1:$C$207, 2, TRUE)</f>
        <v>Bremer County</v>
      </c>
      <c r="B12" s="2" t="str">
        <f>VLOOKUP($C12, 'County name'!$A$1:$C$207, 3, TRUE)</f>
        <v>Iowa</v>
      </c>
      <c r="C12" s="33">
        <v>19017</v>
      </c>
      <c r="D12" s="12">
        <f>VLOOKUP($C12, 'County name'!$A$3:$D$101, 4, FALSE)</f>
        <v>9.0000000000000011E-3</v>
      </c>
      <c r="E12" s="44">
        <v>1966.92080679573</v>
      </c>
      <c r="F12" s="44">
        <v>164.98164138793899</v>
      </c>
      <c r="G12" s="38">
        <v>0.95431668942118697</v>
      </c>
      <c r="H12" s="45">
        <v>262.58147636689301</v>
      </c>
      <c r="I12" s="45">
        <v>142.880732631683</v>
      </c>
      <c r="J12" s="48">
        <v>0.26046224609266</v>
      </c>
      <c r="K12" s="46">
        <v>372.48191093990999</v>
      </c>
      <c r="L12" s="45">
        <v>175.721946525574</v>
      </c>
      <c r="M12" s="47">
        <v>0.24135897542895501</v>
      </c>
    </row>
    <row r="13" spans="1:25" ht="14.5" x14ac:dyDescent="0.35">
      <c r="A13" s="2" t="str">
        <f>VLOOKUP(C13, 'County name'!$A$1:$C$207, 2, TRUE)</f>
        <v>Buchanan County</v>
      </c>
      <c r="B13" s="2" t="str">
        <f>VLOOKUP($C13, 'County name'!$A$1:$C$207, 3, TRUE)</f>
        <v>Iowa</v>
      </c>
      <c r="C13" s="33">
        <v>19019</v>
      </c>
      <c r="D13" s="12">
        <f>VLOOKUP($C13, 'County name'!$A$3:$D$101, 4, FALSE)</f>
        <v>1.1699999999999999E-2</v>
      </c>
      <c r="E13" s="44">
        <v>1961.3612141175499</v>
      </c>
      <c r="F13" s="44">
        <v>160.87538442611699</v>
      </c>
      <c r="G13" s="38">
        <v>0.93977511486939203</v>
      </c>
      <c r="H13" s="45">
        <v>259.17564625015399</v>
      </c>
      <c r="I13" s="45">
        <v>139.99566287994401</v>
      </c>
      <c r="J13" s="48">
        <v>0.25294776507188399</v>
      </c>
      <c r="K13" s="46">
        <v>366.01468237281699</v>
      </c>
      <c r="L13" s="45">
        <v>167.92674331665</v>
      </c>
      <c r="M13" s="47">
        <v>0.22554480240098099</v>
      </c>
    </row>
    <row r="14" spans="1:25" ht="14.5" x14ac:dyDescent="0.35">
      <c r="A14" s="2" t="str">
        <f>VLOOKUP(C14, 'County name'!$A$1:$C$207, 2, TRUE)</f>
        <v>Buena Vista County</v>
      </c>
      <c r="B14" s="2" t="str">
        <f>VLOOKUP($C14, 'County name'!$A$1:$C$207, 3, TRUE)</f>
        <v>Iowa</v>
      </c>
      <c r="C14" s="33">
        <v>19021</v>
      </c>
      <c r="D14" s="12">
        <f>VLOOKUP($C14, 'County name'!$A$3:$D$101, 4, FALSE)</f>
        <v>1.32E-2</v>
      </c>
      <c r="E14" s="44">
        <v>1995.43517453659</v>
      </c>
      <c r="F14" s="44">
        <v>190.38331704139699</v>
      </c>
      <c r="G14" s="38">
        <v>1.05804280321938</v>
      </c>
      <c r="H14" s="45">
        <v>258.32355156403497</v>
      </c>
      <c r="I14" s="45">
        <v>144.27360014915499</v>
      </c>
      <c r="J14" s="48">
        <v>0.267262152221871</v>
      </c>
      <c r="K14" s="46">
        <v>375.36741305307999</v>
      </c>
      <c r="L14" s="45">
        <v>187.25205903053299</v>
      </c>
      <c r="M14" s="47">
        <v>0.26759023671101301</v>
      </c>
    </row>
    <row r="15" spans="1:25" ht="14.5" x14ac:dyDescent="0.35">
      <c r="A15" s="2" t="str">
        <f>VLOOKUP(C15, 'County name'!$A$1:$C$207, 2, TRUE)</f>
        <v>Butler County</v>
      </c>
      <c r="B15" s="2" t="str">
        <f>VLOOKUP($C15, 'County name'!$A$1:$C$207, 3, TRUE)</f>
        <v>Iowa</v>
      </c>
      <c r="C15" s="33">
        <v>19023</v>
      </c>
      <c r="D15" s="12">
        <f>VLOOKUP($C15, 'County name'!$A$3:$D$101, 4, FALSE)</f>
        <v>1.3500000000000002E-2</v>
      </c>
      <c r="E15" s="44">
        <v>2023.0271506895899</v>
      </c>
      <c r="F15" s="44">
        <v>184.28355989456199</v>
      </c>
      <c r="G15" s="38">
        <v>0.99399167874610495</v>
      </c>
      <c r="H15" s="45">
        <v>262.30960774769801</v>
      </c>
      <c r="I15" s="45">
        <v>151.54138164520299</v>
      </c>
      <c r="J15" s="48">
        <v>0.26618938225169603</v>
      </c>
      <c r="K15" s="46">
        <v>374.93259498727298</v>
      </c>
      <c r="L15" s="45">
        <v>186.11404895782499</v>
      </c>
      <c r="M15" s="47">
        <v>0.24951314216347101</v>
      </c>
    </row>
    <row r="16" spans="1:25" ht="14.5" x14ac:dyDescent="0.35">
      <c r="A16" s="2" t="str">
        <f>VLOOKUP(C16, 'County name'!$A$1:$C$207, 2, TRUE)</f>
        <v>Calhoun County</v>
      </c>
      <c r="B16" s="2" t="str">
        <f>VLOOKUP($C16, 'County name'!$A$1:$C$207, 3, TRUE)</f>
        <v>Iowa</v>
      </c>
      <c r="C16" s="33">
        <v>19025</v>
      </c>
      <c r="D16" s="12">
        <f>VLOOKUP($C16, 'County name'!$A$3:$D$101, 4, FALSE)</f>
        <v>1.23E-2</v>
      </c>
      <c r="E16" s="44">
        <v>2067.0109588</v>
      </c>
      <c r="F16" s="44">
        <v>214.02967853546099</v>
      </c>
      <c r="G16" s="38">
        <v>1.06915783215797</v>
      </c>
      <c r="H16" s="45">
        <v>258.049179759156</v>
      </c>
      <c r="I16" s="45">
        <v>154.413851261139</v>
      </c>
      <c r="J16" s="48">
        <v>0.27053180988396103</v>
      </c>
      <c r="K16" s="46">
        <v>374.15595326572702</v>
      </c>
      <c r="L16" s="45">
        <v>198.408805847168</v>
      </c>
      <c r="M16" s="47">
        <v>0.259862841631889</v>
      </c>
    </row>
    <row r="17" spans="1:13" ht="14.5" x14ac:dyDescent="0.35">
      <c r="A17" s="2" t="str">
        <f>VLOOKUP(C17, 'County name'!$A$1:$C$207, 2, TRUE)</f>
        <v>Carroll County</v>
      </c>
      <c r="B17" s="2" t="str">
        <f>VLOOKUP($C17, 'County name'!$A$1:$C$207, 3, TRUE)</f>
        <v>Iowa</v>
      </c>
      <c r="C17" s="33">
        <v>19027</v>
      </c>
      <c r="D17" s="12">
        <f>VLOOKUP($C17, 'County name'!$A$3:$D$101, 4, FALSE)</f>
        <v>1.2E-2</v>
      </c>
      <c r="E17" s="44">
        <v>2095.13630771923</v>
      </c>
      <c r="F17" s="44">
        <v>225.25036954879801</v>
      </c>
      <c r="G17" s="38">
        <v>1.06458910170911</v>
      </c>
      <c r="H17" s="45">
        <v>256.74672436518603</v>
      </c>
      <c r="I17" s="45">
        <v>155.00617589950599</v>
      </c>
      <c r="J17" s="48">
        <v>0.267928779401442</v>
      </c>
      <c r="K17" s="46">
        <v>372.87578116760102</v>
      </c>
      <c r="L17" s="45">
        <v>199.89425048828099</v>
      </c>
      <c r="M17" s="47">
        <v>0.25259888735554098</v>
      </c>
    </row>
    <row r="18" spans="1:13" ht="14.5" x14ac:dyDescent="0.35">
      <c r="A18" s="2" t="str">
        <f>VLOOKUP(C18, 'County name'!$A$1:$C$207, 2, TRUE)</f>
        <v>Cass County</v>
      </c>
      <c r="B18" s="2" t="str">
        <f>VLOOKUP($C18, 'County name'!$A$1:$C$207, 3, TRUE)</f>
        <v>Iowa</v>
      </c>
      <c r="C18" s="33">
        <v>19029</v>
      </c>
      <c r="D18" s="12">
        <f>VLOOKUP($C18, 'County name'!$A$3:$D$101, 4, FALSE)</f>
        <v>1.0800000000000001E-2</v>
      </c>
      <c r="E18" s="44">
        <v>2179.4779637319002</v>
      </c>
      <c r="F18" s="44">
        <v>258.126127290726</v>
      </c>
      <c r="G18" s="38">
        <v>1.0932466693671099</v>
      </c>
      <c r="H18" s="45">
        <v>249.20366739765799</v>
      </c>
      <c r="I18" s="45">
        <v>157.44837203025801</v>
      </c>
      <c r="J18" s="48">
        <v>0.25949563433716</v>
      </c>
      <c r="K18" s="46">
        <v>374.721469004732</v>
      </c>
      <c r="L18" s="45">
        <v>209.939198160171</v>
      </c>
      <c r="M18" s="47">
        <v>0.25242183369083598</v>
      </c>
    </row>
    <row r="19" spans="1:13" ht="14.5" x14ac:dyDescent="0.35">
      <c r="A19" s="2" t="str">
        <f>VLOOKUP(C19, 'County name'!$A$1:$C$207, 2, TRUE)</f>
        <v>Cedar County</v>
      </c>
      <c r="B19" s="2" t="str">
        <f>VLOOKUP($C19, 'County name'!$A$1:$C$207, 3, TRUE)</f>
        <v>Iowa</v>
      </c>
      <c r="C19" s="33">
        <v>19031</v>
      </c>
      <c r="D19" s="12">
        <f>VLOOKUP($C19, 'County name'!$A$3:$D$101, 4, FALSE)</f>
        <v>1.1899999999999999E-2</v>
      </c>
      <c r="E19" s="44">
        <v>2108.9301653018301</v>
      </c>
      <c r="F19" s="44">
        <v>200.551887512207</v>
      </c>
      <c r="G19" s="38">
        <v>0.98368496537652494</v>
      </c>
      <c r="H19" s="45">
        <v>246.48525576935501</v>
      </c>
      <c r="I19" s="45">
        <v>150.41042032241799</v>
      </c>
      <c r="J19" s="48">
        <v>0.24253102972458301</v>
      </c>
      <c r="K19" s="46">
        <v>364.22635826747302</v>
      </c>
      <c r="L19" s="45">
        <v>178.21152648925801</v>
      </c>
      <c r="M19" s="47">
        <v>0.21499218670690801</v>
      </c>
    </row>
    <row r="20" spans="1:13" ht="14.5" x14ac:dyDescent="0.35">
      <c r="A20" s="2" t="str">
        <f>VLOOKUP(C20, 'County name'!$A$1:$C$207, 2, TRUE)</f>
        <v>Cerro Gordo County</v>
      </c>
      <c r="B20" s="2" t="str">
        <f>VLOOKUP($C20, 'County name'!$A$1:$C$207, 3, TRUE)</f>
        <v>Iowa</v>
      </c>
      <c r="C20" s="33">
        <v>19033</v>
      </c>
      <c r="D20" s="12">
        <f>VLOOKUP($C20, 'County name'!$A$3:$D$101, 4, FALSE)</f>
        <v>1.0800000000000001E-2</v>
      </c>
      <c r="E20" s="44">
        <v>1922.9722863355901</v>
      </c>
      <c r="F20" s="44">
        <v>150.214255428314</v>
      </c>
      <c r="G20" s="38">
        <v>0.94653304251529002</v>
      </c>
      <c r="H20" s="45">
        <v>263.43401256303798</v>
      </c>
      <c r="I20" s="45">
        <v>136.362776470184</v>
      </c>
      <c r="J20" s="48">
        <v>0.26258807715858601</v>
      </c>
      <c r="K20" s="46">
        <v>376.66940406763501</v>
      </c>
      <c r="L20" s="45">
        <v>171.209341812134</v>
      </c>
      <c r="M20" s="47">
        <v>0.25495940481290902</v>
      </c>
    </row>
    <row r="21" spans="1:13" ht="14.5" x14ac:dyDescent="0.35">
      <c r="A21" s="2" t="str">
        <f>VLOOKUP(C21, 'County name'!$A$1:$C$207, 2, TRUE)</f>
        <v>Cherokee County</v>
      </c>
      <c r="B21" s="2" t="str">
        <f>VLOOKUP($C21, 'County name'!$A$1:$C$207, 3, TRUE)</f>
        <v>Iowa</v>
      </c>
      <c r="C21" s="33">
        <v>19035</v>
      </c>
      <c r="D21" s="12">
        <f>VLOOKUP($C21, 'County name'!$A$3:$D$101, 4, FALSE)</f>
        <v>1.37E-2</v>
      </c>
      <c r="E21" s="44">
        <v>2011.24843020512</v>
      </c>
      <c r="F21" s="44">
        <v>216.244048118591</v>
      </c>
      <c r="G21" s="38">
        <v>1.0816077777755699</v>
      </c>
      <c r="H21" s="45">
        <v>257.897421931743</v>
      </c>
      <c r="I21" s="45">
        <v>152.20755310058601</v>
      </c>
      <c r="J21" s="48">
        <v>0.27073191332824698</v>
      </c>
      <c r="K21" s="46">
        <v>378.29424042819301</v>
      </c>
      <c r="L21" s="45">
        <v>200.551516723633</v>
      </c>
      <c r="M21" s="47">
        <v>0.27581769343248003</v>
      </c>
    </row>
    <row r="22" spans="1:13" ht="14.5" x14ac:dyDescent="0.35">
      <c r="A22" s="2" t="str">
        <f>VLOOKUP(C22, 'County name'!$A$1:$C$207, 2, TRUE)</f>
        <v>Chickasaw County</v>
      </c>
      <c r="B22" s="2" t="str">
        <f>VLOOKUP($C22, 'County name'!$A$1:$C$207, 3, TRUE)</f>
        <v>Iowa</v>
      </c>
      <c r="C22" s="33">
        <v>19037</v>
      </c>
      <c r="D22" s="12">
        <f>VLOOKUP($C22, 'County name'!$A$3:$D$101, 4, FALSE)</f>
        <v>9.4999999999999998E-3</v>
      </c>
      <c r="E22" s="44">
        <v>1927.10018662466</v>
      </c>
      <c r="F22" s="44">
        <v>149.598133707046</v>
      </c>
      <c r="G22" s="38">
        <v>0.92662042310042103</v>
      </c>
      <c r="H22" s="45">
        <v>263.40595537749999</v>
      </c>
      <c r="I22" s="45">
        <v>134.827686548233</v>
      </c>
      <c r="J22" s="48">
        <v>0.25793406756264697</v>
      </c>
      <c r="K22" s="46">
        <v>374.26686381059699</v>
      </c>
      <c r="L22" s="45">
        <v>169.75844607353201</v>
      </c>
      <c r="M22" s="47">
        <v>0.246216715986257</v>
      </c>
    </row>
    <row r="23" spans="1:13" ht="14.5" x14ac:dyDescent="0.35">
      <c r="A23" s="2" t="str">
        <f>VLOOKUP(C23, 'County name'!$A$1:$C$207, 2, TRUE)</f>
        <v>Clarke County</v>
      </c>
      <c r="B23" s="2" t="str">
        <f>VLOOKUP($C23, 'County name'!$A$1:$C$207, 3, TRUE)</f>
        <v>Iowa</v>
      </c>
      <c r="C23" s="33">
        <v>19039</v>
      </c>
      <c r="D23" s="12">
        <f>VLOOKUP($C23, 'County name'!$A$3:$D$101, 4, FALSE)</f>
        <v>4.7999999999999996E-3</v>
      </c>
      <c r="E23" s="44">
        <v>2194.1900878745901</v>
      </c>
      <c r="F23" s="44">
        <v>238.65897397994999</v>
      </c>
      <c r="G23" s="38">
        <v>1.04919065682864</v>
      </c>
      <c r="H23" s="45">
        <v>248.177423090226</v>
      </c>
      <c r="I23" s="45">
        <v>150.21642026901199</v>
      </c>
      <c r="J23" s="48">
        <v>0.249348055258481</v>
      </c>
      <c r="K23" s="46">
        <v>371.49147364834198</v>
      </c>
      <c r="L23" s="45">
        <v>194.68483972549399</v>
      </c>
      <c r="M23" s="47">
        <v>0.23510723915856799</v>
      </c>
    </row>
    <row r="24" spans="1:13" ht="14.5" x14ac:dyDescent="0.35">
      <c r="A24" s="2" t="str">
        <f>VLOOKUP(C24, 'County name'!$A$1:$C$207, 2, TRUE)</f>
        <v>Clay County</v>
      </c>
      <c r="B24" s="2" t="str">
        <f>VLOOKUP($C24, 'County name'!$A$1:$C$207, 3, TRUE)</f>
        <v>Iowa</v>
      </c>
      <c r="C24" s="33">
        <v>19041</v>
      </c>
      <c r="D24" s="12">
        <f>VLOOKUP($C24, 'County name'!$A$3:$D$101, 4, FALSE)</f>
        <v>1.1000000000000001E-2</v>
      </c>
      <c r="E24" s="44">
        <v>1958.9092997760399</v>
      </c>
      <c r="F24" s="44">
        <v>184.35260815620401</v>
      </c>
      <c r="G24" s="38">
        <v>1.01739748121214</v>
      </c>
      <c r="H24" s="45">
        <v>260.08678351390398</v>
      </c>
      <c r="I24" s="45">
        <v>145.063753271103</v>
      </c>
      <c r="J24" s="48">
        <v>0.26874880153889302</v>
      </c>
      <c r="K24" s="46">
        <v>376.72816572255698</v>
      </c>
      <c r="L24" s="45">
        <v>187.13463349342399</v>
      </c>
      <c r="M24" s="47">
        <v>0.27145753901549002</v>
      </c>
    </row>
    <row r="25" spans="1:13" ht="14.5" x14ac:dyDescent="0.35">
      <c r="A25" s="2" t="str">
        <f>VLOOKUP(C25, 'County name'!$A$1:$C$207, 2, TRUE)</f>
        <v>Clayton County</v>
      </c>
      <c r="B25" s="2" t="str">
        <f>VLOOKUP($C25, 'County name'!$A$1:$C$207, 3, TRUE)</f>
        <v>Iowa</v>
      </c>
      <c r="C25" s="33">
        <v>19043</v>
      </c>
      <c r="D25" s="12">
        <f>VLOOKUP($C25, 'County name'!$A$3:$D$101, 4, FALSE)</f>
        <v>1.0800000000000001E-2</v>
      </c>
      <c r="E25" s="44">
        <v>1909.90937971994</v>
      </c>
      <c r="F25" s="44">
        <v>146.600946760178</v>
      </c>
      <c r="G25" s="38">
        <v>0.92636448016850104</v>
      </c>
      <c r="H25" s="45">
        <v>257.85364603782102</v>
      </c>
      <c r="I25" s="45">
        <v>131.591328668594</v>
      </c>
      <c r="J25" s="48">
        <v>0.24612131658109801</v>
      </c>
      <c r="K25" s="46">
        <v>373.63296233448199</v>
      </c>
      <c r="L25" s="45">
        <v>167.10653758049</v>
      </c>
      <c r="M25" s="47">
        <v>0.23700210138309799</v>
      </c>
    </row>
    <row r="26" spans="1:13" ht="14.5" x14ac:dyDescent="0.35">
      <c r="A26" s="2" t="str">
        <f>VLOOKUP(C26, 'County name'!$A$1:$C$207, 2, TRUE)</f>
        <v>Clinton County</v>
      </c>
      <c r="B26" s="2" t="str">
        <f>VLOOKUP($C26, 'County name'!$A$1:$C$207, 3, TRUE)</f>
        <v>Iowa</v>
      </c>
      <c r="C26" s="33">
        <v>19045</v>
      </c>
      <c r="D26" s="12">
        <f>VLOOKUP($C26, 'County name'!$A$3:$D$101, 4, FALSE)</f>
        <v>1.4199999999999999E-2</v>
      </c>
      <c r="E26" s="44">
        <v>2069.4979326288399</v>
      </c>
      <c r="F26" s="44">
        <v>183.568856143951</v>
      </c>
      <c r="G26" s="38">
        <v>0.97647597206993098</v>
      </c>
      <c r="H26" s="45">
        <v>244.673440498742</v>
      </c>
      <c r="I26" s="45">
        <v>142.57977161407501</v>
      </c>
      <c r="J26" s="48">
        <v>0.236642812691124</v>
      </c>
      <c r="K26" s="46">
        <v>360.317861107434</v>
      </c>
      <c r="L26" s="45">
        <v>171.86952638626099</v>
      </c>
      <c r="M26" s="47">
        <v>0.21344231571984801</v>
      </c>
    </row>
    <row r="27" spans="1:13" ht="14.5" x14ac:dyDescent="0.35">
      <c r="A27" s="2" t="str">
        <f>VLOOKUP(C27, 'County name'!$A$1:$C$207, 2, TRUE)</f>
        <v>Crawford County</v>
      </c>
      <c r="B27" s="2" t="str">
        <f>VLOOKUP($C27, 'County name'!$A$1:$C$207, 3, TRUE)</f>
        <v>Iowa</v>
      </c>
      <c r="C27" s="33">
        <v>19047</v>
      </c>
      <c r="D27" s="12">
        <f>VLOOKUP($C27, 'County name'!$A$3:$D$101, 4, FALSE)</f>
        <v>1.47E-2</v>
      </c>
      <c r="E27" s="44">
        <v>2111.4323529528701</v>
      </c>
      <c r="F27" s="44">
        <v>223.771768760681</v>
      </c>
      <c r="G27" s="38">
        <v>1.0645321954128499</v>
      </c>
      <c r="H27" s="45">
        <v>254.706208323152</v>
      </c>
      <c r="I27" s="45">
        <v>150.78138113021899</v>
      </c>
      <c r="J27" s="48">
        <v>0.26610007079261999</v>
      </c>
      <c r="K27" s="46">
        <v>374.86855007231901</v>
      </c>
      <c r="L27" s="45">
        <v>198.72775592804001</v>
      </c>
      <c r="M27" s="47">
        <v>0.25631961342270498</v>
      </c>
    </row>
    <row r="28" spans="1:13" ht="14.5" x14ac:dyDescent="0.35">
      <c r="A28" s="2" t="str">
        <f>VLOOKUP(C28, 'County name'!$A$1:$C$207, 2, TRUE)</f>
        <v>Dallas County</v>
      </c>
      <c r="B28" s="2" t="str">
        <f>VLOOKUP($C28, 'County name'!$A$1:$C$207, 3, TRUE)</f>
        <v>Iowa</v>
      </c>
      <c r="C28" s="33">
        <v>19049</v>
      </c>
      <c r="D28" s="12">
        <f>VLOOKUP($C28, 'County name'!$A$3:$D$101, 4, FALSE)</f>
        <v>1.0700000000000001E-2</v>
      </c>
      <c r="E28" s="44">
        <v>2154.7169540895402</v>
      </c>
      <c r="F28" s="44">
        <v>227.147557926178</v>
      </c>
      <c r="G28" s="38">
        <v>1.0475092975189799</v>
      </c>
      <c r="H28" s="45">
        <v>255.44209732923201</v>
      </c>
      <c r="I28" s="45">
        <v>158.718633556366</v>
      </c>
      <c r="J28" s="48">
        <v>0.26685658676847701</v>
      </c>
      <c r="K28" s="46">
        <v>372.53445028487999</v>
      </c>
      <c r="L28" s="45">
        <v>198.38710241317801</v>
      </c>
      <c r="M28" s="47">
        <v>0.245325137441811</v>
      </c>
    </row>
    <row r="29" spans="1:13" ht="14.5" x14ac:dyDescent="0.35">
      <c r="A29" s="2" t="str">
        <f>VLOOKUP(C29, 'County name'!$A$1:$C$207, 2, TRUE)</f>
        <v>Davis County</v>
      </c>
      <c r="B29" s="2" t="str">
        <f>VLOOKUP($C29, 'County name'!$A$1:$C$207, 3, TRUE)</f>
        <v>Iowa</v>
      </c>
      <c r="C29" s="33">
        <v>19051</v>
      </c>
      <c r="D29" s="12">
        <f>VLOOKUP($C29, 'County name'!$A$3:$D$101, 4, FALSE)</f>
        <v>4.5000000000000005E-3</v>
      </c>
      <c r="E29" s="44">
        <v>2301.5595672619102</v>
      </c>
      <c r="F29" s="44">
        <v>269.362431764603</v>
      </c>
      <c r="G29" s="38">
        <v>1.10112236018665</v>
      </c>
      <c r="H29" s="45">
        <v>236.22857555705099</v>
      </c>
      <c r="I29" s="45">
        <v>154.73138260841401</v>
      </c>
      <c r="J29" s="48">
        <v>0.238470598513291</v>
      </c>
      <c r="K29" s="46">
        <v>369.53683850704698</v>
      </c>
      <c r="L29" s="45">
        <v>202.16261496543899</v>
      </c>
      <c r="M29" s="47">
        <v>0.233351228919814</v>
      </c>
    </row>
    <row r="30" spans="1:13" ht="14.5" x14ac:dyDescent="0.35">
      <c r="A30" s="2" t="str">
        <f>VLOOKUP(C30, 'County name'!$A$1:$C$207, 2, TRUE)</f>
        <v>Decatur County</v>
      </c>
      <c r="B30" s="2" t="str">
        <f>VLOOKUP($C30, 'County name'!$A$1:$C$207, 3, TRUE)</f>
        <v>Iowa</v>
      </c>
      <c r="C30" s="33">
        <v>19053</v>
      </c>
      <c r="D30" s="12">
        <f>VLOOKUP($C30, 'County name'!$A$3:$D$101, 4, FALSE)</f>
        <v>3.5999999999999999E-3</v>
      </c>
      <c r="E30" s="44">
        <v>2207.55943732989</v>
      </c>
      <c r="F30" s="44">
        <v>246.07098035812399</v>
      </c>
      <c r="G30" s="38">
        <v>1.0648242104105801</v>
      </c>
      <c r="H30" s="45">
        <v>240.413621814723</v>
      </c>
      <c r="I30" s="45">
        <v>146.681729221344</v>
      </c>
      <c r="J30" s="48">
        <v>0.23988306322174199</v>
      </c>
      <c r="K30" s="46">
        <v>366.35211863162698</v>
      </c>
      <c r="L30" s="45">
        <v>191.64570789337199</v>
      </c>
      <c r="M30" s="47">
        <v>0.22918490862959301</v>
      </c>
    </row>
    <row r="31" spans="1:13" ht="14.5" x14ac:dyDescent="0.35">
      <c r="A31" s="2" t="str">
        <f>VLOOKUP(C31, 'County name'!$A$1:$C$207, 2, TRUE)</f>
        <v>Delaware County</v>
      </c>
      <c r="B31" s="2" t="str">
        <f>VLOOKUP($C31, 'County name'!$A$1:$C$207, 3, TRUE)</f>
        <v>Iowa</v>
      </c>
      <c r="C31" s="33">
        <v>19055</v>
      </c>
      <c r="D31" s="12">
        <f>VLOOKUP($C31, 'County name'!$A$3:$D$101, 4, FALSE)</f>
        <v>1.11E-2</v>
      </c>
      <c r="E31" s="44">
        <v>1909.60618272074</v>
      </c>
      <c r="F31" s="44">
        <v>146.48460807800299</v>
      </c>
      <c r="G31" s="38">
        <v>0.91020456750789203</v>
      </c>
      <c r="H31" s="45">
        <v>253.52356135854501</v>
      </c>
      <c r="I31" s="45">
        <v>129.95373601913499</v>
      </c>
      <c r="J31" s="48">
        <v>0.24223458311344501</v>
      </c>
      <c r="K31" s="46">
        <v>366.47085783626</v>
      </c>
      <c r="L31" s="45">
        <v>158.733476638794</v>
      </c>
      <c r="M31" s="47">
        <v>0.221247291180585</v>
      </c>
    </row>
    <row r="32" spans="1:13" ht="14.5" x14ac:dyDescent="0.35">
      <c r="A32" s="2" t="str">
        <f>VLOOKUP(C32, 'County name'!$A$1:$C$207, 2, TRUE)</f>
        <v>Des Moines County</v>
      </c>
      <c r="B32" s="2" t="str">
        <f>VLOOKUP($C32, 'County name'!$A$1:$C$207, 3, TRUE)</f>
        <v>Iowa</v>
      </c>
      <c r="C32" s="33">
        <v>19057</v>
      </c>
      <c r="D32" s="12">
        <f>VLOOKUP($C32, 'County name'!$A$3:$D$101, 4, FALSE)</f>
        <v>6.1999999999999998E-3</v>
      </c>
      <c r="E32" s="44">
        <v>2280.9822365876298</v>
      </c>
      <c r="F32" s="44">
        <v>235.01905655860901</v>
      </c>
      <c r="G32" s="38">
        <v>1.04125069426327</v>
      </c>
      <c r="H32" s="45">
        <v>235.56815517526101</v>
      </c>
      <c r="I32" s="45">
        <v>149.29625868797299</v>
      </c>
      <c r="J32" s="48">
        <v>0.23123591552815201</v>
      </c>
      <c r="K32" s="46">
        <v>364.31288021244097</v>
      </c>
      <c r="L32" s="45">
        <v>187.195920801163</v>
      </c>
      <c r="M32" s="47">
        <v>0.21752080400144599</v>
      </c>
    </row>
    <row r="33" spans="1:13" ht="14.5" x14ac:dyDescent="0.35">
      <c r="A33" s="2" t="str">
        <f>VLOOKUP(C33, 'County name'!$A$1:$C$207, 2, TRUE)</f>
        <v>Dickinson County</v>
      </c>
      <c r="B33" s="2" t="str">
        <f>VLOOKUP($C33, 'County name'!$A$1:$C$207, 3, TRUE)</f>
        <v>Iowa</v>
      </c>
      <c r="C33" s="33">
        <v>19059</v>
      </c>
      <c r="D33" s="12">
        <f>VLOOKUP($C33, 'County name'!$A$3:$D$101, 4, FALSE)</f>
        <v>7.3000000000000001E-3</v>
      </c>
      <c r="E33" s="44">
        <v>1913.2263589547499</v>
      </c>
      <c r="F33" s="44">
        <v>162.914354133606</v>
      </c>
      <c r="G33" s="38">
        <v>0.98504429637060398</v>
      </c>
      <c r="H33" s="45">
        <v>262.162585897371</v>
      </c>
      <c r="I33" s="45">
        <v>138.29333496093801</v>
      </c>
      <c r="J33" s="48">
        <v>0.26704033235559099</v>
      </c>
      <c r="K33" s="46">
        <v>377.11190602409198</v>
      </c>
      <c r="L33" s="45">
        <v>178.21703462600701</v>
      </c>
      <c r="M33" s="47">
        <v>0.272404487949648</v>
      </c>
    </row>
    <row r="34" spans="1:13" ht="14.5" x14ac:dyDescent="0.35">
      <c r="A34" s="2" t="str">
        <f>VLOOKUP(C34, 'County name'!$A$1:$C$207, 2, TRUE)</f>
        <v>Dubuque County</v>
      </c>
      <c r="B34" s="2" t="str">
        <f>VLOOKUP($C34, 'County name'!$A$1:$C$207, 3, TRUE)</f>
        <v>Iowa</v>
      </c>
      <c r="C34" s="33">
        <v>19061</v>
      </c>
      <c r="D34" s="12">
        <f>VLOOKUP($C34, 'County name'!$A$3:$D$101, 4, FALSE)</f>
        <v>8.3999999999999995E-3</v>
      </c>
      <c r="E34" s="44">
        <v>1927.47963377666</v>
      </c>
      <c r="F34" s="44">
        <v>141.39875864982599</v>
      </c>
      <c r="G34" s="38">
        <v>0.906876021287222</v>
      </c>
      <c r="H34" s="45">
        <v>250.61533028148099</v>
      </c>
      <c r="I34" s="45">
        <v>124.11895031928999</v>
      </c>
      <c r="J34" s="48">
        <v>0.23646232939183401</v>
      </c>
      <c r="K34" s="46">
        <v>366.79276951532802</v>
      </c>
      <c r="L34" s="45">
        <v>154.50860486030601</v>
      </c>
      <c r="M34" s="47">
        <v>0.22020784488398101</v>
      </c>
    </row>
    <row r="35" spans="1:13" ht="14.5" x14ac:dyDescent="0.35">
      <c r="A35" s="2" t="str">
        <f>VLOOKUP(C35, 'County name'!$A$1:$C$207, 2, TRUE)</f>
        <v>Emmet County</v>
      </c>
      <c r="B35" s="2" t="str">
        <f>VLOOKUP($C35, 'County name'!$A$1:$C$207, 3, TRUE)</f>
        <v>Iowa</v>
      </c>
      <c r="C35" s="33">
        <v>19063</v>
      </c>
      <c r="D35" s="12">
        <f>VLOOKUP($C35, 'County name'!$A$3:$D$101, 4, FALSE)</f>
        <v>8.3000000000000001E-3</v>
      </c>
      <c r="E35" s="44">
        <v>1914.78103655716</v>
      </c>
      <c r="F35" s="44">
        <v>157.65848283767701</v>
      </c>
      <c r="G35" s="38">
        <v>0.97870170094175402</v>
      </c>
      <c r="H35" s="45">
        <v>261.76434756563998</v>
      </c>
      <c r="I35" s="45">
        <v>138.938918495178</v>
      </c>
      <c r="J35" s="48">
        <v>0.26595666679462698</v>
      </c>
      <c r="K35" s="46">
        <v>377.42138014202902</v>
      </c>
      <c r="L35" s="45">
        <v>177.63610162735</v>
      </c>
      <c r="M35" s="47">
        <v>0.26943114817546399</v>
      </c>
    </row>
    <row r="36" spans="1:13" ht="14.5" x14ac:dyDescent="0.35">
      <c r="A36" s="2" t="str">
        <f>VLOOKUP(C36, 'County name'!$A$1:$C$207, 2, TRUE)</f>
        <v>Fayette County</v>
      </c>
      <c r="B36" s="2" t="str">
        <f>VLOOKUP($C36, 'County name'!$A$1:$C$207, 3, TRUE)</f>
        <v>Iowa</v>
      </c>
      <c r="C36" s="33">
        <v>19065</v>
      </c>
      <c r="D36" s="12">
        <f>VLOOKUP($C36, 'County name'!$A$3:$D$101, 4, FALSE)</f>
        <v>1.37E-2</v>
      </c>
      <c r="E36" s="44">
        <v>1899.1603270877599</v>
      </c>
      <c r="F36" s="44">
        <v>142.271301078796</v>
      </c>
      <c r="G36" s="38">
        <v>0.92307387623768999</v>
      </c>
      <c r="H36" s="45">
        <v>261.65157004329399</v>
      </c>
      <c r="I36" s="45">
        <v>130.26863250732401</v>
      </c>
      <c r="J36" s="48">
        <v>0.25186811921928698</v>
      </c>
      <c r="K36" s="46">
        <v>369.204230723134</v>
      </c>
      <c r="L36" s="45">
        <v>161.69781541824301</v>
      </c>
      <c r="M36" s="47">
        <v>0.23462469234522099</v>
      </c>
    </row>
    <row r="37" spans="1:13" ht="14.5" x14ac:dyDescent="0.35">
      <c r="A37" s="2" t="str">
        <f>VLOOKUP(C37, 'County name'!$A$1:$C$207, 2, TRUE)</f>
        <v>Floyd County</v>
      </c>
      <c r="B37" s="2" t="str">
        <f>VLOOKUP($C37, 'County name'!$A$1:$C$207, 3, TRUE)</f>
        <v>Iowa</v>
      </c>
      <c r="C37" s="33">
        <v>19067</v>
      </c>
      <c r="D37" s="12">
        <f>VLOOKUP($C37, 'County name'!$A$3:$D$101, 4, FALSE)</f>
        <v>1.03E-2</v>
      </c>
      <c r="E37" s="44">
        <v>1968.5756476731499</v>
      </c>
      <c r="F37" s="44">
        <v>165.21602406501799</v>
      </c>
      <c r="G37" s="38">
        <v>0.95621175804173897</v>
      </c>
      <c r="H37" s="45">
        <v>264.93323029368202</v>
      </c>
      <c r="I37" s="45">
        <v>143.031926393509</v>
      </c>
      <c r="J37" s="48">
        <v>0.26409336962675301</v>
      </c>
      <c r="K37" s="46">
        <v>377.26096361936101</v>
      </c>
      <c r="L37" s="45">
        <v>179.58397173881499</v>
      </c>
      <c r="M37" s="47">
        <v>0.25466706074744799</v>
      </c>
    </row>
    <row r="38" spans="1:13" ht="14.5" x14ac:dyDescent="0.35">
      <c r="A38" s="2" t="str">
        <f>VLOOKUP(C38, 'County name'!$A$1:$C$207, 2, TRUE)</f>
        <v>Franklin County</v>
      </c>
      <c r="B38" s="2" t="str">
        <f>VLOOKUP($C38, 'County name'!$A$1:$C$207, 3, TRUE)</f>
        <v>Iowa</v>
      </c>
      <c r="C38" s="33">
        <v>19069</v>
      </c>
      <c r="D38" s="12">
        <f>VLOOKUP($C38, 'County name'!$A$3:$D$101, 4, FALSE)</f>
        <v>1.3500000000000002E-2</v>
      </c>
      <c r="E38" s="44">
        <v>1970.9165544575601</v>
      </c>
      <c r="F38" s="44">
        <v>166.690513849258</v>
      </c>
      <c r="G38" s="38">
        <v>0.98048317889682401</v>
      </c>
      <c r="H38" s="45">
        <v>261.760820769379</v>
      </c>
      <c r="I38" s="45">
        <v>143.54387116432201</v>
      </c>
      <c r="J38" s="48">
        <v>0.264620970493114</v>
      </c>
      <c r="K38" s="46">
        <v>374.20217733478597</v>
      </c>
      <c r="L38" s="45">
        <v>178.291648721695</v>
      </c>
      <c r="M38" s="47">
        <v>0.24996246957681301</v>
      </c>
    </row>
    <row r="39" spans="1:13" ht="14.5" x14ac:dyDescent="0.35">
      <c r="A39" s="2" t="str">
        <f>VLOOKUP(C39, 'County name'!$A$1:$C$207, 2, TRUE)</f>
        <v>Fremont County</v>
      </c>
      <c r="B39" s="2" t="str">
        <f>VLOOKUP($C39, 'County name'!$A$1:$C$207, 3, TRUE)</f>
        <v>Iowa</v>
      </c>
      <c r="C39" s="33">
        <v>19071</v>
      </c>
      <c r="D39" s="12">
        <f>VLOOKUP($C39, 'County name'!$A$3:$D$101, 4, FALSE)</f>
        <v>9.7000000000000003E-3</v>
      </c>
      <c r="E39" s="44">
        <v>2359.5335412573099</v>
      </c>
      <c r="F39" s="44">
        <v>331.647981882095</v>
      </c>
      <c r="G39" s="38">
        <v>1.18899905539504</v>
      </c>
      <c r="H39" s="45">
        <v>249.72911880062301</v>
      </c>
      <c r="I39" s="45">
        <v>170.82418217659</v>
      </c>
      <c r="J39" s="48">
        <v>0.26595880742456801</v>
      </c>
      <c r="K39" s="46">
        <v>382.95778236979999</v>
      </c>
      <c r="L39" s="45">
        <v>233.91437344551099</v>
      </c>
      <c r="M39" s="47">
        <v>0.27073669129755101</v>
      </c>
    </row>
    <row r="40" spans="1:13" ht="14.5" x14ac:dyDescent="0.35">
      <c r="A40" s="2" t="str">
        <f>VLOOKUP(C40, 'County name'!$A$1:$C$207, 2, TRUE)</f>
        <v>Greene County</v>
      </c>
      <c r="B40" s="2" t="str">
        <f>VLOOKUP($C40, 'County name'!$A$1:$C$207, 3, TRUE)</f>
        <v>Iowa</v>
      </c>
      <c r="C40" s="33">
        <v>19073</v>
      </c>
      <c r="D40" s="12">
        <f>VLOOKUP($C40, 'County name'!$A$3:$D$101, 4, FALSE)</f>
        <v>1.1699999999999999E-2</v>
      </c>
      <c r="E40" s="44">
        <v>2136.2690598023601</v>
      </c>
      <c r="F40" s="44">
        <v>239.878211259842</v>
      </c>
      <c r="G40" s="38">
        <v>1.08850877467217</v>
      </c>
      <c r="H40" s="45">
        <v>259.29870203229302</v>
      </c>
      <c r="I40" s="45">
        <v>164.44777379035901</v>
      </c>
      <c r="J40" s="48">
        <v>0.27367486659413498</v>
      </c>
      <c r="K40" s="46">
        <v>373.20758608062698</v>
      </c>
      <c r="L40" s="45">
        <v>207.243585920334</v>
      </c>
      <c r="M40" s="47">
        <v>0.25530314148007499</v>
      </c>
    </row>
    <row r="41" spans="1:13" ht="14.5" x14ac:dyDescent="0.35">
      <c r="A41" s="2" t="str">
        <f>VLOOKUP(C41, 'County name'!$A$1:$C$207, 2, TRUE)</f>
        <v>Grundy County</v>
      </c>
      <c r="B41" s="2" t="str">
        <f>VLOOKUP($C41, 'County name'!$A$1:$C$207, 3, TRUE)</f>
        <v>Iowa</v>
      </c>
      <c r="C41" s="33">
        <v>19075</v>
      </c>
      <c r="D41" s="12">
        <f>VLOOKUP($C41, 'County name'!$A$3:$D$101, 4, FALSE)</f>
        <v>1.11E-2</v>
      </c>
      <c r="E41" s="44">
        <v>2002.6973880750099</v>
      </c>
      <c r="F41" s="44">
        <v>174.457471704483</v>
      </c>
      <c r="G41" s="38">
        <v>0.970369883138397</v>
      </c>
      <c r="H41" s="45">
        <v>259.62256084317602</v>
      </c>
      <c r="I41" s="45">
        <v>147.721762704849</v>
      </c>
      <c r="J41" s="48">
        <v>0.26143138697990698</v>
      </c>
      <c r="K41" s="46">
        <v>370.98779807025898</v>
      </c>
      <c r="L41" s="45">
        <v>178.02499690055899</v>
      </c>
      <c r="M41" s="47">
        <v>0.237017413007547</v>
      </c>
    </row>
    <row r="42" spans="1:13" ht="14.5" x14ac:dyDescent="0.35">
      <c r="A42" s="2" t="str">
        <f>VLOOKUP(C42, 'County name'!$A$1:$C$207, 2, TRUE)</f>
        <v>Guthrie County</v>
      </c>
      <c r="B42" s="2" t="str">
        <f>VLOOKUP($C42, 'County name'!$A$1:$C$207, 3, TRUE)</f>
        <v>Iowa</v>
      </c>
      <c r="C42" s="33">
        <v>19077</v>
      </c>
      <c r="D42" s="12">
        <f>VLOOKUP($C42, 'County name'!$A$3:$D$101, 4, FALSE)</f>
        <v>0.01</v>
      </c>
      <c r="E42" s="44">
        <v>2126.6599715457801</v>
      </c>
      <c r="F42" s="44">
        <v>238.287527894974</v>
      </c>
      <c r="G42" s="38">
        <v>1.0602199790703</v>
      </c>
      <c r="H42" s="45">
        <v>254.27896329485799</v>
      </c>
      <c r="I42" s="45">
        <v>158.1863260746</v>
      </c>
      <c r="J42" s="48">
        <v>0.26526102189426798</v>
      </c>
      <c r="K42" s="46">
        <v>372.94641638272401</v>
      </c>
      <c r="L42" s="45">
        <v>203.82099833488499</v>
      </c>
      <c r="M42" s="47">
        <v>0.24848082476153299</v>
      </c>
    </row>
    <row r="43" spans="1:13" ht="14.5" x14ac:dyDescent="0.35">
      <c r="A43" s="2" t="str">
        <f>VLOOKUP(C43, 'County name'!$A$1:$C$207, 2, TRUE)</f>
        <v>Hamilton County</v>
      </c>
      <c r="B43" s="2" t="str">
        <f>VLOOKUP($C43, 'County name'!$A$1:$C$207, 3, TRUE)</f>
        <v>Iowa</v>
      </c>
      <c r="C43" s="33">
        <v>19079</v>
      </c>
      <c r="D43" s="12">
        <f>VLOOKUP($C43, 'County name'!$A$3:$D$101, 4, FALSE)</f>
        <v>1.1899999999999999E-2</v>
      </c>
      <c r="E43" s="44">
        <v>2035.5056095422301</v>
      </c>
      <c r="F43" s="44">
        <v>191.297783660889</v>
      </c>
      <c r="G43" s="38">
        <v>1.0260535012006899</v>
      </c>
      <c r="H43" s="45">
        <v>261.02414842201398</v>
      </c>
      <c r="I43" s="45">
        <v>153.703791618347</v>
      </c>
      <c r="J43" s="48">
        <v>0.26974526570531199</v>
      </c>
      <c r="K43" s="46">
        <v>372.91409058635998</v>
      </c>
      <c r="L43" s="45">
        <v>189.14712743759199</v>
      </c>
      <c r="M43" s="47">
        <v>0.24953529096937199</v>
      </c>
    </row>
    <row r="44" spans="1:13" ht="14.5" x14ac:dyDescent="0.35">
      <c r="A44" s="2" t="str">
        <f>VLOOKUP(C44, 'County name'!$A$1:$C$207, 2, TRUE)</f>
        <v>Hancock County</v>
      </c>
      <c r="B44" s="2" t="str">
        <f>VLOOKUP($C44, 'County name'!$A$1:$C$207, 3, TRUE)</f>
        <v>Iowa</v>
      </c>
      <c r="C44" s="33">
        <v>19081</v>
      </c>
      <c r="D44" s="12">
        <f>VLOOKUP($C44, 'County name'!$A$3:$D$101, 4, FALSE)</f>
        <v>1.21E-2</v>
      </c>
      <c r="E44" s="44">
        <v>1946.8177107213301</v>
      </c>
      <c r="F44" s="44">
        <v>156.60812044143699</v>
      </c>
      <c r="G44" s="38">
        <v>0.97163290338396802</v>
      </c>
      <c r="H44" s="45">
        <v>261.46121039858502</v>
      </c>
      <c r="I44" s="45">
        <v>138.559492111206</v>
      </c>
      <c r="J44" s="48">
        <v>0.26497605970759103</v>
      </c>
      <c r="K44" s="46">
        <v>375.95914838768101</v>
      </c>
      <c r="L44" s="45">
        <v>175.58848447799701</v>
      </c>
      <c r="M44" s="47">
        <v>0.259327965064231</v>
      </c>
    </row>
    <row r="45" spans="1:13" ht="14.5" x14ac:dyDescent="0.35">
      <c r="A45" s="2" t="str">
        <f>VLOOKUP(C45, 'County name'!$A$1:$C$207, 2, TRUE)</f>
        <v>Hardin County</v>
      </c>
      <c r="B45" s="2" t="str">
        <f>VLOOKUP($C45, 'County name'!$A$1:$C$207, 3, TRUE)</f>
        <v>Iowa</v>
      </c>
      <c r="C45" s="33">
        <v>19083</v>
      </c>
      <c r="D45" s="12">
        <f>VLOOKUP($C45, 'County name'!$A$3:$D$101, 4, FALSE)</f>
        <v>1.1200000000000002E-2</v>
      </c>
      <c r="E45" s="44">
        <v>2015.8329500467501</v>
      </c>
      <c r="F45" s="44">
        <v>181.63033070564299</v>
      </c>
      <c r="G45" s="38">
        <v>0.99519283992610397</v>
      </c>
      <c r="H45" s="45">
        <v>260.781997344643</v>
      </c>
      <c r="I45" s="45">
        <v>150.696458673477</v>
      </c>
      <c r="J45" s="48">
        <v>0.26538297559460999</v>
      </c>
      <c r="K45" s="46">
        <v>371.626247128937</v>
      </c>
      <c r="L45" s="45">
        <v>182.32847237587001</v>
      </c>
      <c r="M45" s="47">
        <v>0.242741777938526</v>
      </c>
    </row>
    <row r="46" spans="1:13" ht="14.5" x14ac:dyDescent="0.35">
      <c r="A46" s="2" t="str">
        <f>VLOOKUP(C46, 'County name'!$A$1:$C$207, 2, TRUE)</f>
        <v>Harrison County</v>
      </c>
      <c r="B46" s="2" t="str">
        <f>VLOOKUP($C46, 'County name'!$A$1:$C$207, 3, TRUE)</f>
        <v>Iowa</v>
      </c>
      <c r="C46" s="33">
        <v>19085</v>
      </c>
      <c r="D46" s="12">
        <f>VLOOKUP($C46, 'County name'!$A$3:$D$101, 4, FALSE)</f>
        <v>1.3899999999999999E-2</v>
      </c>
      <c r="E46" s="44">
        <v>2221.3535168717999</v>
      </c>
      <c r="F46" s="44">
        <v>285.07388792038</v>
      </c>
      <c r="G46" s="38">
        <v>1.1454999975431901</v>
      </c>
      <c r="H46" s="45">
        <v>253.604951054661</v>
      </c>
      <c r="I46" s="45">
        <v>163.45020132064801</v>
      </c>
      <c r="J46" s="48">
        <v>0.27155798754345301</v>
      </c>
      <c r="K46" s="46">
        <v>380.14640438995599</v>
      </c>
      <c r="L46" s="45">
        <v>220.721968173981</v>
      </c>
      <c r="M46" s="47">
        <v>0.26957970885868299</v>
      </c>
    </row>
    <row r="47" spans="1:13" ht="14.5" x14ac:dyDescent="0.35">
      <c r="A47" s="2" t="str">
        <f>VLOOKUP(C47, 'County name'!$A$1:$C$207, 2, TRUE)</f>
        <v>Henry County</v>
      </c>
      <c r="B47" s="2" t="str">
        <f>VLOOKUP($C47, 'County name'!$A$1:$C$207, 3, TRUE)</f>
        <v>Iowa</v>
      </c>
      <c r="C47" s="33">
        <v>19087</v>
      </c>
      <c r="D47" s="12">
        <f>VLOOKUP($C47, 'County name'!$A$3:$D$101, 4, FALSE)</f>
        <v>6.6E-3</v>
      </c>
      <c r="E47" s="44">
        <v>2287.7243008006399</v>
      </c>
      <c r="F47" s="44">
        <v>252.301177883148</v>
      </c>
      <c r="G47" s="38">
        <v>1.0509518980296999</v>
      </c>
      <c r="H47" s="45">
        <v>236.24222879596101</v>
      </c>
      <c r="I47" s="45">
        <v>155.82707376480101</v>
      </c>
      <c r="J47" s="48">
        <v>0.23742856839931401</v>
      </c>
      <c r="K47" s="46">
        <v>364.40944353491102</v>
      </c>
      <c r="L47" s="45">
        <v>194.615230464935</v>
      </c>
      <c r="M47" s="47">
        <v>0.22128697491955199</v>
      </c>
    </row>
    <row r="48" spans="1:13" ht="14.5" x14ac:dyDescent="0.35">
      <c r="A48" s="2" t="str">
        <f>VLOOKUP(C48, 'County name'!$A$1:$C$207, 2, TRUE)</f>
        <v>Howard County</v>
      </c>
      <c r="B48" s="2" t="str">
        <f>VLOOKUP($C48, 'County name'!$A$1:$C$207, 3, TRUE)</f>
        <v>Iowa</v>
      </c>
      <c r="C48" s="33">
        <v>19089</v>
      </c>
      <c r="D48" s="12">
        <f>VLOOKUP($C48, 'County name'!$A$3:$D$101, 4, FALSE)</f>
        <v>9.5999999999999992E-3</v>
      </c>
      <c r="E48" s="44">
        <v>1829.13758468283</v>
      </c>
      <c r="F48" s="44">
        <v>122.998954200745</v>
      </c>
      <c r="G48" s="38">
        <v>0.88179326644857103</v>
      </c>
      <c r="H48" s="45">
        <v>262.39462160104898</v>
      </c>
      <c r="I48" s="45">
        <v>122.614604473114</v>
      </c>
      <c r="J48" s="48">
        <v>0.25217088460875797</v>
      </c>
      <c r="K48" s="46">
        <v>374.77220394853498</v>
      </c>
      <c r="L48" s="45">
        <v>157.179196166992</v>
      </c>
      <c r="M48" s="47">
        <v>0.24684182332818799</v>
      </c>
    </row>
    <row r="49" spans="1:13" ht="14.5" x14ac:dyDescent="0.35">
      <c r="A49" s="2" t="str">
        <f>VLOOKUP(C49, 'County name'!$A$1:$C$207, 2, TRUE)</f>
        <v>Humboldt County</v>
      </c>
      <c r="B49" s="2" t="str">
        <f>VLOOKUP($C49, 'County name'!$A$1:$C$207, 3, TRUE)</f>
        <v>Iowa</v>
      </c>
      <c r="C49" s="33">
        <v>19091</v>
      </c>
      <c r="D49" s="12">
        <f>VLOOKUP($C49, 'County name'!$A$3:$D$101, 4, FALSE)</f>
        <v>1.15E-2</v>
      </c>
      <c r="E49" s="44">
        <v>2008.9721284162199</v>
      </c>
      <c r="F49" s="44">
        <v>181.83844065666199</v>
      </c>
      <c r="G49" s="38">
        <v>1.02595597030344</v>
      </c>
      <c r="H49" s="45">
        <v>260.00557390563199</v>
      </c>
      <c r="I49" s="45">
        <v>147.453470468521</v>
      </c>
      <c r="J49" s="48">
        <v>0.269392920019844</v>
      </c>
      <c r="K49" s="46">
        <v>375.04993461072399</v>
      </c>
      <c r="L49" s="45">
        <v>188.17663130760201</v>
      </c>
      <c r="M49" s="47">
        <v>0.26178233654750599</v>
      </c>
    </row>
    <row r="50" spans="1:13" ht="14.5" x14ac:dyDescent="0.35">
      <c r="A50" s="2" t="str">
        <f>VLOOKUP(C50, 'County name'!$A$1:$C$207, 2, TRUE)</f>
        <v>Ida County</v>
      </c>
      <c r="B50" s="2" t="str">
        <f>VLOOKUP($C50, 'County name'!$A$1:$C$207, 3, TRUE)</f>
        <v>Iowa</v>
      </c>
      <c r="C50" s="33">
        <v>19093</v>
      </c>
      <c r="D50" s="12">
        <f>VLOOKUP($C50, 'County name'!$A$3:$D$101, 4, FALSE)</f>
        <v>9.0000000000000011E-3</v>
      </c>
      <c r="E50" s="44">
        <v>2071.5842261681501</v>
      </c>
      <c r="F50" s="44">
        <v>224.13761100769</v>
      </c>
      <c r="G50" s="38">
        <v>1.0933518371477799</v>
      </c>
      <c r="H50" s="45">
        <v>255.793093745672</v>
      </c>
      <c r="I50" s="45">
        <v>152.67499074935901</v>
      </c>
      <c r="J50" s="48">
        <v>0.26928567098010803</v>
      </c>
      <c r="K50" s="46">
        <v>377.17070578445498</v>
      </c>
      <c r="L50" s="45">
        <v>201.756017971039</v>
      </c>
      <c r="M50" s="47">
        <v>0.26844656502613501</v>
      </c>
    </row>
    <row r="51" spans="1:13" ht="14.5" x14ac:dyDescent="0.35">
      <c r="A51" s="2" t="str">
        <f>VLOOKUP(C51, 'County name'!$A$1:$C$207, 2, TRUE)</f>
        <v>Iowa County</v>
      </c>
      <c r="B51" s="2" t="str">
        <f>VLOOKUP($C51, 'County name'!$A$1:$C$207, 3, TRUE)</f>
        <v>Iowa</v>
      </c>
      <c r="C51" s="33">
        <v>19095</v>
      </c>
      <c r="D51" s="12">
        <f>VLOOKUP($C51, 'County name'!$A$3:$D$101, 4, FALSE)</f>
        <v>9.8999999999999991E-3</v>
      </c>
      <c r="E51" s="44">
        <v>2151.41129617365</v>
      </c>
      <c r="F51" s="44">
        <v>220.642679357529</v>
      </c>
      <c r="G51" s="38">
        <v>1.0195312483586201</v>
      </c>
      <c r="H51" s="45">
        <v>253.78040264183599</v>
      </c>
      <c r="I51" s="45">
        <v>159.11832566261299</v>
      </c>
      <c r="J51" s="48">
        <v>0.25572270677666897</v>
      </c>
      <c r="K51" s="46">
        <v>365.56793575529002</v>
      </c>
      <c r="L51" s="45">
        <v>190.30709729194601</v>
      </c>
      <c r="M51" s="47">
        <v>0.22443043149394001</v>
      </c>
    </row>
    <row r="52" spans="1:13" ht="14.5" x14ac:dyDescent="0.35">
      <c r="A52" s="2" t="str">
        <f>VLOOKUP(C52, 'County name'!$A$1:$C$207, 2, TRUE)</f>
        <v>Jackson County</v>
      </c>
      <c r="B52" s="2" t="str">
        <f>VLOOKUP($C52, 'County name'!$A$1:$C$207, 3, TRUE)</f>
        <v>Iowa</v>
      </c>
      <c r="C52" s="33">
        <v>19097</v>
      </c>
      <c r="D52" s="12">
        <f>VLOOKUP($C52, 'County name'!$A$3:$D$101, 4, FALSE)</f>
        <v>7.3000000000000001E-3</v>
      </c>
      <c r="E52" s="44">
        <v>1977.0919379848999</v>
      </c>
      <c r="F52" s="44">
        <v>160.91263356208799</v>
      </c>
      <c r="G52" s="38">
        <v>0.93438401449768205</v>
      </c>
      <c r="H52" s="45">
        <v>247.61223104600799</v>
      </c>
      <c r="I52" s="45">
        <v>133.02467589378401</v>
      </c>
      <c r="J52" s="48">
        <v>0.235370229604907</v>
      </c>
      <c r="K52" s="46">
        <v>363.48501199050799</v>
      </c>
      <c r="L52" s="45">
        <v>162.963579416275</v>
      </c>
      <c r="M52" s="47">
        <v>0.21412269524227501</v>
      </c>
    </row>
    <row r="53" spans="1:13" ht="14.5" x14ac:dyDescent="0.35">
      <c r="A53" s="2" t="str">
        <f>VLOOKUP(C53, 'County name'!$A$1:$C$207, 2, TRUE)</f>
        <v>Jasper County</v>
      </c>
      <c r="B53" s="2" t="str">
        <f>VLOOKUP($C53, 'County name'!$A$1:$C$207, 3, TRUE)</f>
        <v>Iowa</v>
      </c>
      <c r="C53" s="33">
        <v>19099</v>
      </c>
      <c r="D53" s="12">
        <f>VLOOKUP($C53, 'County name'!$A$3:$D$101, 4, FALSE)</f>
        <v>1.4499999999999999E-2</v>
      </c>
      <c r="E53" s="44">
        <v>2153.3208720820498</v>
      </c>
      <c r="F53" s="44">
        <v>218.076233768463</v>
      </c>
      <c r="G53" s="38">
        <v>1.01932298817286</v>
      </c>
      <c r="H53" s="45">
        <v>255.33853852027099</v>
      </c>
      <c r="I53" s="45">
        <v>156.85125284194899</v>
      </c>
      <c r="J53" s="48">
        <v>0.26171721084710398</v>
      </c>
      <c r="K53" s="46">
        <v>367.80750315906499</v>
      </c>
      <c r="L53" s="45">
        <v>190.11072158813499</v>
      </c>
      <c r="M53" s="47">
        <v>0.23288312383399501</v>
      </c>
    </row>
    <row r="54" spans="1:13" ht="14.5" x14ac:dyDescent="0.35">
      <c r="A54" s="2" t="str">
        <f>VLOOKUP(C54, 'County name'!$A$1:$C$207, 2, TRUE)</f>
        <v>Jefferson County</v>
      </c>
      <c r="B54" s="2" t="str">
        <f>VLOOKUP($C54, 'County name'!$A$1:$C$207, 3, TRUE)</f>
        <v>Iowa</v>
      </c>
      <c r="C54" s="33">
        <v>19101</v>
      </c>
      <c r="D54" s="12">
        <f>VLOOKUP($C54, 'County name'!$A$3:$D$101, 4, FALSE)</f>
        <v>5.8999999999999999E-3</v>
      </c>
      <c r="E54" s="44">
        <v>2301.4401403287202</v>
      </c>
      <c r="F54" s="44">
        <v>271.04286813736002</v>
      </c>
      <c r="G54" s="38">
        <v>1.08984021498711</v>
      </c>
      <c r="H54" s="45">
        <v>240.12932676782401</v>
      </c>
      <c r="I54" s="45">
        <v>161.54437122345001</v>
      </c>
      <c r="J54" s="48">
        <v>0.245370592601344</v>
      </c>
      <c r="K54" s="46">
        <v>367.90350486697798</v>
      </c>
      <c r="L54" s="45">
        <v>203.91332721710199</v>
      </c>
      <c r="M54" s="47">
        <v>0.23110155683811001</v>
      </c>
    </row>
    <row r="55" spans="1:13" ht="14.5" x14ac:dyDescent="0.35">
      <c r="A55" s="2" t="str">
        <f>VLOOKUP(C55, 'County name'!$A$1:$C$207, 2, TRUE)</f>
        <v>Johnson County</v>
      </c>
      <c r="B55" s="2" t="str">
        <f>VLOOKUP($C55, 'County name'!$A$1:$C$207, 3, TRUE)</f>
        <v>Iowa</v>
      </c>
      <c r="C55" s="33">
        <v>19103</v>
      </c>
      <c r="D55" s="12">
        <f>VLOOKUP($C55, 'County name'!$A$3:$D$101, 4, FALSE)</f>
        <v>9.3999999999999986E-3</v>
      </c>
      <c r="E55" s="44">
        <v>2198.76174836364</v>
      </c>
      <c r="F55" s="44">
        <v>230.56043009758</v>
      </c>
      <c r="G55" s="38">
        <v>1.0398249378139099</v>
      </c>
      <c r="H55" s="45">
        <v>249.15766435526299</v>
      </c>
      <c r="I55" s="45">
        <v>161.35825209617599</v>
      </c>
      <c r="J55" s="48">
        <v>0.25174610669353298</v>
      </c>
      <c r="K55" s="46">
        <v>365.87040588213102</v>
      </c>
      <c r="L55" s="45">
        <v>191.79590744972199</v>
      </c>
      <c r="M55" s="47">
        <v>0.223814639811587</v>
      </c>
    </row>
    <row r="56" spans="1:13" ht="14.5" x14ac:dyDescent="0.35">
      <c r="A56" s="2" t="str">
        <f>VLOOKUP(C56, 'County name'!$A$1:$C$207, 2, TRUE)</f>
        <v>Jones County</v>
      </c>
      <c r="B56" s="2" t="str">
        <f>VLOOKUP($C56, 'County name'!$A$1:$C$207, 3, TRUE)</f>
        <v>Iowa</v>
      </c>
      <c r="C56" s="33">
        <v>19105</v>
      </c>
      <c r="D56" s="12">
        <f>VLOOKUP($C56, 'County name'!$A$3:$D$101, 4, FALSE)</f>
        <v>9.1999999999999998E-3</v>
      </c>
      <c r="E56" s="44">
        <v>2000.8001799133101</v>
      </c>
      <c r="F56" s="44">
        <v>176.06888656616201</v>
      </c>
      <c r="G56" s="38">
        <v>0.94860032305099895</v>
      </c>
      <c r="H56" s="45">
        <v>250.32398847583701</v>
      </c>
      <c r="I56" s="45">
        <v>142.084952545166</v>
      </c>
      <c r="J56" s="48">
        <v>0.24283402298373299</v>
      </c>
      <c r="K56" s="46">
        <v>363.76101851048901</v>
      </c>
      <c r="L56" s="45">
        <v>170.31168355941799</v>
      </c>
      <c r="M56" s="47">
        <v>0.21575082351661001</v>
      </c>
    </row>
    <row r="57" spans="1:13" ht="14.5" x14ac:dyDescent="0.35">
      <c r="A57" s="2" t="str">
        <f>VLOOKUP(C57, 'County name'!$A$1:$C$207, 2, TRUE)</f>
        <v>Keokuk County</v>
      </c>
      <c r="B57" s="2" t="str">
        <f>VLOOKUP($C57, 'County name'!$A$1:$C$207, 3, TRUE)</f>
        <v>Iowa</v>
      </c>
      <c r="C57" s="33">
        <v>19107</v>
      </c>
      <c r="D57" s="12">
        <f>VLOOKUP($C57, 'County name'!$A$3:$D$101, 4, FALSE)</f>
        <v>8.6E-3</v>
      </c>
      <c r="E57" s="44">
        <v>2224.7083307062098</v>
      </c>
      <c r="F57" s="44">
        <v>242.103175544739</v>
      </c>
      <c r="G57" s="38">
        <v>1.0530087728781199</v>
      </c>
      <c r="H57" s="45">
        <v>247.56477975549001</v>
      </c>
      <c r="I57" s="45">
        <v>159.547128486633</v>
      </c>
      <c r="J57" s="48">
        <v>0.251475609524479</v>
      </c>
      <c r="K57" s="46">
        <v>367.52060749485901</v>
      </c>
      <c r="L57" s="45">
        <v>196.37598199844399</v>
      </c>
      <c r="M57" s="47">
        <v>0.22889402540228701</v>
      </c>
    </row>
    <row r="58" spans="1:13" ht="14.5" x14ac:dyDescent="0.35">
      <c r="A58" s="2" t="str">
        <f>VLOOKUP(C58, 'County name'!$A$1:$C$207, 2, TRUE)</f>
        <v>Kossuth County</v>
      </c>
      <c r="B58" s="2" t="str">
        <f>VLOOKUP($C58, 'County name'!$A$1:$C$207, 3, TRUE)</f>
        <v>Iowa</v>
      </c>
      <c r="C58" s="33">
        <v>19109</v>
      </c>
      <c r="D58" s="12">
        <f>VLOOKUP($C58, 'County name'!$A$3:$D$101, 4, FALSE)</f>
        <v>2.3300000000000001E-2</v>
      </c>
      <c r="E58" s="44">
        <v>1962.9258944806199</v>
      </c>
      <c r="F58" s="44">
        <v>164.99982948303199</v>
      </c>
      <c r="G58" s="38">
        <v>1.0042143667307799</v>
      </c>
      <c r="H58" s="45">
        <v>262.137090135319</v>
      </c>
      <c r="I58" s="45">
        <v>142.673090457916</v>
      </c>
      <c r="J58" s="48">
        <v>0.26790904555286699</v>
      </c>
      <c r="K58" s="46">
        <v>376.95518086054398</v>
      </c>
      <c r="L58" s="45">
        <v>181.927775382996</v>
      </c>
      <c r="M58" s="47">
        <v>0.26692869838453198</v>
      </c>
    </row>
    <row r="59" spans="1:13" ht="14.5" x14ac:dyDescent="0.35">
      <c r="A59" s="2" t="str">
        <f>VLOOKUP(C59, 'County name'!$A$1:$C$207, 2, TRUE)</f>
        <v>Lee County</v>
      </c>
      <c r="B59" s="2" t="str">
        <f>VLOOKUP($C59, 'County name'!$A$1:$C$207, 3, TRUE)</f>
        <v>Iowa</v>
      </c>
      <c r="C59" s="33">
        <v>19111</v>
      </c>
      <c r="D59" s="12">
        <f>VLOOKUP($C59, 'County name'!$A$3:$D$101, 4, FALSE)</f>
        <v>5.7999999999999996E-3</v>
      </c>
      <c r="E59" s="44">
        <v>2342.1182925973699</v>
      </c>
      <c r="F59" s="44">
        <v>261.19002079963701</v>
      </c>
      <c r="G59" s="38">
        <v>1.0840104577893701</v>
      </c>
      <c r="H59" s="45">
        <v>231.51488291615399</v>
      </c>
      <c r="I59" s="45">
        <v>153.21399817466701</v>
      </c>
      <c r="J59" s="48">
        <v>0.23102068324315</v>
      </c>
      <c r="K59" s="46">
        <v>366.36102851846903</v>
      </c>
      <c r="L59" s="45">
        <v>197.77919278144799</v>
      </c>
      <c r="M59" s="47">
        <v>0.22511996099932899</v>
      </c>
    </row>
    <row r="60" spans="1:13" ht="14.5" x14ac:dyDescent="0.35">
      <c r="A60" s="2" t="str">
        <f>VLOOKUP(C60, 'County name'!$A$1:$C$207, 2, TRUE)</f>
        <v>Linn County</v>
      </c>
      <c r="B60" s="2" t="str">
        <f>VLOOKUP($C60, 'County name'!$A$1:$C$207, 3, TRUE)</f>
        <v>Iowa</v>
      </c>
      <c r="C60" s="33">
        <v>19113</v>
      </c>
      <c r="D60" s="12">
        <f>VLOOKUP($C60, 'County name'!$A$3:$D$101, 4, FALSE)</f>
        <v>0.01</v>
      </c>
      <c r="E60" s="44">
        <v>2061.7879798632998</v>
      </c>
      <c r="F60" s="44">
        <v>192.15912675857501</v>
      </c>
      <c r="G60" s="38">
        <v>0.98718924419865794</v>
      </c>
      <c r="H60" s="45">
        <v>256.32675874261201</v>
      </c>
      <c r="I60" s="45">
        <v>151.935030841827</v>
      </c>
      <c r="J60" s="48">
        <v>0.25382933851011802</v>
      </c>
      <c r="K60" s="46">
        <v>364.38645046804999</v>
      </c>
      <c r="L60" s="45">
        <v>179.24583873748799</v>
      </c>
      <c r="M60" s="47">
        <v>0.22166028004233801</v>
      </c>
    </row>
    <row r="61" spans="1:13" ht="14.5" x14ac:dyDescent="0.35">
      <c r="A61" s="2" t="str">
        <f>VLOOKUP(C61, 'County name'!$A$1:$C$207, 2, TRUE)</f>
        <v>Louisa County</v>
      </c>
      <c r="B61" s="2" t="str">
        <f>VLOOKUP($C61, 'County name'!$A$1:$C$207, 3, TRUE)</f>
        <v>Iowa</v>
      </c>
      <c r="C61" s="33">
        <v>19115</v>
      </c>
      <c r="D61" s="12">
        <f>VLOOKUP($C61, 'County name'!$A$3:$D$101, 4, FALSE)</f>
        <v>6.0999999999999995E-3</v>
      </c>
      <c r="E61" s="44">
        <v>2271.2367561334399</v>
      </c>
      <c r="F61" s="44">
        <v>244.38544597625699</v>
      </c>
      <c r="G61" s="38">
        <v>1.04238361823135</v>
      </c>
      <c r="H61" s="45">
        <v>239.93277973591501</v>
      </c>
      <c r="I61" s="45">
        <v>157.39944944381699</v>
      </c>
      <c r="J61" s="48">
        <v>0.23990795124308401</v>
      </c>
      <c r="K61" s="46">
        <v>366.304017457209</v>
      </c>
      <c r="L61" s="45">
        <v>193.22219820022599</v>
      </c>
      <c r="M61" s="47">
        <v>0.22115080055017899</v>
      </c>
    </row>
    <row r="62" spans="1:13" ht="14.5" x14ac:dyDescent="0.35">
      <c r="A62" s="2" t="str">
        <f>VLOOKUP(C62, 'County name'!$A$1:$C$207, 2, TRUE)</f>
        <v>Lucas County</v>
      </c>
      <c r="B62" s="2" t="str">
        <f>VLOOKUP($C62, 'County name'!$A$1:$C$207, 3, TRUE)</f>
        <v>Iowa</v>
      </c>
      <c r="C62" s="33">
        <v>19117</v>
      </c>
      <c r="D62" s="12">
        <f>VLOOKUP($C62, 'County name'!$A$3:$D$101, 4, FALSE)</f>
        <v>4.0000000000000001E-3</v>
      </c>
      <c r="E62" s="44">
        <v>2198.9820891835702</v>
      </c>
      <c r="F62" s="44">
        <v>241.07814788818399</v>
      </c>
      <c r="G62" s="38">
        <v>1.04680461656755</v>
      </c>
      <c r="H62" s="45">
        <v>246.14828586252401</v>
      </c>
      <c r="I62" s="45">
        <v>152.08141984939601</v>
      </c>
      <c r="J62" s="48">
        <v>0.24759511224015501</v>
      </c>
      <c r="K62" s="46">
        <v>369.59894667835903</v>
      </c>
      <c r="L62" s="45">
        <v>194.11546688079801</v>
      </c>
      <c r="M62" s="47">
        <v>0.23026624607550999</v>
      </c>
    </row>
    <row r="63" spans="1:13" ht="14.5" x14ac:dyDescent="0.35">
      <c r="A63" s="2" t="str">
        <f>VLOOKUP(C63, 'County name'!$A$1:$C$207, 2, TRUE)</f>
        <v>Lyon County</v>
      </c>
      <c r="B63" s="2" t="str">
        <f>VLOOKUP($C63, 'County name'!$A$1:$C$207, 3, TRUE)</f>
        <v>Iowa</v>
      </c>
      <c r="C63" s="33">
        <v>19119</v>
      </c>
      <c r="D63" s="12">
        <f>VLOOKUP($C63, 'County name'!$A$3:$D$101, 4, FALSE)</f>
        <v>1.3000000000000001E-2</v>
      </c>
      <c r="E63" s="44">
        <v>1968.90429753477</v>
      </c>
      <c r="F63" s="44">
        <v>223.82925276756299</v>
      </c>
      <c r="G63" s="38">
        <v>1.0811508490497901</v>
      </c>
      <c r="H63" s="45">
        <v>260.55356151636198</v>
      </c>
      <c r="I63" s="45">
        <v>154.59042353630099</v>
      </c>
      <c r="J63" s="48">
        <v>0.274912184163493</v>
      </c>
      <c r="K63" s="46">
        <v>383.55847439242098</v>
      </c>
      <c r="L63" s="45">
        <v>206.54003806114201</v>
      </c>
      <c r="M63" s="47">
        <v>0.29366277759799903</v>
      </c>
    </row>
    <row r="64" spans="1:13" ht="14.5" x14ac:dyDescent="0.35">
      <c r="A64" s="2" t="str">
        <f>VLOOKUP(C64, 'County name'!$A$1:$C$207, 2, TRUE)</f>
        <v>Madison County</v>
      </c>
      <c r="B64" s="2" t="str">
        <f>VLOOKUP($C64, 'County name'!$A$1:$C$207, 3, TRUE)</f>
        <v>Iowa</v>
      </c>
      <c r="C64" s="33">
        <v>19121</v>
      </c>
      <c r="D64" s="12">
        <f>VLOOKUP($C64, 'County name'!$A$3:$D$101, 4, FALSE)</f>
        <v>7.0999999999999995E-3</v>
      </c>
      <c r="E64" s="44">
        <v>2188.8824045859501</v>
      </c>
      <c r="F64" s="44">
        <v>240.26938900947599</v>
      </c>
      <c r="G64" s="38">
        <v>1.06298286575915</v>
      </c>
      <c r="H64" s="45">
        <v>251.67257858214401</v>
      </c>
      <c r="I64" s="45">
        <v>155.34591794014</v>
      </c>
      <c r="J64" s="48">
        <v>0.25916937786781102</v>
      </c>
      <c r="K64" s="46">
        <v>371.14707231519299</v>
      </c>
      <c r="L64" s="45">
        <v>198.62223410606401</v>
      </c>
      <c r="M64" s="47">
        <v>0.24171067319540199</v>
      </c>
    </row>
    <row r="65" spans="1:13" ht="14.5" x14ac:dyDescent="0.35">
      <c r="A65" s="2" t="str">
        <f>VLOOKUP(C65, 'County name'!$A$1:$C$207, 2, TRUE)</f>
        <v>Mahaska County</v>
      </c>
      <c r="B65" s="2" t="str">
        <f>VLOOKUP($C65, 'County name'!$A$1:$C$207, 3, TRUE)</f>
        <v>Iowa</v>
      </c>
      <c r="C65" s="33">
        <v>19123</v>
      </c>
      <c r="D65" s="12">
        <f>VLOOKUP($C65, 'County name'!$A$3:$D$101, 4, FALSE)</f>
        <v>9.1999999999999998E-3</v>
      </c>
      <c r="E65" s="44">
        <v>2217.3534345401399</v>
      </c>
      <c r="F65" s="44">
        <v>237.732664632797</v>
      </c>
      <c r="G65" s="38">
        <v>1.05853326171561</v>
      </c>
      <c r="H65" s="45">
        <v>248.51934845480201</v>
      </c>
      <c r="I65" s="45">
        <v>157.46260972023001</v>
      </c>
      <c r="J65" s="48">
        <v>0.25317094706185</v>
      </c>
      <c r="K65" s="46">
        <v>366.99516586866201</v>
      </c>
      <c r="L65" s="45">
        <v>194.417584753037</v>
      </c>
      <c r="M65" s="47">
        <v>0.230655821307062</v>
      </c>
    </row>
    <row r="66" spans="1:13" ht="14.5" x14ac:dyDescent="0.35">
      <c r="A66" s="2" t="str">
        <f>VLOOKUP(C66, 'County name'!$A$1:$C$207, 2, TRUE)</f>
        <v>Marion County</v>
      </c>
      <c r="B66" s="2" t="str">
        <f>VLOOKUP($C66, 'County name'!$A$1:$C$207, 3, TRUE)</f>
        <v>Iowa</v>
      </c>
      <c r="C66" s="33">
        <v>19125</v>
      </c>
      <c r="D66" s="12">
        <f>VLOOKUP($C66, 'County name'!$A$3:$D$101, 4, FALSE)</f>
        <v>6.4000000000000003E-3</v>
      </c>
      <c r="E66" s="44">
        <v>2254.7982182890601</v>
      </c>
      <c r="F66" s="44">
        <v>248.3864174366</v>
      </c>
      <c r="G66" s="38">
        <v>1.07691419059795</v>
      </c>
      <c r="H66" s="45">
        <v>249.827886285586</v>
      </c>
      <c r="I66" s="45">
        <v>160.238598108292</v>
      </c>
      <c r="J66" s="48">
        <v>0.258908895032883</v>
      </c>
      <c r="K66" s="46">
        <v>366.77984740487301</v>
      </c>
      <c r="L66" s="45">
        <v>198.27687220573401</v>
      </c>
      <c r="M66" s="47">
        <v>0.23474316758642</v>
      </c>
    </row>
    <row r="67" spans="1:13" ht="14.5" x14ac:dyDescent="0.35">
      <c r="A67" s="2" t="str">
        <f>VLOOKUP(C67, 'County name'!$A$1:$C$207, 2, TRUE)</f>
        <v>Marshall County</v>
      </c>
      <c r="B67" s="2" t="str">
        <f>VLOOKUP($C67, 'County name'!$A$1:$C$207, 3, TRUE)</f>
        <v>Iowa</v>
      </c>
      <c r="C67" s="33">
        <v>19127</v>
      </c>
      <c r="D67" s="12">
        <f>VLOOKUP($C67, 'County name'!$A$3:$D$101, 4, FALSE)</f>
        <v>1.1399999999999999E-2</v>
      </c>
      <c r="E67" s="44">
        <v>2046.3756111227001</v>
      </c>
      <c r="F67" s="44">
        <v>185.680840730667</v>
      </c>
      <c r="G67" s="38">
        <v>0.97377639665411597</v>
      </c>
      <c r="H67" s="45">
        <v>259.18465643357501</v>
      </c>
      <c r="I67" s="45">
        <v>150.10189013481099</v>
      </c>
      <c r="J67" s="48">
        <v>0.26144353790992902</v>
      </c>
      <c r="K67" s="46">
        <v>367.26916701206898</v>
      </c>
      <c r="L67" s="45">
        <v>178.83838782310499</v>
      </c>
      <c r="M67" s="47">
        <v>0.231238691873005</v>
      </c>
    </row>
    <row r="68" spans="1:13" ht="14.5" x14ac:dyDescent="0.35">
      <c r="A68" s="2" t="str">
        <f>VLOOKUP(C68, 'County name'!$A$1:$C$207, 2, TRUE)</f>
        <v>Mills County</v>
      </c>
      <c r="B68" s="2" t="str">
        <f>VLOOKUP($C68, 'County name'!$A$1:$C$207, 3, TRUE)</f>
        <v>Iowa</v>
      </c>
      <c r="C68" s="33">
        <v>19129</v>
      </c>
      <c r="D68" s="12">
        <f>VLOOKUP($C68, 'County name'!$A$3:$D$101, 4, FALSE)</f>
        <v>8.0000000000000002E-3</v>
      </c>
      <c r="E68" s="44">
        <v>2308.6391518072301</v>
      </c>
      <c r="F68" s="44">
        <v>307.78204789161703</v>
      </c>
      <c r="G68" s="38">
        <v>1.17478437711378</v>
      </c>
      <c r="H68" s="45">
        <v>253.95826104766499</v>
      </c>
      <c r="I68" s="45">
        <v>169.010947847366</v>
      </c>
      <c r="J68" s="48">
        <v>0.27053354904955401</v>
      </c>
      <c r="K68" s="46">
        <v>382.67307826177</v>
      </c>
      <c r="L68" s="45">
        <v>228.382747125626</v>
      </c>
      <c r="M68" s="47">
        <v>0.27091231072034</v>
      </c>
    </row>
    <row r="69" spans="1:13" ht="14.5" x14ac:dyDescent="0.35">
      <c r="A69" s="2" t="str">
        <f>VLOOKUP(C69, 'County name'!$A$1:$C$207, 2, TRUE)</f>
        <v>Mitchell County</v>
      </c>
      <c r="B69" s="2" t="str">
        <f>VLOOKUP($C69, 'County name'!$A$1:$C$207, 3, TRUE)</f>
        <v>Iowa</v>
      </c>
      <c r="C69" s="33">
        <v>19131</v>
      </c>
      <c r="D69" s="12">
        <f>VLOOKUP($C69, 'County name'!$A$3:$D$101, 4, FALSE)</f>
        <v>1.09E-2</v>
      </c>
      <c r="E69" s="44">
        <v>1894.6693632080601</v>
      </c>
      <c r="F69" s="44">
        <v>138.01685061454799</v>
      </c>
      <c r="G69" s="38">
        <v>0.92705476133113496</v>
      </c>
      <c r="H69" s="45">
        <v>264.54020957891998</v>
      </c>
      <c r="I69" s="45">
        <v>129.962615251541</v>
      </c>
      <c r="J69" s="48">
        <v>0.259306210789785</v>
      </c>
      <c r="K69" s="46">
        <v>378.15635397551802</v>
      </c>
      <c r="L69" s="45">
        <v>167.354820203781</v>
      </c>
      <c r="M69" s="47">
        <v>0.25671387964737902</v>
      </c>
    </row>
    <row r="70" spans="1:13" ht="14.5" x14ac:dyDescent="0.35">
      <c r="A70" s="2" t="str">
        <f>VLOOKUP(C70, 'County name'!$A$1:$C$207, 2, TRUE)</f>
        <v>Monona County</v>
      </c>
      <c r="B70" s="2" t="str">
        <f>VLOOKUP($C70, 'County name'!$A$1:$C$207, 3, TRUE)</f>
        <v>Iowa</v>
      </c>
      <c r="C70" s="33">
        <v>19133</v>
      </c>
      <c r="D70" s="12">
        <f>VLOOKUP($C70, 'County name'!$A$3:$D$101, 4, FALSE)</f>
        <v>1.2800000000000001E-2</v>
      </c>
      <c r="E70" s="44">
        <v>2213.41189699598</v>
      </c>
      <c r="F70" s="44">
        <v>294.99896740913402</v>
      </c>
      <c r="G70" s="38">
        <v>1.1736309468800501</v>
      </c>
      <c r="H70" s="45">
        <v>254.79391672725899</v>
      </c>
      <c r="I70" s="45">
        <v>168.20448794364901</v>
      </c>
      <c r="J70" s="48">
        <v>0.27547807398980101</v>
      </c>
      <c r="K70" s="46">
        <v>378.75682276341303</v>
      </c>
      <c r="L70" s="45">
        <v>225.548229265213</v>
      </c>
      <c r="M70" s="47">
        <v>0.27566379903771998</v>
      </c>
    </row>
    <row r="71" spans="1:13" ht="14.5" x14ac:dyDescent="0.35">
      <c r="A71" s="2" t="str">
        <f>VLOOKUP(C71, 'County name'!$A$1:$C$207, 2, TRUE)</f>
        <v>Monroe County</v>
      </c>
      <c r="B71" s="2" t="str">
        <f>VLOOKUP($C71, 'County name'!$A$1:$C$207, 3, TRUE)</f>
        <v>Iowa</v>
      </c>
      <c r="C71" s="33">
        <v>19135</v>
      </c>
      <c r="D71" s="12">
        <f>VLOOKUP($C71, 'County name'!$A$3:$D$101, 4, FALSE)</f>
        <v>3.3E-3</v>
      </c>
      <c r="E71" s="44">
        <v>2237.2305624420501</v>
      </c>
      <c r="F71" s="44">
        <v>242.07268447876001</v>
      </c>
      <c r="G71" s="38">
        <v>1.0669631958047501</v>
      </c>
      <c r="H71" s="45">
        <v>246.13555279721001</v>
      </c>
      <c r="I71" s="45">
        <v>153.584383964539</v>
      </c>
      <c r="J71" s="48">
        <v>0.24841656670863099</v>
      </c>
      <c r="K71" s="46">
        <v>370.41558933753998</v>
      </c>
      <c r="L71" s="45">
        <v>195.05530433654801</v>
      </c>
      <c r="M71" s="47">
        <v>0.23353715080944601</v>
      </c>
    </row>
    <row r="72" spans="1:13" ht="14.5" x14ac:dyDescent="0.35">
      <c r="A72" s="2" t="str">
        <f>VLOOKUP(C72, 'County name'!$A$1:$C$207, 2, TRUE)</f>
        <v>Montgomery County</v>
      </c>
      <c r="B72" s="2" t="str">
        <f>VLOOKUP($C72, 'County name'!$A$1:$C$207, 3, TRUE)</f>
        <v>Iowa</v>
      </c>
      <c r="C72" s="33">
        <v>19137</v>
      </c>
      <c r="D72" s="12">
        <f>VLOOKUP($C72, 'County name'!$A$3:$D$101, 4, FALSE)</f>
        <v>7.6E-3</v>
      </c>
      <c r="E72" s="44">
        <v>2256.2683158671898</v>
      </c>
      <c r="F72" s="44">
        <v>288.96441688537601</v>
      </c>
      <c r="G72" s="38">
        <v>1.13371241168439</v>
      </c>
      <c r="H72" s="45">
        <v>247.979942314466</v>
      </c>
      <c r="I72" s="45">
        <v>163.06897716522201</v>
      </c>
      <c r="J72" s="48">
        <v>0.26003364897051001</v>
      </c>
      <c r="K72" s="46">
        <v>376.70999533073098</v>
      </c>
      <c r="L72" s="45">
        <v>220.43742561340301</v>
      </c>
      <c r="M72" s="47">
        <v>0.25826953255974999</v>
      </c>
    </row>
    <row r="73" spans="1:13" ht="14.5" x14ac:dyDescent="0.35">
      <c r="A73" s="2" t="str">
        <f>VLOOKUP(C73, 'County name'!$A$1:$C$207, 2, TRUE)</f>
        <v>Muscatine County</v>
      </c>
      <c r="B73" s="2" t="str">
        <f>VLOOKUP($C73, 'County name'!$A$1:$C$207, 3, TRUE)</f>
        <v>Iowa</v>
      </c>
      <c r="C73" s="33">
        <v>19139</v>
      </c>
      <c r="D73" s="12">
        <f>VLOOKUP($C73, 'County name'!$A$3:$D$101, 4, FALSE)</f>
        <v>6.6E-3</v>
      </c>
      <c r="E73" s="44">
        <v>2234.5216773851898</v>
      </c>
      <c r="F73" s="44">
        <v>235.751538419723</v>
      </c>
      <c r="G73" s="38">
        <v>1.03692937976621</v>
      </c>
      <c r="H73" s="45">
        <v>242.67886079308801</v>
      </c>
      <c r="I73" s="45">
        <v>158.51566405296299</v>
      </c>
      <c r="J73" s="48">
        <v>0.24314591684782799</v>
      </c>
      <c r="K73" s="46">
        <v>366.18823075824201</v>
      </c>
      <c r="L73" s="45">
        <v>191.430777978897</v>
      </c>
      <c r="M73" s="47">
        <v>0.22099840404173199</v>
      </c>
    </row>
    <row r="74" spans="1:13" ht="14.5" x14ac:dyDescent="0.35">
      <c r="A74" s="2" t="str">
        <f>VLOOKUP(C74, 'County name'!$A$1:$C$207, 2, TRUE)</f>
        <v>O</v>
      </c>
      <c r="B74" s="2" t="str">
        <f>VLOOKUP($C74, 'County name'!$A$1:$C$207, 3, TRUE)</f>
        <v>Iowa</v>
      </c>
      <c r="C74" s="33">
        <v>19141</v>
      </c>
      <c r="D74" s="12">
        <f>VLOOKUP($C74, 'County name'!$A$3:$D$101, 4, FALSE)</f>
        <v>1.3100000000000001E-2</v>
      </c>
      <c r="E74" s="44">
        <v>1981.4692448826499</v>
      </c>
      <c r="F74" s="44">
        <v>201.22567806243899</v>
      </c>
      <c r="G74" s="38">
        <v>1.0366893605344101</v>
      </c>
      <c r="H74" s="45">
        <v>262.283955279319</v>
      </c>
      <c r="I74" s="45">
        <v>149.58518409729001</v>
      </c>
      <c r="J74" s="48">
        <v>0.273015884111523</v>
      </c>
      <c r="K74" s="46">
        <v>378.79387106914101</v>
      </c>
      <c r="L74" s="45">
        <v>195.291575050354</v>
      </c>
      <c r="M74" s="47">
        <v>0.27838906464366903</v>
      </c>
    </row>
    <row r="75" spans="1:13" ht="14.5" x14ac:dyDescent="0.35">
      <c r="A75" s="2" t="str">
        <f>VLOOKUP(C75, 'County name'!$A$1:$C$207, 2, TRUE)</f>
        <v>Osceola County</v>
      </c>
      <c r="B75" s="2" t="str">
        <f>VLOOKUP($C75, 'County name'!$A$1:$C$207, 3, TRUE)</f>
        <v>Iowa</v>
      </c>
      <c r="C75" s="33">
        <v>19143</v>
      </c>
      <c r="D75" s="12">
        <f>VLOOKUP($C75, 'County name'!$A$3:$D$101, 4, FALSE)</f>
        <v>0.01</v>
      </c>
      <c r="E75" s="44">
        <v>1900.1118709964701</v>
      </c>
      <c r="F75" s="44">
        <v>171.42109165191701</v>
      </c>
      <c r="G75" s="38">
        <v>0.996560495957304</v>
      </c>
      <c r="H75" s="45">
        <v>262.95553534198501</v>
      </c>
      <c r="I75" s="45">
        <v>139.530180931091</v>
      </c>
      <c r="J75" s="48">
        <v>0.26832960477700302</v>
      </c>
      <c r="K75" s="46">
        <v>379.60075992252598</v>
      </c>
      <c r="L75" s="45">
        <v>182.909528827667</v>
      </c>
      <c r="M75" s="47">
        <v>0.27774889365434002</v>
      </c>
    </row>
    <row r="76" spans="1:13" ht="14.5" x14ac:dyDescent="0.35">
      <c r="A76" s="2" t="str">
        <f>VLOOKUP(C76, 'County name'!$A$1:$C$207, 2, TRUE)</f>
        <v>Page County</v>
      </c>
      <c r="B76" s="2" t="str">
        <f>VLOOKUP($C76, 'County name'!$A$1:$C$207, 3, TRUE)</f>
        <v>Iowa</v>
      </c>
      <c r="C76" s="33">
        <v>19145</v>
      </c>
      <c r="D76" s="12">
        <f>VLOOKUP($C76, 'County name'!$A$3:$D$101, 4, FALSE)</f>
        <v>9.8999999999999991E-3</v>
      </c>
      <c r="E76" s="44">
        <v>2291.23612002144</v>
      </c>
      <c r="F76" s="44">
        <v>296.51088690757803</v>
      </c>
      <c r="G76" s="38">
        <v>1.1213407983754899</v>
      </c>
      <c r="H76" s="45">
        <v>244.55224526363901</v>
      </c>
      <c r="I76" s="45">
        <v>160.807137537003</v>
      </c>
      <c r="J76" s="48">
        <v>0.254602055019303</v>
      </c>
      <c r="K76" s="46">
        <v>377.201062042545</v>
      </c>
      <c r="L76" s="45">
        <v>220.06143460273699</v>
      </c>
      <c r="M76" s="47">
        <v>0.25490916760829202</v>
      </c>
    </row>
    <row r="77" spans="1:13" ht="14.5" x14ac:dyDescent="0.35">
      <c r="A77" s="2" t="str">
        <f>VLOOKUP(C77, 'County name'!$A$1:$C$207, 2, TRUE)</f>
        <v>Palo Alto County</v>
      </c>
      <c r="B77" s="2" t="str">
        <f>VLOOKUP($C77, 'County name'!$A$1:$C$207, 3, TRUE)</f>
        <v>Iowa</v>
      </c>
      <c r="C77" s="33">
        <v>19147</v>
      </c>
      <c r="D77" s="12">
        <f>VLOOKUP($C77, 'County name'!$A$3:$D$101, 4, FALSE)</f>
        <v>1.1699999999999999E-2</v>
      </c>
      <c r="E77" s="44">
        <v>1989.02919521626</v>
      </c>
      <c r="F77" s="44">
        <v>180.95487365722701</v>
      </c>
      <c r="G77" s="38">
        <v>1.0247599241666401</v>
      </c>
      <c r="H77" s="45">
        <v>260.51350593160601</v>
      </c>
      <c r="I77" s="45">
        <v>145.62522687911999</v>
      </c>
      <c r="J77" s="48">
        <v>0.269237606124412</v>
      </c>
      <c r="K77" s="46">
        <v>376.35091411195498</v>
      </c>
      <c r="L77" s="45">
        <v>186.95215473175099</v>
      </c>
      <c r="M77" s="47">
        <v>0.269474682344651</v>
      </c>
    </row>
    <row r="78" spans="1:13" ht="14.5" x14ac:dyDescent="0.35">
      <c r="A78" s="2" t="str">
        <f>VLOOKUP(C78, 'County name'!$A$1:$C$207, 2, TRUE)</f>
        <v>Plymouth County</v>
      </c>
      <c r="B78" s="2" t="str">
        <f>VLOOKUP($C78, 'County name'!$A$1:$C$207, 3, TRUE)</f>
        <v>Iowa</v>
      </c>
      <c r="C78" s="33">
        <v>19149</v>
      </c>
      <c r="D78" s="12">
        <f>VLOOKUP($C78, 'County name'!$A$3:$D$101, 4, FALSE)</f>
        <v>1.8500000000000003E-2</v>
      </c>
      <c r="E78" s="44">
        <v>2077.41377794354</v>
      </c>
      <c r="F78" s="44">
        <v>255.98912911415101</v>
      </c>
      <c r="G78" s="38">
        <v>1.14090197826364</v>
      </c>
      <c r="H78" s="45">
        <v>259.07968730280999</v>
      </c>
      <c r="I78" s="45">
        <v>162.77341084480301</v>
      </c>
      <c r="J78" s="48">
        <v>0.27787815624070999</v>
      </c>
      <c r="K78" s="46">
        <v>381.45455203938201</v>
      </c>
      <c r="L78" s="45">
        <v>216.37257056236299</v>
      </c>
      <c r="M78" s="47">
        <v>0.28789550156839699</v>
      </c>
    </row>
    <row r="79" spans="1:13" ht="14.5" x14ac:dyDescent="0.35">
      <c r="A79" s="2" t="str">
        <f>VLOOKUP(C79, 'County name'!$A$1:$C$207, 2, TRUE)</f>
        <v>Pocahontas County</v>
      </c>
      <c r="B79" s="2" t="str">
        <f>VLOOKUP($C79, 'County name'!$A$1:$C$207, 3, TRUE)</f>
        <v>Iowa</v>
      </c>
      <c r="C79" s="33">
        <v>19151</v>
      </c>
      <c r="D79" s="12">
        <f>VLOOKUP($C79, 'County name'!$A$3:$D$101, 4, FALSE)</f>
        <v>1.41E-2</v>
      </c>
      <c r="E79" s="44">
        <v>2014.2519779922</v>
      </c>
      <c r="F79" s="44">
        <v>196.73635163307199</v>
      </c>
      <c r="G79" s="38">
        <v>1.0489045980762299</v>
      </c>
      <c r="H79" s="45">
        <v>259.13115215306198</v>
      </c>
      <c r="I79" s="45">
        <v>150.165768766403</v>
      </c>
      <c r="J79" s="48">
        <v>0.27000984693400398</v>
      </c>
      <c r="K79" s="46">
        <v>374.78487782631998</v>
      </c>
      <c r="L79" s="45">
        <v>193.00468916893001</v>
      </c>
      <c r="M79" s="47">
        <v>0.26557203708420102</v>
      </c>
    </row>
    <row r="80" spans="1:13" ht="14.5" x14ac:dyDescent="0.35">
      <c r="A80" s="2" t="str">
        <f>VLOOKUP(C80, 'County name'!$A$1:$C$207, 2, TRUE)</f>
        <v>Polk County</v>
      </c>
      <c r="B80" s="2" t="str">
        <f>VLOOKUP($C80, 'County name'!$A$1:$C$207, 3, TRUE)</f>
        <v>Iowa</v>
      </c>
      <c r="C80" s="33">
        <v>19153</v>
      </c>
      <c r="D80" s="12">
        <f>VLOOKUP($C80, 'County name'!$A$3:$D$101, 4, FALSE)</f>
        <v>7.7000000000000002E-3</v>
      </c>
      <c r="E80" s="44">
        <v>2166.0464134988802</v>
      </c>
      <c r="F80" s="44">
        <v>217.08844513893101</v>
      </c>
      <c r="G80" s="38">
        <v>1.03366099784133</v>
      </c>
      <c r="H80" s="45">
        <v>255.786792131374</v>
      </c>
      <c r="I80" s="45">
        <v>156.69417328834501</v>
      </c>
      <c r="J80" s="48">
        <v>0.26551002866589501</v>
      </c>
      <c r="K80" s="46">
        <v>370.42533800923201</v>
      </c>
      <c r="L80" s="45">
        <v>191.960883188248</v>
      </c>
      <c r="M80" s="47">
        <v>0.239342214468825</v>
      </c>
    </row>
    <row r="81" spans="1:13" ht="14.5" x14ac:dyDescent="0.35">
      <c r="A81" s="2" t="str">
        <f>VLOOKUP(C81, 'County name'!$A$1:$C$207, 2, TRUE)</f>
        <v>Pottawattamie County</v>
      </c>
      <c r="B81" s="2" t="str">
        <f>VLOOKUP($C81, 'County name'!$A$1:$C$207, 3, TRUE)</f>
        <v>Iowa</v>
      </c>
      <c r="C81" s="33">
        <v>19155</v>
      </c>
      <c r="D81" s="12">
        <f>VLOOKUP($C81, 'County name'!$A$3:$D$101, 4, FALSE)</f>
        <v>1.7299999999999999E-2</v>
      </c>
      <c r="E81" s="44">
        <v>2230.3781041778302</v>
      </c>
      <c r="F81" s="44">
        <v>270.73000674247697</v>
      </c>
      <c r="G81" s="38">
        <v>1.1295540928477501</v>
      </c>
      <c r="H81" s="45">
        <v>252.882639805542</v>
      </c>
      <c r="I81" s="45">
        <v>159.88157334327701</v>
      </c>
      <c r="J81" s="48">
        <v>0.266933582411091</v>
      </c>
      <c r="K81" s="46">
        <v>379.98242440376202</v>
      </c>
      <c r="L81" s="45">
        <v>215.32262082099899</v>
      </c>
      <c r="M81" s="47">
        <v>0.263543026710992</v>
      </c>
    </row>
    <row r="82" spans="1:13" ht="14.5" x14ac:dyDescent="0.35">
      <c r="A82" s="2" t="str">
        <f>VLOOKUP(C82, 'County name'!$A$1:$C$207, 2, TRUE)</f>
        <v>Poweshiek County</v>
      </c>
      <c r="B82" s="2" t="str">
        <f>VLOOKUP($C82, 'County name'!$A$1:$C$207, 3, TRUE)</f>
        <v>Iowa</v>
      </c>
      <c r="C82" s="33">
        <v>19157</v>
      </c>
      <c r="D82" s="12">
        <f>VLOOKUP($C82, 'County name'!$A$3:$D$101, 4, FALSE)</f>
        <v>1.18E-2</v>
      </c>
      <c r="E82" s="44">
        <v>2119.4294574985001</v>
      </c>
      <c r="F82" s="44">
        <v>214.449611186981</v>
      </c>
      <c r="G82" s="38">
        <v>1.0022783050216399</v>
      </c>
      <c r="H82" s="45">
        <v>253.74167396987301</v>
      </c>
      <c r="I82" s="45">
        <v>154.99407491683999</v>
      </c>
      <c r="J82" s="48">
        <v>0.25642146623764001</v>
      </c>
      <c r="K82" s="46">
        <v>365.91601423139201</v>
      </c>
      <c r="L82" s="45">
        <v>186.675306129456</v>
      </c>
      <c r="M82" s="47">
        <v>0.22630337420146701</v>
      </c>
    </row>
    <row r="83" spans="1:13" ht="14.5" x14ac:dyDescent="0.35">
      <c r="A83" s="2" t="str">
        <f>VLOOKUP(C83, 'County name'!$A$1:$C$207, 2, TRUE)</f>
        <v>Ringgold County</v>
      </c>
      <c r="B83" s="2" t="str">
        <f>VLOOKUP($C83, 'County name'!$A$1:$C$207, 3, TRUE)</f>
        <v>Iowa</v>
      </c>
      <c r="C83" s="33">
        <v>19159</v>
      </c>
      <c r="D83" s="12">
        <f>VLOOKUP($C83, 'County name'!$A$3:$D$101, 4, FALSE)</f>
        <v>5.4000000000000003E-3</v>
      </c>
      <c r="E83" s="44">
        <v>2219.5201781375899</v>
      </c>
      <c r="F83" s="44">
        <v>242.73659524917599</v>
      </c>
      <c r="G83" s="38">
        <v>1.06323480125433</v>
      </c>
      <c r="H83" s="45">
        <v>242.259281457626</v>
      </c>
      <c r="I83" s="45">
        <v>145.54135198593099</v>
      </c>
      <c r="J83" s="48">
        <v>0.24306023075885</v>
      </c>
      <c r="K83" s="46">
        <v>369.55548592812602</v>
      </c>
      <c r="L83" s="45">
        <v>193.94059820175201</v>
      </c>
      <c r="M83" s="47">
        <v>0.23608411473369101</v>
      </c>
    </row>
    <row r="84" spans="1:13" ht="14.5" x14ac:dyDescent="0.35">
      <c r="A84" s="2" t="str">
        <f>VLOOKUP(C84, 'County name'!$A$1:$C$207, 2, TRUE)</f>
        <v>Sac County</v>
      </c>
      <c r="B84" s="2" t="str">
        <f>VLOOKUP($C84, 'County name'!$A$1:$C$207, 3, TRUE)</f>
        <v>Iowa</v>
      </c>
      <c r="C84" s="33">
        <v>19161</v>
      </c>
      <c r="D84" s="12">
        <f>VLOOKUP($C84, 'County name'!$A$3:$D$101, 4, FALSE)</f>
        <v>1.2E-2</v>
      </c>
      <c r="E84" s="44">
        <v>2041.4687668803799</v>
      </c>
      <c r="F84" s="44">
        <v>207.40359549522401</v>
      </c>
      <c r="G84" s="38">
        <v>1.0625150872146001</v>
      </c>
      <c r="H84" s="45">
        <v>256.19925779739901</v>
      </c>
      <c r="I84" s="45">
        <v>147.93186297416699</v>
      </c>
      <c r="J84" s="48">
        <v>0.26662699821709201</v>
      </c>
      <c r="K84" s="46">
        <v>374.48776846546701</v>
      </c>
      <c r="L84" s="45">
        <v>193.435129117966</v>
      </c>
      <c r="M84" s="47">
        <v>0.26082651384560102</v>
      </c>
    </row>
    <row r="85" spans="1:13" ht="14.5" x14ac:dyDescent="0.35">
      <c r="A85" s="2" t="str">
        <f>VLOOKUP(C85, 'County name'!$A$1:$C$207, 2, TRUE)</f>
        <v>Scott County</v>
      </c>
      <c r="B85" s="2" t="str">
        <f>VLOOKUP($C85, 'County name'!$A$1:$C$207, 3, TRUE)</f>
        <v>Iowa</v>
      </c>
      <c r="C85" s="33">
        <v>19163</v>
      </c>
      <c r="D85" s="12">
        <f>VLOOKUP($C85, 'County name'!$A$3:$D$101, 4, FALSE)</f>
        <v>7.4999999999999997E-3</v>
      </c>
      <c r="E85" s="44">
        <v>2165.2348131734898</v>
      </c>
      <c r="F85" s="44">
        <v>201.60805673599199</v>
      </c>
      <c r="G85" s="38">
        <v>1.0089142438641701</v>
      </c>
      <c r="H85" s="45">
        <v>242.44606338706799</v>
      </c>
      <c r="I85" s="45">
        <v>147.92453584671</v>
      </c>
      <c r="J85" s="48">
        <v>0.23736240230309799</v>
      </c>
      <c r="K85" s="46">
        <v>362.88096405640198</v>
      </c>
      <c r="L85" s="45">
        <v>178.934064388275</v>
      </c>
      <c r="M85" s="47">
        <v>0.21750615321109801</v>
      </c>
    </row>
    <row r="86" spans="1:13" ht="14.5" x14ac:dyDescent="0.35">
      <c r="A86" s="2" t="str">
        <f>VLOOKUP(C86, 'County name'!$A$1:$C$207, 2, TRUE)</f>
        <v>Shelby County</v>
      </c>
      <c r="B86" s="2" t="str">
        <f>VLOOKUP($C86, 'County name'!$A$1:$C$207, 3, TRUE)</f>
        <v>Iowa</v>
      </c>
      <c r="C86" s="33">
        <v>19165</v>
      </c>
      <c r="D86" s="12">
        <f>VLOOKUP($C86, 'County name'!$A$3:$D$101, 4, FALSE)</f>
        <v>1.37E-2</v>
      </c>
      <c r="E86" s="44">
        <v>2148.0850855132198</v>
      </c>
      <c r="F86" s="44">
        <v>241.006562376022</v>
      </c>
      <c r="G86" s="38">
        <v>1.07477017860047</v>
      </c>
      <c r="H86" s="45">
        <v>252.87336013283399</v>
      </c>
      <c r="I86" s="45">
        <v>154.100369977951</v>
      </c>
      <c r="J86" s="48">
        <v>0.26458956957253998</v>
      </c>
      <c r="K86" s="46">
        <v>375.85180539097598</v>
      </c>
      <c r="L86" s="45">
        <v>204.622484827042</v>
      </c>
      <c r="M86" s="47">
        <v>0.25455970947064799</v>
      </c>
    </row>
    <row r="87" spans="1:13" ht="14.5" x14ac:dyDescent="0.35">
      <c r="A87" s="2" t="str">
        <f>VLOOKUP(C87, 'County name'!$A$1:$C$207, 2, TRUE)</f>
        <v>Sioux County</v>
      </c>
      <c r="B87" s="2" t="str">
        <f>VLOOKUP($C87, 'County name'!$A$1:$C$207, 3, TRUE)</f>
        <v>Iowa</v>
      </c>
      <c r="C87" s="33">
        <v>19167</v>
      </c>
      <c r="D87" s="12">
        <f>VLOOKUP($C87, 'County name'!$A$3:$D$101, 4, FALSE)</f>
        <v>1.6E-2</v>
      </c>
      <c r="E87" s="44">
        <v>2023.54707858134</v>
      </c>
      <c r="F87" s="44">
        <v>236.56554670333901</v>
      </c>
      <c r="G87" s="38">
        <v>1.10714326355114</v>
      </c>
      <c r="H87" s="45">
        <v>260.911115653813</v>
      </c>
      <c r="I87" s="45">
        <v>158.98570690155</v>
      </c>
      <c r="J87" s="48">
        <v>0.277142174657245</v>
      </c>
      <c r="K87" s="46">
        <v>381.67767762485897</v>
      </c>
      <c r="L87" s="45">
        <v>210.53258352279701</v>
      </c>
      <c r="M87" s="47">
        <v>0.29039051169541902</v>
      </c>
    </row>
    <row r="88" spans="1:13" ht="14.5" x14ac:dyDescent="0.35">
      <c r="A88" s="2" t="str">
        <f>VLOOKUP(C88, 'County name'!$A$1:$C$207, 2, TRUE)</f>
        <v>Story County</v>
      </c>
      <c r="B88" s="2" t="str">
        <f>VLOOKUP($C88, 'County name'!$A$1:$C$207, 3, TRUE)</f>
        <v>Iowa</v>
      </c>
      <c r="C88" s="33">
        <v>19169</v>
      </c>
      <c r="D88" s="12">
        <f>VLOOKUP($C88, 'County name'!$A$3:$D$101, 4, FALSE)</f>
        <v>1.09E-2</v>
      </c>
      <c r="E88" s="44">
        <v>2057.4573821947001</v>
      </c>
      <c r="F88" s="44">
        <v>182.37024483680699</v>
      </c>
      <c r="G88" s="38">
        <v>0.976714824622543</v>
      </c>
      <c r="H88" s="45">
        <v>259.82918898994097</v>
      </c>
      <c r="I88" s="45">
        <v>149.481355142593</v>
      </c>
      <c r="J88" s="48">
        <v>0.26434068861165999</v>
      </c>
      <c r="K88" s="46">
        <v>370.00397956846302</v>
      </c>
      <c r="L88" s="45">
        <v>179.24384150505099</v>
      </c>
      <c r="M88" s="47">
        <v>0.23527637825911599</v>
      </c>
    </row>
    <row r="89" spans="1:13" ht="14.5" x14ac:dyDescent="0.35">
      <c r="A89" s="2" t="str">
        <f>VLOOKUP(C89, 'County name'!$A$1:$C$207, 2, TRUE)</f>
        <v>Tama County</v>
      </c>
      <c r="B89" s="2" t="str">
        <f>VLOOKUP($C89, 'County name'!$A$1:$C$207, 3, TRUE)</f>
        <v>Iowa</v>
      </c>
      <c r="C89" s="33">
        <v>19171</v>
      </c>
      <c r="D89" s="12">
        <f>VLOOKUP($C89, 'County name'!$A$3:$D$101, 4, FALSE)</f>
        <v>1.3000000000000001E-2</v>
      </c>
      <c r="E89" s="44">
        <v>2043.9824631773099</v>
      </c>
      <c r="F89" s="44">
        <v>189.70650620460501</v>
      </c>
      <c r="G89" s="38">
        <v>0.98187125326337499</v>
      </c>
      <c r="H89" s="45">
        <v>260.33127207810497</v>
      </c>
      <c r="I89" s="45">
        <v>152.18916382789601</v>
      </c>
      <c r="J89" s="48">
        <v>0.26052978460416099</v>
      </c>
      <c r="K89" s="46">
        <v>368.78664081942702</v>
      </c>
      <c r="L89" s="45">
        <v>182.25184941291801</v>
      </c>
      <c r="M89" s="47">
        <v>0.229213943666257</v>
      </c>
    </row>
    <row r="90" spans="1:13" ht="14.5" x14ac:dyDescent="0.35">
      <c r="A90" s="2" t="str">
        <f>VLOOKUP(C90, 'County name'!$A$1:$C$207, 2, TRUE)</f>
        <v>Taylor County</v>
      </c>
      <c r="B90" s="2" t="str">
        <f>VLOOKUP($C90, 'County name'!$A$1:$C$207, 3, TRUE)</f>
        <v>Iowa</v>
      </c>
      <c r="C90" s="33">
        <v>19173</v>
      </c>
      <c r="D90" s="12">
        <f>VLOOKUP($C90, 'County name'!$A$3:$D$101, 4, FALSE)</f>
        <v>7.9000000000000008E-3</v>
      </c>
      <c r="E90" s="44">
        <v>2236.1015640799001</v>
      </c>
      <c r="F90" s="44">
        <v>259.13986587524403</v>
      </c>
      <c r="G90" s="38">
        <v>1.0829192161849801</v>
      </c>
      <c r="H90" s="45">
        <v>241.48510606586899</v>
      </c>
      <c r="I90" s="45">
        <v>149.34010667800899</v>
      </c>
      <c r="J90" s="48">
        <v>0.245569006000776</v>
      </c>
      <c r="K90" s="46">
        <v>370.24808823089103</v>
      </c>
      <c r="L90" s="45">
        <v>202.146915054321</v>
      </c>
      <c r="M90" s="47">
        <v>0.24228827351232099</v>
      </c>
    </row>
    <row r="91" spans="1:13" ht="14.5" x14ac:dyDescent="0.35">
      <c r="A91" s="2" t="str">
        <f>VLOOKUP(C91, 'County name'!$A$1:$C$207, 2, TRUE)</f>
        <v>Union County</v>
      </c>
      <c r="B91" s="2" t="str">
        <f>VLOOKUP($C91, 'County name'!$A$1:$C$207, 3, TRUE)</f>
        <v>Iowa</v>
      </c>
      <c r="C91" s="33">
        <v>19175</v>
      </c>
      <c r="D91" s="12">
        <f>VLOOKUP($C91, 'County name'!$A$3:$D$101, 4, FALSE)</f>
        <v>6.5000000000000006E-3</v>
      </c>
      <c r="E91" s="44">
        <v>2197.10190360257</v>
      </c>
      <c r="F91" s="44">
        <v>240.68118982315099</v>
      </c>
      <c r="G91" s="38">
        <v>1.05949963220342</v>
      </c>
      <c r="H91" s="45">
        <v>247.57294377032699</v>
      </c>
      <c r="I91" s="45">
        <v>149.843099975586</v>
      </c>
      <c r="J91" s="48">
        <v>0.25092810586513298</v>
      </c>
      <c r="K91" s="46">
        <v>371.57789842570202</v>
      </c>
      <c r="L91" s="45">
        <v>196.807529640198</v>
      </c>
      <c r="M91" s="47">
        <v>0.240500293109951</v>
      </c>
    </row>
    <row r="92" spans="1:13" ht="14.5" x14ac:dyDescent="0.35">
      <c r="A92" s="2" t="str">
        <f>VLOOKUP(C92, 'County name'!$A$1:$C$207, 2, TRUE)</f>
        <v>Van Buren County</v>
      </c>
      <c r="B92" s="2" t="str">
        <f>VLOOKUP($C92, 'County name'!$A$1:$C$207, 3, TRUE)</f>
        <v>Iowa</v>
      </c>
      <c r="C92" s="33">
        <v>19177</v>
      </c>
      <c r="D92" s="12">
        <f>VLOOKUP($C92, 'County name'!$A$3:$D$101, 4, FALSE)</f>
        <v>4.7999999999999996E-3</v>
      </c>
      <c r="E92" s="44">
        <v>2331.8712445078199</v>
      </c>
      <c r="F92" s="44">
        <v>290.27803292274501</v>
      </c>
      <c r="G92" s="38">
        <v>1.11362851196526</v>
      </c>
      <c r="H92" s="45">
        <v>234.83576498183001</v>
      </c>
      <c r="I92" s="45">
        <v>161.853666543961</v>
      </c>
      <c r="J92" s="48">
        <v>0.23982751898558</v>
      </c>
      <c r="K92" s="46">
        <v>369.81361231963399</v>
      </c>
      <c r="L92" s="45">
        <v>209.35873742103601</v>
      </c>
      <c r="M92" s="47">
        <v>0.234184092345327</v>
      </c>
    </row>
    <row r="93" spans="1:13" ht="14.5" x14ac:dyDescent="0.35">
      <c r="A93" s="2" t="str">
        <f>VLOOKUP(C93, 'County name'!$A$1:$C$207, 2, TRUE)</f>
        <v>Wapello County</v>
      </c>
      <c r="B93" s="2" t="str">
        <f>VLOOKUP($C93, 'County name'!$A$1:$C$207, 3, TRUE)</f>
        <v>Iowa</v>
      </c>
      <c r="C93" s="33">
        <v>19179</v>
      </c>
      <c r="D93" s="12">
        <f>VLOOKUP($C93, 'County name'!$A$3:$D$101, 4, FALSE)</f>
        <v>5.1999999999999998E-3</v>
      </c>
      <c r="E93" s="44">
        <v>2282.0296126204498</v>
      </c>
      <c r="F93" s="44">
        <v>254.727015256882</v>
      </c>
      <c r="G93" s="38">
        <v>1.0904524496688901</v>
      </c>
      <c r="H93" s="45">
        <v>241.750756196678</v>
      </c>
      <c r="I93" s="45">
        <v>157.02910037040701</v>
      </c>
      <c r="J93" s="48">
        <v>0.24607581077517801</v>
      </c>
      <c r="K93" s="46">
        <v>364.58606115980001</v>
      </c>
      <c r="L93" s="45">
        <v>195.09667887687701</v>
      </c>
      <c r="M93" s="47">
        <v>0.22935530007639901</v>
      </c>
    </row>
    <row r="94" spans="1:13" ht="14.5" x14ac:dyDescent="0.35">
      <c r="A94" s="2" t="str">
        <f>VLOOKUP(C94, 'County name'!$A$1:$C$207, 2, TRUE)</f>
        <v>Warren County</v>
      </c>
      <c r="B94" s="2" t="str">
        <f>VLOOKUP($C94, 'County name'!$A$1:$C$207, 3, TRUE)</f>
        <v>Iowa</v>
      </c>
      <c r="C94" s="33">
        <v>19181</v>
      </c>
      <c r="D94" s="12">
        <f>VLOOKUP($C94, 'County name'!$A$3:$D$101, 4, FALSE)</f>
        <v>6.0999999999999995E-3</v>
      </c>
      <c r="E94" s="44">
        <v>2220.5804327740302</v>
      </c>
      <c r="F94" s="44">
        <v>241.70505075454699</v>
      </c>
      <c r="G94" s="38">
        <v>1.0613114902729499</v>
      </c>
      <c r="H94" s="45">
        <v>249.77624865924</v>
      </c>
      <c r="I94" s="45">
        <v>157.75087261199999</v>
      </c>
      <c r="J94" s="48">
        <v>0.258319376553381</v>
      </c>
      <c r="K94" s="46">
        <v>369.16877004159602</v>
      </c>
      <c r="L94" s="45">
        <v>198.158249378204</v>
      </c>
      <c r="M94" s="47">
        <v>0.23789461769992101</v>
      </c>
    </row>
    <row r="95" spans="1:13" ht="14.5" x14ac:dyDescent="0.35">
      <c r="A95" s="2" t="str">
        <f>VLOOKUP(C95, 'County name'!$A$1:$C$207, 2, TRUE)</f>
        <v>Washington County</v>
      </c>
      <c r="B95" s="2" t="str">
        <f>VLOOKUP($C95, 'County name'!$A$1:$C$207, 3, TRUE)</f>
        <v>Iowa</v>
      </c>
      <c r="C95" s="33">
        <v>19183</v>
      </c>
      <c r="D95" s="12">
        <f>VLOOKUP($C95, 'County name'!$A$3:$D$101, 4, FALSE)</f>
        <v>8.8000000000000005E-3</v>
      </c>
      <c r="E95" s="44">
        <v>2260.3017787625599</v>
      </c>
      <c r="F95" s="44">
        <v>255.20426177978501</v>
      </c>
      <c r="G95" s="38">
        <v>1.0617306588400299</v>
      </c>
      <c r="H95" s="45">
        <v>244.53669844009599</v>
      </c>
      <c r="I95" s="45">
        <v>164.472812843323</v>
      </c>
      <c r="J95" s="48">
        <v>0.249767189836234</v>
      </c>
      <c r="K95" s="46">
        <v>368.38881259438898</v>
      </c>
      <c r="L95" s="45">
        <v>200.40784416198699</v>
      </c>
      <c r="M95" s="47">
        <v>0.22876384020706</v>
      </c>
    </row>
    <row r="96" spans="1:13" ht="14.5" x14ac:dyDescent="0.35">
      <c r="A96" s="2" t="str">
        <f>VLOOKUP(C96, 'County name'!$A$1:$C$207, 2, TRUE)</f>
        <v>Wayne County</v>
      </c>
      <c r="B96" s="2" t="str">
        <f>VLOOKUP($C96, 'County name'!$A$1:$C$207, 3, TRUE)</f>
        <v>Iowa</v>
      </c>
      <c r="C96" s="33">
        <v>19185</v>
      </c>
      <c r="D96" s="12">
        <f>VLOOKUP($C96, 'County name'!$A$3:$D$101, 4, FALSE)</f>
        <v>5.6999999999999993E-3</v>
      </c>
      <c r="E96" s="44">
        <v>2184.0122034637302</v>
      </c>
      <c r="F96" s="44">
        <v>229.73175716400101</v>
      </c>
      <c r="G96" s="38">
        <v>1.03775525875143</v>
      </c>
      <c r="H96" s="45">
        <v>239.53042683787601</v>
      </c>
      <c r="I96" s="45">
        <v>142.534959697723</v>
      </c>
      <c r="J96" s="48">
        <v>0.236800038490355</v>
      </c>
      <c r="K96" s="46">
        <v>367.94764057360601</v>
      </c>
      <c r="L96" s="45">
        <v>186.831449317932</v>
      </c>
      <c r="M96" s="47">
        <v>0.22657851594976899</v>
      </c>
    </row>
    <row r="97" spans="1:13" ht="14.5" x14ac:dyDescent="0.35">
      <c r="A97" s="2" t="str">
        <f>VLOOKUP(C97, 'County name'!$A$1:$C$207, 2, TRUE)</f>
        <v>Webster County</v>
      </c>
      <c r="B97" s="2" t="str">
        <f>VLOOKUP($C97, 'County name'!$A$1:$C$207, 3, TRUE)</f>
        <v>Iowa</v>
      </c>
      <c r="C97" s="33">
        <v>19187</v>
      </c>
      <c r="D97" s="12">
        <f>VLOOKUP($C97, 'County name'!$A$3:$D$101, 4, FALSE)</f>
        <v>1.5100000000000001E-2</v>
      </c>
      <c r="E97" s="44">
        <v>2056.4930974497001</v>
      </c>
      <c r="F97" s="44">
        <v>202.44408731460601</v>
      </c>
      <c r="G97" s="38">
        <v>1.06051120490225</v>
      </c>
      <c r="H97" s="45">
        <v>259.27834007427998</v>
      </c>
      <c r="I97" s="45">
        <v>154.22879095077499</v>
      </c>
      <c r="J97" s="48">
        <v>0.27143468625331901</v>
      </c>
      <c r="K97" s="46">
        <v>372.926434779028</v>
      </c>
      <c r="L97" s="45">
        <v>193.811521244049</v>
      </c>
      <c r="M97" s="47">
        <v>0.25727826430902001</v>
      </c>
    </row>
    <row r="98" spans="1:13" ht="14.5" x14ac:dyDescent="0.35">
      <c r="A98" s="2" t="str">
        <f>VLOOKUP(C98, 'County name'!$A$1:$C$207, 2, TRUE)</f>
        <v>Winnebago County</v>
      </c>
      <c r="B98" s="2" t="str">
        <f>VLOOKUP($C98, 'County name'!$A$1:$C$207, 3, TRUE)</f>
        <v>Iowa</v>
      </c>
      <c r="C98" s="33">
        <v>19189</v>
      </c>
      <c r="D98" s="12">
        <f>VLOOKUP($C98, 'County name'!$A$3:$D$101, 4, FALSE)</f>
        <v>8.6E-3</v>
      </c>
      <c r="E98" s="44">
        <v>1931.1910570198199</v>
      </c>
      <c r="F98" s="44">
        <v>152.15217542648301</v>
      </c>
      <c r="G98" s="38">
        <v>0.97246253670292004</v>
      </c>
      <c r="H98" s="45">
        <v>263.68130056527502</v>
      </c>
      <c r="I98" s="45">
        <v>137.122798442841</v>
      </c>
      <c r="J98" s="48">
        <v>0.26553773822374399</v>
      </c>
      <c r="K98" s="46">
        <v>378.49259993904298</v>
      </c>
      <c r="L98" s="45">
        <v>174.836725521088</v>
      </c>
      <c r="M98" s="47">
        <v>0.26485921447335598</v>
      </c>
    </row>
    <row r="99" spans="1:13" ht="14.5" x14ac:dyDescent="0.35">
      <c r="A99" s="2" t="str">
        <f>VLOOKUP(C99, 'County name'!$A$1:$C$207, 2, TRUE)</f>
        <v>Winneshiek County</v>
      </c>
      <c r="B99" s="2" t="str">
        <f>VLOOKUP($C99, 'County name'!$A$1:$C$207, 3, TRUE)</f>
        <v>Iowa</v>
      </c>
      <c r="C99" s="33">
        <v>19191</v>
      </c>
      <c r="D99" s="12">
        <f>VLOOKUP($C99, 'County name'!$A$3:$D$101, 4, FALSE)</f>
        <v>1.03E-2</v>
      </c>
      <c r="E99" s="44">
        <v>1853.4217471674301</v>
      </c>
      <c r="F99" s="44">
        <v>129.42491574287399</v>
      </c>
      <c r="G99" s="38">
        <v>0.90880399029821901</v>
      </c>
      <c r="H99" s="45">
        <v>262.007394372649</v>
      </c>
      <c r="I99" s="45">
        <v>125.83830857276899</v>
      </c>
      <c r="J99" s="48">
        <v>0.25052799766574402</v>
      </c>
      <c r="K99" s="46">
        <v>374.13989711736798</v>
      </c>
      <c r="L99" s="45">
        <v>159.61575360298201</v>
      </c>
      <c r="M99" s="47">
        <v>0.244715244808034</v>
      </c>
    </row>
    <row r="100" spans="1:13" ht="14.5" x14ac:dyDescent="0.35">
      <c r="A100" s="2" t="str">
        <f>VLOOKUP(C100, 'County name'!$A$1:$C$207, 2, TRUE)</f>
        <v>Woodbury County</v>
      </c>
      <c r="B100" s="2" t="str">
        <f>VLOOKUP($C100, 'County name'!$A$1:$C$207, 3, TRUE)</f>
        <v>Iowa</v>
      </c>
      <c r="C100" s="33">
        <v>19193</v>
      </c>
      <c r="D100" s="12">
        <f>VLOOKUP($C100, 'County name'!$A$3:$D$101, 4, FALSE)</f>
        <v>1.5700000000000002E-2</v>
      </c>
      <c r="E100" s="44">
        <v>2135.3533325803301</v>
      </c>
      <c r="F100" s="44">
        <v>265.39496474266002</v>
      </c>
      <c r="G100" s="38">
        <v>1.1450722826692099</v>
      </c>
      <c r="H100" s="45">
        <v>256.045314048568</v>
      </c>
      <c r="I100" s="45">
        <v>162.64892077446001</v>
      </c>
      <c r="J100" s="48">
        <v>0.27509894084210101</v>
      </c>
      <c r="K100" s="46">
        <v>380.17799224128299</v>
      </c>
      <c r="L100" s="45">
        <v>217.567070150375</v>
      </c>
      <c r="M100" s="47">
        <v>0.27923935031277303</v>
      </c>
    </row>
    <row r="101" spans="1:13" ht="14.5" x14ac:dyDescent="0.35">
      <c r="A101" s="2" t="str">
        <f>VLOOKUP(C101, 'County name'!$A$1:$C$207, 2, TRUE)</f>
        <v>Worth County</v>
      </c>
      <c r="B101" s="2" t="str">
        <f>VLOOKUP($C101, 'County name'!$A$1:$C$207, 3, TRUE)</f>
        <v>Iowa</v>
      </c>
      <c r="C101" s="33">
        <v>19195</v>
      </c>
      <c r="D101" s="12">
        <f>VLOOKUP($C101, 'County name'!$A$3:$D$101, 4, FALSE)</f>
        <v>8.3000000000000001E-3</v>
      </c>
      <c r="E101" s="44">
        <v>1884.23509242309</v>
      </c>
      <c r="F101" s="44">
        <v>138.07106661796601</v>
      </c>
      <c r="G101" s="38">
        <v>0.930751096701397</v>
      </c>
      <c r="H101" s="45">
        <v>264.25407687483801</v>
      </c>
      <c r="I101" s="45">
        <v>128.90990300178501</v>
      </c>
      <c r="J101" s="48">
        <v>0.26038459243017598</v>
      </c>
      <c r="K101" s="46">
        <v>378.37517198103001</v>
      </c>
      <c r="L101" s="45">
        <v>165.90314221382101</v>
      </c>
      <c r="M101" s="47">
        <v>0.25917485283678998</v>
      </c>
    </row>
    <row r="102" spans="1:13" ht="14.5" x14ac:dyDescent="0.35">
      <c r="A102" s="2" t="str">
        <f>VLOOKUP(C102, 'County name'!$A$1:$C$207, 2, TRUE)</f>
        <v>Wright County</v>
      </c>
      <c r="B102" s="2" t="str">
        <f>VLOOKUP($C102, 'County name'!$A$1:$C$207, 3, TRUE)</f>
        <v>Iowa</v>
      </c>
      <c r="C102" s="33">
        <v>19197</v>
      </c>
      <c r="D102" s="12">
        <f>VLOOKUP($C102, 'County name'!$A$3:$D$101, 4, FALSE)</f>
        <v>1.3500000000000002E-2</v>
      </c>
      <c r="E102" s="44">
        <v>1975.7450811998899</v>
      </c>
      <c r="F102" s="44">
        <v>167.99794802665701</v>
      </c>
      <c r="G102" s="38">
        <v>0.98615900222469699</v>
      </c>
      <c r="H102" s="45">
        <v>261.030467982066</v>
      </c>
      <c r="I102" s="45">
        <v>144.28945641517601</v>
      </c>
      <c r="J102" s="48">
        <v>0.26711087230823799</v>
      </c>
      <c r="K102" s="46">
        <v>374.63398215863799</v>
      </c>
      <c r="L102" s="45">
        <v>180.72331128120399</v>
      </c>
      <c r="M102" s="47">
        <v>0.25300287892755702</v>
      </c>
    </row>
    <row r="103" spans="1:13" ht="12.5" x14ac:dyDescent="0.25">
      <c r="A103" s="2"/>
      <c r="B103" s="2"/>
      <c r="C103" s="1"/>
      <c r="D103" s="12"/>
      <c r="E103" s="1"/>
      <c r="F103" s="1"/>
      <c r="G103" s="1"/>
      <c r="H103" s="22"/>
      <c r="K103" s="22"/>
      <c r="M103" s="23"/>
    </row>
    <row r="104" spans="1:13" ht="12.5" x14ac:dyDescent="0.25">
      <c r="A104" s="2"/>
      <c r="B104" s="2"/>
      <c r="C104" s="2"/>
      <c r="D104" s="12"/>
      <c r="E104" s="2"/>
      <c r="F104" s="2"/>
      <c r="G104" s="2"/>
      <c r="H104" s="22"/>
      <c r="K104" s="22"/>
      <c r="M104" s="23"/>
    </row>
    <row r="105" spans="1:13" ht="12.5" x14ac:dyDescent="0.25">
      <c r="A105" s="2"/>
      <c r="B105" s="2"/>
      <c r="C105" s="2"/>
      <c r="D105" s="12"/>
      <c r="E105" s="2"/>
      <c r="F105" s="2"/>
      <c r="G105" s="2"/>
      <c r="H105" s="22"/>
      <c r="K105" s="22"/>
      <c r="M105" s="23"/>
    </row>
    <row r="106" spans="1:13" ht="12.5" x14ac:dyDescent="0.25">
      <c r="A106" s="2"/>
      <c r="B106" s="2"/>
      <c r="C106" s="2"/>
      <c r="D106" s="12"/>
      <c r="E106" s="2"/>
      <c r="F106" s="2"/>
      <c r="G106" s="2"/>
      <c r="H106" s="22"/>
      <c r="K106" s="22"/>
      <c r="M106" s="23"/>
    </row>
    <row r="107" spans="1:13" ht="12.5" x14ac:dyDescent="0.25">
      <c r="A107" s="2"/>
      <c r="B107" s="2"/>
      <c r="C107" s="2"/>
      <c r="D107" s="12"/>
      <c r="E107" s="2"/>
      <c r="F107" s="2"/>
      <c r="G107" s="2"/>
      <c r="H107" s="22"/>
      <c r="K107" s="22"/>
      <c r="M107" s="23"/>
    </row>
    <row r="108" spans="1:13" ht="12.5" x14ac:dyDescent="0.25">
      <c r="A108" s="2"/>
      <c r="B108" s="2"/>
      <c r="C108" s="2"/>
      <c r="D108" s="12"/>
      <c r="E108" s="2"/>
      <c r="F108" s="2"/>
      <c r="G108" s="2"/>
      <c r="H108" s="22"/>
      <c r="K108" s="22"/>
      <c r="M108" s="23"/>
    </row>
    <row r="109" spans="1:13" ht="12.5" x14ac:dyDescent="0.25">
      <c r="A109" s="2"/>
      <c r="B109" s="2"/>
      <c r="C109" s="2"/>
      <c r="D109" s="12"/>
      <c r="E109" s="2"/>
      <c r="F109" s="2"/>
      <c r="G109" s="2"/>
      <c r="H109" s="22"/>
      <c r="K109" s="22"/>
      <c r="M109" s="23"/>
    </row>
    <row r="110" spans="1:13" ht="12.5" x14ac:dyDescent="0.25">
      <c r="A110" s="2"/>
      <c r="B110" s="2"/>
      <c r="C110" s="2"/>
      <c r="D110" s="12"/>
      <c r="E110" s="2"/>
      <c r="F110" s="2"/>
      <c r="G110" s="2"/>
      <c r="H110" s="22"/>
      <c r="K110" s="22"/>
      <c r="M110" s="23"/>
    </row>
    <row r="111" spans="1:13" ht="12.5" x14ac:dyDescent="0.25">
      <c r="A111" s="2"/>
      <c r="B111" s="2"/>
      <c r="C111" s="2"/>
      <c r="D111" s="12"/>
      <c r="E111" s="2"/>
      <c r="F111" s="2"/>
      <c r="G111" s="2"/>
      <c r="H111" s="22"/>
      <c r="K111" s="22"/>
      <c r="M111" s="23"/>
    </row>
    <row r="112" spans="1:13" ht="12.5" x14ac:dyDescent="0.25">
      <c r="A112" s="2"/>
      <c r="B112" s="2"/>
      <c r="C112" s="2"/>
      <c r="D112" s="12"/>
      <c r="E112" s="2"/>
      <c r="F112" s="2"/>
      <c r="G112" s="2"/>
      <c r="H112" s="22"/>
      <c r="K112" s="22"/>
      <c r="M112" s="23"/>
    </row>
    <row r="113" spans="1:13" ht="12.5" x14ac:dyDescent="0.25">
      <c r="A113" s="2"/>
      <c r="B113" s="2"/>
      <c r="C113" s="2"/>
      <c r="D113" s="12"/>
      <c r="E113" s="2"/>
      <c r="F113" s="2"/>
      <c r="G113" s="2"/>
      <c r="H113" s="22"/>
      <c r="K113" s="22"/>
      <c r="M113" s="23"/>
    </row>
    <row r="114" spans="1:13" ht="12.5" x14ac:dyDescent="0.25">
      <c r="A114" s="2"/>
      <c r="B114" s="2"/>
      <c r="C114" s="2"/>
      <c r="D114" s="12"/>
      <c r="E114" s="2"/>
      <c r="F114" s="2"/>
      <c r="G114" s="2"/>
      <c r="H114" s="22"/>
      <c r="K114" s="22"/>
      <c r="M114" s="23"/>
    </row>
    <row r="115" spans="1:13" ht="12.5" x14ac:dyDescent="0.25">
      <c r="A115" s="2"/>
      <c r="B115" s="2"/>
      <c r="C115" s="2"/>
      <c r="D115" s="12"/>
      <c r="E115" s="2"/>
      <c r="F115" s="2"/>
      <c r="G115" s="2"/>
      <c r="H115" s="22"/>
      <c r="K115" s="22"/>
      <c r="M115" s="23"/>
    </row>
    <row r="116" spans="1:13" ht="12.5" x14ac:dyDescent="0.25">
      <c r="A116" s="2"/>
      <c r="B116" s="2"/>
      <c r="C116" s="2"/>
      <c r="D116" s="12"/>
      <c r="E116" s="2"/>
      <c r="F116" s="2"/>
      <c r="G116" s="2"/>
      <c r="H116" s="22"/>
      <c r="K116" s="22"/>
      <c r="M116" s="23"/>
    </row>
    <row r="117" spans="1:13" ht="12.5" x14ac:dyDescent="0.25">
      <c r="A117" s="2"/>
      <c r="B117" s="2"/>
      <c r="C117" s="2"/>
      <c r="D117" s="12"/>
      <c r="E117" s="2"/>
      <c r="F117" s="2"/>
      <c r="G117" s="2"/>
      <c r="H117" s="22"/>
      <c r="K117" s="22"/>
      <c r="M117" s="23"/>
    </row>
    <row r="118" spans="1:13" ht="12.5" x14ac:dyDescent="0.25">
      <c r="A118" s="2"/>
      <c r="B118" s="2"/>
      <c r="C118" s="2"/>
      <c r="D118" s="12"/>
      <c r="E118" s="2"/>
      <c r="F118" s="2"/>
      <c r="G118" s="2"/>
      <c r="H118" s="22"/>
      <c r="K118" s="22"/>
      <c r="M118" s="23"/>
    </row>
    <row r="119" spans="1:13" ht="12.5" x14ac:dyDescent="0.25">
      <c r="A119" s="2"/>
      <c r="B119" s="2"/>
      <c r="C119" s="2"/>
      <c r="D119" s="12"/>
      <c r="E119" s="2"/>
      <c r="F119" s="2"/>
      <c r="G119" s="2"/>
      <c r="H119" s="22"/>
      <c r="K119" s="22"/>
      <c r="M119" s="23"/>
    </row>
    <row r="120" spans="1:13" ht="12.5" x14ac:dyDescent="0.25">
      <c r="A120" s="2"/>
      <c r="B120" s="2"/>
      <c r="C120" s="2"/>
      <c r="D120" s="12"/>
      <c r="E120" s="2"/>
      <c r="F120" s="2"/>
      <c r="G120" s="2"/>
      <c r="H120" s="22"/>
      <c r="K120" s="22"/>
      <c r="M120" s="23"/>
    </row>
    <row r="121" spans="1:13" ht="12.5" x14ac:dyDescent="0.25">
      <c r="A121" s="2"/>
      <c r="B121" s="2"/>
      <c r="C121" s="2"/>
      <c r="D121" s="12"/>
      <c r="E121" s="2"/>
      <c r="F121" s="2"/>
      <c r="G121" s="2"/>
      <c r="H121" s="22"/>
      <c r="K121" s="22"/>
      <c r="M121" s="23"/>
    </row>
    <row r="122" spans="1:13" ht="12.5" x14ac:dyDescent="0.25">
      <c r="A122" s="2"/>
      <c r="B122" s="2"/>
      <c r="C122" s="2"/>
      <c r="D122" s="12"/>
      <c r="E122" s="2"/>
      <c r="F122" s="2"/>
      <c r="G122" s="2"/>
      <c r="H122" s="22"/>
      <c r="K122" s="22"/>
      <c r="M122" s="23"/>
    </row>
    <row r="123" spans="1:13" ht="12.5" x14ac:dyDescent="0.25">
      <c r="A123" s="2"/>
      <c r="B123" s="2"/>
      <c r="C123" s="2"/>
      <c r="D123" s="12"/>
      <c r="E123" s="2"/>
      <c r="F123" s="2"/>
      <c r="G123" s="2"/>
      <c r="H123" s="22"/>
      <c r="K123" s="22"/>
      <c r="M123" s="23"/>
    </row>
    <row r="124" spans="1:13" ht="12.5" x14ac:dyDescent="0.25">
      <c r="A124" s="2"/>
      <c r="B124" s="2"/>
      <c r="C124" s="2"/>
      <c r="D124" s="12"/>
      <c r="E124" s="2"/>
      <c r="F124" s="2"/>
      <c r="G124" s="2"/>
      <c r="H124" s="22"/>
      <c r="K124" s="22"/>
      <c r="M124" s="23"/>
    </row>
    <row r="125" spans="1:13" ht="12.5" x14ac:dyDescent="0.25">
      <c r="A125" s="2"/>
      <c r="B125" s="2"/>
      <c r="C125" s="2"/>
      <c r="D125" s="12"/>
      <c r="E125" s="2"/>
      <c r="F125" s="2"/>
      <c r="G125" s="2"/>
      <c r="H125" s="22"/>
      <c r="K125" s="22"/>
      <c r="M125" s="23"/>
    </row>
    <row r="126" spans="1:13" ht="12.5" x14ac:dyDescent="0.25">
      <c r="A126" s="2"/>
      <c r="B126" s="2"/>
      <c r="C126" s="2"/>
      <c r="D126" s="12"/>
      <c r="E126" s="2"/>
      <c r="F126" s="2"/>
      <c r="G126" s="2"/>
      <c r="H126" s="22"/>
      <c r="K126" s="22"/>
      <c r="M126" s="23"/>
    </row>
    <row r="127" spans="1:13" ht="12.5" x14ac:dyDescent="0.25">
      <c r="A127" s="2"/>
      <c r="B127" s="2"/>
      <c r="C127" s="2"/>
      <c r="D127" s="12"/>
      <c r="E127" s="2"/>
      <c r="F127" s="2"/>
      <c r="G127" s="2"/>
      <c r="H127" s="22"/>
      <c r="K127" s="22"/>
      <c r="M127" s="23"/>
    </row>
    <row r="128" spans="1:13" ht="12.5" x14ac:dyDescent="0.25">
      <c r="A128" s="2"/>
      <c r="B128" s="2"/>
      <c r="C128" s="2"/>
      <c r="D128" s="12"/>
      <c r="E128" s="2"/>
      <c r="F128" s="2"/>
      <c r="G128" s="2"/>
      <c r="H128" s="22"/>
      <c r="K128" s="22"/>
      <c r="M128" s="23"/>
    </row>
    <row r="129" spans="1:13" ht="12.5" x14ac:dyDescent="0.25">
      <c r="A129" s="2"/>
      <c r="B129" s="2"/>
      <c r="C129" s="2"/>
      <c r="D129" s="12"/>
      <c r="E129" s="2"/>
      <c r="F129" s="2"/>
      <c r="G129" s="2"/>
      <c r="H129" s="22"/>
      <c r="K129" s="22"/>
      <c r="M129" s="23"/>
    </row>
    <row r="130" spans="1:13" ht="12.5" x14ac:dyDescent="0.25">
      <c r="A130" s="2"/>
      <c r="B130" s="2"/>
      <c r="C130" s="2"/>
      <c r="D130" s="12"/>
      <c r="E130" s="2"/>
      <c r="F130" s="2"/>
      <c r="G130" s="2"/>
      <c r="H130" s="22"/>
      <c r="K130" s="22"/>
      <c r="M130" s="23"/>
    </row>
    <row r="131" spans="1:13" ht="12.5" x14ac:dyDescent="0.25">
      <c r="A131" s="2"/>
      <c r="B131" s="2"/>
      <c r="C131" s="2"/>
      <c r="D131" s="12"/>
      <c r="E131" s="2"/>
      <c r="F131" s="2"/>
      <c r="G131" s="2"/>
      <c r="H131" s="22"/>
      <c r="K131" s="22"/>
      <c r="M131" s="23"/>
    </row>
    <row r="132" spans="1:13" ht="12.5" x14ac:dyDescent="0.25">
      <c r="A132" s="2"/>
      <c r="B132" s="2"/>
      <c r="C132" s="2"/>
      <c r="D132" s="12"/>
      <c r="E132" s="2"/>
      <c r="F132" s="2"/>
      <c r="G132" s="2"/>
      <c r="H132" s="22"/>
      <c r="K132" s="22"/>
      <c r="M132" s="23"/>
    </row>
    <row r="133" spans="1:13" ht="12.5" x14ac:dyDescent="0.25">
      <c r="A133" s="2"/>
      <c r="B133" s="2"/>
      <c r="C133" s="2"/>
      <c r="D133" s="12"/>
      <c r="E133" s="2"/>
      <c r="F133" s="2"/>
      <c r="G133" s="2"/>
      <c r="H133" s="22"/>
      <c r="K133" s="22"/>
      <c r="M133" s="23"/>
    </row>
    <row r="134" spans="1:13" ht="12.5" x14ac:dyDescent="0.25">
      <c r="A134" s="2"/>
      <c r="B134" s="2"/>
      <c r="C134" s="2"/>
      <c r="D134" s="12"/>
      <c r="E134" s="2"/>
      <c r="F134" s="2"/>
      <c r="G134" s="2"/>
      <c r="H134" s="22"/>
      <c r="K134" s="22"/>
      <c r="M134" s="23"/>
    </row>
    <row r="135" spans="1:13" ht="12.5" x14ac:dyDescent="0.25">
      <c r="A135" s="2"/>
      <c r="B135" s="2"/>
      <c r="C135" s="2"/>
      <c r="D135" s="12"/>
      <c r="E135" s="2"/>
      <c r="F135" s="2"/>
      <c r="G135" s="2"/>
      <c r="H135" s="22"/>
      <c r="K135" s="22"/>
      <c r="M135" s="23"/>
    </row>
    <row r="136" spans="1:13" ht="12.5" x14ac:dyDescent="0.25">
      <c r="A136" s="2"/>
      <c r="B136" s="2"/>
      <c r="C136" s="2"/>
      <c r="D136" s="12"/>
      <c r="E136" s="2"/>
      <c r="F136" s="2"/>
      <c r="G136" s="2"/>
      <c r="H136" s="22"/>
      <c r="K136" s="22"/>
      <c r="M136" s="23"/>
    </row>
    <row r="137" spans="1:13" ht="12.5" x14ac:dyDescent="0.25">
      <c r="A137" s="2"/>
      <c r="B137" s="2"/>
      <c r="C137" s="2"/>
      <c r="D137" s="12"/>
      <c r="E137" s="2"/>
      <c r="F137" s="2"/>
      <c r="G137" s="2"/>
      <c r="H137" s="22"/>
      <c r="K137" s="22"/>
      <c r="M137" s="23"/>
    </row>
    <row r="138" spans="1:13" ht="12.5" x14ac:dyDescent="0.25">
      <c r="A138" s="2"/>
      <c r="B138" s="2"/>
      <c r="C138" s="2"/>
      <c r="D138" s="12"/>
      <c r="E138" s="2"/>
      <c r="F138" s="2"/>
      <c r="G138" s="2"/>
      <c r="H138" s="22"/>
      <c r="K138" s="22"/>
      <c r="M138" s="23"/>
    </row>
    <row r="139" spans="1:13" ht="12.5" x14ac:dyDescent="0.25">
      <c r="A139" s="2"/>
      <c r="B139" s="2"/>
      <c r="C139" s="2"/>
      <c r="D139" s="12"/>
      <c r="E139" s="2"/>
      <c r="F139" s="2"/>
      <c r="G139" s="2"/>
      <c r="H139" s="22"/>
      <c r="K139" s="22"/>
      <c r="M139" s="23"/>
    </row>
    <row r="140" spans="1:13" ht="12.5" x14ac:dyDescent="0.25">
      <c r="A140" s="2"/>
      <c r="B140" s="2"/>
      <c r="C140" s="2"/>
      <c r="D140" s="12"/>
      <c r="E140" s="2"/>
      <c r="F140" s="2"/>
      <c r="G140" s="2"/>
      <c r="H140" s="22"/>
      <c r="K140" s="22"/>
      <c r="M140" s="23"/>
    </row>
    <row r="141" spans="1:13" ht="12.5" x14ac:dyDescent="0.25">
      <c r="A141" s="2"/>
      <c r="B141" s="2"/>
      <c r="C141" s="2"/>
      <c r="D141" s="12"/>
      <c r="E141" s="2"/>
      <c r="F141" s="2"/>
      <c r="G141" s="2"/>
      <c r="H141" s="22"/>
      <c r="K141" s="22"/>
      <c r="M141" s="23"/>
    </row>
    <row r="142" spans="1:13" ht="12.5" x14ac:dyDescent="0.25">
      <c r="A142" s="2"/>
      <c r="B142" s="2"/>
      <c r="C142" s="2"/>
      <c r="D142" s="12"/>
      <c r="E142" s="2"/>
      <c r="F142" s="2"/>
      <c r="G142" s="2"/>
      <c r="H142" s="22"/>
      <c r="K142" s="22"/>
      <c r="M142" s="23"/>
    </row>
    <row r="143" spans="1:13" ht="12.5" x14ac:dyDescent="0.25">
      <c r="A143" s="2"/>
      <c r="B143" s="2"/>
      <c r="C143" s="2"/>
      <c r="D143" s="12"/>
      <c r="E143" s="2"/>
      <c r="F143" s="2"/>
      <c r="G143" s="2"/>
      <c r="H143" s="22"/>
      <c r="K143" s="22"/>
      <c r="M143" s="23"/>
    </row>
    <row r="144" spans="1:13" ht="12.5" x14ac:dyDescent="0.25">
      <c r="A144" s="2"/>
      <c r="B144" s="2"/>
      <c r="C144" s="2"/>
      <c r="D144" s="12"/>
      <c r="E144" s="2"/>
      <c r="F144" s="2"/>
      <c r="G144" s="2"/>
      <c r="H144" s="22"/>
      <c r="K144" s="22"/>
      <c r="M144" s="23"/>
    </row>
    <row r="145" spans="1:13" ht="12.5" x14ac:dyDescent="0.25">
      <c r="A145" s="2"/>
      <c r="B145" s="2"/>
      <c r="C145" s="2"/>
      <c r="D145" s="12"/>
      <c r="E145" s="2"/>
      <c r="F145" s="2"/>
      <c r="G145" s="2"/>
      <c r="H145" s="22"/>
      <c r="K145" s="22"/>
      <c r="M145" s="23"/>
    </row>
    <row r="146" spans="1:13" ht="12.5" x14ac:dyDescent="0.25">
      <c r="A146" s="2"/>
      <c r="B146" s="2"/>
      <c r="C146" s="2"/>
      <c r="D146" s="12"/>
      <c r="E146" s="2"/>
      <c r="F146" s="2"/>
      <c r="G146" s="2"/>
      <c r="H146" s="22"/>
      <c r="K146" s="22"/>
      <c r="M146" s="23"/>
    </row>
    <row r="147" spans="1:13" ht="12.5" x14ac:dyDescent="0.25">
      <c r="A147" s="2"/>
      <c r="B147" s="2"/>
      <c r="C147" s="2"/>
      <c r="D147" s="12"/>
      <c r="E147" s="2"/>
      <c r="F147" s="2"/>
      <c r="G147" s="2"/>
      <c r="H147" s="22"/>
      <c r="K147" s="22"/>
      <c r="M147" s="23"/>
    </row>
    <row r="148" spans="1:13" ht="12.5" x14ac:dyDescent="0.25">
      <c r="A148" s="2"/>
      <c r="B148" s="2"/>
      <c r="C148" s="2"/>
      <c r="D148" s="12"/>
      <c r="E148" s="2"/>
      <c r="F148" s="2"/>
      <c r="G148" s="2"/>
      <c r="H148" s="22"/>
      <c r="K148" s="22"/>
      <c r="M148" s="23"/>
    </row>
    <row r="149" spans="1:13" ht="12.5" x14ac:dyDescent="0.25">
      <c r="A149" s="2"/>
      <c r="B149" s="2"/>
      <c r="C149" s="2"/>
      <c r="D149" s="12"/>
      <c r="E149" s="2"/>
      <c r="F149" s="2"/>
      <c r="G149" s="2"/>
      <c r="H149" s="22"/>
      <c r="K149" s="22"/>
      <c r="M149" s="23"/>
    </row>
    <row r="150" spans="1:13" ht="12.5" x14ac:dyDescent="0.25">
      <c r="A150" s="2"/>
      <c r="B150" s="2"/>
      <c r="C150" s="2"/>
      <c r="D150" s="12"/>
      <c r="E150" s="2"/>
      <c r="F150" s="2"/>
      <c r="G150" s="2"/>
      <c r="H150" s="22"/>
      <c r="K150" s="22"/>
      <c r="M150" s="23"/>
    </row>
    <row r="151" spans="1:13" ht="12.5" x14ac:dyDescent="0.25">
      <c r="A151" s="2"/>
      <c r="B151" s="2"/>
      <c r="C151" s="2"/>
      <c r="D151" s="12"/>
      <c r="E151" s="2"/>
      <c r="F151" s="2"/>
      <c r="G151" s="2"/>
      <c r="H151" s="22"/>
      <c r="K151" s="22"/>
      <c r="M151" s="23"/>
    </row>
    <row r="152" spans="1:13" ht="12.5" x14ac:dyDescent="0.25">
      <c r="A152" s="2"/>
      <c r="B152" s="2"/>
      <c r="C152" s="2"/>
      <c r="D152" s="12"/>
      <c r="E152" s="2"/>
      <c r="F152" s="2"/>
      <c r="G152" s="2"/>
      <c r="H152" s="22"/>
      <c r="K152" s="22"/>
      <c r="M152" s="23"/>
    </row>
    <row r="153" spans="1:13" ht="12.5" x14ac:dyDescent="0.25">
      <c r="A153" s="2"/>
      <c r="B153" s="2"/>
      <c r="C153" s="2"/>
      <c r="D153" s="12"/>
      <c r="E153" s="2"/>
      <c r="F153" s="2"/>
      <c r="G153" s="2"/>
      <c r="H153" s="22"/>
      <c r="K153" s="22"/>
      <c r="M153" s="23"/>
    </row>
    <row r="154" spans="1:13" ht="12.5" x14ac:dyDescent="0.25">
      <c r="A154" s="2"/>
      <c r="B154" s="2"/>
      <c r="C154" s="2"/>
      <c r="D154" s="12"/>
      <c r="E154" s="2"/>
      <c r="F154" s="2"/>
      <c r="G154" s="2"/>
      <c r="H154" s="22"/>
      <c r="K154" s="22"/>
      <c r="M154" s="23"/>
    </row>
    <row r="155" spans="1:13" ht="12.5" x14ac:dyDescent="0.25">
      <c r="A155" s="2"/>
      <c r="B155" s="2"/>
      <c r="C155" s="2"/>
      <c r="D155" s="12"/>
      <c r="E155" s="2"/>
      <c r="F155" s="2"/>
      <c r="G155" s="2"/>
      <c r="H155" s="22"/>
      <c r="K155" s="22"/>
      <c r="M155" s="23"/>
    </row>
    <row r="156" spans="1:13" ht="12.5" x14ac:dyDescent="0.25">
      <c r="A156" s="2"/>
      <c r="B156" s="2"/>
      <c r="C156" s="2"/>
      <c r="D156" s="12"/>
      <c r="E156" s="2"/>
      <c r="F156" s="2"/>
      <c r="G156" s="2"/>
      <c r="H156" s="22"/>
      <c r="K156" s="22"/>
      <c r="M156" s="23"/>
    </row>
    <row r="157" spans="1:13" ht="12.5" x14ac:dyDescent="0.25">
      <c r="A157" s="2"/>
      <c r="B157" s="2"/>
      <c r="C157" s="2"/>
      <c r="D157" s="12"/>
      <c r="E157" s="2"/>
      <c r="F157" s="2"/>
      <c r="G157" s="2"/>
      <c r="H157" s="22"/>
      <c r="K157" s="22"/>
      <c r="M157" s="23"/>
    </row>
    <row r="158" spans="1:13" ht="12.5" x14ac:dyDescent="0.25">
      <c r="A158" s="2"/>
      <c r="B158" s="2"/>
      <c r="C158" s="2"/>
      <c r="D158" s="12"/>
      <c r="E158" s="2"/>
      <c r="F158" s="2"/>
      <c r="G158" s="2"/>
      <c r="H158" s="22"/>
      <c r="K158" s="22"/>
      <c r="M158" s="23"/>
    </row>
    <row r="159" spans="1:13" ht="12.5" x14ac:dyDescent="0.25">
      <c r="A159" s="2"/>
      <c r="B159" s="2"/>
      <c r="C159" s="2"/>
      <c r="D159" s="12"/>
      <c r="E159" s="2"/>
      <c r="F159" s="2"/>
      <c r="G159" s="2"/>
      <c r="H159" s="22"/>
      <c r="K159" s="22"/>
      <c r="M159" s="23"/>
    </row>
    <row r="160" spans="1:13" ht="12.5" x14ac:dyDescent="0.25">
      <c r="A160" s="2"/>
      <c r="B160" s="2"/>
      <c r="C160" s="2"/>
      <c r="D160" s="12"/>
      <c r="E160" s="2"/>
      <c r="F160" s="2"/>
      <c r="G160" s="2"/>
      <c r="H160" s="22"/>
      <c r="K160" s="22"/>
      <c r="M160" s="23"/>
    </row>
    <row r="161" spans="1:13" ht="12.5" x14ac:dyDescent="0.25">
      <c r="A161" s="2"/>
      <c r="B161" s="2"/>
      <c r="C161" s="2"/>
      <c r="D161" s="12"/>
      <c r="E161" s="2"/>
      <c r="F161" s="2"/>
      <c r="G161" s="2"/>
      <c r="H161" s="22"/>
      <c r="K161" s="22"/>
      <c r="M161" s="23"/>
    </row>
    <row r="162" spans="1:13" ht="12.5" x14ac:dyDescent="0.25">
      <c r="A162" s="2"/>
      <c r="B162" s="2"/>
      <c r="C162" s="2"/>
      <c r="D162" s="12"/>
      <c r="E162" s="2"/>
      <c r="F162" s="2"/>
      <c r="G162" s="2"/>
      <c r="H162" s="22"/>
      <c r="K162" s="22"/>
      <c r="M162" s="23"/>
    </row>
    <row r="163" spans="1:13" ht="12.5" x14ac:dyDescent="0.25">
      <c r="A163" s="2"/>
      <c r="B163" s="2"/>
      <c r="C163" s="2"/>
      <c r="D163" s="12"/>
      <c r="E163" s="2"/>
      <c r="F163" s="2"/>
      <c r="G163" s="2"/>
      <c r="H163" s="22"/>
      <c r="K163" s="22"/>
      <c r="M163" s="23"/>
    </row>
    <row r="164" spans="1:13" ht="12.5" x14ac:dyDescent="0.25">
      <c r="A164" s="2"/>
      <c r="B164" s="2"/>
      <c r="C164" s="2"/>
      <c r="D164" s="12"/>
      <c r="E164" s="2"/>
      <c r="F164" s="2"/>
      <c r="G164" s="2"/>
      <c r="H164" s="22"/>
      <c r="K164" s="22"/>
      <c r="M164" s="23"/>
    </row>
    <row r="165" spans="1:13" ht="12.5" x14ac:dyDescent="0.25">
      <c r="A165" s="2"/>
      <c r="B165" s="2"/>
      <c r="C165" s="2"/>
      <c r="D165" s="12"/>
      <c r="E165" s="2"/>
      <c r="F165" s="2"/>
      <c r="G165" s="2"/>
      <c r="H165" s="22"/>
      <c r="K165" s="22"/>
      <c r="M165" s="23"/>
    </row>
    <row r="166" spans="1:13" ht="12.5" x14ac:dyDescent="0.25">
      <c r="A166" s="2"/>
      <c r="B166" s="2"/>
      <c r="C166" s="2"/>
      <c r="D166" s="12"/>
      <c r="E166" s="2"/>
      <c r="F166" s="2"/>
      <c r="G166" s="2"/>
      <c r="H166" s="22"/>
      <c r="K166" s="22"/>
      <c r="M166" s="23"/>
    </row>
    <row r="167" spans="1:13" ht="12.5" x14ac:dyDescent="0.25">
      <c r="A167" s="2"/>
      <c r="B167" s="2"/>
      <c r="C167" s="2"/>
      <c r="D167" s="12"/>
      <c r="E167" s="2"/>
      <c r="F167" s="2"/>
      <c r="G167" s="2"/>
      <c r="H167" s="22"/>
      <c r="K167" s="22"/>
      <c r="M167" s="23"/>
    </row>
    <row r="168" spans="1:13" ht="12.5" x14ac:dyDescent="0.25">
      <c r="A168" s="2"/>
      <c r="B168" s="2"/>
      <c r="C168" s="2"/>
      <c r="D168" s="12"/>
      <c r="E168" s="2"/>
      <c r="F168" s="2"/>
      <c r="G168" s="2"/>
      <c r="H168" s="22"/>
      <c r="K168" s="22"/>
      <c r="M168" s="23"/>
    </row>
    <row r="169" spans="1:13" ht="12.5" x14ac:dyDescent="0.25">
      <c r="A169" s="2"/>
      <c r="B169" s="2"/>
      <c r="C169" s="2"/>
      <c r="D169" s="12"/>
      <c r="E169" s="2"/>
      <c r="F169" s="2"/>
      <c r="G169" s="2"/>
      <c r="H169" s="22"/>
      <c r="K169" s="22"/>
      <c r="M169" s="23"/>
    </row>
    <row r="170" spans="1:13" ht="12.5" x14ac:dyDescent="0.25">
      <c r="A170" s="2"/>
      <c r="B170" s="2"/>
      <c r="C170" s="2"/>
      <c r="D170" s="12"/>
      <c r="E170" s="2"/>
      <c r="F170" s="2"/>
      <c r="G170" s="2"/>
      <c r="H170" s="22"/>
      <c r="K170" s="22"/>
      <c r="M170" s="23"/>
    </row>
    <row r="171" spans="1:13" ht="12.5" x14ac:dyDescent="0.25">
      <c r="A171" s="2"/>
      <c r="B171" s="2"/>
      <c r="C171" s="2"/>
      <c r="D171" s="12"/>
      <c r="E171" s="2"/>
      <c r="F171" s="2"/>
      <c r="G171" s="2"/>
      <c r="H171" s="22"/>
      <c r="K171" s="22"/>
      <c r="M171" s="23"/>
    </row>
    <row r="172" spans="1:13" ht="12.5" x14ac:dyDescent="0.25">
      <c r="A172" s="2"/>
      <c r="B172" s="2"/>
      <c r="C172" s="2"/>
      <c r="D172" s="12"/>
      <c r="E172" s="2"/>
      <c r="F172" s="2"/>
      <c r="G172" s="2"/>
      <c r="H172" s="22"/>
      <c r="K172" s="22"/>
      <c r="M172" s="23"/>
    </row>
    <row r="173" spans="1:13" ht="12.5" x14ac:dyDescent="0.25">
      <c r="A173" s="2"/>
      <c r="B173" s="2"/>
      <c r="C173" s="2"/>
      <c r="D173" s="12"/>
      <c r="E173" s="2"/>
      <c r="F173" s="2"/>
      <c r="G173" s="2"/>
      <c r="H173" s="22"/>
      <c r="K173" s="22"/>
      <c r="M173" s="23"/>
    </row>
    <row r="174" spans="1:13" ht="12.5" x14ac:dyDescent="0.25">
      <c r="A174" s="2"/>
      <c r="B174" s="2"/>
      <c r="C174" s="2"/>
      <c r="D174" s="12"/>
      <c r="E174" s="2"/>
      <c r="F174" s="2"/>
      <c r="G174" s="2"/>
      <c r="H174" s="22"/>
      <c r="K174" s="22"/>
      <c r="M174" s="23"/>
    </row>
    <row r="175" spans="1:13" ht="12.5" x14ac:dyDescent="0.25">
      <c r="A175" s="2"/>
      <c r="B175" s="2"/>
      <c r="C175" s="2"/>
      <c r="D175" s="12"/>
      <c r="E175" s="2"/>
      <c r="F175" s="2"/>
      <c r="G175" s="2"/>
      <c r="H175" s="22"/>
      <c r="K175" s="22"/>
      <c r="M175" s="23"/>
    </row>
    <row r="176" spans="1:13" ht="12.5" x14ac:dyDescent="0.25">
      <c r="A176" s="2"/>
      <c r="B176" s="2"/>
      <c r="C176" s="2"/>
      <c r="D176" s="12"/>
      <c r="E176" s="2"/>
      <c r="F176" s="2"/>
      <c r="G176" s="2"/>
      <c r="H176" s="22"/>
      <c r="K176" s="22"/>
      <c r="M176" s="23"/>
    </row>
    <row r="177" spans="1:13" ht="12.5" x14ac:dyDescent="0.25">
      <c r="A177" s="2"/>
      <c r="B177" s="2"/>
      <c r="C177" s="2"/>
      <c r="D177" s="12"/>
      <c r="E177" s="2"/>
      <c r="F177" s="2"/>
      <c r="G177" s="2"/>
      <c r="H177" s="22"/>
      <c r="K177" s="22"/>
      <c r="M177" s="23"/>
    </row>
    <row r="178" spans="1:13" ht="12.5" x14ac:dyDescent="0.25">
      <c r="A178" s="2"/>
      <c r="B178" s="2"/>
      <c r="C178" s="2"/>
      <c r="D178" s="12"/>
      <c r="E178" s="2"/>
      <c r="F178" s="2"/>
      <c r="G178" s="2"/>
      <c r="H178" s="22"/>
      <c r="K178" s="22"/>
      <c r="M178" s="23"/>
    </row>
    <row r="179" spans="1:13" ht="12.5" x14ac:dyDescent="0.25">
      <c r="A179" s="2"/>
      <c r="B179" s="2"/>
      <c r="C179" s="2"/>
      <c r="D179" s="12"/>
      <c r="E179" s="2"/>
      <c r="F179" s="2"/>
      <c r="G179" s="2"/>
      <c r="H179" s="22"/>
      <c r="K179" s="22"/>
      <c r="M179" s="23"/>
    </row>
    <row r="180" spans="1:13" ht="12.5" x14ac:dyDescent="0.25">
      <c r="A180" s="2"/>
      <c r="B180" s="2"/>
      <c r="C180" s="2"/>
      <c r="D180" s="12"/>
      <c r="E180" s="2"/>
      <c r="F180" s="2"/>
      <c r="G180" s="2"/>
      <c r="H180" s="22"/>
      <c r="K180" s="22"/>
      <c r="M180" s="23"/>
    </row>
    <row r="181" spans="1:13" ht="12.5" x14ac:dyDescent="0.25">
      <c r="A181" s="2"/>
      <c r="B181" s="2"/>
      <c r="C181" s="2"/>
      <c r="D181" s="12"/>
      <c r="E181" s="2"/>
      <c r="F181" s="2"/>
      <c r="G181" s="2"/>
      <c r="H181" s="22"/>
      <c r="K181" s="22"/>
      <c r="M181" s="23"/>
    </row>
    <row r="182" spans="1:13" ht="12.5" x14ac:dyDescent="0.25">
      <c r="A182" s="2"/>
      <c r="B182" s="2"/>
      <c r="C182" s="2"/>
      <c r="D182" s="12"/>
      <c r="E182" s="2"/>
      <c r="F182" s="2"/>
      <c r="G182" s="2"/>
      <c r="H182" s="22"/>
      <c r="K182" s="22"/>
      <c r="M182" s="23"/>
    </row>
    <row r="183" spans="1:13" ht="12.5" x14ac:dyDescent="0.25">
      <c r="A183" s="2"/>
      <c r="B183" s="2"/>
      <c r="C183" s="2"/>
      <c r="D183" s="12"/>
      <c r="E183" s="2"/>
      <c r="F183" s="2"/>
      <c r="G183" s="2"/>
      <c r="H183" s="22"/>
      <c r="K183" s="22"/>
      <c r="M183" s="23"/>
    </row>
    <row r="184" spans="1:13" ht="12.5" x14ac:dyDescent="0.25">
      <c r="A184" s="2"/>
      <c r="B184" s="2"/>
      <c r="C184" s="2"/>
      <c r="D184" s="12"/>
      <c r="E184" s="2"/>
      <c r="F184" s="2"/>
      <c r="G184" s="2"/>
      <c r="H184" s="22"/>
      <c r="K184" s="22"/>
      <c r="M184" s="23"/>
    </row>
    <row r="185" spans="1:13" ht="12.5" x14ac:dyDescent="0.25">
      <c r="A185" s="2"/>
      <c r="B185" s="2"/>
      <c r="C185" s="2"/>
      <c r="D185" s="12"/>
      <c r="E185" s="2"/>
      <c r="F185" s="2"/>
      <c r="G185" s="2"/>
      <c r="H185" s="22"/>
      <c r="K185" s="22"/>
      <c r="M185" s="23"/>
    </row>
    <row r="186" spans="1:13" ht="12.5" x14ac:dyDescent="0.25">
      <c r="A186" s="2"/>
      <c r="B186" s="2"/>
      <c r="C186" s="2"/>
      <c r="D186" s="12"/>
      <c r="E186" s="2"/>
      <c r="F186" s="2"/>
      <c r="G186" s="2"/>
      <c r="H186" s="22"/>
      <c r="K186" s="22"/>
      <c r="M186" s="23"/>
    </row>
    <row r="187" spans="1:13" ht="12.5" x14ac:dyDescent="0.25">
      <c r="A187" s="2"/>
      <c r="B187" s="2"/>
      <c r="C187" s="2"/>
      <c r="D187" s="12"/>
      <c r="E187" s="2"/>
      <c r="F187" s="2"/>
      <c r="G187" s="2"/>
      <c r="H187" s="22"/>
      <c r="K187" s="22"/>
      <c r="M187" s="23"/>
    </row>
    <row r="188" spans="1:13" ht="12.5" x14ac:dyDescent="0.25">
      <c r="A188" s="2"/>
      <c r="B188" s="2"/>
      <c r="C188" s="2"/>
      <c r="D188" s="12"/>
      <c r="E188" s="2"/>
      <c r="F188" s="2"/>
      <c r="G188" s="2"/>
      <c r="H188" s="22"/>
      <c r="K188" s="22"/>
      <c r="M188" s="23"/>
    </row>
    <row r="189" spans="1:13" ht="12.5" x14ac:dyDescent="0.25">
      <c r="A189" s="2"/>
      <c r="B189" s="2"/>
      <c r="C189" s="2"/>
      <c r="D189" s="12"/>
      <c r="E189" s="2"/>
      <c r="F189" s="2"/>
      <c r="G189" s="2"/>
      <c r="H189" s="22"/>
      <c r="K189" s="22"/>
      <c r="M189" s="23"/>
    </row>
    <row r="190" spans="1:13" ht="12.5" x14ac:dyDescent="0.25">
      <c r="A190" s="2"/>
      <c r="B190" s="2"/>
      <c r="C190" s="2"/>
      <c r="D190" s="12"/>
      <c r="E190" s="2"/>
      <c r="F190" s="2"/>
      <c r="G190" s="2"/>
      <c r="H190" s="22"/>
      <c r="K190" s="22"/>
      <c r="M190" s="23"/>
    </row>
    <row r="191" spans="1:13" ht="12.5" x14ac:dyDescent="0.25">
      <c r="A191" s="2"/>
      <c r="B191" s="2"/>
      <c r="C191" s="2"/>
      <c r="D191" s="12"/>
      <c r="E191" s="2"/>
      <c r="F191" s="2"/>
      <c r="G191" s="2"/>
      <c r="H191" s="22"/>
      <c r="K191" s="22"/>
      <c r="M191" s="23"/>
    </row>
    <row r="192" spans="1:13" ht="12.5" x14ac:dyDescent="0.25">
      <c r="A192" s="2"/>
      <c r="B192" s="2"/>
      <c r="C192" s="2"/>
      <c r="D192" s="12"/>
      <c r="E192" s="2"/>
      <c r="F192" s="2"/>
      <c r="G192" s="2"/>
      <c r="H192" s="22"/>
      <c r="K192" s="22"/>
      <c r="M192" s="23"/>
    </row>
    <row r="193" spans="1:13" ht="12.5" x14ac:dyDescent="0.25">
      <c r="A193" s="2"/>
      <c r="B193" s="2"/>
      <c r="C193" s="2"/>
      <c r="D193" s="12"/>
      <c r="E193" s="2"/>
      <c r="F193" s="2"/>
      <c r="G193" s="2"/>
      <c r="H193" s="22"/>
      <c r="K193" s="22"/>
      <c r="M193" s="23"/>
    </row>
    <row r="194" spans="1:13" ht="12.5" x14ac:dyDescent="0.25">
      <c r="A194" s="2"/>
      <c r="B194" s="2"/>
      <c r="C194" s="2"/>
      <c r="D194" s="12"/>
      <c r="E194" s="2"/>
      <c r="F194" s="2"/>
      <c r="G194" s="2"/>
      <c r="H194" s="22"/>
      <c r="K194" s="22"/>
      <c r="M194" s="23"/>
    </row>
    <row r="195" spans="1:13" ht="12.5" x14ac:dyDescent="0.25">
      <c r="A195" s="2"/>
      <c r="B195" s="2"/>
      <c r="C195" s="2"/>
      <c r="D195" s="12"/>
      <c r="E195" s="2"/>
      <c r="F195" s="2"/>
      <c r="G195" s="2"/>
      <c r="H195" s="22"/>
      <c r="K195" s="22"/>
      <c r="M195" s="23"/>
    </row>
    <row r="196" spans="1:13" ht="12.5" x14ac:dyDescent="0.25">
      <c r="A196" s="2"/>
      <c r="B196" s="2"/>
      <c r="C196" s="2"/>
      <c r="D196" s="12"/>
      <c r="E196" s="2"/>
      <c r="F196" s="2"/>
      <c r="G196" s="2"/>
      <c r="H196" s="22"/>
      <c r="K196" s="22"/>
      <c r="M196" s="23"/>
    </row>
    <row r="197" spans="1:13" ht="12.5" x14ac:dyDescent="0.25">
      <c r="A197" s="2"/>
      <c r="B197" s="2"/>
      <c r="C197" s="2"/>
      <c r="D197" s="12"/>
      <c r="E197" s="2"/>
      <c r="F197" s="2"/>
      <c r="G197" s="2"/>
      <c r="H197" s="22"/>
      <c r="K197" s="22"/>
      <c r="M197" s="23"/>
    </row>
    <row r="198" spans="1:13" ht="12.5" x14ac:dyDescent="0.25">
      <c r="A198" s="2"/>
      <c r="B198" s="2"/>
      <c r="C198" s="2"/>
      <c r="D198" s="12"/>
      <c r="E198" s="2"/>
      <c r="F198" s="2"/>
      <c r="G198" s="2"/>
      <c r="H198" s="22"/>
      <c r="K198" s="22"/>
      <c r="M198" s="23"/>
    </row>
    <row r="199" spans="1:13" ht="12.5" x14ac:dyDescent="0.25">
      <c r="A199" s="2"/>
      <c r="B199" s="2"/>
      <c r="C199" s="2"/>
      <c r="D199" s="12"/>
      <c r="E199" s="2"/>
      <c r="F199" s="2"/>
      <c r="G199" s="2"/>
      <c r="H199" s="22"/>
      <c r="K199" s="22"/>
      <c r="M199" s="23"/>
    </row>
    <row r="200" spans="1:13" ht="12.5" x14ac:dyDescent="0.25">
      <c r="A200" s="2"/>
      <c r="B200" s="2"/>
      <c r="C200" s="2"/>
      <c r="D200" s="12"/>
      <c r="E200" s="2"/>
      <c r="F200" s="2"/>
      <c r="G200" s="2"/>
      <c r="H200" s="22"/>
      <c r="K200" s="22"/>
      <c r="M200" s="23"/>
    </row>
    <row r="201" spans="1:13" ht="12.5" x14ac:dyDescent="0.25">
      <c r="A201" s="2"/>
      <c r="B201" s="2"/>
      <c r="C201" s="2"/>
      <c r="D201" s="12"/>
      <c r="E201" s="2"/>
      <c r="F201" s="2"/>
      <c r="G201" s="2"/>
      <c r="H201" s="22"/>
      <c r="K201" s="22"/>
      <c r="M201" s="23"/>
    </row>
    <row r="202" spans="1:13" ht="12.5" x14ac:dyDescent="0.25">
      <c r="A202" s="2"/>
      <c r="B202" s="2"/>
      <c r="C202" s="2"/>
      <c r="D202" s="12"/>
      <c r="E202" s="2"/>
      <c r="F202" s="2"/>
      <c r="G202" s="2"/>
      <c r="H202" s="22"/>
      <c r="K202" s="22"/>
      <c r="M202" s="23"/>
    </row>
    <row r="203" spans="1:13" ht="12.5" x14ac:dyDescent="0.25">
      <c r="A203" s="2"/>
      <c r="B203" s="2"/>
      <c r="C203" s="2"/>
      <c r="D203" s="12"/>
      <c r="E203" s="2"/>
      <c r="F203" s="2"/>
      <c r="G203" s="2"/>
      <c r="H203" s="22"/>
      <c r="K203" s="22"/>
      <c r="M203" s="23"/>
    </row>
    <row r="204" spans="1:13" ht="12.5" x14ac:dyDescent="0.25">
      <c r="A204" s="2"/>
      <c r="B204" s="2"/>
      <c r="C204" s="2"/>
      <c r="D204" s="12"/>
      <c r="E204" s="2"/>
      <c r="F204" s="2"/>
      <c r="G204" s="2"/>
      <c r="H204" s="22"/>
      <c r="K204" s="22"/>
      <c r="M204" s="23"/>
    </row>
    <row r="205" spans="1:13" ht="12.5" x14ac:dyDescent="0.25">
      <c r="A205" s="2"/>
      <c r="B205" s="2"/>
      <c r="C205" s="2"/>
      <c r="D205" s="12"/>
      <c r="E205" s="2"/>
      <c r="F205" s="2"/>
      <c r="G205" s="2"/>
      <c r="H205" s="22"/>
      <c r="K205" s="22"/>
      <c r="M205" s="23"/>
    </row>
    <row r="206" spans="1:13" ht="12.5" x14ac:dyDescent="0.25">
      <c r="A206" s="2"/>
      <c r="B206" s="2"/>
      <c r="C206" s="2"/>
      <c r="D206" s="12"/>
      <c r="E206" s="2"/>
      <c r="F206" s="2"/>
      <c r="G206" s="2"/>
      <c r="H206" s="22"/>
      <c r="K206" s="22"/>
      <c r="M206" s="23"/>
    </row>
    <row r="207" spans="1:13" ht="12.5" x14ac:dyDescent="0.25">
      <c r="A207" s="2"/>
      <c r="B207" s="2"/>
      <c r="C207" s="2"/>
      <c r="D207" s="12"/>
      <c r="E207" s="2"/>
      <c r="F207" s="2"/>
      <c r="G207" s="2"/>
      <c r="H207" s="22"/>
      <c r="K207" s="22"/>
      <c r="M207" s="23"/>
    </row>
    <row r="208" spans="1:13" ht="12.5" x14ac:dyDescent="0.25">
      <c r="A208" s="2"/>
      <c r="B208" s="2"/>
      <c r="C208" s="2"/>
      <c r="D208" s="12"/>
      <c r="E208" s="2"/>
      <c r="F208" s="2"/>
      <c r="G208" s="2"/>
      <c r="H208" s="22"/>
      <c r="K208" s="22"/>
      <c r="M208" s="23"/>
    </row>
    <row r="209" spans="3:13" ht="12.5" x14ac:dyDescent="0.25">
      <c r="C209" s="2"/>
      <c r="D209" s="12"/>
      <c r="E209" s="2"/>
      <c r="F209" s="2"/>
      <c r="G209" s="2"/>
      <c r="H209" s="22"/>
      <c r="K209" s="22"/>
      <c r="M209" s="23"/>
    </row>
    <row r="210" spans="3:13" ht="12.5" x14ac:dyDescent="0.25">
      <c r="D210" s="12"/>
      <c r="H210" s="22"/>
      <c r="K210" s="22"/>
      <c r="M210" s="23"/>
    </row>
    <row r="211" spans="3:13" ht="12.5" x14ac:dyDescent="0.25">
      <c r="D211" s="12"/>
      <c r="H211" s="22"/>
      <c r="K211" s="22"/>
      <c r="M211" s="23"/>
    </row>
    <row r="212" spans="3:13" ht="12.5" x14ac:dyDescent="0.25">
      <c r="D212" s="12"/>
      <c r="H212" s="22"/>
      <c r="K212" s="22"/>
      <c r="M212" s="23"/>
    </row>
    <row r="213" spans="3:13" ht="12.5" x14ac:dyDescent="0.25">
      <c r="D213" s="12"/>
      <c r="H213" s="22"/>
      <c r="K213" s="22"/>
      <c r="M213" s="23"/>
    </row>
    <row r="214" spans="3:13" ht="12.5" x14ac:dyDescent="0.25">
      <c r="D214" s="12"/>
      <c r="H214" s="22"/>
      <c r="K214" s="22"/>
      <c r="M214" s="23"/>
    </row>
    <row r="215" spans="3:13" ht="12.5" x14ac:dyDescent="0.25">
      <c r="D215" s="12"/>
      <c r="H215" s="22"/>
      <c r="K215" s="22"/>
      <c r="M215" s="23"/>
    </row>
    <row r="216" spans="3:13" ht="12.5" x14ac:dyDescent="0.25">
      <c r="D216" s="12"/>
      <c r="H216" s="22"/>
      <c r="K216" s="22"/>
      <c r="M216" s="23"/>
    </row>
    <row r="217" spans="3:13" ht="12.5" x14ac:dyDescent="0.25">
      <c r="D217" s="12"/>
      <c r="H217" s="22"/>
      <c r="K217" s="22"/>
      <c r="M217" s="23"/>
    </row>
    <row r="218" spans="3:13" ht="12.5" x14ac:dyDescent="0.25">
      <c r="D218" s="12"/>
      <c r="H218" s="22"/>
      <c r="K218" s="22"/>
      <c r="M218" s="23"/>
    </row>
    <row r="219" spans="3:13" ht="12.5" x14ac:dyDescent="0.25">
      <c r="D219" s="12"/>
      <c r="H219" s="22"/>
      <c r="K219" s="22"/>
      <c r="M219" s="23"/>
    </row>
    <row r="220" spans="3:13" ht="12.5" x14ac:dyDescent="0.25">
      <c r="D220" s="12"/>
      <c r="H220" s="22"/>
      <c r="K220" s="22"/>
      <c r="M220" s="23"/>
    </row>
    <row r="221" spans="3:13" ht="12.5" x14ac:dyDescent="0.25">
      <c r="D221" s="12"/>
      <c r="H221" s="22"/>
      <c r="K221" s="22"/>
      <c r="M221" s="23"/>
    </row>
    <row r="222" spans="3:13" ht="12.5" x14ac:dyDescent="0.25">
      <c r="D222" s="12"/>
      <c r="H222" s="22"/>
      <c r="K222" s="22"/>
      <c r="M222" s="23"/>
    </row>
    <row r="223" spans="3:13" ht="12.5" x14ac:dyDescent="0.25">
      <c r="D223" s="12"/>
      <c r="H223" s="22"/>
      <c r="K223" s="22"/>
      <c r="M223" s="23"/>
    </row>
    <row r="224" spans="3:13" ht="12.5" x14ac:dyDescent="0.25">
      <c r="D224" s="12"/>
      <c r="H224" s="22"/>
      <c r="K224" s="22"/>
      <c r="M224" s="23"/>
    </row>
    <row r="225" spans="4:13" ht="12.5" x14ac:dyDescent="0.25">
      <c r="D225" s="12"/>
      <c r="H225" s="22"/>
      <c r="K225" s="22"/>
      <c r="M225" s="23"/>
    </row>
    <row r="226" spans="4:13" ht="12.5" x14ac:dyDescent="0.25">
      <c r="D226" s="12"/>
      <c r="H226" s="22"/>
      <c r="K226" s="22"/>
      <c r="M226" s="23"/>
    </row>
    <row r="227" spans="4:13" ht="12.5" x14ac:dyDescent="0.25">
      <c r="D227" s="12"/>
      <c r="H227" s="22"/>
      <c r="K227" s="22"/>
      <c r="M227" s="23"/>
    </row>
    <row r="228" spans="4:13" ht="12.5" x14ac:dyDescent="0.25">
      <c r="D228" s="12"/>
      <c r="H228" s="22"/>
      <c r="K228" s="22"/>
      <c r="M228" s="23"/>
    </row>
    <row r="229" spans="4:13" ht="12.5" x14ac:dyDescent="0.25">
      <c r="D229" s="12"/>
      <c r="H229" s="22"/>
      <c r="K229" s="22"/>
      <c r="M229" s="23"/>
    </row>
    <row r="230" spans="4:13" ht="12.5" x14ac:dyDescent="0.25">
      <c r="D230" s="12"/>
      <c r="H230" s="22"/>
      <c r="K230" s="22"/>
      <c r="M230" s="23"/>
    </row>
    <row r="231" spans="4:13" ht="12.5" x14ac:dyDescent="0.25">
      <c r="D231" s="12"/>
      <c r="H231" s="22"/>
      <c r="K231" s="22"/>
      <c r="M231" s="23"/>
    </row>
    <row r="232" spans="4:13" ht="12.5" x14ac:dyDescent="0.25">
      <c r="D232" s="12"/>
      <c r="H232" s="22"/>
      <c r="K232" s="22"/>
      <c r="M232" s="23"/>
    </row>
    <row r="233" spans="4:13" ht="12.5" x14ac:dyDescent="0.25">
      <c r="D233" s="12"/>
      <c r="H233" s="22"/>
      <c r="K233" s="22"/>
      <c r="M233" s="23"/>
    </row>
    <row r="234" spans="4:13" ht="12.5" x14ac:dyDescent="0.25">
      <c r="D234" s="12"/>
      <c r="H234" s="22"/>
      <c r="K234" s="22"/>
      <c r="M234" s="23"/>
    </row>
    <row r="235" spans="4:13" ht="12.5" x14ac:dyDescent="0.25">
      <c r="D235" s="12"/>
      <c r="H235" s="22"/>
      <c r="K235" s="22"/>
      <c r="M235" s="23"/>
    </row>
    <row r="236" spans="4:13" ht="12.5" x14ac:dyDescent="0.25">
      <c r="D236" s="12"/>
      <c r="H236" s="22"/>
      <c r="K236" s="22"/>
      <c r="M236" s="23"/>
    </row>
    <row r="237" spans="4:13" ht="12.5" x14ac:dyDescent="0.25">
      <c r="D237" s="12"/>
      <c r="H237" s="22"/>
      <c r="K237" s="22"/>
      <c r="M237" s="23"/>
    </row>
    <row r="238" spans="4:13" ht="12.5" x14ac:dyDescent="0.25">
      <c r="D238" s="12"/>
      <c r="H238" s="22"/>
      <c r="K238" s="22"/>
      <c r="M238" s="23"/>
    </row>
    <row r="239" spans="4:13" ht="12.5" x14ac:dyDescent="0.25">
      <c r="D239" s="12"/>
      <c r="H239" s="22"/>
      <c r="K239" s="22"/>
      <c r="M239" s="23"/>
    </row>
    <row r="240" spans="4:13" ht="12.5" x14ac:dyDescent="0.25">
      <c r="D240" s="12"/>
      <c r="H240" s="22"/>
      <c r="K240" s="22"/>
      <c r="M240" s="23"/>
    </row>
    <row r="241" spans="4:13" ht="12.5" x14ac:dyDescent="0.25">
      <c r="D241" s="12"/>
      <c r="H241" s="22"/>
      <c r="K241" s="22"/>
      <c r="M241" s="23"/>
    </row>
    <row r="242" spans="4:13" ht="12.5" x14ac:dyDescent="0.25">
      <c r="D242" s="12"/>
      <c r="H242" s="22"/>
      <c r="K242" s="22"/>
      <c r="M242" s="23"/>
    </row>
    <row r="243" spans="4:13" ht="12.5" x14ac:dyDescent="0.25">
      <c r="D243" s="12"/>
      <c r="H243" s="22"/>
      <c r="K243" s="22"/>
      <c r="M243" s="23"/>
    </row>
    <row r="244" spans="4:13" ht="12.5" x14ac:dyDescent="0.25">
      <c r="D244" s="12"/>
      <c r="H244" s="22"/>
      <c r="K244" s="22"/>
      <c r="M244" s="23"/>
    </row>
    <row r="245" spans="4:13" ht="12.5" x14ac:dyDescent="0.25">
      <c r="D245" s="12"/>
      <c r="H245" s="22"/>
      <c r="K245" s="22"/>
      <c r="M245" s="23"/>
    </row>
    <row r="246" spans="4:13" ht="12.5" x14ac:dyDescent="0.25">
      <c r="D246" s="12"/>
      <c r="H246" s="22"/>
      <c r="K246" s="22"/>
      <c r="M246" s="23"/>
    </row>
    <row r="247" spans="4:13" ht="12.5" x14ac:dyDescent="0.25">
      <c r="D247" s="12"/>
      <c r="H247" s="22"/>
      <c r="K247" s="22"/>
      <c r="M247" s="23"/>
    </row>
    <row r="248" spans="4:13" ht="12.5" x14ac:dyDescent="0.25">
      <c r="D248" s="12"/>
      <c r="H248" s="22"/>
      <c r="K248" s="22"/>
      <c r="M248" s="23"/>
    </row>
    <row r="249" spans="4:13" ht="12.5" x14ac:dyDescent="0.25">
      <c r="D249" s="12"/>
      <c r="H249" s="22"/>
      <c r="K249" s="22"/>
      <c r="M249" s="23"/>
    </row>
    <row r="250" spans="4:13" ht="12.5" x14ac:dyDescent="0.25">
      <c r="D250" s="12"/>
      <c r="H250" s="22"/>
      <c r="K250" s="22"/>
      <c r="M250" s="23"/>
    </row>
    <row r="251" spans="4:13" ht="12.5" x14ac:dyDescent="0.25">
      <c r="D251" s="12"/>
      <c r="H251" s="22"/>
      <c r="K251" s="22"/>
      <c r="M251" s="23"/>
    </row>
    <row r="252" spans="4:13" ht="12.5" x14ac:dyDescent="0.25">
      <c r="D252" s="12"/>
      <c r="H252" s="22"/>
      <c r="K252" s="22"/>
      <c r="M252" s="23"/>
    </row>
    <row r="253" spans="4:13" ht="12.5" x14ac:dyDescent="0.25">
      <c r="D253" s="12"/>
      <c r="H253" s="22"/>
      <c r="K253" s="22"/>
      <c r="M253" s="23"/>
    </row>
    <row r="254" spans="4:13" ht="12.5" x14ac:dyDescent="0.25">
      <c r="D254" s="12"/>
      <c r="H254" s="22"/>
      <c r="K254" s="22"/>
      <c r="M254" s="23"/>
    </row>
    <row r="255" spans="4:13" ht="12.5" x14ac:dyDescent="0.25">
      <c r="D255" s="12"/>
      <c r="H255" s="22"/>
      <c r="K255" s="22"/>
      <c r="M255" s="23"/>
    </row>
    <row r="256" spans="4:13" ht="12.5" x14ac:dyDescent="0.25">
      <c r="D256" s="12"/>
      <c r="H256" s="22"/>
      <c r="K256" s="22"/>
      <c r="M256" s="23"/>
    </row>
    <row r="257" spans="4:13" ht="12.5" x14ac:dyDescent="0.25">
      <c r="D257" s="12"/>
      <c r="H257" s="22"/>
      <c r="K257" s="22"/>
      <c r="M257" s="23"/>
    </row>
    <row r="258" spans="4:13" ht="12.5" x14ac:dyDescent="0.25">
      <c r="D258" s="12"/>
      <c r="H258" s="22"/>
      <c r="K258" s="22"/>
      <c r="M258" s="23"/>
    </row>
    <row r="259" spans="4:13" ht="12.5" x14ac:dyDescent="0.25">
      <c r="D259" s="12"/>
      <c r="H259" s="22"/>
      <c r="K259" s="22"/>
      <c r="M259" s="23"/>
    </row>
    <row r="260" spans="4:13" ht="12.5" x14ac:dyDescent="0.25">
      <c r="D260" s="12"/>
      <c r="H260" s="22"/>
      <c r="K260" s="22"/>
      <c r="M260" s="23"/>
    </row>
    <row r="261" spans="4:13" ht="12.5" x14ac:dyDescent="0.25">
      <c r="D261" s="12"/>
      <c r="H261" s="22"/>
      <c r="K261" s="22"/>
      <c r="M261" s="23"/>
    </row>
    <row r="262" spans="4:13" ht="12.5" x14ac:dyDescent="0.25">
      <c r="D262" s="12"/>
      <c r="H262" s="22"/>
      <c r="K262" s="22"/>
      <c r="M262" s="23"/>
    </row>
    <row r="263" spans="4:13" ht="12.5" x14ac:dyDescent="0.25">
      <c r="D263" s="12"/>
      <c r="H263" s="22"/>
      <c r="K263" s="22"/>
      <c r="M263" s="23"/>
    </row>
    <row r="264" spans="4:13" ht="12.5" x14ac:dyDescent="0.25">
      <c r="D264" s="12"/>
      <c r="H264" s="22"/>
      <c r="K264" s="22"/>
      <c r="M264" s="23"/>
    </row>
    <row r="265" spans="4:13" ht="12.5" x14ac:dyDescent="0.25">
      <c r="D265" s="12"/>
      <c r="H265" s="22"/>
      <c r="K265" s="22"/>
      <c r="M265" s="23"/>
    </row>
    <row r="266" spans="4:13" ht="12.5" x14ac:dyDescent="0.25">
      <c r="D266" s="12"/>
      <c r="H266" s="22"/>
      <c r="K266" s="22"/>
      <c r="M266" s="23"/>
    </row>
    <row r="267" spans="4:13" ht="12.5" x14ac:dyDescent="0.25">
      <c r="D267" s="12"/>
      <c r="H267" s="22"/>
      <c r="K267" s="22"/>
      <c r="M267" s="23"/>
    </row>
    <row r="268" spans="4:13" ht="12.5" x14ac:dyDescent="0.25">
      <c r="D268" s="12"/>
      <c r="H268" s="22"/>
      <c r="K268" s="22"/>
      <c r="M268" s="23"/>
    </row>
    <row r="269" spans="4:13" ht="12.5" x14ac:dyDescent="0.25">
      <c r="D269" s="12"/>
      <c r="H269" s="22"/>
      <c r="K269" s="22"/>
      <c r="M269" s="23"/>
    </row>
    <row r="270" spans="4:13" ht="12.5" x14ac:dyDescent="0.25">
      <c r="D270" s="12"/>
      <c r="H270" s="22"/>
      <c r="K270" s="22"/>
      <c r="M270" s="23"/>
    </row>
    <row r="271" spans="4:13" ht="12.5" x14ac:dyDescent="0.25">
      <c r="D271" s="12"/>
      <c r="H271" s="22"/>
      <c r="K271" s="22"/>
      <c r="M271" s="23"/>
    </row>
    <row r="272" spans="4:13" ht="12.5" x14ac:dyDescent="0.25">
      <c r="D272" s="12"/>
      <c r="H272" s="22"/>
      <c r="K272" s="22"/>
      <c r="M272" s="23"/>
    </row>
    <row r="273" spans="4:13" ht="12.5" x14ac:dyDescent="0.25">
      <c r="D273" s="12"/>
      <c r="H273" s="22"/>
      <c r="K273" s="22"/>
      <c r="M273" s="23"/>
    </row>
    <row r="274" spans="4:13" ht="12.5" x14ac:dyDescent="0.25">
      <c r="D274" s="12"/>
      <c r="H274" s="22"/>
      <c r="K274" s="22"/>
      <c r="M274" s="23"/>
    </row>
    <row r="275" spans="4:13" ht="12.5" x14ac:dyDescent="0.25">
      <c r="D275" s="12"/>
      <c r="H275" s="22"/>
      <c r="K275" s="22"/>
      <c r="M275" s="23"/>
    </row>
    <row r="276" spans="4:13" ht="12.5" x14ac:dyDescent="0.25">
      <c r="D276" s="12"/>
      <c r="H276" s="22"/>
      <c r="K276" s="22"/>
      <c r="M276" s="23"/>
    </row>
    <row r="277" spans="4:13" ht="12.5" x14ac:dyDescent="0.25">
      <c r="D277" s="12"/>
      <c r="H277" s="22"/>
      <c r="K277" s="22"/>
      <c r="M277" s="23"/>
    </row>
    <row r="278" spans="4:13" ht="12.5" x14ac:dyDescent="0.25">
      <c r="D278" s="12"/>
      <c r="H278" s="22"/>
      <c r="K278" s="22"/>
      <c r="M278" s="23"/>
    </row>
    <row r="279" spans="4:13" ht="12.5" x14ac:dyDescent="0.25">
      <c r="D279" s="12"/>
      <c r="H279" s="22"/>
      <c r="K279" s="22"/>
      <c r="M279" s="23"/>
    </row>
    <row r="280" spans="4:13" ht="12.5" x14ac:dyDescent="0.25">
      <c r="D280" s="12"/>
      <c r="H280" s="22"/>
      <c r="K280" s="22"/>
      <c r="M280" s="23"/>
    </row>
    <row r="281" spans="4:13" ht="12.5" x14ac:dyDescent="0.25">
      <c r="D281" s="12"/>
      <c r="H281" s="22"/>
      <c r="K281" s="22"/>
      <c r="M281" s="23"/>
    </row>
    <row r="282" spans="4:13" ht="12.5" x14ac:dyDescent="0.25">
      <c r="D282" s="12"/>
      <c r="H282" s="22"/>
      <c r="K282" s="22"/>
      <c r="M282" s="23"/>
    </row>
    <row r="283" spans="4:13" ht="12.5" x14ac:dyDescent="0.25">
      <c r="D283" s="12"/>
      <c r="H283" s="22"/>
      <c r="K283" s="22"/>
      <c r="M283" s="23"/>
    </row>
    <row r="284" spans="4:13" ht="12.5" x14ac:dyDescent="0.25">
      <c r="D284" s="12"/>
      <c r="H284" s="22"/>
      <c r="K284" s="22"/>
      <c r="M284" s="23"/>
    </row>
    <row r="285" spans="4:13" ht="12.5" x14ac:dyDescent="0.25">
      <c r="D285" s="12"/>
      <c r="H285" s="22"/>
      <c r="K285" s="22"/>
      <c r="M285" s="23"/>
    </row>
    <row r="286" spans="4:13" ht="12.5" x14ac:dyDescent="0.25">
      <c r="D286" s="12"/>
      <c r="H286" s="22"/>
      <c r="K286" s="22"/>
      <c r="M286" s="23"/>
    </row>
    <row r="287" spans="4:13" ht="12.5" x14ac:dyDescent="0.25">
      <c r="D287" s="12"/>
      <c r="H287" s="22"/>
      <c r="K287" s="22"/>
      <c r="M287" s="23"/>
    </row>
    <row r="288" spans="4:13" ht="12.5" x14ac:dyDescent="0.25">
      <c r="D288" s="12"/>
      <c r="H288" s="22"/>
      <c r="K288" s="22"/>
      <c r="M288" s="23"/>
    </row>
    <row r="289" spans="4:13" ht="12.5" x14ac:dyDescent="0.25">
      <c r="D289" s="12"/>
      <c r="H289" s="22"/>
      <c r="K289" s="22"/>
      <c r="M289" s="23"/>
    </row>
    <row r="290" spans="4:13" ht="12.5" x14ac:dyDescent="0.25">
      <c r="D290" s="12"/>
      <c r="H290" s="22"/>
      <c r="K290" s="22"/>
      <c r="M290" s="23"/>
    </row>
    <row r="291" spans="4:13" ht="12.5" x14ac:dyDescent="0.25">
      <c r="D291" s="12"/>
      <c r="H291" s="22"/>
      <c r="K291" s="22"/>
      <c r="M291" s="23"/>
    </row>
    <row r="292" spans="4:13" ht="12.5" x14ac:dyDescent="0.25">
      <c r="D292" s="12"/>
      <c r="H292" s="22"/>
      <c r="K292" s="22"/>
      <c r="M292" s="23"/>
    </row>
    <row r="293" spans="4:13" ht="12.5" x14ac:dyDescent="0.25">
      <c r="D293" s="12"/>
      <c r="H293" s="22"/>
      <c r="K293" s="22"/>
      <c r="M293" s="23"/>
    </row>
    <row r="294" spans="4:13" ht="12.5" x14ac:dyDescent="0.25">
      <c r="D294" s="12"/>
      <c r="H294" s="22"/>
      <c r="K294" s="22"/>
      <c r="M294" s="23"/>
    </row>
    <row r="295" spans="4:13" ht="12.5" x14ac:dyDescent="0.25">
      <c r="D295" s="12"/>
      <c r="H295" s="22"/>
      <c r="K295" s="22"/>
      <c r="M295" s="23"/>
    </row>
    <row r="296" spans="4:13" ht="12.5" x14ac:dyDescent="0.25">
      <c r="D296" s="12"/>
      <c r="H296" s="22"/>
      <c r="K296" s="22"/>
      <c r="M296" s="23"/>
    </row>
    <row r="297" spans="4:13" ht="12.5" x14ac:dyDescent="0.25">
      <c r="D297" s="12"/>
      <c r="H297" s="22"/>
      <c r="K297" s="22"/>
      <c r="M297" s="23"/>
    </row>
    <row r="298" spans="4:13" ht="12.5" x14ac:dyDescent="0.25">
      <c r="D298" s="12"/>
      <c r="H298" s="22"/>
      <c r="K298" s="22"/>
      <c r="M298" s="23"/>
    </row>
    <row r="299" spans="4:13" ht="12.5" x14ac:dyDescent="0.25">
      <c r="D299" s="12"/>
      <c r="H299" s="22"/>
      <c r="K299" s="22"/>
      <c r="M299" s="23"/>
    </row>
    <row r="300" spans="4:13" ht="12.5" x14ac:dyDescent="0.25">
      <c r="D300" s="12"/>
      <c r="H300" s="22"/>
      <c r="K300" s="22"/>
      <c r="M300" s="23"/>
    </row>
    <row r="301" spans="4:13" ht="12.5" x14ac:dyDescent="0.25">
      <c r="D301" s="12"/>
      <c r="H301" s="22"/>
      <c r="K301" s="22"/>
      <c r="M301" s="23"/>
    </row>
    <row r="302" spans="4:13" ht="12.5" x14ac:dyDescent="0.25">
      <c r="D302" s="12"/>
      <c r="H302" s="22"/>
      <c r="K302" s="22"/>
      <c r="M302" s="23"/>
    </row>
    <row r="303" spans="4:13" ht="12.5" x14ac:dyDescent="0.25">
      <c r="D303" s="12"/>
      <c r="H303" s="22"/>
      <c r="K303" s="22"/>
      <c r="M303" s="23"/>
    </row>
    <row r="304" spans="4:13" ht="12.5" x14ac:dyDescent="0.25">
      <c r="D304" s="12"/>
      <c r="H304" s="22"/>
      <c r="K304" s="22"/>
      <c r="M304" s="23"/>
    </row>
    <row r="305" spans="4:13" ht="12.5" x14ac:dyDescent="0.25">
      <c r="D305" s="12"/>
      <c r="H305" s="22"/>
      <c r="K305" s="22"/>
      <c r="M305" s="23"/>
    </row>
    <row r="306" spans="4:13" ht="12.5" x14ac:dyDescent="0.25">
      <c r="D306" s="12"/>
      <c r="H306" s="22"/>
      <c r="K306" s="22"/>
      <c r="M306" s="23"/>
    </row>
    <row r="307" spans="4:13" ht="12.5" x14ac:dyDescent="0.25">
      <c r="D307" s="12"/>
      <c r="H307" s="22"/>
      <c r="K307" s="22"/>
      <c r="M307" s="23"/>
    </row>
    <row r="308" spans="4:13" ht="12.5" x14ac:dyDescent="0.25">
      <c r="D308" s="12"/>
      <c r="H308" s="22"/>
      <c r="K308" s="22"/>
      <c r="M308" s="23"/>
    </row>
    <row r="309" spans="4:13" ht="12.5" x14ac:dyDescent="0.25">
      <c r="D309" s="12"/>
      <c r="H309" s="22"/>
      <c r="K309" s="22"/>
      <c r="M309" s="23"/>
    </row>
    <row r="310" spans="4:13" ht="12.5" x14ac:dyDescent="0.25">
      <c r="D310" s="12"/>
      <c r="H310" s="22"/>
      <c r="K310" s="22"/>
      <c r="M310" s="23"/>
    </row>
    <row r="311" spans="4:13" ht="12.5" x14ac:dyDescent="0.25">
      <c r="D311" s="12"/>
      <c r="H311" s="22"/>
      <c r="K311" s="22"/>
      <c r="M311" s="23"/>
    </row>
    <row r="312" spans="4:13" ht="12.5" x14ac:dyDescent="0.25">
      <c r="D312" s="12"/>
      <c r="H312" s="22"/>
      <c r="K312" s="22"/>
      <c r="M312" s="23"/>
    </row>
    <row r="313" spans="4:13" ht="12.5" x14ac:dyDescent="0.25">
      <c r="D313" s="12"/>
      <c r="H313" s="22"/>
      <c r="K313" s="22"/>
      <c r="M313" s="23"/>
    </row>
    <row r="314" spans="4:13" ht="12.5" x14ac:dyDescent="0.25">
      <c r="D314" s="12"/>
      <c r="H314" s="22"/>
      <c r="K314" s="22"/>
      <c r="M314" s="23"/>
    </row>
    <row r="315" spans="4:13" ht="12.5" x14ac:dyDescent="0.25">
      <c r="D315" s="12"/>
      <c r="H315" s="22"/>
      <c r="K315" s="22"/>
      <c r="M315" s="23"/>
    </row>
    <row r="316" spans="4:13" ht="12.5" x14ac:dyDescent="0.25">
      <c r="D316" s="12"/>
      <c r="H316" s="22"/>
      <c r="K316" s="22"/>
      <c r="M316" s="23"/>
    </row>
    <row r="317" spans="4:13" ht="12.5" x14ac:dyDescent="0.25">
      <c r="D317" s="12"/>
      <c r="H317" s="22"/>
      <c r="K317" s="22"/>
      <c r="M317" s="23"/>
    </row>
    <row r="318" spans="4:13" ht="12.5" x14ac:dyDescent="0.25">
      <c r="D318" s="12"/>
      <c r="H318" s="22"/>
      <c r="K318" s="22"/>
      <c r="M318" s="23"/>
    </row>
    <row r="319" spans="4:13" ht="12.5" x14ac:dyDescent="0.25">
      <c r="D319" s="12"/>
      <c r="H319" s="22"/>
      <c r="K319" s="22"/>
      <c r="M319" s="23"/>
    </row>
    <row r="320" spans="4:13" ht="12.5" x14ac:dyDescent="0.25">
      <c r="D320" s="12"/>
      <c r="H320" s="22"/>
      <c r="K320" s="22"/>
      <c r="M320" s="23"/>
    </row>
    <row r="321" spans="4:13" ht="12.5" x14ac:dyDescent="0.25">
      <c r="D321" s="12"/>
      <c r="H321" s="22"/>
      <c r="K321" s="22"/>
      <c r="M321" s="23"/>
    </row>
    <row r="322" spans="4:13" ht="12.5" x14ac:dyDescent="0.25">
      <c r="D322" s="12"/>
      <c r="H322" s="22"/>
      <c r="K322" s="22"/>
      <c r="M322" s="23"/>
    </row>
    <row r="323" spans="4:13" ht="12.5" x14ac:dyDescent="0.25">
      <c r="D323" s="12"/>
      <c r="H323" s="22"/>
      <c r="K323" s="22"/>
      <c r="M323" s="23"/>
    </row>
    <row r="324" spans="4:13" ht="12.5" x14ac:dyDescent="0.25">
      <c r="D324" s="12"/>
      <c r="H324" s="22"/>
      <c r="K324" s="22"/>
      <c r="M324" s="23"/>
    </row>
    <row r="325" spans="4:13" ht="12.5" x14ac:dyDescent="0.25">
      <c r="D325" s="12"/>
      <c r="H325" s="22"/>
      <c r="K325" s="22"/>
      <c r="M325" s="23"/>
    </row>
    <row r="326" spans="4:13" ht="12.5" x14ac:dyDescent="0.25">
      <c r="D326" s="12"/>
      <c r="H326" s="22"/>
      <c r="K326" s="22"/>
      <c r="M326" s="23"/>
    </row>
    <row r="327" spans="4:13" ht="12.5" x14ac:dyDescent="0.25">
      <c r="D327" s="12"/>
      <c r="H327" s="22"/>
      <c r="K327" s="22"/>
      <c r="M327" s="23"/>
    </row>
    <row r="328" spans="4:13" ht="12.5" x14ac:dyDescent="0.25">
      <c r="D328" s="12"/>
      <c r="H328" s="22"/>
      <c r="K328" s="22"/>
      <c r="M328" s="23"/>
    </row>
    <row r="329" spans="4:13" ht="12.5" x14ac:dyDescent="0.25">
      <c r="D329" s="12"/>
      <c r="H329" s="22"/>
      <c r="K329" s="22"/>
      <c r="M329" s="23"/>
    </row>
    <row r="330" spans="4:13" ht="12.5" x14ac:dyDescent="0.25">
      <c r="D330" s="12"/>
      <c r="H330" s="22"/>
      <c r="K330" s="22"/>
      <c r="M330" s="23"/>
    </row>
    <row r="331" spans="4:13" ht="12.5" x14ac:dyDescent="0.25">
      <c r="D331" s="12"/>
      <c r="H331" s="22"/>
      <c r="K331" s="22"/>
      <c r="M331" s="23"/>
    </row>
    <row r="332" spans="4:13" ht="12.5" x14ac:dyDescent="0.25">
      <c r="D332" s="12"/>
      <c r="H332" s="22"/>
      <c r="K332" s="22"/>
      <c r="M332" s="23"/>
    </row>
    <row r="333" spans="4:13" ht="12.5" x14ac:dyDescent="0.25">
      <c r="D333" s="12"/>
      <c r="H333" s="22"/>
      <c r="K333" s="22"/>
      <c r="M333" s="23"/>
    </row>
    <row r="334" spans="4:13" ht="12.5" x14ac:dyDescent="0.25">
      <c r="D334" s="12"/>
      <c r="H334" s="22"/>
      <c r="K334" s="22"/>
      <c r="M334" s="23"/>
    </row>
    <row r="335" spans="4:13" ht="12.5" x14ac:dyDescent="0.25">
      <c r="D335" s="12"/>
      <c r="H335" s="22"/>
      <c r="K335" s="22"/>
      <c r="M335" s="23"/>
    </row>
    <row r="336" spans="4:13" ht="12.5" x14ac:dyDescent="0.25">
      <c r="D336" s="12"/>
      <c r="H336" s="22"/>
      <c r="K336" s="22"/>
      <c r="M336" s="23"/>
    </row>
    <row r="337" spans="4:13" ht="12.5" x14ac:dyDescent="0.25">
      <c r="D337" s="12"/>
      <c r="H337" s="22"/>
      <c r="K337" s="22"/>
      <c r="M337" s="23"/>
    </row>
    <row r="338" spans="4:13" ht="12.5" x14ac:dyDescent="0.25">
      <c r="D338" s="12"/>
      <c r="H338" s="22"/>
      <c r="K338" s="22"/>
      <c r="M338" s="23"/>
    </row>
    <row r="339" spans="4:13" ht="12.5" x14ac:dyDescent="0.25">
      <c r="D339" s="12"/>
      <c r="H339" s="22"/>
      <c r="K339" s="22"/>
      <c r="M339" s="23"/>
    </row>
    <row r="340" spans="4:13" ht="12.5" x14ac:dyDescent="0.25">
      <c r="D340" s="12"/>
      <c r="H340" s="22"/>
      <c r="K340" s="22"/>
      <c r="M340" s="23"/>
    </row>
    <row r="341" spans="4:13" ht="12.5" x14ac:dyDescent="0.25">
      <c r="D341" s="12"/>
      <c r="H341" s="22"/>
      <c r="K341" s="22"/>
      <c r="M341" s="23"/>
    </row>
    <row r="342" spans="4:13" ht="12.5" x14ac:dyDescent="0.25">
      <c r="D342" s="12"/>
      <c r="H342" s="22"/>
      <c r="K342" s="22"/>
      <c r="M342" s="23"/>
    </row>
    <row r="343" spans="4:13" ht="12.5" x14ac:dyDescent="0.25">
      <c r="D343" s="12"/>
      <c r="H343" s="22"/>
      <c r="K343" s="22"/>
      <c r="M343" s="23"/>
    </row>
    <row r="344" spans="4:13" ht="12.5" x14ac:dyDescent="0.25">
      <c r="D344" s="12"/>
      <c r="H344" s="22"/>
      <c r="K344" s="22"/>
      <c r="M344" s="23"/>
    </row>
    <row r="345" spans="4:13" ht="12.5" x14ac:dyDescent="0.25">
      <c r="D345" s="12"/>
      <c r="H345" s="22"/>
      <c r="K345" s="22"/>
      <c r="M345" s="23"/>
    </row>
    <row r="346" spans="4:13" ht="12.5" x14ac:dyDescent="0.25">
      <c r="D346" s="12"/>
      <c r="H346" s="22"/>
      <c r="K346" s="22"/>
      <c r="M346" s="23"/>
    </row>
    <row r="347" spans="4:13" ht="12.5" x14ac:dyDescent="0.25">
      <c r="D347" s="12"/>
      <c r="H347" s="22"/>
      <c r="K347" s="22"/>
      <c r="M347" s="23"/>
    </row>
    <row r="348" spans="4:13" ht="12.5" x14ac:dyDescent="0.25">
      <c r="D348" s="12"/>
      <c r="H348" s="22"/>
      <c r="K348" s="22"/>
      <c r="M348" s="23"/>
    </row>
    <row r="349" spans="4:13" ht="12.5" x14ac:dyDescent="0.25">
      <c r="D349" s="12"/>
      <c r="H349" s="22"/>
      <c r="K349" s="22"/>
      <c r="M349" s="23"/>
    </row>
    <row r="350" spans="4:13" ht="12.5" x14ac:dyDescent="0.25">
      <c r="D350" s="12"/>
      <c r="H350" s="22"/>
      <c r="K350" s="22"/>
      <c r="M350" s="23"/>
    </row>
    <row r="351" spans="4:13" ht="12.5" x14ac:dyDescent="0.25">
      <c r="D351" s="12"/>
      <c r="H351" s="22"/>
      <c r="K351" s="22"/>
      <c r="M351" s="23"/>
    </row>
    <row r="352" spans="4:13" ht="12.5" x14ac:dyDescent="0.25">
      <c r="D352" s="12"/>
      <c r="H352" s="22"/>
      <c r="K352" s="22"/>
      <c r="M352" s="23"/>
    </row>
    <row r="353" spans="4:13" ht="12.5" x14ac:dyDescent="0.25">
      <c r="D353" s="12"/>
      <c r="H353" s="22"/>
      <c r="K353" s="22"/>
      <c r="M353" s="23"/>
    </row>
    <row r="354" spans="4:13" ht="12.5" x14ac:dyDescent="0.25">
      <c r="D354" s="12"/>
      <c r="H354" s="22"/>
      <c r="K354" s="22"/>
      <c r="M354" s="23"/>
    </row>
    <row r="355" spans="4:13" ht="12.5" x14ac:dyDescent="0.25">
      <c r="D355" s="12"/>
      <c r="H355" s="22"/>
      <c r="K355" s="22"/>
      <c r="M355" s="23"/>
    </row>
    <row r="356" spans="4:13" ht="12.5" x14ac:dyDescent="0.25">
      <c r="D356" s="12"/>
      <c r="H356" s="22"/>
      <c r="K356" s="22"/>
      <c r="M356" s="23"/>
    </row>
    <row r="357" spans="4:13" ht="12.5" x14ac:dyDescent="0.25">
      <c r="D357" s="12"/>
      <c r="H357" s="22"/>
      <c r="K357" s="22"/>
      <c r="M357" s="23"/>
    </row>
    <row r="358" spans="4:13" ht="12.5" x14ac:dyDescent="0.25">
      <c r="D358" s="12"/>
      <c r="H358" s="22"/>
      <c r="K358" s="22"/>
      <c r="M358" s="23"/>
    </row>
    <row r="359" spans="4:13" ht="12.5" x14ac:dyDescent="0.25">
      <c r="D359" s="12"/>
      <c r="H359" s="22"/>
      <c r="K359" s="22"/>
      <c r="M359" s="23"/>
    </row>
    <row r="360" spans="4:13" ht="12.5" x14ac:dyDescent="0.25">
      <c r="D360" s="12"/>
      <c r="H360" s="22"/>
      <c r="K360" s="22"/>
      <c r="M360" s="23"/>
    </row>
    <row r="361" spans="4:13" ht="12.5" x14ac:dyDescent="0.25">
      <c r="D361" s="12"/>
      <c r="H361" s="22"/>
      <c r="K361" s="22"/>
      <c r="M361" s="23"/>
    </row>
    <row r="362" spans="4:13" ht="12.5" x14ac:dyDescent="0.25">
      <c r="D362" s="12"/>
      <c r="H362" s="22"/>
      <c r="K362" s="22"/>
      <c r="M362" s="23"/>
    </row>
    <row r="363" spans="4:13" ht="12.5" x14ac:dyDescent="0.25">
      <c r="D363" s="12"/>
      <c r="H363" s="22"/>
      <c r="K363" s="22"/>
      <c r="M363" s="23"/>
    </row>
    <row r="364" spans="4:13" ht="12.5" x14ac:dyDescent="0.25">
      <c r="D364" s="12"/>
      <c r="H364" s="22"/>
      <c r="K364" s="22"/>
      <c r="M364" s="23"/>
    </row>
    <row r="365" spans="4:13" ht="12.5" x14ac:dyDescent="0.25">
      <c r="D365" s="12"/>
      <c r="H365" s="22"/>
      <c r="K365" s="22"/>
      <c r="M365" s="23"/>
    </row>
    <row r="366" spans="4:13" ht="12.5" x14ac:dyDescent="0.25">
      <c r="D366" s="12"/>
      <c r="H366" s="22"/>
      <c r="K366" s="22"/>
      <c r="M366" s="23"/>
    </row>
    <row r="367" spans="4:13" ht="12.5" x14ac:dyDescent="0.25">
      <c r="D367" s="12"/>
      <c r="H367" s="22"/>
      <c r="K367" s="22"/>
      <c r="M367" s="23"/>
    </row>
    <row r="368" spans="4:13" ht="12.5" x14ac:dyDescent="0.25">
      <c r="D368" s="12"/>
      <c r="H368" s="22"/>
      <c r="K368" s="22"/>
      <c r="M368" s="23"/>
    </row>
    <row r="369" spans="4:13" ht="12.5" x14ac:dyDescent="0.25">
      <c r="D369" s="12"/>
      <c r="H369" s="22"/>
      <c r="K369" s="22"/>
      <c r="M369" s="23"/>
    </row>
    <row r="370" spans="4:13" ht="12.5" x14ac:dyDescent="0.25">
      <c r="D370" s="12"/>
      <c r="H370" s="22"/>
      <c r="K370" s="22"/>
      <c r="M370" s="23"/>
    </row>
    <row r="371" spans="4:13" ht="12.5" x14ac:dyDescent="0.25">
      <c r="D371" s="12"/>
      <c r="H371" s="22"/>
      <c r="K371" s="22"/>
      <c r="M371" s="23"/>
    </row>
    <row r="372" spans="4:13" ht="12.5" x14ac:dyDescent="0.25">
      <c r="D372" s="12"/>
      <c r="H372" s="22"/>
      <c r="K372" s="22"/>
      <c r="M372" s="23"/>
    </row>
    <row r="373" spans="4:13" ht="12.5" x14ac:dyDescent="0.25">
      <c r="D373" s="12"/>
      <c r="H373" s="22"/>
      <c r="K373" s="22"/>
      <c r="M373" s="23"/>
    </row>
    <row r="374" spans="4:13" ht="12.5" x14ac:dyDescent="0.25">
      <c r="D374" s="12"/>
      <c r="H374" s="22"/>
      <c r="K374" s="22"/>
      <c r="M374" s="23"/>
    </row>
    <row r="375" spans="4:13" ht="12.5" x14ac:dyDescent="0.25">
      <c r="D375" s="12"/>
      <c r="H375" s="22"/>
      <c r="K375" s="22"/>
      <c r="M375" s="23"/>
    </row>
    <row r="376" spans="4:13" ht="12.5" x14ac:dyDescent="0.25">
      <c r="D376" s="12"/>
      <c r="H376" s="22"/>
      <c r="K376" s="22"/>
      <c r="M376" s="23"/>
    </row>
    <row r="377" spans="4:13" ht="12.5" x14ac:dyDescent="0.25">
      <c r="D377" s="12"/>
      <c r="H377" s="22"/>
      <c r="K377" s="22"/>
      <c r="M377" s="23"/>
    </row>
    <row r="378" spans="4:13" ht="12.5" x14ac:dyDescent="0.25">
      <c r="D378" s="12"/>
      <c r="H378" s="22"/>
      <c r="K378" s="22"/>
      <c r="M378" s="23"/>
    </row>
    <row r="379" spans="4:13" ht="12.5" x14ac:dyDescent="0.25">
      <c r="D379" s="12"/>
      <c r="H379" s="22"/>
      <c r="K379" s="22"/>
      <c r="M379" s="23"/>
    </row>
    <row r="380" spans="4:13" ht="12.5" x14ac:dyDescent="0.25">
      <c r="D380" s="12"/>
      <c r="H380" s="22"/>
      <c r="K380" s="22"/>
      <c r="M380" s="23"/>
    </row>
    <row r="381" spans="4:13" ht="12.5" x14ac:dyDescent="0.25">
      <c r="D381" s="12"/>
      <c r="H381" s="22"/>
      <c r="K381" s="22"/>
      <c r="M381" s="23"/>
    </row>
    <row r="382" spans="4:13" ht="12.5" x14ac:dyDescent="0.25">
      <c r="D382" s="12"/>
      <c r="H382" s="22"/>
      <c r="K382" s="22"/>
      <c r="M382" s="23"/>
    </row>
    <row r="383" spans="4:13" ht="12.5" x14ac:dyDescent="0.25">
      <c r="D383" s="12"/>
      <c r="H383" s="22"/>
      <c r="K383" s="22"/>
      <c r="M383" s="23"/>
    </row>
    <row r="384" spans="4:13" ht="12.5" x14ac:dyDescent="0.25">
      <c r="D384" s="12"/>
      <c r="H384" s="22"/>
      <c r="K384" s="22"/>
      <c r="M384" s="23"/>
    </row>
    <row r="385" spans="4:13" ht="12.5" x14ac:dyDescent="0.25">
      <c r="D385" s="12"/>
      <c r="H385" s="22"/>
      <c r="K385" s="22"/>
      <c r="M385" s="23"/>
    </row>
    <row r="386" spans="4:13" ht="12.5" x14ac:dyDescent="0.25">
      <c r="D386" s="12"/>
      <c r="H386" s="22"/>
      <c r="K386" s="22"/>
      <c r="M386" s="23"/>
    </row>
    <row r="387" spans="4:13" ht="12.5" x14ac:dyDescent="0.25">
      <c r="D387" s="12"/>
      <c r="H387" s="22"/>
      <c r="K387" s="22"/>
      <c r="M387" s="23"/>
    </row>
    <row r="388" spans="4:13" ht="12.5" x14ac:dyDescent="0.25">
      <c r="D388" s="12"/>
      <c r="H388" s="22"/>
      <c r="K388" s="22"/>
      <c r="M388" s="23"/>
    </row>
    <row r="389" spans="4:13" ht="12.5" x14ac:dyDescent="0.25">
      <c r="D389" s="12"/>
      <c r="H389" s="22"/>
      <c r="K389" s="22"/>
      <c r="M389" s="23"/>
    </row>
    <row r="390" spans="4:13" ht="12.5" x14ac:dyDescent="0.25">
      <c r="D390" s="12"/>
      <c r="H390" s="22"/>
      <c r="K390" s="22"/>
      <c r="M390" s="23"/>
    </row>
    <row r="391" spans="4:13" ht="12.5" x14ac:dyDescent="0.25">
      <c r="D391" s="12"/>
      <c r="H391" s="22"/>
      <c r="K391" s="22"/>
      <c r="M391" s="23"/>
    </row>
    <row r="392" spans="4:13" ht="12.5" x14ac:dyDescent="0.25">
      <c r="D392" s="12"/>
      <c r="H392" s="22"/>
      <c r="K392" s="22"/>
      <c r="M392" s="23"/>
    </row>
    <row r="393" spans="4:13" ht="12.5" x14ac:dyDescent="0.25">
      <c r="D393" s="12"/>
      <c r="H393" s="22"/>
      <c r="K393" s="22"/>
      <c r="M393" s="23"/>
    </row>
    <row r="394" spans="4:13" ht="12.5" x14ac:dyDescent="0.25">
      <c r="D394" s="12"/>
      <c r="H394" s="22"/>
      <c r="K394" s="22"/>
      <c r="M394" s="23"/>
    </row>
    <row r="395" spans="4:13" ht="12.5" x14ac:dyDescent="0.25">
      <c r="D395" s="12"/>
      <c r="H395" s="22"/>
      <c r="K395" s="22"/>
      <c r="M395" s="23"/>
    </row>
    <row r="396" spans="4:13" ht="12.5" x14ac:dyDescent="0.25">
      <c r="D396" s="12"/>
      <c r="H396" s="22"/>
      <c r="K396" s="22"/>
      <c r="M396" s="23"/>
    </row>
    <row r="397" spans="4:13" ht="12.5" x14ac:dyDescent="0.25">
      <c r="D397" s="12"/>
      <c r="H397" s="22"/>
      <c r="K397" s="22"/>
      <c r="M397" s="23"/>
    </row>
    <row r="398" spans="4:13" ht="12.5" x14ac:dyDescent="0.25">
      <c r="D398" s="12"/>
      <c r="H398" s="22"/>
      <c r="K398" s="22"/>
      <c r="M398" s="23"/>
    </row>
    <row r="399" spans="4:13" ht="12.5" x14ac:dyDescent="0.25">
      <c r="D399" s="12"/>
      <c r="H399" s="22"/>
      <c r="K399" s="22"/>
      <c r="M399" s="23"/>
    </row>
    <row r="400" spans="4:13" ht="12.5" x14ac:dyDescent="0.25">
      <c r="D400" s="12"/>
      <c r="H400" s="22"/>
      <c r="K400" s="22"/>
      <c r="M400" s="23"/>
    </row>
    <row r="401" spans="4:13" ht="12.5" x14ac:dyDescent="0.25">
      <c r="D401" s="12"/>
      <c r="H401" s="22"/>
      <c r="K401" s="22"/>
      <c r="M401" s="23"/>
    </row>
    <row r="402" spans="4:13" ht="12.5" x14ac:dyDescent="0.25">
      <c r="D402" s="12"/>
      <c r="H402" s="22"/>
      <c r="K402" s="22"/>
      <c r="M402" s="23"/>
    </row>
    <row r="403" spans="4:13" ht="12.5" x14ac:dyDescent="0.25">
      <c r="D403" s="12"/>
      <c r="H403" s="22"/>
      <c r="K403" s="22"/>
      <c r="M403" s="23"/>
    </row>
    <row r="404" spans="4:13" ht="12.5" x14ac:dyDescent="0.25">
      <c r="D404" s="12"/>
      <c r="H404" s="22"/>
      <c r="K404" s="22"/>
      <c r="M404" s="23"/>
    </row>
    <row r="405" spans="4:13" ht="12.5" x14ac:dyDescent="0.25">
      <c r="D405" s="12"/>
      <c r="H405" s="22"/>
      <c r="K405" s="22"/>
      <c r="M405" s="23"/>
    </row>
    <row r="406" spans="4:13" ht="12.5" x14ac:dyDescent="0.25">
      <c r="D406" s="12"/>
      <c r="H406" s="22"/>
      <c r="K406" s="22"/>
      <c r="M406" s="23"/>
    </row>
    <row r="407" spans="4:13" ht="12.5" x14ac:dyDescent="0.25">
      <c r="D407" s="12"/>
      <c r="H407" s="22"/>
      <c r="K407" s="22"/>
      <c r="M407" s="23"/>
    </row>
    <row r="408" spans="4:13" ht="12.5" x14ac:dyDescent="0.25">
      <c r="D408" s="12"/>
      <c r="H408" s="22"/>
      <c r="K408" s="22"/>
      <c r="M408" s="23"/>
    </row>
    <row r="409" spans="4:13" ht="12.5" x14ac:dyDescent="0.25">
      <c r="D409" s="12"/>
      <c r="H409" s="22"/>
      <c r="K409" s="22"/>
      <c r="M409" s="23"/>
    </row>
    <row r="410" spans="4:13" ht="12.5" x14ac:dyDescent="0.25">
      <c r="D410" s="12"/>
      <c r="H410" s="22"/>
      <c r="K410" s="22"/>
      <c r="M410" s="23"/>
    </row>
    <row r="411" spans="4:13" ht="12.5" x14ac:dyDescent="0.25">
      <c r="D411" s="12"/>
      <c r="H411" s="22"/>
      <c r="K411" s="22"/>
      <c r="M411" s="23"/>
    </row>
    <row r="412" spans="4:13" ht="12.5" x14ac:dyDescent="0.25">
      <c r="D412" s="12"/>
      <c r="H412" s="22"/>
      <c r="K412" s="22"/>
      <c r="M412" s="23"/>
    </row>
    <row r="413" spans="4:13" ht="12.5" x14ac:dyDescent="0.25">
      <c r="D413" s="12"/>
      <c r="H413" s="22"/>
      <c r="K413" s="22"/>
      <c r="M413" s="23"/>
    </row>
    <row r="414" spans="4:13" ht="12.5" x14ac:dyDescent="0.25">
      <c r="D414" s="12"/>
      <c r="H414" s="22"/>
      <c r="K414" s="22"/>
      <c r="M414" s="23"/>
    </row>
    <row r="415" spans="4:13" ht="12.5" x14ac:dyDescent="0.25">
      <c r="D415" s="12"/>
      <c r="H415" s="22"/>
      <c r="K415" s="22"/>
      <c r="M415" s="23"/>
    </row>
    <row r="416" spans="4:13" ht="12.5" x14ac:dyDescent="0.25">
      <c r="D416" s="12"/>
      <c r="H416" s="22"/>
      <c r="K416" s="22"/>
      <c r="M416" s="23"/>
    </row>
    <row r="417" spans="4:13" ht="12.5" x14ac:dyDescent="0.25">
      <c r="D417" s="12"/>
      <c r="H417" s="22"/>
      <c r="K417" s="22"/>
      <c r="M417" s="23"/>
    </row>
    <row r="418" spans="4:13" ht="12.5" x14ac:dyDescent="0.25">
      <c r="D418" s="12"/>
      <c r="H418" s="22"/>
      <c r="K418" s="22"/>
      <c r="M418" s="23"/>
    </row>
    <row r="419" spans="4:13" ht="12.5" x14ac:dyDescent="0.25">
      <c r="D419" s="12"/>
      <c r="H419" s="22"/>
      <c r="K419" s="22"/>
      <c r="M419" s="23"/>
    </row>
    <row r="420" spans="4:13" ht="12.5" x14ac:dyDescent="0.25">
      <c r="D420" s="12"/>
      <c r="H420" s="22"/>
      <c r="K420" s="22"/>
      <c r="M420" s="23"/>
    </row>
    <row r="421" spans="4:13" ht="12.5" x14ac:dyDescent="0.25">
      <c r="D421" s="12"/>
      <c r="H421" s="22"/>
      <c r="K421" s="22"/>
      <c r="M421" s="23"/>
    </row>
    <row r="422" spans="4:13" ht="12.5" x14ac:dyDescent="0.25">
      <c r="D422" s="12"/>
      <c r="H422" s="22"/>
      <c r="K422" s="22"/>
      <c r="M422" s="23"/>
    </row>
    <row r="423" spans="4:13" ht="12.5" x14ac:dyDescent="0.25">
      <c r="D423" s="12"/>
      <c r="H423" s="22"/>
      <c r="K423" s="22"/>
      <c r="M423" s="23"/>
    </row>
    <row r="424" spans="4:13" ht="12.5" x14ac:dyDescent="0.25">
      <c r="D424" s="12"/>
      <c r="H424" s="22"/>
      <c r="K424" s="22"/>
      <c r="M424" s="23"/>
    </row>
    <row r="425" spans="4:13" ht="12.5" x14ac:dyDescent="0.25">
      <c r="D425" s="12"/>
      <c r="H425" s="22"/>
      <c r="K425" s="22"/>
      <c r="M425" s="23"/>
    </row>
    <row r="426" spans="4:13" ht="12.5" x14ac:dyDescent="0.25">
      <c r="D426" s="12"/>
      <c r="H426" s="22"/>
      <c r="K426" s="22"/>
      <c r="M426" s="23"/>
    </row>
    <row r="427" spans="4:13" ht="12.5" x14ac:dyDescent="0.25">
      <c r="D427" s="12"/>
      <c r="H427" s="22"/>
      <c r="K427" s="22"/>
      <c r="M427" s="23"/>
    </row>
    <row r="428" spans="4:13" ht="12.5" x14ac:dyDescent="0.25">
      <c r="D428" s="12"/>
      <c r="H428" s="22"/>
      <c r="K428" s="22"/>
      <c r="M428" s="23"/>
    </row>
    <row r="429" spans="4:13" ht="12.5" x14ac:dyDescent="0.25">
      <c r="D429" s="12"/>
      <c r="H429" s="22"/>
      <c r="K429" s="22"/>
      <c r="M429" s="23"/>
    </row>
    <row r="430" spans="4:13" ht="12.5" x14ac:dyDescent="0.25">
      <c r="D430" s="12"/>
      <c r="H430" s="22"/>
      <c r="K430" s="22"/>
      <c r="M430" s="23"/>
    </row>
    <row r="431" spans="4:13" ht="12.5" x14ac:dyDescent="0.25">
      <c r="D431" s="12"/>
      <c r="H431" s="22"/>
      <c r="K431" s="22"/>
      <c r="M431" s="23"/>
    </row>
    <row r="432" spans="4:13" ht="12.5" x14ac:dyDescent="0.25">
      <c r="D432" s="12"/>
      <c r="H432" s="22"/>
      <c r="K432" s="22"/>
      <c r="M432" s="23"/>
    </row>
    <row r="433" spans="4:13" ht="12.5" x14ac:dyDescent="0.25">
      <c r="D433" s="12"/>
      <c r="H433" s="22"/>
      <c r="K433" s="22"/>
      <c r="M433" s="23"/>
    </row>
    <row r="434" spans="4:13" ht="12.5" x14ac:dyDescent="0.25">
      <c r="D434" s="12"/>
      <c r="H434" s="22"/>
      <c r="K434" s="22"/>
      <c r="M434" s="23"/>
    </row>
    <row r="435" spans="4:13" ht="12.5" x14ac:dyDescent="0.25">
      <c r="D435" s="12"/>
      <c r="H435" s="22"/>
      <c r="K435" s="22"/>
      <c r="M435" s="23"/>
    </row>
    <row r="436" spans="4:13" ht="12.5" x14ac:dyDescent="0.25">
      <c r="D436" s="12"/>
      <c r="H436" s="22"/>
      <c r="K436" s="22"/>
      <c r="M436" s="23"/>
    </row>
    <row r="437" spans="4:13" ht="12.5" x14ac:dyDescent="0.25">
      <c r="D437" s="12"/>
      <c r="H437" s="22"/>
      <c r="K437" s="22"/>
      <c r="M437" s="23"/>
    </row>
    <row r="438" spans="4:13" ht="12.5" x14ac:dyDescent="0.25">
      <c r="D438" s="12"/>
      <c r="H438" s="22"/>
      <c r="K438" s="22"/>
      <c r="M438" s="23"/>
    </row>
    <row r="439" spans="4:13" ht="12.5" x14ac:dyDescent="0.25">
      <c r="D439" s="12"/>
      <c r="H439" s="22"/>
      <c r="K439" s="22"/>
      <c r="M439" s="23"/>
    </row>
    <row r="440" spans="4:13" ht="12.5" x14ac:dyDescent="0.25">
      <c r="D440" s="12"/>
      <c r="H440" s="22"/>
      <c r="K440" s="22"/>
      <c r="M440" s="23"/>
    </row>
    <row r="441" spans="4:13" ht="12.5" x14ac:dyDescent="0.25">
      <c r="D441" s="12"/>
      <c r="H441" s="22"/>
      <c r="K441" s="22"/>
      <c r="M441" s="23"/>
    </row>
    <row r="442" spans="4:13" ht="12.5" x14ac:dyDescent="0.25">
      <c r="D442" s="12"/>
      <c r="H442" s="22"/>
      <c r="K442" s="22"/>
      <c r="M442" s="23"/>
    </row>
    <row r="443" spans="4:13" ht="12.5" x14ac:dyDescent="0.25">
      <c r="D443" s="12"/>
      <c r="H443" s="22"/>
      <c r="K443" s="22"/>
      <c r="M443" s="23"/>
    </row>
    <row r="444" spans="4:13" ht="12.5" x14ac:dyDescent="0.25">
      <c r="D444" s="12"/>
      <c r="H444" s="22"/>
      <c r="K444" s="22"/>
      <c r="M444" s="23"/>
    </row>
    <row r="445" spans="4:13" ht="12.5" x14ac:dyDescent="0.25">
      <c r="D445" s="12"/>
      <c r="H445" s="22"/>
      <c r="K445" s="22"/>
      <c r="M445" s="23"/>
    </row>
    <row r="446" spans="4:13" ht="12.5" x14ac:dyDescent="0.25">
      <c r="D446" s="12"/>
      <c r="H446" s="22"/>
      <c r="K446" s="22"/>
      <c r="M446" s="23"/>
    </row>
    <row r="447" spans="4:13" ht="12.5" x14ac:dyDescent="0.25">
      <c r="D447" s="12"/>
      <c r="H447" s="22"/>
      <c r="K447" s="22"/>
      <c r="M447" s="23"/>
    </row>
    <row r="448" spans="4:13" ht="12.5" x14ac:dyDescent="0.25">
      <c r="D448" s="12"/>
      <c r="H448" s="22"/>
      <c r="K448" s="22"/>
      <c r="M448" s="23"/>
    </row>
    <row r="449" spans="4:13" ht="12.5" x14ac:dyDescent="0.25">
      <c r="D449" s="12"/>
      <c r="H449" s="22"/>
      <c r="K449" s="22"/>
      <c r="M449" s="23"/>
    </row>
    <row r="450" spans="4:13" ht="12.5" x14ac:dyDescent="0.25">
      <c r="D450" s="12"/>
      <c r="H450" s="22"/>
      <c r="K450" s="22"/>
      <c r="M450" s="23"/>
    </row>
    <row r="451" spans="4:13" ht="12.5" x14ac:dyDescent="0.25">
      <c r="D451" s="12"/>
      <c r="H451" s="22"/>
      <c r="K451" s="22"/>
      <c r="M451" s="23"/>
    </row>
    <row r="452" spans="4:13" ht="12.5" x14ac:dyDescent="0.25">
      <c r="D452" s="12"/>
      <c r="H452" s="22"/>
      <c r="K452" s="22"/>
      <c r="M452" s="23"/>
    </row>
    <row r="453" spans="4:13" ht="12.5" x14ac:dyDescent="0.25">
      <c r="D453" s="12"/>
      <c r="H453" s="22"/>
      <c r="K453" s="22"/>
      <c r="M453" s="23"/>
    </row>
    <row r="454" spans="4:13" ht="12.5" x14ac:dyDescent="0.25">
      <c r="D454" s="12"/>
      <c r="H454" s="22"/>
      <c r="K454" s="22"/>
      <c r="M454" s="23"/>
    </row>
    <row r="455" spans="4:13" ht="12.5" x14ac:dyDescent="0.25">
      <c r="D455" s="12"/>
      <c r="H455" s="22"/>
      <c r="K455" s="22"/>
      <c r="M455" s="23"/>
    </row>
    <row r="456" spans="4:13" ht="12.5" x14ac:dyDescent="0.25">
      <c r="D456" s="12"/>
      <c r="H456" s="22"/>
      <c r="K456" s="22"/>
      <c r="M456" s="23"/>
    </row>
    <row r="457" spans="4:13" ht="12.5" x14ac:dyDescent="0.25">
      <c r="D457" s="12"/>
      <c r="H457" s="22"/>
      <c r="K457" s="22"/>
      <c r="M457" s="23"/>
    </row>
    <row r="458" spans="4:13" ht="12.5" x14ac:dyDescent="0.25">
      <c r="D458" s="12"/>
      <c r="H458" s="22"/>
      <c r="K458" s="22"/>
      <c r="M458" s="23"/>
    </row>
    <row r="459" spans="4:13" ht="12.5" x14ac:dyDescent="0.25">
      <c r="D459" s="12"/>
      <c r="H459" s="22"/>
      <c r="K459" s="22"/>
      <c r="M459" s="23"/>
    </row>
    <row r="460" spans="4:13" ht="12.5" x14ac:dyDescent="0.25">
      <c r="D460" s="12"/>
      <c r="H460" s="22"/>
      <c r="K460" s="22"/>
      <c r="M460" s="23"/>
    </row>
    <row r="461" spans="4:13" ht="12.5" x14ac:dyDescent="0.25">
      <c r="D461" s="12"/>
      <c r="H461" s="22"/>
      <c r="K461" s="22"/>
      <c r="M461" s="23"/>
    </row>
    <row r="462" spans="4:13" ht="12.5" x14ac:dyDescent="0.25">
      <c r="D462" s="12"/>
      <c r="H462" s="22"/>
      <c r="K462" s="22"/>
      <c r="M462" s="23"/>
    </row>
    <row r="463" spans="4:13" ht="12.5" x14ac:dyDescent="0.25">
      <c r="D463" s="12"/>
      <c r="H463" s="22"/>
      <c r="K463" s="22"/>
      <c r="M463" s="23"/>
    </row>
    <row r="464" spans="4:13" ht="12.5" x14ac:dyDescent="0.25">
      <c r="D464" s="12"/>
      <c r="H464" s="22"/>
      <c r="K464" s="22"/>
      <c r="M464" s="23"/>
    </row>
    <row r="465" spans="4:13" ht="12.5" x14ac:dyDescent="0.25">
      <c r="D465" s="12"/>
      <c r="H465" s="22"/>
      <c r="K465" s="22"/>
      <c r="M465" s="23"/>
    </row>
    <row r="466" spans="4:13" ht="12.5" x14ac:dyDescent="0.25">
      <c r="D466" s="12"/>
      <c r="H466" s="22"/>
      <c r="K466" s="22"/>
      <c r="M466" s="23"/>
    </row>
    <row r="467" spans="4:13" ht="12.5" x14ac:dyDescent="0.25">
      <c r="D467" s="12"/>
      <c r="H467" s="22"/>
      <c r="K467" s="22"/>
      <c r="M467" s="23"/>
    </row>
    <row r="468" spans="4:13" ht="12.5" x14ac:dyDescent="0.25">
      <c r="D468" s="12"/>
      <c r="H468" s="22"/>
      <c r="K468" s="22"/>
      <c r="M468" s="23"/>
    </row>
    <row r="469" spans="4:13" ht="12.5" x14ac:dyDescent="0.25">
      <c r="D469" s="12"/>
      <c r="H469" s="22"/>
      <c r="K469" s="22"/>
      <c r="M469" s="23"/>
    </row>
    <row r="470" spans="4:13" ht="12.5" x14ac:dyDescent="0.25">
      <c r="D470" s="12"/>
      <c r="H470" s="22"/>
      <c r="K470" s="22"/>
      <c r="M470" s="23"/>
    </row>
    <row r="471" spans="4:13" ht="12.5" x14ac:dyDescent="0.25">
      <c r="D471" s="12"/>
      <c r="H471" s="22"/>
      <c r="K471" s="22"/>
      <c r="M471" s="23"/>
    </row>
    <row r="472" spans="4:13" ht="12.5" x14ac:dyDescent="0.25">
      <c r="D472" s="12"/>
      <c r="H472" s="22"/>
      <c r="K472" s="22"/>
      <c r="M472" s="23"/>
    </row>
    <row r="473" spans="4:13" ht="12.5" x14ac:dyDescent="0.25">
      <c r="D473" s="12"/>
      <c r="H473" s="22"/>
      <c r="K473" s="22"/>
      <c r="M473" s="23"/>
    </row>
    <row r="474" spans="4:13" ht="12.5" x14ac:dyDescent="0.25">
      <c r="D474" s="12"/>
      <c r="H474" s="22"/>
      <c r="K474" s="22"/>
      <c r="M474" s="23"/>
    </row>
    <row r="475" spans="4:13" ht="12.5" x14ac:dyDescent="0.25">
      <c r="D475" s="12"/>
      <c r="H475" s="22"/>
      <c r="K475" s="22"/>
      <c r="M475" s="23"/>
    </row>
    <row r="476" spans="4:13" ht="12.5" x14ac:dyDescent="0.25">
      <c r="D476" s="12"/>
      <c r="H476" s="22"/>
      <c r="K476" s="22"/>
      <c r="M476" s="23"/>
    </row>
    <row r="477" spans="4:13" ht="12.5" x14ac:dyDescent="0.25">
      <c r="D477" s="12"/>
      <c r="H477" s="22"/>
      <c r="K477" s="22"/>
      <c r="M477" s="23"/>
    </row>
    <row r="478" spans="4:13" ht="12.5" x14ac:dyDescent="0.25">
      <c r="D478" s="12"/>
      <c r="H478" s="22"/>
      <c r="K478" s="22"/>
      <c r="M478" s="23"/>
    </row>
    <row r="479" spans="4:13" ht="12.5" x14ac:dyDescent="0.25">
      <c r="D479" s="12"/>
      <c r="H479" s="22"/>
      <c r="K479" s="22"/>
      <c r="M479" s="23"/>
    </row>
    <row r="480" spans="4:13" ht="12.5" x14ac:dyDescent="0.25">
      <c r="D480" s="12"/>
      <c r="H480" s="22"/>
      <c r="K480" s="22"/>
      <c r="M480" s="23"/>
    </row>
    <row r="481" spans="4:13" ht="12.5" x14ac:dyDescent="0.25">
      <c r="D481" s="12"/>
      <c r="H481" s="22"/>
      <c r="K481" s="22"/>
      <c r="M481" s="23"/>
    </row>
    <row r="482" spans="4:13" ht="12.5" x14ac:dyDescent="0.25">
      <c r="D482" s="12"/>
      <c r="H482" s="22"/>
      <c r="K482" s="22"/>
      <c r="M482" s="23"/>
    </row>
    <row r="483" spans="4:13" ht="12.5" x14ac:dyDescent="0.25">
      <c r="D483" s="12"/>
      <c r="H483" s="22"/>
      <c r="K483" s="22"/>
      <c r="M483" s="23"/>
    </row>
    <row r="484" spans="4:13" ht="12.5" x14ac:dyDescent="0.25">
      <c r="D484" s="12"/>
      <c r="H484" s="22"/>
      <c r="K484" s="22"/>
      <c r="M484" s="23"/>
    </row>
    <row r="485" spans="4:13" ht="12.5" x14ac:dyDescent="0.25">
      <c r="D485" s="12"/>
      <c r="H485" s="22"/>
      <c r="K485" s="22"/>
      <c r="M485" s="23"/>
    </row>
    <row r="486" spans="4:13" ht="12.5" x14ac:dyDescent="0.25">
      <c r="D486" s="12"/>
      <c r="H486" s="22"/>
      <c r="K486" s="22"/>
      <c r="M486" s="23"/>
    </row>
    <row r="487" spans="4:13" ht="12.5" x14ac:dyDescent="0.25">
      <c r="D487" s="12"/>
      <c r="H487" s="22"/>
      <c r="K487" s="22"/>
      <c r="M487" s="23"/>
    </row>
    <row r="488" spans="4:13" ht="12.5" x14ac:dyDescent="0.25">
      <c r="D488" s="12"/>
      <c r="H488" s="22"/>
      <c r="K488" s="22"/>
      <c r="M488" s="23"/>
    </row>
    <row r="489" spans="4:13" ht="12.5" x14ac:dyDescent="0.25">
      <c r="D489" s="12"/>
      <c r="H489" s="22"/>
      <c r="K489" s="22"/>
      <c r="M489" s="23"/>
    </row>
    <row r="490" spans="4:13" ht="12.5" x14ac:dyDescent="0.25">
      <c r="D490" s="12"/>
      <c r="H490" s="22"/>
      <c r="K490" s="22"/>
      <c r="M490" s="23"/>
    </row>
    <row r="491" spans="4:13" ht="12.5" x14ac:dyDescent="0.25">
      <c r="D491" s="12"/>
      <c r="H491" s="22"/>
      <c r="K491" s="22"/>
      <c r="M491" s="23"/>
    </row>
    <row r="492" spans="4:13" ht="12.5" x14ac:dyDescent="0.25">
      <c r="D492" s="12"/>
      <c r="H492" s="22"/>
      <c r="K492" s="22"/>
      <c r="M492" s="23"/>
    </row>
    <row r="493" spans="4:13" ht="12.5" x14ac:dyDescent="0.25">
      <c r="D493" s="12"/>
      <c r="H493" s="22"/>
      <c r="K493" s="22"/>
      <c r="M493" s="23"/>
    </row>
    <row r="494" spans="4:13" ht="12.5" x14ac:dyDescent="0.25">
      <c r="D494" s="12"/>
      <c r="H494" s="22"/>
      <c r="K494" s="22"/>
      <c r="M494" s="23"/>
    </row>
    <row r="495" spans="4:13" ht="12.5" x14ac:dyDescent="0.25">
      <c r="D495" s="12"/>
      <c r="H495" s="22"/>
      <c r="K495" s="22"/>
      <c r="M495" s="23"/>
    </row>
    <row r="496" spans="4:13" ht="12.5" x14ac:dyDescent="0.25">
      <c r="D496" s="12"/>
      <c r="H496" s="22"/>
      <c r="K496" s="22"/>
      <c r="M496" s="23"/>
    </row>
    <row r="497" spans="4:13" ht="12.5" x14ac:dyDescent="0.25">
      <c r="D497" s="12"/>
      <c r="H497" s="22"/>
      <c r="K497" s="22"/>
      <c r="M497" s="23"/>
    </row>
    <row r="498" spans="4:13" ht="12.5" x14ac:dyDescent="0.25">
      <c r="D498" s="12"/>
      <c r="H498" s="22"/>
      <c r="K498" s="22"/>
      <c r="M498" s="23"/>
    </row>
    <row r="499" spans="4:13" ht="12.5" x14ac:dyDescent="0.25">
      <c r="D499" s="12"/>
      <c r="H499" s="22"/>
      <c r="K499" s="22"/>
      <c r="M499" s="23"/>
    </row>
    <row r="500" spans="4:13" ht="12.5" x14ac:dyDescent="0.25">
      <c r="D500" s="12"/>
      <c r="H500" s="22"/>
      <c r="K500" s="22"/>
      <c r="M500" s="23"/>
    </row>
    <row r="501" spans="4:13" ht="12.5" x14ac:dyDescent="0.25">
      <c r="D501" s="12"/>
      <c r="H501" s="22"/>
      <c r="K501" s="22"/>
      <c r="M501" s="23"/>
    </row>
    <row r="502" spans="4:13" ht="12.5" x14ac:dyDescent="0.25">
      <c r="D502" s="12"/>
      <c r="H502" s="22"/>
      <c r="K502" s="22"/>
      <c r="M502" s="23"/>
    </row>
    <row r="503" spans="4:13" ht="12.5" x14ac:dyDescent="0.25">
      <c r="D503" s="12"/>
      <c r="H503" s="22"/>
      <c r="K503" s="22"/>
      <c r="M503" s="23"/>
    </row>
    <row r="504" spans="4:13" ht="12.5" x14ac:dyDescent="0.25">
      <c r="D504" s="12"/>
      <c r="H504" s="22"/>
      <c r="K504" s="22"/>
      <c r="M504" s="23"/>
    </row>
    <row r="505" spans="4:13" ht="12.5" x14ac:dyDescent="0.25">
      <c r="D505" s="12"/>
      <c r="H505" s="22"/>
      <c r="K505" s="22"/>
      <c r="M505" s="23"/>
    </row>
    <row r="506" spans="4:13" ht="12.5" x14ac:dyDescent="0.25">
      <c r="D506" s="12"/>
      <c r="H506" s="22"/>
      <c r="K506" s="22"/>
      <c r="M506" s="23"/>
    </row>
    <row r="507" spans="4:13" ht="12.5" x14ac:dyDescent="0.25">
      <c r="D507" s="12"/>
      <c r="H507" s="22"/>
      <c r="K507" s="22"/>
      <c r="M507" s="23"/>
    </row>
    <row r="508" spans="4:13" ht="12.5" x14ac:dyDescent="0.25">
      <c r="D508" s="12"/>
      <c r="H508" s="22"/>
      <c r="K508" s="22"/>
      <c r="M508" s="23"/>
    </row>
    <row r="509" spans="4:13" ht="12.5" x14ac:dyDescent="0.25">
      <c r="D509" s="12"/>
      <c r="H509" s="22"/>
      <c r="K509" s="22"/>
      <c r="M509" s="23"/>
    </row>
    <row r="510" spans="4:13" ht="12.5" x14ac:dyDescent="0.25">
      <c r="D510" s="12"/>
      <c r="H510" s="22"/>
      <c r="K510" s="22"/>
      <c r="M510" s="23"/>
    </row>
    <row r="511" spans="4:13" ht="12.5" x14ac:dyDescent="0.25">
      <c r="D511" s="12"/>
      <c r="H511" s="22"/>
      <c r="K511" s="22"/>
      <c r="M511" s="23"/>
    </row>
    <row r="512" spans="4:13" ht="12.5" x14ac:dyDescent="0.25">
      <c r="D512" s="12"/>
      <c r="H512" s="22"/>
      <c r="K512" s="22"/>
      <c r="M512" s="23"/>
    </row>
    <row r="513" spans="4:13" ht="12.5" x14ac:dyDescent="0.25">
      <c r="D513" s="12"/>
      <c r="H513" s="22"/>
      <c r="K513" s="22"/>
      <c r="M513" s="23"/>
    </row>
    <row r="514" spans="4:13" ht="12.5" x14ac:dyDescent="0.25">
      <c r="D514" s="12"/>
      <c r="H514" s="22"/>
      <c r="K514" s="22"/>
      <c r="M514" s="23"/>
    </row>
    <row r="515" spans="4:13" ht="12.5" x14ac:dyDescent="0.25">
      <c r="D515" s="12"/>
      <c r="H515" s="22"/>
      <c r="K515" s="22"/>
      <c r="M515" s="23"/>
    </row>
    <row r="516" spans="4:13" ht="12.5" x14ac:dyDescent="0.25">
      <c r="D516" s="12"/>
      <c r="H516" s="22"/>
      <c r="K516" s="22"/>
      <c r="M516" s="23"/>
    </row>
    <row r="517" spans="4:13" ht="12.5" x14ac:dyDescent="0.25">
      <c r="D517" s="12"/>
      <c r="H517" s="22"/>
      <c r="K517" s="22"/>
      <c r="M517" s="23"/>
    </row>
    <row r="518" spans="4:13" ht="12.5" x14ac:dyDescent="0.25">
      <c r="D518" s="12"/>
      <c r="H518" s="22"/>
      <c r="K518" s="22"/>
      <c r="M518" s="23"/>
    </row>
    <row r="519" spans="4:13" ht="12.5" x14ac:dyDescent="0.25">
      <c r="D519" s="12"/>
      <c r="H519" s="22"/>
      <c r="K519" s="22"/>
      <c r="M519" s="23"/>
    </row>
    <row r="520" spans="4:13" ht="12.5" x14ac:dyDescent="0.25">
      <c r="D520" s="12"/>
      <c r="H520" s="22"/>
      <c r="K520" s="22"/>
      <c r="M520" s="23"/>
    </row>
    <row r="521" spans="4:13" ht="12.5" x14ac:dyDescent="0.25">
      <c r="D521" s="12"/>
      <c r="H521" s="22"/>
      <c r="K521" s="22"/>
      <c r="M521" s="23"/>
    </row>
    <row r="522" spans="4:13" ht="12.5" x14ac:dyDescent="0.25">
      <c r="D522" s="12"/>
      <c r="H522" s="22"/>
      <c r="K522" s="22"/>
      <c r="M522" s="23"/>
    </row>
    <row r="523" spans="4:13" ht="12.5" x14ac:dyDescent="0.25">
      <c r="D523" s="12"/>
      <c r="H523" s="22"/>
      <c r="K523" s="22"/>
      <c r="M523" s="23"/>
    </row>
    <row r="524" spans="4:13" ht="12.5" x14ac:dyDescent="0.25">
      <c r="D524" s="12"/>
      <c r="H524" s="22"/>
      <c r="K524" s="22"/>
      <c r="M524" s="23"/>
    </row>
    <row r="525" spans="4:13" ht="12.5" x14ac:dyDescent="0.25">
      <c r="D525" s="12"/>
      <c r="H525" s="22"/>
      <c r="K525" s="22"/>
      <c r="M525" s="23"/>
    </row>
    <row r="526" spans="4:13" ht="12.5" x14ac:dyDescent="0.25">
      <c r="D526" s="12"/>
      <c r="H526" s="22"/>
      <c r="K526" s="22"/>
      <c r="M526" s="23"/>
    </row>
    <row r="527" spans="4:13" ht="12.5" x14ac:dyDescent="0.25">
      <c r="D527" s="12"/>
      <c r="H527" s="22"/>
      <c r="K527" s="22"/>
      <c r="M527" s="23"/>
    </row>
    <row r="528" spans="4:13" ht="12.5" x14ac:dyDescent="0.25">
      <c r="D528" s="12"/>
      <c r="H528" s="22"/>
      <c r="K528" s="22"/>
      <c r="M528" s="23"/>
    </row>
    <row r="529" spans="4:13" ht="12.5" x14ac:dyDescent="0.25">
      <c r="D529" s="12"/>
      <c r="H529" s="22"/>
      <c r="K529" s="22"/>
      <c r="M529" s="23"/>
    </row>
    <row r="530" spans="4:13" ht="12.5" x14ac:dyDescent="0.25">
      <c r="D530" s="12"/>
      <c r="H530" s="22"/>
      <c r="K530" s="22"/>
      <c r="M530" s="23"/>
    </row>
    <row r="531" spans="4:13" ht="12.5" x14ac:dyDescent="0.25">
      <c r="D531" s="12"/>
      <c r="H531" s="22"/>
      <c r="K531" s="22"/>
      <c r="M531" s="23"/>
    </row>
    <row r="532" spans="4:13" ht="12.5" x14ac:dyDescent="0.25">
      <c r="D532" s="12"/>
      <c r="H532" s="22"/>
      <c r="K532" s="22"/>
      <c r="M532" s="23"/>
    </row>
    <row r="533" spans="4:13" ht="12.5" x14ac:dyDescent="0.25">
      <c r="D533" s="12"/>
      <c r="H533" s="22"/>
      <c r="K533" s="22"/>
      <c r="M533" s="23"/>
    </row>
    <row r="534" spans="4:13" ht="12.5" x14ac:dyDescent="0.25">
      <c r="D534" s="12"/>
      <c r="H534" s="22"/>
      <c r="K534" s="22"/>
      <c r="M534" s="23"/>
    </row>
    <row r="535" spans="4:13" ht="12.5" x14ac:dyDescent="0.25">
      <c r="D535" s="12"/>
      <c r="H535" s="22"/>
      <c r="K535" s="22"/>
      <c r="M535" s="23"/>
    </row>
    <row r="536" spans="4:13" ht="12.5" x14ac:dyDescent="0.25">
      <c r="D536" s="12"/>
      <c r="H536" s="22"/>
      <c r="K536" s="22"/>
      <c r="M536" s="23"/>
    </row>
    <row r="537" spans="4:13" ht="12.5" x14ac:dyDescent="0.25">
      <c r="D537" s="12"/>
      <c r="H537" s="22"/>
      <c r="K537" s="22"/>
      <c r="M537" s="23"/>
    </row>
    <row r="538" spans="4:13" ht="12.5" x14ac:dyDescent="0.25">
      <c r="D538" s="12"/>
      <c r="H538" s="22"/>
      <c r="K538" s="22"/>
      <c r="M538" s="23"/>
    </row>
    <row r="539" spans="4:13" ht="12.5" x14ac:dyDescent="0.25">
      <c r="D539" s="12"/>
      <c r="H539" s="22"/>
      <c r="K539" s="22"/>
      <c r="M539" s="23"/>
    </row>
    <row r="540" spans="4:13" ht="12.5" x14ac:dyDescent="0.25">
      <c r="D540" s="12"/>
      <c r="H540" s="22"/>
      <c r="K540" s="22"/>
      <c r="M540" s="23"/>
    </row>
    <row r="541" spans="4:13" ht="12.5" x14ac:dyDescent="0.25">
      <c r="D541" s="12"/>
      <c r="H541" s="22"/>
      <c r="K541" s="22"/>
      <c r="M541" s="23"/>
    </row>
    <row r="542" spans="4:13" ht="12.5" x14ac:dyDescent="0.25">
      <c r="D542" s="12"/>
      <c r="H542" s="22"/>
      <c r="K542" s="22"/>
      <c r="M542" s="23"/>
    </row>
    <row r="543" spans="4:13" ht="12.5" x14ac:dyDescent="0.25">
      <c r="D543" s="12"/>
      <c r="H543" s="22"/>
      <c r="K543" s="22"/>
      <c r="M543" s="23"/>
    </row>
    <row r="544" spans="4:13" ht="12.5" x14ac:dyDescent="0.25">
      <c r="D544" s="12"/>
      <c r="H544" s="22"/>
      <c r="K544" s="22"/>
      <c r="M544" s="23"/>
    </row>
    <row r="545" spans="4:13" ht="12.5" x14ac:dyDescent="0.25">
      <c r="D545" s="12"/>
      <c r="H545" s="22"/>
      <c r="K545" s="22"/>
      <c r="M545" s="23"/>
    </row>
    <row r="546" spans="4:13" ht="12.5" x14ac:dyDescent="0.25">
      <c r="D546" s="12"/>
      <c r="H546" s="22"/>
      <c r="K546" s="22"/>
      <c r="M546" s="23"/>
    </row>
    <row r="547" spans="4:13" ht="12.5" x14ac:dyDescent="0.25">
      <c r="D547" s="12"/>
      <c r="H547" s="22"/>
      <c r="K547" s="22"/>
      <c r="M547" s="23"/>
    </row>
    <row r="548" spans="4:13" ht="12.5" x14ac:dyDescent="0.25">
      <c r="D548" s="12"/>
      <c r="H548" s="22"/>
      <c r="K548" s="22"/>
      <c r="M548" s="23"/>
    </row>
    <row r="549" spans="4:13" ht="12.5" x14ac:dyDescent="0.25">
      <c r="D549" s="12"/>
      <c r="H549" s="22"/>
      <c r="K549" s="22"/>
      <c r="M549" s="23"/>
    </row>
    <row r="550" spans="4:13" ht="12.5" x14ac:dyDescent="0.25">
      <c r="D550" s="12"/>
      <c r="H550" s="22"/>
      <c r="K550" s="22"/>
      <c r="M550" s="23"/>
    </row>
    <row r="551" spans="4:13" ht="12.5" x14ac:dyDescent="0.25">
      <c r="D551" s="12"/>
      <c r="H551" s="22"/>
      <c r="K551" s="22"/>
      <c r="M551" s="23"/>
    </row>
    <row r="552" spans="4:13" ht="12.5" x14ac:dyDescent="0.25">
      <c r="D552" s="12"/>
      <c r="H552" s="22"/>
      <c r="K552" s="22"/>
      <c r="M552" s="23"/>
    </row>
    <row r="553" spans="4:13" ht="12.5" x14ac:dyDescent="0.25">
      <c r="D553" s="12"/>
      <c r="H553" s="22"/>
      <c r="K553" s="22"/>
      <c r="M553" s="23"/>
    </row>
    <row r="554" spans="4:13" ht="12.5" x14ac:dyDescent="0.25">
      <c r="D554" s="12"/>
      <c r="H554" s="22"/>
      <c r="K554" s="22"/>
      <c r="M554" s="23"/>
    </row>
    <row r="555" spans="4:13" ht="12.5" x14ac:dyDescent="0.25">
      <c r="D555" s="12"/>
      <c r="H555" s="22"/>
      <c r="K555" s="22"/>
      <c r="M555" s="23"/>
    </row>
    <row r="556" spans="4:13" ht="12.5" x14ac:dyDescent="0.25">
      <c r="D556" s="12"/>
      <c r="H556" s="22"/>
      <c r="K556" s="22"/>
      <c r="M556" s="23"/>
    </row>
    <row r="557" spans="4:13" ht="12.5" x14ac:dyDescent="0.25">
      <c r="D557" s="12"/>
      <c r="H557" s="22"/>
      <c r="K557" s="22"/>
      <c r="M557" s="23"/>
    </row>
    <row r="558" spans="4:13" ht="12.5" x14ac:dyDescent="0.25">
      <c r="D558" s="12"/>
      <c r="H558" s="22"/>
      <c r="K558" s="22"/>
      <c r="M558" s="23"/>
    </row>
    <row r="559" spans="4:13" ht="12.5" x14ac:dyDescent="0.25">
      <c r="D559" s="12"/>
      <c r="H559" s="22"/>
      <c r="K559" s="22"/>
      <c r="M559" s="23"/>
    </row>
    <row r="560" spans="4:13" ht="12.5" x14ac:dyDescent="0.25">
      <c r="D560" s="12"/>
      <c r="H560" s="22"/>
      <c r="K560" s="22"/>
      <c r="M560" s="23"/>
    </row>
    <row r="561" spans="4:13" ht="12.5" x14ac:dyDescent="0.25">
      <c r="D561" s="12"/>
      <c r="H561" s="22"/>
      <c r="K561" s="22"/>
      <c r="M561" s="23"/>
    </row>
    <row r="562" spans="4:13" ht="12.5" x14ac:dyDescent="0.25">
      <c r="D562" s="12"/>
      <c r="H562" s="22"/>
      <c r="K562" s="22"/>
      <c r="M562" s="23"/>
    </row>
    <row r="563" spans="4:13" ht="12.5" x14ac:dyDescent="0.25">
      <c r="D563" s="12"/>
      <c r="H563" s="22"/>
      <c r="K563" s="22"/>
      <c r="M563" s="23"/>
    </row>
    <row r="564" spans="4:13" ht="12.5" x14ac:dyDescent="0.25">
      <c r="D564" s="12"/>
      <c r="H564" s="22"/>
      <c r="K564" s="22"/>
      <c r="M564" s="23"/>
    </row>
    <row r="565" spans="4:13" ht="12.5" x14ac:dyDescent="0.25">
      <c r="D565" s="12"/>
      <c r="H565" s="22"/>
      <c r="K565" s="22"/>
      <c r="M565" s="23"/>
    </row>
    <row r="566" spans="4:13" ht="12.5" x14ac:dyDescent="0.25">
      <c r="D566" s="12"/>
      <c r="H566" s="22"/>
      <c r="K566" s="22"/>
      <c r="M566" s="23"/>
    </row>
    <row r="567" spans="4:13" ht="12.5" x14ac:dyDescent="0.25">
      <c r="D567" s="12"/>
      <c r="H567" s="22"/>
      <c r="K567" s="22"/>
      <c r="M567" s="23"/>
    </row>
    <row r="568" spans="4:13" ht="12.5" x14ac:dyDescent="0.25">
      <c r="D568" s="12"/>
      <c r="H568" s="22"/>
      <c r="K568" s="22"/>
      <c r="M568" s="23"/>
    </row>
    <row r="569" spans="4:13" ht="12.5" x14ac:dyDescent="0.25">
      <c r="D569" s="12"/>
      <c r="H569" s="22"/>
      <c r="K569" s="22"/>
      <c r="M569" s="23"/>
    </row>
    <row r="570" spans="4:13" ht="12.5" x14ac:dyDescent="0.25">
      <c r="D570" s="12"/>
      <c r="H570" s="22"/>
      <c r="K570" s="22"/>
      <c r="M570" s="23"/>
    </row>
    <row r="571" spans="4:13" ht="12.5" x14ac:dyDescent="0.25">
      <c r="D571" s="12"/>
      <c r="H571" s="22"/>
      <c r="K571" s="22"/>
      <c r="M571" s="23"/>
    </row>
    <row r="572" spans="4:13" ht="12.5" x14ac:dyDescent="0.25">
      <c r="D572" s="12"/>
      <c r="H572" s="22"/>
      <c r="K572" s="22"/>
      <c r="M572" s="23"/>
    </row>
    <row r="573" spans="4:13" ht="12.5" x14ac:dyDescent="0.25">
      <c r="D573" s="12"/>
      <c r="H573" s="22"/>
      <c r="K573" s="22"/>
      <c r="M573" s="23"/>
    </row>
    <row r="574" spans="4:13" ht="12.5" x14ac:dyDescent="0.25">
      <c r="D574" s="12"/>
      <c r="H574" s="22"/>
      <c r="K574" s="22"/>
      <c r="M574" s="23"/>
    </row>
    <row r="575" spans="4:13" ht="12.5" x14ac:dyDescent="0.25">
      <c r="D575" s="12"/>
      <c r="H575" s="22"/>
      <c r="K575" s="22"/>
      <c r="M575" s="23"/>
    </row>
    <row r="576" spans="4:13" ht="12.5" x14ac:dyDescent="0.25">
      <c r="D576" s="12"/>
      <c r="H576" s="22"/>
      <c r="K576" s="22"/>
      <c r="M576" s="23"/>
    </row>
    <row r="577" spans="4:13" ht="12.5" x14ac:dyDescent="0.25">
      <c r="D577" s="12"/>
      <c r="H577" s="22"/>
      <c r="K577" s="22"/>
      <c r="M577" s="23"/>
    </row>
    <row r="578" spans="4:13" ht="12.5" x14ac:dyDescent="0.25">
      <c r="D578" s="12"/>
      <c r="H578" s="22"/>
      <c r="K578" s="22"/>
      <c r="M578" s="23"/>
    </row>
    <row r="579" spans="4:13" ht="12.5" x14ac:dyDescent="0.25">
      <c r="D579" s="12"/>
      <c r="H579" s="22"/>
      <c r="K579" s="22"/>
      <c r="M579" s="23"/>
    </row>
    <row r="580" spans="4:13" ht="12.5" x14ac:dyDescent="0.25">
      <c r="D580" s="12"/>
      <c r="H580" s="22"/>
      <c r="K580" s="22"/>
      <c r="M580" s="23"/>
    </row>
    <row r="581" spans="4:13" ht="12.5" x14ac:dyDescent="0.25">
      <c r="D581" s="12"/>
      <c r="H581" s="22"/>
      <c r="K581" s="22"/>
      <c r="M581" s="23"/>
    </row>
    <row r="582" spans="4:13" ht="12.5" x14ac:dyDescent="0.25">
      <c r="D582" s="12"/>
      <c r="H582" s="22"/>
      <c r="K582" s="22"/>
      <c r="M582" s="23"/>
    </row>
    <row r="583" spans="4:13" ht="12.5" x14ac:dyDescent="0.25">
      <c r="D583" s="12"/>
      <c r="H583" s="22"/>
      <c r="K583" s="22"/>
      <c r="M583" s="23"/>
    </row>
    <row r="584" spans="4:13" ht="12.5" x14ac:dyDescent="0.25">
      <c r="D584" s="12"/>
      <c r="H584" s="22"/>
      <c r="K584" s="22"/>
      <c r="M584" s="23"/>
    </row>
    <row r="585" spans="4:13" ht="12.5" x14ac:dyDescent="0.25">
      <c r="D585" s="12"/>
      <c r="H585" s="22"/>
      <c r="K585" s="22"/>
      <c r="M585" s="23"/>
    </row>
    <row r="586" spans="4:13" ht="12.5" x14ac:dyDescent="0.25">
      <c r="D586" s="12"/>
      <c r="H586" s="22"/>
      <c r="K586" s="22"/>
      <c r="M586" s="23"/>
    </row>
    <row r="587" spans="4:13" ht="12.5" x14ac:dyDescent="0.25">
      <c r="D587" s="12"/>
      <c r="H587" s="22"/>
      <c r="K587" s="22"/>
      <c r="M587" s="23"/>
    </row>
    <row r="588" spans="4:13" ht="12.5" x14ac:dyDescent="0.25">
      <c r="D588" s="12"/>
      <c r="H588" s="22"/>
      <c r="K588" s="22"/>
      <c r="M588" s="23"/>
    </row>
    <row r="589" spans="4:13" ht="12.5" x14ac:dyDescent="0.25">
      <c r="D589" s="12"/>
      <c r="H589" s="22"/>
      <c r="K589" s="22"/>
      <c r="M589" s="23"/>
    </row>
    <row r="590" spans="4:13" ht="12.5" x14ac:dyDescent="0.25">
      <c r="D590" s="12"/>
      <c r="H590" s="22"/>
      <c r="K590" s="22"/>
      <c r="M590" s="23"/>
    </row>
    <row r="591" spans="4:13" ht="12.5" x14ac:dyDescent="0.25">
      <c r="D591" s="12"/>
      <c r="H591" s="22"/>
      <c r="K591" s="22"/>
      <c r="M591" s="23"/>
    </row>
    <row r="592" spans="4:13" ht="12.5" x14ac:dyDescent="0.25">
      <c r="D592" s="12"/>
      <c r="H592" s="22"/>
      <c r="K592" s="22"/>
      <c r="M592" s="23"/>
    </row>
    <row r="593" spans="4:13" ht="12.5" x14ac:dyDescent="0.25">
      <c r="D593" s="12"/>
      <c r="H593" s="22"/>
      <c r="K593" s="22"/>
      <c r="M593" s="23"/>
    </row>
    <row r="594" spans="4:13" ht="12.5" x14ac:dyDescent="0.25">
      <c r="D594" s="12"/>
      <c r="H594" s="22"/>
      <c r="K594" s="22"/>
      <c r="M594" s="23"/>
    </row>
    <row r="595" spans="4:13" ht="12.5" x14ac:dyDescent="0.25">
      <c r="D595" s="12"/>
      <c r="H595" s="22"/>
      <c r="K595" s="22"/>
      <c r="M595" s="23"/>
    </row>
    <row r="596" spans="4:13" ht="12.5" x14ac:dyDescent="0.25">
      <c r="D596" s="12"/>
      <c r="H596" s="22"/>
      <c r="K596" s="22"/>
      <c r="M596" s="23"/>
    </row>
    <row r="597" spans="4:13" ht="12.5" x14ac:dyDescent="0.25">
      <c r="D597" s="12"/>
      <c r="H597" s="22"/>
      <c r="K597" s="22"/>
      <c r="M597" s="23"/>
    </row>
    <row r="598" spans="4:13" ht="12.5" x14ac:dyDescent="0.25">
      <c r="D598" s="12"/>
      <c r="H598" s="22"/>
      <c r="K598" s="22"/>
      <c r="M598" s="23"/>
    </row>
    <row r="599" spans="4:13" ht="12.5" x14ac:dyDescent="0.25">
      <c r="D599" s="12"/>
      <c r="H599" s="22"/>
      <c r="K599" s="22"/>
      <c r="M599" s="23"/>
    </row>
    <row r="600" spans="4:13" ht="12.5" x14ac:dyDescent="0.25">
      <c r="D600" s="12"/>
      <c r="H600" s="22"/>
      <c r="K600" s="22"/>
      <c r="M600" s="23"/>
    </row>
    <row r="601" spans="4:13" ht="12.5" x14ac:dyDescent="0.25">
      <c r="D601" s="12"/>
      <c r="H601" s="22"/>
      <c r="K601" s="22"/>
      <c r="M601" s="23"/>
    </row>
    <row r="602" spans="4:13" ht="12.5" x14ac:dyDescent="0.25">
      <c r="D602" s="12"/>
      <c r="H602" s="22"/>
      <c r="K602" s="22"/>
      <c r="M602" s="23"/>
    </row>
    <row r="603" spans="4:13" ht="12.5" x14ac:dyDescent="0.25">
      <c r="D603" s="12"/>
      <c r="H603" s="22"/>
      <c r="K603" s="22"/>
      <c r="M603" s="23"/>
    </row>
    <row r="604" spans="4:13" ht="12.5" x14ac:dyDescent="0.25">
      <c r="D604" s="12"/>
      <c r="H604" s="22"/>
      <c r="K604" s="22"/>
      <c r="M604" s="23"/>
    </row>
    <row r="605" spans="4:13" ht="12.5" x14ac:dyDescent="0.25">
      <c r="D605" s="12"/>
      <c r="H605" s="22"/>
      <c r="K605" s="22"/>
      <c r="M605" s="23"/>
    </row>
    <row r="606" spans="4:13" ht="12.5" x14ac:dyDescent="0.25">
      <c r="D606" s="12"/>
      <c r="H606" s="22"/>
      <c r="K606" s="22"/>
      <c r="M606" s="23"/>
    </row>
    <row r="607" spans="4:13" ht="12.5" x14ac:dyDescent="0.25">
      <c r="D607" s="12"/>
      <c r="H607" s="22"/>
      <c r="K607" s="22"/>
      <c r="M607" s="23"/>
    </row>
    <row r="608" spans="4:13" ht="12.5" x14ac:dyDescent="0.25">
      <c r="D608" s="12"/>
      <c r="H608" s="22"/>
      <c r="K608" s="22"/>
      <c r="M608" s="23"/>
    </row>
    <row r="609" spans="4:13" ht="12.5" x14ac:dyDescent="0.25">
      <c r="D609" s="12"/>
      <c r="H609" s="22"/>
      <c r="K609" s="22"/>
      <c r="M609" s="23"/>
    </row>
    <row r="610" spans="4:13" ht="12.5" x14ac:dyDescent="0.25">
      <c r="D610" s="12"/>
      <c r="H610" s="22"/>
      <c r="K610" s="22"/>
      <c r="M610" s="23"/>
    </row>
    <row r="611" spans="4:13" ht="12.5" x14ac:dyDescent="0.25">
      <c r="D611" s="12"/>
      <c r="H611" s="22"/>
      <c r="K611" s="22"/>
      <c r="M611" s="23"/>
    </row>
    <row r="612" spans="4:13" ht="12.5" x14ac:dyDescent="0.25">
      <c r="D612" s="12"/>
      <c r="H612" s="22"/>
      <c r="K612" s="22"/>
      <c r="M612" s="23"/>
    </row>
    <row r="613" spans="4:13" ht="12.5" x14ac:dyDescent="0.25">
      <c r="D613" s="12"/>
      <c r="H613" s="22"/>
      <c r="K613" s="22"/>
      <c r="M613" s="23"/>
    </row>
    <row r="614" spans="4:13" ht="12.5" x14ac:dyDescent="0.25">
      <c r="D614" s="12"/>
      <c r="H614" s="22"/>
      <c r="K614" s="22"/>
      <c r="M614" s="23"/>
    </row>
    <row r="615" spans="4:13" ht="12.5" x14ac:dyDescent="0.25">
      <c r="D615" s="12"/>
      <c r="H615" s="22"/>
      <c r="K615" s="22"/>
      <c r="M615" s="23"/>
    </row>
    <row r="616" spans="4:13" ht="12.5" x14ac:dyDescent="0.25">
      <c r="D616" s="12"/>
      <c r="H616" s="22"/>
      <c r="K616" s="22"/>
      <c r="M616" s="23"/>
    </row>
    <row r="617" spans="4:13" ht="12.5" x14ac:dyDescent="0.25">
      <c r="D617" s="12"/>
      <c r="H617" s="22"/>
      <c r="K617" s="22"/>
      <c r="M617" s="23"/>
    </row>
    <row r="618" spans="4:13" ht="12.5" x14ac:dyDescent="0.25">
      <c r="D618" s="12"/>
      <c r="H618" s="22"/>
      <c r="K618" s="22"/>
      <c r="M618" s="23"/>
    </row>
    <row r="619" spans="4:13" ht="12.5" x14ac:dyDescent="0.25">
      <c r="D619" s="12"/>
      <c r="H619" s="22"/>
      <c r="K619" s="22"/>
      <c r="M619" s="23"/>
    </row>
    <row r="620" spans="4:13" ht="12.5" x14ac:dyDescent="0.25">
      <c r="D620" s="12"/>
      <c r="H620" s="22"/>
      <c r="K620" s="22"/>
      <c r="M620" s="23"/>
    </row>
    <row r="621" spans="4:13" ht="12.5" x14ac:dyDescent="0.25">
      <c r="D621" s="12"/>
      <c r="H621" s="22"/>
      <c r="K621" s="22"/>
      <c r="M621" s="23"/>
    </row>
    <row r="622" spans="4:13" ht="12.5" x14ac:dyDescent="0.25">
      <c r="D622" s="12"/>
      <c r="H622" s="22"/>
      <c r="K622" s="22"/>
      <c r="M622" s="23"/>
    </row>
    <row r="623" spans="4:13" ht="12.5" x14ac:dyDescent="0.25">
      <c r="D623" s="12"/>
      <c r="H623" s="22"/>
      <c r="K623" s="22"/>
      <c r="M623" s="23"/>
    </row>
    <row r="624" spans="4:13" ht="12.5" x14ac:dyDescent="0.25">
      <c r="D624" s="12"/>
      <c r="H624" s="22"/>
      <c r="K624" s="22"/>
      <c r="M624" s="23"/>
    </row>
    <row r="625" spans="4:13" ht="12.5" x14ac:dyDescent="0.25">
      <c r="D625" s="12"/>
      <c r="H625" s="22"/>
      <c r="K625" s="22"/>
      <c r="M625" s="23"/>
    </row>
    <row r="626" spans="4:13" ht="12.5" x14ac:dyDescent="0.25">
      <c r="D626" s="12"/>
      <c r="H626" s="22"/>
      <c r="K626" s="22"/>
      <c r="M626" s="23"/>
    </row>
    <row r="627" spans="4:13" ht="12.5" x14ac:dyDescent="0.25">
      <c r="D627" s="12"/>
      <c r="H627" s="22"/>
      <c r="K627" s="22"/>
      <c r="M627" s="23"/>
    </row>
    <row r="628" spans="4:13" ht="12.5" x14ac:dyDescent="0.25">
      <c r="D628" s="12"/>
      <c r="H628" s="22"/>
      <c r="K628" s="22"/>
      <c r="M628" s="23"/>
    </row>
    <row r="629" spans="4:13" ht="12.5" x14ac:dyDescent="0.25">
      <c r="D629" s="12"/>
      <c r="H629" s="22"/>
      <c r="K629" s="22"/>
      <c r="M629" s="23"/>
    </row>
    <row r="630" spans="4:13" ht="12.5" x14ac:dyDescent="0.25">
      <c r="D630" s="12"/>
      <c r="H630" s="22"/>
      <c r="K630" s="22"/>
      <c r="M630" s="23"/>
    </row>
    <row r="631" spans="4:13" ht="12.5" x14ac:dyDescent="0.25">
      <c r="D631" s="12"/>
      <c r="H631" s="22"/>
      <c r="K631" s="22"/>
      <c r="M631" s="23"/>
    </row>
    <row r="632" spans="4:13" ht="12.5" x14ac:dyDescent="0.25">
      <c r="D632" s="12"/>
      <c r="H632" s="22"/>
      <c r="K632" s="22"/>
      <c r="M632" s="23"/>
    </row>
    <row r="633" spans="4:13" ht="12.5" x14ac:dyDescent="0.25">
      <c r="D633" s="12"/>
      <c r="H633" s="22"/>
      <c r="K633" s="22"/>
      <c r="M633" s="23"/>
    </row>
    <row r="634" spans="4:13" ht="12.5" x14ac:dyDescent="0.25">
      <c r="D634" s="12"/>
      <c r="H634" s="22"/>
      <c r="K634" s="22"/>
      <c r="M634" s="23"/>
    </row>
    <row r="635" spans="4:13" ht="12.5" x14ac:dyDescent="0.25">
      <c r="D635" s="12"/>
      <c r="H635" s="22"/>
      <c r="K635" s="22"/>
      <c r="M635" s="23"/>
    </row>
    <row r="636" spans="4:13" ht="12.5" x14ac:dyDescent="0.25">
      <c r="D636" s="12"/>
      <c r="H636" s="22"/>
      <c r="K636" s="22"/>
      <c r="M636" s="23"/>
    </row>
    <row r="637" spans="4:13" ht="12.5" x14ac:dyDescent="0.25">
      <c r="D637" s="12"/>
      <c r="H637" s="22"/>
      <c r="K637" s="22"/>
      <c r="M637" s="23"/>
    </row>
    <row r="638" spans="4:13" ht="12.5" x14ac:dyDescent="0.25">
      <c r="D638" s="12"/>
      <c r="H638" s="22"/>
      <c r="K638" s="22"/>
      <c r="M638" s="23"/>
    </row>
    <row r="639" spans="4:13" ht="12.5" x14ac:dyDescent="0.25">
      <c r="D639" s="12"/>
      <c r="H639" s="22"/>
      <c r="K639" s="22"/>
      <c r="M639" s="23"/>
    </row>
    <row r="640" spans="4:13" ht="12.5" x14ac:dyDescent="0.25">
      <c r="D640" s="12"/>
      <c r="H640" s="22"/>
      <c r="K640" s="22"/>
      <c r="M640" s="23"/>
    </row>
    <row r="641" spans="4:13" ht="12.5" x14ac:dyDescent="0.25">
      <c r="D641" s="12"/>
      <c r="H641" s="22"/>
      <c r="K641" s="22"/>
      <c r="M641" s="23"/>
    </row>
    <row r="642" spans="4:13" ht="12.5" x14ac:dyDescent="0.25">
      <c r="D642" s="12"/>
      <c r="H642" s="22"/>
      <c r="K642" s="22"/>
      <c r="M642" s="23"/>
    </row>
    <row r="643" spans="4:13" ht="12.5" x14ac:dyDescent="0.25">
      <c r="D643" s="12"/>
      <c r="H643" s="22"/>
      <c r="K643" s="22"/>
      <c r="M643" s="23"/>
    </row>
    <row r="644" spans="4:13" ht="12.5" x14ac:dyDescent="0.25">
      <c r="D644" s="12"/>
      <c r="H644" s="22"/>
      <c r="K644" s="22"/>
      <c r="M644" s="23"/>
    </row>
    <row r="645" spans="4:13" ht="12.5" x14ac:dyDescent="0.25">
      <c r="D645" s="12"/>
      <c r="H645" s="22"/>
      <c r="K645" s="22"/>
      <c r="M645" s="23"/>
    </row>
    <row r="646" spans="4:13" ht="12.5" x14ac:dyDescent="0.25">
      <c r="D646" s="12"/>
      <c r="H646" s="22"/>
      <c r="K646" s="22"/>
      <c r="M646" s="23"/>
    </row>
    <row r="647" spans="4:13" ht="12.5" x14ac:dyDescent="0.25">
      <c r="D647" s="12"/>
      <c r="H647" s="22"/>
      <c r="K647" s="22"/>
      <c r="M647" s="23"/>
    </row>
    <row r="648" spans="4:13" ht="12.5" x14ac:dyDescent="0.25">
      <c r="D648" s="12"/>
      <c r="H648" s="22"/>
      <c r="K648" s="22"/>
      <c r="M648" s="23"/>
    </row>
    <row r="649" spans="4:13" ht="12.5" x14ac:dyDescent="0.25">
      <c r="D649" s="12"/>
      <c r="H649" s="22"/>
      <c r="K649" s="22"/>
      <c r="M649" s="23"/>
    </row>
    <row r="650" spans="4:13" ht="12.5" x14ac:dyDescent="0.25">
      <c r="D650" s="12"/>
      <c r="H650" s="22"/>
      <c r="K650" s="22"/>
      <c r="M650" s="23"/>
    </row>
    <row r="651" spans="4:13" ht="12.5" x14ac:dyDescent="0.25">
      <c r="D651" s="12"/>
      <c r="H651" s="22"/>
      <c r="K651" s="22"/>
      <c r="M651" s="23"/>
    </row>
    <row r="652" spans="4:13" ht="12.5" x14ac:dyDescent="0.25">
      <c r="D652" s="12"/>
      <c r="H652" s="22"/>
      <c r="K652" s="22"/>
      <c r="M652" s="23"/>
    </row>
    <row r="653" spans="4:13" ht="12.5" x14ac:dyDescent="0.25">
      <c r="D653" s="12"/>
      <c r="H653" s="22"/>
      <c r="K653" s="22"/>
      <c r="M653" s="23"/>
    </row>
    <row r="654" spans="4:13" ht="12.5" x14ac:dyDescent="0.25">
      <c r="D654" s="12"/>
      <c r="H654" s="22"/>
      <c r="K654" s="22"/>
      <c r="M654" s="23"/>
    </row>
    <row r="655" spans="4:13" ht="12.5" x14ac:dyDescent="0.25">
      <c r="D655" s="12"/>
      <c r="H655" s="22"/>
      <c r="K655" s="22"/>
      <c r="M655" s="23"/>
    </row>
    <row r="656" spans="4:13" ht="12.5" x14ac:dyDescent="0.25">
      <c r="D656" s="12"/>
      <c r="H656" s="22"/>
      <c r="K656" s="22"/>
      <c r="M656" s="23"/>
    </row>
    <row r="657" spans="4:13" ht="12.5" x14ac:dyDescent="0.25">
      <c r="D657" s="12"/>
      <c r="H657" s="22"/>
      <c r="K657" s="22"/>
      <c r="M657" s="23"/>
    </row>
    <row r="658" spans="4:13" ht="12.5" x14ac:dyDescent="0.25">
      <c r="D658" s="12"/>
      <c r="H658" s="22"/>
      <c r="K658" s="22"/>
      <c r="M658" s="23"/>
    </row>
    <row r="659" spans="4:13" ht="12.5" x14ac:dyDescent="0.25">
      <c r="D659" s="12"/>
      <c r="H659" s="22"/>
      <c r="K659" s="22"/>
      <c r="M659" s="23"/>
    </row>
    <row r="660" spans="4:13" ht="12.5" x14ac:dyDescent="0.25">
      <c r="D660" s="12"/>
      <c r="H660" s="22"/>
      <c r="K660" s="22"/>
      <c r="M660" s="23"/>
    </row>
    <row r="661" spans="4:13" ht="12.5" x14ac:dyDescent="0.25">
      <c r="D661" s="12"/>
      <c r="H661" s="22"/>
      <c r="K661" s="22"/>
      <c r="M661" s="23"/>
    </row>
    <row r="662" spans="4:13" ht="12.5" x14ac:dyDescent="0.25">
      <c r="D662" s="12"/>
      <c r="H662" s="22"/>
      <c r="K662" s="22"/>
      <c r="M662" s="23"/>
    </row>
    <row r="663" spans="4:13" ht="12.5" x14ac:dyDescent="0.25">
      <c r="D663" s="12"/>
      <c r="H663" s="22"/>
      <c r="K663" s="22"/>
      <c r="M663" s="23"/>
    </row>
    <row r="664" spans="4:13" ht="12.5" x14ac:dyDescent="0.25">
      <c r="D664" s="12"/>
      <c r="H664" s="22"/>
      <c r="K664" s="22"/>
      <c r="M664" s="23"/>
    </row>
    <row r="665" spans="4:13" ht="12.5" x14ac:dyDescent="0.25">
      <c r="D665" s="12"/>
      <c r="H665" s="22"/>
      <c r="K665" s="22"/>
      <c r="M665" s="23"/>
    </row>
    <row r="666" spans="4:13" ht="12.5" x14ac:dyDescent="0.25">
      <c r="D666" s="12"/>
      <c r="H666" s="22"/>
      <c r="K666" s="22"/>
      <c r="M666" s="23"/>
    </row>
    <row r="667" spans="4:13" ht="12.5" x14ac:dyDescent="0.25">
      <c r="D667" s="12"/>
      <c r="H667" s="22"/>
      <c r="K667" s="22"/>
      <c r="M667" s="23"/>
    </row>
    <row r="668" spans="4:13" ht="12.5" x14ac:dyDescent="0.25">
      <c r="D668" s="12"/>
      <c r="H668" s="22"/>
      <c r="K668" s="22"/>
      <c r="M668" s="23"/>
    </row>
    <row r="669" spans="4:13" ht="12.5" x14ac:dyDescent="0.25">
      <c r="D669" s="12"/>
      <c r="H669" s="22"/>
      <c r="K669" s="22"/>
      <c r="M669" s="23"/>
    </row>
    <row r="670" spans="4:13" ht="12.5" x14ac:dyDescent="0.25">
      <c r="D670" s="12"/>
      <c r="H670" s="22"/>
      <c r="K670" s="22"/>
      <c r="M670" s="23"/>
    </row>
    <row r="671" spans="4:13" ht="12.5" x14ac:dyDescent="0.25">
      <c r="D671" s="12"/>
      <c r="H671" s="22"/>
      <c r="K671" s="22"/>
      <c r="M671" s="23"/>
    </row>
    <row r="672" spans="4:13" ht="12.5" x14ac:dyDescent="0.25">
      <c r="D672" s="12"/>
      <c r="H672" s="22"/>
      <c r="K672" s="22"/>
      <c r="M672" s="23"/>
    </row>
    <row r="673" spans="4:13" ht="12.5" x14ac:dyDescent="0.25">
      <c r="D673" s="12"/>
      <c r="H673" s="22"/>
      <c r="K673" s="22"/>
      <c r="M673" s="23"/>
    </row>
    <row r="674" spans="4:13" ht="12.5" x14ac:dyDescent="0.25">
      <c r="D674" s="12"/>
      <c r="H674" s="22"/>
      <c r="K674" s="22"/>
      <c r="M674" s="23"/>
    </row>
    <row r="675" spans="4:13" ht="12.5" x14ac:dyDescent="0.25">
      <c r="D675" s="12"/>
      <c r="H675" s="22"/>
      <c r="K675" s="22"/>
      <c r="M675" s="23"/>
    </row>
    <row r="676" spans="4:13" ht="12.5" x14ac:dyDescent="0.25">
      <c r="D676" s="12"/>
      <c r="H676" s="22"/>
      <c r="K676" s="22"/>
      <c r="M676" s="23"/>
    </row>
    <row r="677" spans="4:13" ht="12.5" x14ac:dyDescent="0.25">
      <c r="D677" s="12"/>
      <c r="H677" s="22"/>
      <c r="K677" s="22"/>
      <c r="M677" s="23"/>
    </row>
    <row r="678" spans="4:13" ht="12.5" x14ac:dyDescent="0.25">
      <c r="D678" s="12"/>
      <c r="H678" s="22"/>
      <c r="K678" s="22"/>
      <c r="M678" s="23"/>
    </row>
    <row r="679" spans="4:13" ht="12.5" x14ac:dyDescent="0.25">
      <c r="D679" s="12"/>
      <c r="H679" s="22"/>
      <c r="K679" s="22"/>
      <c r="M679" s="23"/>
    </row>
    <row r="680" spans="4:13" ht="12.5" x14ac:dyDescent="0.25">
      <c r="D680" s="12"/>
      <c r="H680" s="22"/>
      <c r="K680" s="22"/>
      <c r="M680" s="23"/>
    </row>
    <row r="681" spans="4:13" ht="12.5" x14ac:dyDescent="0.25">
      <c r="D681" s="12"/>
      <c r="H681" s="22"/>
      <c r="K681" s="22"/>
      <c r="M681" s="23"/>
    </row>
    <row r="682" spans="4:13" ht="12.5" x14ac:dyDescent="0.25">
      <c r="D682" s="12"/>
      <c r="H682" s="22"/>
      <c r="K682" s="22"/>
      <c r="M682" s="23"/>
    </row>
    <row r="683" spans="4:13" ht="12.5" x14ac:dyDescent="0.25">
      <c r="D683" s="12"/>
      <c r="H683" s="22"/>
      <c r="K683" s="22"/>
      <c r="M683" s="23"/>
    </row>
    <row r="684" spans="4:13" ht="12.5" x14ac:dyDescent="0.25">
      <c r="D684" s="12"/>
      <c r="H684" s="22"/>
      <c r="K684" s="22"/>
      <c r="M684" s="23"/>
    </row>
    <row r="685" spans="4:13" ht="12.5" x14ac:dyDescent="0.25">
      <c r="D685" s="12"/>
      <c r="H685" s="22"/>
      <c r="K685" s="22"/>
      <c r="M685" s="23"/>
    </row>
    <row r="686" spans="4:13" ht="12.5" x14ac:dyDescent="0.25">
      <c r="D686" s="12"/>
      <c r="H686" s="22"/>
      <c r="K686" s="22"/>
      <c r="M686" s="23"/>
    </row>
    <row r="687" spans="4:13" ht="12.5" x14ac:dyDescent="0.25">
      <c r="D687" s="12"/>
      <c r="H687" s="22"/>
      <c r="K687" s="22"/>
      <c r="M687" s="23"/>
    </row>
    <row r="688" spans="4:13" ht="12.5" x14ac:dyDescent="0.25">
      <c r="D688" s="12"/>
      <c r="H688" s="22"/>
      <c r="K688" s="22"/>
      <c r="M688" s="23"/>
    </row>
    <row r="689" spans="4:13" ht="12.5" x14ac:dyDescent="0.25">
      <c r="D689" s="12"/>
      <c r="H689" s="22"/>
      <c r="K689" s="22"/>
      <c r="M689" s="23"/>
    </row>
    <row r="690" spans="4:13" ht="12.5" x14ac:dyDescent="0.25">
      <c r="D690" s="12"/>
      <c r="H690" s="22"/>
      <c r="K690" s="22"/>
      <c r="M690" s="23"/>
    </row>
    <row r="691" spans="4:13" ht="12.5" x14ac:dyDescent="0.25">
      <c r="D691" s="12"/>
      <c r="H691" s="22"/>
      <c r="K691" s="22"/>
      <c r="M691" s="23"/>
    </row>
    <row r="692" spans="4:13" ht="12.5" x14ac:dyDescent="0.25">
      <c r="D692" s="12"/>
      <c r="H692" s="22"/>
      <c r="K692" s="22"/>
      <c r="M692" s="23"/>
    </row>
    <row r="693" spans="4:13" ht="12.5" x14ac:dyDescent="0.25">
      <c r="D693" s="12"/>
      <c r="H693" s="22"/>
      <c r="K693" s="22"/>
      <c r="M693" s="23"/>
    </row>
    <row r="694" spans="4:13" ht="12.5" x14ac:dyDescent="0.25">
      <c r="D694" s="12"/>
      <c r="H694" s="22"/>
      <c r="K694" s="22"/>
      <c r="M694" s="23"/>
    </row>
    <row r="695" spans="4:13" ht="12.5" x14ac:dyDescent="0.25">
      <c r="D695" s="12"/>
      <c r="H695" s="22"/>
      <c r="K695" s="22"/>
      <c r="M695" s="23"/>
    </row>
    <row r="696" spans="4:13" ht="12.5" x14ac:dyDescent="0.25">
      <c r="D696" s="12"/>
      <c r="H696" s="22"/>
      <c r="K696" s="22"/>
      <c r="M696" s="23"/>
    </row>
    <row r="697" spans="4:13" ht="12.5" x14ac:dyDescent="0.25">
      <c r="D697" s="12"/>
      <c r="H697" s="22"/>
      <c r="K697" s="22"/>
      <c r="M697" s="23"/>
    </row>
    <row r="698" spans="4:13" ht="12.5" x14ac:dyDescent="0.25">
      <c r="D698" s="12"/>
      <c r="H698" s="22"/>
      <c r="K698" s="22"/>
      <c r="M698" s="23"/>
    </row>
    <row r="699" spans="4:13" ht="12.5" x14ac:dyDescent="0.25">
      <c r="D699" s="12"/>
      <c r="H699" s="22"/>
      <c r="K699" s="22"/>
      <c r="M699" s="23"/>
    </row>
    <row r="700" spans="4:13" ht="12.5" x14ac:dyDescent="0.25">
      <c r="D700" s="12"/>
      <c r="H700" s="22"/>
      <c r="K700" s="22"/>
      <c r="M700" s="23"/>
    </row>
    <row r="701" spans="4:13" ht="12.5" x14ac:dyDescent="0.25">
      <c r="D701" s="12"/>
      <c r="H701" s="22"/>
      <c r="K701" s="22"/>
      <c r="M701" s="23"/>
    </row>
    <row r="702" spans="4:13" ht="12.5" x14ac:dyDescent="0.25">
      <c r="D702" s="12"/>
      <c r="H702" s="22"/>
      <c r="K702" s="22"/>
      <c r="M702" s="23"/>
    </row>
    <row r="703" spans="4:13" ht="12.5" x14ac:dyDescent="0.25">
      <c r="D703" s="12"/>
      <c r="H703" s="22"/>
      <c r="K703" s="22"/>
      <c r="M703" s="23"/>
    </row>
    <row r="704" spans="4:13" ht="12.5" x14ac:dyDescent="0.25">
      <c r="D704" s="12"/>
      <c r="H704" s="22"/>
      <c r="K704" s="22"/>
      <c r="M704" s="23"/>
    </row>
    <row r="705" spans="4:13" ht="12.5" x14ac:dyDescent="0.25">
      <c r="D705" s="12"/>
      <c r="H705" s="22"/>
      <c r="K705" s="22"/>
      <c r="M705" s="23"/>
    </row>
    <row r="706" spans="4:13" ht="12.5" x14ac:dyDescent="0.25">
      <c r="D706" s="12"/>
      <c r="H706" s="22"/>
      <c r="K706" s="22"/>
      <c r="M706" s="23"/>
    </row>
    <row r="707" spans="4:13" ht="12.5" x14ac:dyDescent="0.25">
      <c r="D707" s="12"/>
      <c r="H707" s="22"/>
      <c r="K707" s="22"/>
      <c r="M707" s="23"/>
    </row>
    <row r="708" spans="4:13" ht="12.5" x14ac:dyDescent="0.25">
      <c r="D708" s="12"/>
      <c r="H708" s="22"/>
      <c r="K708" s="22"/>
      <c r="M708" s="23"/>
    </row>
    <row r="709" spans="4:13" ht="12.5" x14ac:dyDescent="0.25">
      <c r="D709" s="12"/>
      <c r="H709" s="22"/>
      <c r="K709" s="22"/>
      <c r="M709" s="23"/>
    </row>
    <row r="710" spans="4:13" ht="12.5" x14ac:dyDescent="0.25">
      <c r="D710" s="12"/>
      <c r="H710" s="22"/>
      <c r="K710" s="22"/>
      <c r="M710" s="23"/>
    </row>
    <row r="711" spans="4:13" ht="12.5" x14ac:dyDescent="0.25">
      <c r="D711" s="12"/>
      <c r="H711" s="22"/>
      <c r="K711" s="22"/>
      <c r="M711" s="23"/>
    </row>
    <row r="712" spans="4:13" ht="12.5" x14ac:dyDescent="0.25">
      <c r="D712" s="12"/>
      <c r="H712" s="22"/>
      <c r="K712" s="22"/>
      <c r="M712" s="23"/>
    </row>
    <row r="713" spans="4:13" ht="12.5" x14ac:dyDescent="0.25">
      <c r="D713" s="12"/>
      <c r="H713" s="22"/>
      <c r="K713" s="22"/>
      <c r="M713" s="23"/>
    </row>
    <row r="714" spans="4:13" ht="12.5" x14ac:dyDescent="0.25">
      <c r="D714" s="12"/>
      <c r="H714" s="22"/>
      <c r="K714" s="22"/>
      <c r="M714" s="23"/>
    </row>
    <row r="715" spans="4:13" ht="12.5" x14ac:dyDescent="0.25">
      <c r="D715" s="12"/>
      <c r="H715" s="22"/>
      <c r="K715" s="22"/>
      <c r="M715" s="23"/>
    </row>
    <row r="716" spans="4:13" ht="12.5" x14ac:dyDescent="0.25">
      <c r="D716" s="12"/>
      <c r="H716" s="22"/>
      <c r="K716" s="22"/>
      <c r="M716" s="23"/>
    </row>
    <row r="717" spans="4:13" ht="12.5" x14ac:dyDescent="0.25">
      <c r="D717" s="12"/>
      <c r="H717" s="22"/>
      <c r="K717" s="22"/>
      <c r="M717" s="23"/>
    </row>
    <row r="718" spans="4:13" ht="12.5" x14ac:dyDescent="0.25">
      <c r="D718" s="12"/>
      <c r="H718" s="22"/>
      <c r="K718" s="22"/>
      <c r="M718" s="23"/>
    </row>
    <row r="719" spans="4:13" ht="12.5" x14ac:dyDescent="0.25">
      <c r="D719" s="12"/>
      <c r="H719" s="22"/>
      <c r="K719" s="22"/>
      <c r="M719" s="23"/>
    </row>
    <row r="720" spans="4:13" ht="12.5" x14ac:dyDescent="0.25">
      <c r="D720" s="12"/>
      <c r="H720" s="22"/>
      <c r="K720" s="22"/>
      <c r="M720" s="23"/>
    </row>
    <row r="721" spans="4:13" ht="12.5" x14ac:dyDescent="0.25">
      <c r="D721" s="12"/>
      <c r="H721" s="22"/>
      <c r="K721" s="22"/>
      <c r="M721" s="23"/>
    </row>
    <row r="722" spans="4:13" ht="12.5" x14ac:dyDescent="0.25">
      <c r="D722" s="12"/>
      <c r="H722" s="22"/>
      <c r="K722" s="22"/>
      <c r="M722" s="23"/>
    </row>
    <row r="723" spans="4:13" ht="12.5" x14ac:dyDescent="0.25">
      <c r="D723" s="12"/>
      <c r="H723" s="22"/>
      <c r="K723" s="22"/>
      <c r="M723" s="23"/>
    </row>
    <row r="724" spans="4:13" ht="12.5" x14ac:dyDescent="0.25">
      <c r="D724" s="12"/>
      <c r="H724" s="22"/>
      <c r="K724" s="22"/>
      <c r="M724" s="23"/>
    </row>
    <row r="725" spans="4:13" ht="12.5" x14ac:dyDescent="0.25">
      <c r="D725" s="12"/>
      <c r="H725" s="22"/>
      <c r="K725" s="22"/>
      <c r="M725" s="23"/>
    </row>
    <row r="726" spans="4:13" ht="12.5" x14ac:dyDescent="0.25">
      <c r="D726" s="12"/>
      <c r="H726" s="22"/>
      <c r="K726" s="22"/>
      <c r="M726" s="23"/>
    </row>
    <row r="727" spans="4:13" ht="12.5" x14ac:dyDescent="0.25">
      <c r="D727" s="12"/>
      <c r="H727" s="22"/>
      <c r="K727" s="22"/>
      <c r="M727" s="23"/>
    </row>
    <row r="728" spans="4:13" ht="12.5" x14ac:dyDescent="0.25">
      <c r="D728" s="12"/>
      <c r="H728" s="22"/>
      <c r="K728" s="22"/>
      <c r="M728" s="23"/>
    </row>
    <row r="729" spans="4:13" ht="12.5" x14ac:dyDescent="0.25">
      <c r="D729" s="12"/>
      <c r="H729" s="22"/>
      <c r="K729" s="22"/>
      <c r="M729" s="23"/>
    </row>
    <row r="730" spans="4:13" ht="12.5" x14ac:dyDescent="0.25">
      <c r="D730" s="12"/>
      <c r="H730" s="22"/>
      <c r="K730" s="22"/>
      <c r="M730" s="23"/>
    </row>
    <row r="731" spans="4:13" ht="12.5" x14ac:dyDescent="0.25">
      <c r="D731" s="12"/>
      <c r="H731" s="22"/>
      <c r="K731" s="22"/>
      <c r="M731" s="23"/>
    </row>
    <row r="732" spans="4:13" ht="12.5" x14ac:dyDescent="0.25">
      <c r="D732" s="12"/>
      <c r="H732" s="22"/>
      <c r="K732" s="22"/>
      <c r="M732" s="23"/>
    </row>
    <row r="733" spans="4:13" ht="12.5" x14ac:dyDescent="0.25">
      <c r="D733" s="12"/>
      <c r="H733" s="22"/>
      <c r="K733" s="22"/>
      <c r="M733" s="23"/>
    </row>
    <row r="734" spans="4:13" ht="12.5" x14ac:dyDescent="0.25">
      <c r="D734" s="12"/>
      <c r="H734" s="22"/>
      <c r="K734" s="22"/>
      <c r="M734" s="23"/>
    </row>
    <row r="735" spans="4:13" ht="12.5" x14ac:dyDescent="0.25">
      <c r="D735" s="12"/>
      <c r="H735" s="22"/>
      <c r="K735" s="22"/>
      <c r="M735" s="23"/>
    </row>
    <row r="736" spans="4:13" ht="12.5" x14ac:dyDescent="0.25">
      <c r="D736" s="12"/>
      <c r="H736" s="22"/>
      <c r="K736" s="22"/>
      <c r="M736" s="23"/>
    </row>
    <row r="737" spans="4:13" ht="12.5" x14ac:dyDescent="0.25">
      <c r="D737" s="12"/>
      <c r="H737" s="22"/>
      <c r="K737" s="22"/>
      <c r="M737" s="23"/>
    </row>
    <row r="738" spans="4:13" ht="12.5" x14ac:dyDescent="0.25">
      <c r="D738" s="12"/>
      <c r="H738" s="22"/>
      <c r="K738" s="22"/>
      <c r="M738" s="23"/>
    </row>
    <row r="739" spans="4:13" ht="12.5" x14ac:dyDescent="0.25">
      <c r="D739" s="12"/>
      <c r="H739" s="22"/>
      <c r="K739" s="22"/>
      <c r="M739" s="23"/>
    </row>
    <row r="740" spans="4:13" ht="12.5" x14ac:dyDescent="0.25">
      <c r="D740" s="12"/>
      <c r="H740" s="22"/>
      <c r="K740" s="22"/>
      <c r="M740" s="23"/>
    </row>
    <row r="741" spans="4:13" ht="12.5" x14ac:dyDescent="0.25">
      <c r="D741" s="12"/>
      <c r="H741" s="22"/>
      <c r="K741" s="22"/>
      <c r="M741" s="23"/>
    </row>
    <row r="742" spans="4:13" ht="12.5" x14ac:dyDescent="0.25">
      <c r="D742" s="12"/>
      <c r="H742" s="22"/>
      <c r="K742" s="22"/>
      <c r="M742" s="23"/>
    </row>
    <row r="743" spans="4:13" ht="12.5" x14ac:dyDescent="0.25">
      <c r="D743" s="12"/>
      <c r="H743" s="22"/>
      <c r="K743" s="22"/>
      <c r="M743" s="23"/>
    </row>
    <row r="744" spans="4:13" ht="12.5" x14ac:dyDescent="0.25">
      <c r="D744" s="12"/>
      <c r="H744" s="22"/>
      <c r="K744" s="22"/>
      <c r="M744" s="23"/>
    </row>
    <row r="745" spans="4:13" ht="12.5" x14ac:dyDescent="0.25">
      <c r="D745" s="12"/>
      <c r="H745" s="22"/>
      <c r="K745" s="22"/>
      <c r="M745" s="23"/>
    </row>
    <row r="746" spans="4:13" ht="12.5" x14ac:dyDescent="0.25">
      <c r="D746" s="12"/>
      <c r="H746" s="22"/>
      <c r="K746" s="22"/>
      <c r="M746" s="23"/>
    </row>
    <row r="747" spans="4:13" ht="12.5" x14ac:dyDescent="0.25">
      <c r="D747" s="12"/>
      <c r="H747" s="22"/>
      <c r="K747" s="22"/>
      <c r="M747" s="23"/>
    </row>
    <row r="748" spans="4:13" ht="12.5" x14ac:dyDescent="0.25">
      <c r="D748" s="12"/>
      <c r="H748" s="22"/>
      <c r="K748" s="22"/>
      <c r="M748" s="23"/>
    </row>
    <row r="749" spans="4:13" ht="12.5" x14ac:dyDescent="0.25">
      <c r="D749" s="12"/>
      <c r="H749" s="22"/>
      <c r="K749" s="22"/>
      <c r="M749" s="23"/>
    </row>
    <row r="750" spans="4:13" ht="12.5" x14ac:dyDescent="0.25">
      <c r="D750" s="12"/>
      <c r="H750" s="22"/>
      <c r="K750" s="22"/>
      <c r="M750" s="23"/>
    </row>
    <row r="751" spans="4:13" ht="12.5" x14ac:dyDescent="0.25">
      <c r="D751" s="12"/>
      <c r="H751" s="22"/>
      <c r="K751" s="22"/>
      <c r="M751" s="23"/>
    </row>
    <row r="752" spans="4:13" ht="12.5" x14ac:dyDescent="0.25">
      <c r="D752" s="12"/>
      <c r="H752" s="22"/>
      <c r="K752" s="22"/>
      <c r="M752" s="23"/>
    </row>
    <row r="753" spans="4:13" ht="12.5" x14ac:dyDescent="0.25">
      <c r="D753" s="12"/>
      <c r="H753" s="22"/>
      <c r="K753" s="22"/>
      <c r="M753" s="23"/>
    </row>
    <row r="754" spans="4:13" ht="12.5" x14ac:dyDescent="0.25">
      <c r="D754" s="12"/>
      <c r="H754" s="22"/>
      <c r="K754" s="22"/>
      <c r="M754" s="23"/>
    </row>
    <row r="755" spans="4:13" ht="12.5" x14ac:dyDescent="0.25">
      <c r="D755" s="12"/>
      <c r="H755" s="22"/>
      <c r="K755" s="22"/>
      <c r="M755" s="23"/>
    </row>
    <row r="756" spans="4:13" ht="12.5" x14ac:dyDescent="0.25">
      <c r="D756" s="12"/>
      <c r="H756" s="22"/>
      <c r="K756" s="22"/>
      <c r="M756" s="23"/>
    </row>
    <row r="757" spans="4:13" ht="12.5" x14ac:dyDescent="0.25">
      <c r="D757" s="12"/>
      <c r="H757" s="22"/>
      <c r="K757" s="22"/>
      <c r="M757" s="23"/>
    </row>
    <row r="758" spans="4:13" ht="12.5" x14ac:dyDescent="0.25">
      <c r="D758" s="12"/>
      <c r="H758" s="22"/>
      <c r="K758" s="22"/>
      <c r="M758" s="23"/>
    </row>
    <row r="759" spans="4:13" ht="12.5" x14ac:dyDescent="0.25">
      <c r="D759" s="12"/>
      <c r="H759" s="22"/>
      <c r="K759" s="22"/>
      <c r="M759" s="23"/>
    </row>
    <row r="760" spans="4:13" ht="12.5" x14ac:dyDescent="0.25">
      <c r="D760" s="12"/>
      <c r="H760" s="22"/>
      <c r="K760" s="22"/>
      <c r="M760" s="23"/>
    </row>
    <row r="761" spans="4:13" ht="12.5" x14ac:dyDescent="0.25">
      <c r="D761" s="12"/>
      <c r="H761" s="22"/>
      <c r="K761" s="22"/>
      <c r="M761" s="23"/>
    </row>
    <row r="762" spans="4:13" ht="12.5" x14ac:dyDescent="0.25">
      <c r="D762" s="12"/>
      <c r="H762" s="22"/>
      <c r="K762" s="22"/>
      <c r="M762" s="23"/>
    </row>
    <row r="763" spans="4:13" ht="12.5" x14ac:dyDescent="0.25">
      <c r="D763" s="12"/>
      <c r="H763" s="22"/>
      <c r="K763" s="22"/>
      <c r="M763" s="23"/>
    </row>
    <row r="764" spans="4:13" ht="12.5" x14ac:dyDescent="0.25">
      <c r="D764" s="12"/>
      <c r="H764" s="22"/>
      <c r="K764" s="22"/>
      <c r="M764" s="23"/>
    </row>
    <row r="765" spans="4:13" ht="12.5" x14ac:dyDescent="0.25">
      <c r="D765" s="12"/>
      <c r="H765" s="22"/>
      <c r="K765" s="22"/>
      <c r="M765" s="23"/>
    </row>
    <row r="766" spans="4:13" ht="12.5" x14ac:dyDescent="0.25">
      <c r="D766" s="12"/>
      <c r="H766" s="22"/>
      <c r="K766" s="22"/>
      <c r="M766" s="23"/>
    </row>
    <row r="767" spans="4:13" ht="12.5" x14ac:dyDescent="0.25">
      <c r="D767" s="12"/>
      <c r="H767" s="22"/>
      <c r="K767" s="22"/>
      <c r="M767" s="23"/>
    </row>
    <row r="768" spans="4:13" ht="12.5" x14ac:dyDescent="0.25">
      <c r="D768" s="12"/>
      <c r="H768" s="22"/>
      <c r="K768" s="22"/>
      <c r="M768" s="23"/>
    </row>
    <row r="769" spans="4:13" ht="12.5" x14ac:dyDescent="0.25">
      <c r="D769" s="12"/>
      <c r="H769" s="22"/>
      <c r="K769" s="22"/>
      <c r="M769" s="23"/>
    </row>
    <row r="770" spans="4:13" ht="12.5" x14ac:dyDescent="0.25">
      <c r="D770" s="12"/>
      <c r="H770" s="22"/>
      <c r="K770" s="22"/>
      <c r="M770" s="23"/>
    </row>
    <row r="771" spans="4:13" ht="12.5" x14ac:dyDescent="0.25">
      <c r="D771" s="12"/>
      <c r="H771" s="22"/>
      <c r="K771" s="22"/>
      <c r="M771" s="23"/>
    </row>
    <row r="772" spans="4:13" ht="12.5" x14ac:dyDescent="0.25">
      <c r="D772" s="12"/>
      <c r="H772" s="22"/>
      <c r="K772" s="22"/>
      <c r="M772" s="23"/>
    </row>
    <row r="773" spans="4:13" ht="12.5" x14ac:dyDescent="0.25">
      <c r="D773" s="12"/>
      <c r="H773" s="22"/>
      <c r="K773" s="22"/>
      <c r="M773" s="23"/>
    </row>
    <row r="774" spans="4:13" ht="12.5" x14ac:dyDescent="0.25">
      <c r="D774" s="12"/>
      <c r="H774" s="22"/>
      <c r="K774" s="22"/>
      <c r="M774" s="23"/>
    </row>
    <row r="775" spans="4:13" ht="12.5" x14ac:dyDescent="0.25">
      <c r="D775" s="12"/>
      <c r="H775" s="22"/>
      <c r="K775" s="22"/>
      <c r="M775" s="23"/>
    </row>
    <row r="776" spans="4:13" ht="12.5" x14ac:dyDescent="0.25">
      <c r="D776" s="12"/>
      <c r="H776" s="22"/>
      <c r="K776" s="22"/>
      <c r="M776" s="23"/>
    </row>
    <row r="777" spans="4:13" ht="12.5" x14ac:dyDescent="0.25">
      <c r="D777" s="12"/>
      <c r="H777" s="22"/>
      <c r="K777" s="22"/>
      <c r="M777" s="23"/>
    </row>
    <row r="778" spans="4:13" ht="12.5" x14ac:dyDescent="0.25">
      <c r="D778" s="12"/>
      <c r="H778" s="22"/>
      <c r="K778" s="22"/>
      <c r="M778" s="23"/>
    </row>
    <row r="779" spans="4:13" ht="12.5" x14ac:dyDescent="0.25">
      <c r="D779" s="12"/>
      <c r="H779" s="22"/>
      <c r="K779" s="22"/>
      <c r="M779" s="23"/>
    </row>
    <row r="780" spans="4:13" ht="12.5" x14ac:dyDescent="0.25">
      <c r="D780" s="12"/>
      <c r="H780" s="22"/>
      <c r="K780" s="22"/>
      <c r="M780" s="23"/>
    </row>
    <row r="781" spans="4:13" ht="12.5" x14ac:dyDescent="0.25">
      <c r="D781" s="12"/>
      <c r="H781" s="22"/>
      <c r="K781" s="22"/>
      <c r="M781" s="23"/>
    </row>
    <row r="782" spans="4:13" ht="12.5" x14ac:dyDescent="0.25">
      <c r="D782" s="12"/>
      <c r="H782" s="22"/>
      <c r="K782" s="22"/>
      <c r="M782" s="23"/>
    </row>
    <row r="783" spans="4:13" ht="12.5" x14ac:dyDescent="0.25">
      <c r="D783" s="12"/>
      <c r="H783" s="22"/>
      <c r="K783" s="22"/>
      <c r="M783" s="23"/>
    </row>
    <row r="784" spans="4:13" ht="12.5" x14ac:dyDescent="0.25">
      <c r="D784" s="12"/>
      <c r="H784" s="22"/>
      <c r="K784" s="22"/>
      <c r="M784" s="23"/>
    </row>
    <row r="785" spans="4:13" ht="12.5" x14ac:dyDescent="0.25">
      <c r="D785" s="12"/>
      <c r="H785" s="22"/>
      <c r="K785" s="22"/>
      <c r="M785" s="23"/>
    </row>
    <row r="786" spans="4:13" ht="12.5" x14ac:dyDescent="0.25">
      <c r="D786" s="12"/>
      <c r="H786" s="22"/>
      <c r="K786" s="22"/>
      <c r="M786" s="23"/>
    </row>
    <row r="787" spans="4:13" ht="12.5" x14ac:dyDescent="0.25">
      <c r="D787" s="12"/>
      <c r="H787" s="22"/>
      <c r="K787" s="22"/>
      <c r="M787" s="23"/>
    </row>
    <row r="788" spans="4:13" ht="12.5" x14ac:dyDescent="0.25">
      <c r="D788" s="12"/>
      <c r="H788" s="22"/>
      <c r="K788" s="22"/>
      <c r="M788" s="23"/>
    </row>
    <row r="789" spans="4:13" ht="12.5" x14ac:dyDescent="0.25">
      <c r="D789" s="12"/>
      <c r="H789" s="22"/>
      <c r="K789" s="22"/>
      <c r="M789" s="23"/>
    </row>
    <row r="790" spans="4:13" ht="12.5" x14ac:dyDescent="0.25">
      <c r="D790" s="12"/>
      <c r="H790" s="22"/>
      <c r="K790" s="22"/>
      <c r="M790" s="23"/>
    </row>
    <row r="791" spans="4:13" ht="12.5" x14ac:dyDescent="0.25">
      <c r="D791" s="12"/>
      <c r="H791" s="22"/>
      <c r="K791" s="22"/>
      <c r="M791" s="23"/>
    </row>
    <row r="792" spans="4:13" ht="12.5" x14ac:dyDescent="0.25">
      <c r="D792" s="12"/>
      <c r="H792" s="22"/>
      <c r="K792" s="22"/>
      <c r="M792" s="23"/>
    </row>
    <row r="793" spans="4:13" ht="12.5" x14ac:dyDescent="0.25">
      <c r="D793" s="12"/>
      <c r="H793" s="22"/>
      <c r="K793" s="22"/>
      <c r="M793" s="23"/>
    </row>
    <row r="794" spans="4:13" ht="12.5" x14ac:dyDescent="0.25">
      <c r="D794" s="12"/>
      <c r="H794" s="22"/>
      <c r="K794" s="22"/>
      <c r="M794" s="23"/>
    </row>
    <row r="795" spans="4:13" ht="12.5" x14ac:dyDescent="0.25">
      <c r="D795" s="12"/>
      <c r="H795" s="22"/>
      <c r="K795" s="22"/>
      <c r="M795" s="23"/>
    </row>
    <row r="796" spans="4:13" ht="12.5" x14ac:dyDescent="0.25">
      <c r="D796" s="12"/>
      <c r="H796" s="22"/>
      <c r="K796" s="22"/>
      <c r="M796" s="23"/>
    </row>
    <row r="797" spans="4:13" ht="12.5" x14ac:dyDescent="0.25">
      <c r="D797" s="12"/>
      <c r="H797" s="22"/>
      <c r="K797" s="22"/>
      <c r="M797" s="23"/>
    </row>
    <row r="798" spans="4:13" ht="12.5" x14ac:dyDescent="0.25">
      <c r="D798" s="12"/>
      <c r="H798" s="22"/>
      <c r="K798" s="22"/>
      <c r="M798" s="23"/>
    </row>
    <row r="799" spans="4:13" ht="12.5" x14ac:dyDescent="0.25">
      <c r="D799" s="12"/>
      <c r="H799" s="22"/>
      <c r="K799" s="22"/>
      <c r="M799" s="23"/>
    </row>
    <row r="800" spans="4:13" ht="12.5" x14ac:dyDescent="0.25">
      <c r="D800" s="12"/>
      <c r="H800" s="22"/>
      <c r="K800" s="22"/>
      <c r="M800" s="23"/>
    </row>
    <row r="801" spans="4:13" ht="12.5" x14ac:dyDescent="0.25">
      <c r="D801" s="12"/>
      <c r="H801" s="22"/>
      <c r="K801" s="22"/>
      <c r="M801" s="23"/>
    </row>
    <row r="802" spans="4:13" ht="12.5" x14ac:dyDescent="0.25">
      <c r="D802" s="12"/>
      <c r="H802" s="22"/>
      <c r="K802" s="22"/>
      <c r="M802" s="23"/>
    </row>
    <row r="803" spans="4:13" ht="12.5" x14ac:dyDescent="0.25">
      <c r="D803" s="12"/>
      <c r="H803" s="22"/>
      <c r="K803" s="22"/>
      <c r="M803" s="23"/>
    </row>
    <row r="804" spans="4:13" ht="12.5" x14ac:dyDescent="0.25">
      <c r="D804" s="12"/>
      <c r="H804" s="22"/>
      <c r="K804" s="22"/>
      <c r="M804" s="23"/>
    </row>
    <row r="805" spans="4:13" ht="12.5" x14ac:dyDescent="0.25">
      <c r="D805" s="12"/>
      <c r="H805" s="22"/>
      <c r="K805" s="22"/>
      <c r="M805" s="23"/>
    </row>
    <row r="806" spans="4:13" ht="12.5" x14ac:dyDescent="0.25">
      <c r="D806" s="12"/>
      <c r="H806" s="22"/>
      <c r="K806" s="22"/>
      <c r="M806" s="23"/>
    </row>
    <row r="807" spans="4:13" ht="12.5" x14ac:dyDescent="0.25">
      <c r="D807" s="12"/>
      <c r="H807" s="22"/>
      <c r="K807" s="22"/>
      <c r="M807" s="23"/>
    </row>
    <row r="808" spans="4:13" ht="12.5" x14ac:dyDescent="0.25">
      <c r="D808" s="12"/>
      <c r="H808" s="22"/>
      <c r="K808" s="22"/>
      <c r="M808" s="23"/>
    </row>
    <row r="809" spans="4:13" ht="12.5" x14ac:dyDescent="0.25">
      <c r="D809" s="12"/>
      <c r="H809" s="22"/>
      <c r="K809" s="22"/>
      <c r="M809" s="23"/>
    </row>
    <row r="810" spans="4:13" ht="12.5" x14ac:dyDescent="0.25">
      <c r="D810" s="12"/>
      <c r="H810" s="22"/>
      <c r="K810" s="22"/>
      <c r="M810" s="23"/>
    </row>
    <row r="811" spans="4:13" ht="12.5" x14ac:dyDescent="0.25">
      <c r="D811" s="12"/>
      <c r="H811" s="22"/>
      <c r="K811" s="22"/>
      <c r="M811" s="23"/>
    </row>
    <row r="812" spans="4:13" ht="12.5" x14ac:dyDescent="0.25">
      <c r="D812" s="12"/>
      <c r="H812" s="22"/>
      <c r="K812" s="22"/>
      <c r="M812" s="23"/>
    </row>
    <row r="813" spans="4:13" ht="12.5" x14ac:dyDescent="0.25">
      <c r="D813" s="12"/>
      <c r="H813" s="22"/>
      <c r="K813" s="22"/>
      <c r="M813" s="23"/>
    </row>
    <row r="814" spans="4:13" ht="12.5" x14ac:dyDescent="0.25">
      <c r="D814" s="12"/>
      <c r="H814" s="22"/>
      <c r="K814" s="22"/>
      <c r="M814" s="23"/>
    </row>
    <row r="815" spans="4:13" ht="12.5" x14ac:dyDescent="0.25">
      <c r="D815" s="12"/>
      <c r="H815" s="22"/>
      <c r="K815" s="22"/>
      <c r="M815" s="23"/>
    </row>
    <row r="816" spans="4:13" ht="12.5" x14ac:dyDescent="0.25">
      <c r="D816" s="12"/>
      <c r="H816" s="22"/>
      <c r="K816" s="22"/>
      <c r="M816" s="23"/>
    </row>
    <row r="817" spans="4:13" ht="12.5" x14ac:dyDescent="0.25">
      <c r="D817" s="12"/>
      <c r="H817" s="22"/>
      <c r="K817" s="22"/>
      <c r="M817" s="23"/>
    </row>
    <row r="818" spans="4:13" ht="12.5" x14ac:dyDescent="0.25">
      <c r="D818" s="12"/>
      <c r="H818" s="22"/>
      <c r="K818" s="22"/>
      <c r="M818" s="23"/>
    </row>
    <row r="819" spans="4:13" ht="12.5" x14ac:dyDescent="0.25">
      <c r="D819" s="12"/>
      <c r="H819" s="22"/>
      <c r="K819" s="22"/>
      <c r="M819" s="23"/>
    </row>
    <row r="820" spans="4:13" ht="12.5" x14ac:dyDescent="0.25">
      <c r="D820" s="12"/>
      <c r="H820" s="22"/>
      <c r="K820" s="22"/>
      <c r="M820" s="23"/>
    </row>
    <row r="821" spans="4:13" ht="12.5" x14ac:dyDescent="0.25">
      <c r="D821" s="12"/>
      <c r="H821" s="22"/>
      <c r="K821" s="22"/>
      <c r="M821" s="23"/>
    </row>
    <row r="822" spans="4:13" ht="12.5" x14ac:dyDescent="0.25">
      <c r="D822" s="12"/>
      <c r="H822" s="22"/>
      <c r="K822" s="22"/>
      <c r="M822" s="23"/>
    </row>
    <row r="823" spans="4:13" ht="12.5" x14ac:dyDescent="0.25">
      <c r="D823" s="12"/>
      <c r="H823" s="22"/>
      <c r="K823" s="22"/>
      <c r="M823" s="23"/>
    </row>
    <row r="824" spans="4:13" ht="12.5" x14ac:dyDescent="0.25">
      <c r="D824" s="12"/>
      <c r="H824" s="22"/>
      <c r="K824" s="22"/>
      <c r="M824" s="23"/>
    </row>
    <row r="825" spans="4:13" ht="12.5" x14ac:dyDescent="0.25">
      <c r="D825" s="12"/>
      <c r="H825" s="22"/>
      <c r="K825" s="22"/>
      <c r="M825" s="23"/>
    </row>
    <row r="826" spans="4:13" ht="12.5" x14ac:dyDescent="0.25">
      <c r="D826" s="12"/>
      <c r="H826" s="22"/>
      <c r="K826" s="22"/>
      <c r="M826" s="23"/>
    </row>
    <row r="827" spans="4:13" ht="12.5" x14ac:dyDescent="0.25">
      <c r="D827" s="12"/>
      <c r="H827" s="22"/>
      <c r="K827" s="22"/>
      <c r="M827" s="23"/>
    </row>
    <row r="828" spans="4:13" ht="12.5" x14ac:dyDescent="0.25">
      <c r="D828" s="12"/>
      <c r="H828" s="22"/>
      <c r="K828" s="22"/>
      <c r="M828" s="23"/>
    </row>
    <row r="829" spans="4:13" ht="12.5" x14ac:dyDescent="0.25">
      <c r="D829" s="12"/>
      <c r="H829" s="22"/>
      <c r="K829" s="22"/>
      <c r="M829" s="23"/>
    </row>
    <row r="830" spans="4:13" ht="12.5" x14ac:dyDescent="0.25">
      <c r="D830" s="12"/>
      <c r="H830" s="22"/>
      <c r="K830" s="22"/>
      <c r="M830" s="23"/>
    </row>
    <row r="831" spans="4:13" ht="12.5" x14ac:dyDescent="0.25">
      <c r="D831" s="12"/>
      <c r="H831" s="22"/>
      <c r="K831" s="22"/>
      <c r="M831" s="23"/>
    </row>
    <row r="832" spans="4:13" ht="12.5" x14ac:dyDescent="0.25">
      <c r="D832" s="12"/>
      <c r="H832" s="22"/>
      <c r="K832" s="22"/>
      <c r="M832" s="23"/>
    </row>
    <row r="833" spans="4:13" ht="12.5" x14ac:dyDescent="0.25">
      <c r="D833" s="12"/>
      <c r="H833" s="22"/>
      <c r="K833" s="22"/>
      <c r="M833" s="23"/>
    </row>
    <row r="834" spans="4:13" ht="12.5" x14ac:dyDescent="0.25">
      <c r="D834" s="12"/>
      <c r="H834" s="22"/>
      <c r="K834" s="22"/>
      <c r="M834" s="23"/>
    </row>
    <row r="835" spans="4:13" ht="12.5" x14ac:dyDescent="0.25">
      <c r="D835" s="12"/>
      <c r="H835" s="22"/>
      <c r="K835" s="22"/>
      <c r="M835" s="23"/>
    </row>
    <row r="836" spans="4:13" ht="12.5" x14ac:dyDescent="0.25">
      <c r="D836" s="12"/>
      <c r="H836" s="22"/>
      <c r="K836" s="22"/>
      <c r="M836" s="23"/>
    </row>
    <row r="837" spans="4:13" ht="12.5" x14ac:dyDescent="0.25">
      <c r="D837" s="12"/>
      <c r="H837" s="22"/>
      <c r="K837" s="22"/>
      <c r="M837" s="23"/>
    </row>
    <row r="838" spans="4:13" ht="12.5" x14ac:dyDescent="0.25">
      <c r="D838" s="12"/>
      <c r="H838" s="22"/>
      <c r="K838" s="22"/>
      <c r="M838" s="23"/>
    </row>
    <row r="839" spans="4:13" ht="12.5" x14ac:dyDescent="0.25">
      <c r="D839" s="12"/>
      <c r="H839" s="22"/>
      <c r="K839" s="22"/>
      <c r="M839" s="23"/>
    </row>
    <row r="840" spans="4:13" ht="12.5" x14ac:dyDescent="0.25">
      <c r="D840" s="12"/>
      <c r="H840" s="22"/>
      <c r="K840" s="22"/>
      <c r="M840" s="23"/>
    </row>
    <row r="841" spans="4:13" ht="12.5" x14ac:dyDescent="0.25">
      <c r="D841" s="12"/>
      <c r="H841" s="22"/>
      <c r="K841" s="22"/>
      <c r="M841" s="23"/>
    </row>
    <row r="842" spans="4:13" ht="12.5" x14ac:dyDescent="0.25">
      <c r="D842" s="12"/>
      <c r="H842" s="22"/>
      <c r="K842" s="22"/>
      <c r="M842" s="23"/>
    </row>
    <row r="843" spans="4:13" ht="12.5" x14ac:dyDescent="0.25">
      <c r="D843" s="12"/>
      <c r="H843" s="22"/>
      <c r="K843" s="22"/>
      <c r="M843" s="23"/>
    </row>
    <row r="844" spans="4:13" ht="12.5" x14ac:dyDescent="0.25">
      <c r="D844" s="12"/>
      <c r="H844" s="22"/>
      <c r="K844" s="22"/>
      <c r="M844" s="23"/>
    </row>
    <row r="845" spans="4:13" ht="12.5" x14ac:dyDescent="0.25">
      <c r="D845" s="12"/>
      <c r="H845" s="22"/>
      <c r="K845" s="22"/>
      <c r="M845" s="23"/>
    </row>
    <row r="846" spans="4:13" ht="12.5" x14ac:dyDescent="0.25">
      <c r="D846" s="12"/>
      <c r="H846" s="22"/>
      <c r="K846" s="22"/>
      <c r="M846" s="23"/>
    </row>
    <row r="847" spans="4:13" ht="12.5" x14ac:dyDescent="0.25">
      <c r="D847" s="12"/>
      <c r="H847" s="22"/>
      <c r="K847" s="22"/>
      <c r="M847" s="23"/>
    </row>
    <row r="848" spans="4:13" ht="12.5" x14ac:dyDescent="0.25">
      <c r="D848" s="12"/>
      <c r="H848" s="22"/>
      <c r="K848" s="22"/>
      <c r="M848" s="23"/>
    </row>
    <row r="849" spans="4:13" ht="12.5" x14ac:dyDescent="0.25">
      <c r="D849" s="12"/>
      <c r="H849" s="22"/>
      <c r="K849" s="22"/>
      <c r="M849" s="23"/>
    </row>
    <row r="850" spans="4:13" ht="12.5" x14ac:dyDescent="0.25">
      <c r="D850" s="12"/>
      <c r="H850" s="22"/>
      <c r="K850" s="22"/>
      <c r="M850" s="23"/>
    </row>
    <row r="851" spans="4:13" ht="12.5" x14ac:dyDescent="0.25">
      <c r="D851" s="12"/>
      <c r="H851" s="22"/>
      <c r="K851" s="22"/>
      <c r="M851" s="23"/>
    </row>
    <row r="852" spans="4:13" ht="12.5" x14ac:dyDescent="0.25">
      <c r="D852" s="12"/>
      <c r="H852" s="22"/>
      <c r="K852" s="22"/>
      <c r="M852" s="23"/>
    </row>
    <row r="853" spans="4:13" ht="12.5" x14ac:dyDescent="0.25">
      <c r="D853" s="12"/>
      <c r="H853" s="22"/>
      <c r="K853" s="22"/>
      <c r="M853" s="23"/>
    </row>
    <row r="854" spans="4:13" ht="12.5" x14ac:dyDescent="0.25">
      <c r="D854" s="12"/>
      <c r="H854" s="22"/>
      <c r="K854" s="22"/>
      <c r="M854" s="23"/>
    </row>
    <row r="855" spans="4:13" ht="12.5" x14ac:dyDescent="0.25">
      <c r="D855" s="12"/>
      <c r="H855" s="22"/>
      <c r="K855" s="22"/>
      <c r="M855" s="23"/>
    </row>
    <row r="856" spans="4:13" ht="12.5" x14ac:dyDescent="0.25">
      <c r="D856" s="12"/>
      <c r="H856" s="22"/>
      <c r="K856" s="22"/>
      <c r="M856" s="23"/>
    </row>
    <row r="857" spans="4:13" ht="12.5" x14ac:dyDescent="0.25">
      <c r="D857" s="12"/>
      <c r="H857" s="22"/>
      <c r="K857" s="22"/>
      <c r="M857" s="23"/>
    </row>
    <row r="858" spans="4:13" ht="12.5" x14ac:dyDescent="0.25">
      <c r="D858" s="12"/>
      <c r="H858" s="22"/>
      <c r="K858" s="22"/>
      <c r="M858" s="23"/>
    </row>
    <row r="859" spans="4:13" ht="12.5" x14ac:dyDescent="0.25">
      <c r="D859" s="12"/>
      <c r="H859" s="22"/>
      <c r="K859" s="22"/>
      <c r="M859" s="23"/>
    </row>
    <row r="860" spans="4:13" ht="12.5" x14ac:dyDescent="0.25">
      <c r="D860" s="12"/>
      <c r="H860" s="22"/>
      <c r="K860" s="22"/>
      <c r="M860" s="23"/>
    </row>
    <row r="861" spans="4:13" ht="12.5" x14ac:dyDescent="0.25">
      <c r="D861" s="12"/>
      <c r="H861" s="22"/>
      <c r="K861" s="22"/>
      <c r="M861" s="23"/>
    </row>
    <row r="862" spans="4:13" ht="12.5" x14ac:dyDescent="0.25">
      <c r="D862" s="12"/>
      <c r="H862" s="22"/>
      <c r="K862" s="22"/>
      <c r="M862" s="23"/>
    </row>
    <row r="863" spans="4:13" ht="12.5" x14ac:dyDescent="0.25">
      <c r="D863" s="12"/>
      <c r="H863" s="22"/>
      <c r="K863" s="22"/>
      <c r="M863" s="23"/>
    </row>
    <row r="864" spans="4:13" ht="12.5" x14ac:dyDescent="0.25">
      <c r="D864" s="12"/>
      <c r="H864" s="22"/>
      <c r="K864" s="22"/>
      <c r="M864" s="23"/>
    </row>
    <row r="865" spans="4:13" ht="12.5" x14ac:dyDescent="0.25">
      <c r="D865" s="12"/>
      <c r="H865" s="22"/>
      <c r="K865" s="22"/>
      <c r="M865" s="23"/>
    </row>
    <row r="866" spans="4:13" ht="12.5" x14ac:dyDescent="0.25">
      <c r="D866" s="12"/>
      <c r="H866" s="22"/>
      <c r="K866" s="22"/>
      <c r="M866" s="23"/>
    </row>
    <row r="867" spans="4:13" ht="12.5" x14ac:dyDescent="0.25">
      <c r="D867" s="12"/>
      <c r="H867" s="22"/>
      <c r="K867" s="22"/>
      <c r="M867" s="23"/>
    </row>
    <row r="868" spans="4:13" ht="12.5" x14ac:dyDescent="0.25">
      <c r="D868" s="12"/>
      <c r="H868" s="22"/>
      <c r="K868" s="22"/>
      <c r="M868" s="23"/>
    </row>
    <row r="869" spans="4:13" ht="12.5" x14ac:dyDescent="0.25">
      <c r="D869" s="12"/>
      <c r="H869" s="22"/>
      <c r="K869" s="22"/>
      <c r="M869" s="23"/>
    </row>
    <row r="870" spans="4:13" ht="12.5" x14ac:dyDescent="0.25">
      <c r="D870" s="12"/>
      <c r="H870" s="22"/>
      <c r="K870" s="22"/>
      <c r="M870" s="23"/>
    </row>
    <row r="871" spans="4:13" ht="12.5" x14ac:dyDescent="0.25">
      <c r="D871" s="12"/>
      <c r="H871" s="22"/>
      <c r="K871" s="22"/>
      <c r="M871" s="23"/>
    </row>
    <row r="872" spans="4:13" ht="12.5" x14ac:dyDescent="0.25">
      <c r="D872" s="12"/>
      <c r="H872" s="22"/>
      <c r="K872" s="22"/>
      <c r="M872" s="23"/>
    </row>
    <row r="873" spans="4:13" ht="12.5" x14ac:dyDescent="0.25">
      <c r="D873" s="12"/>
      <c r="H873" s="22"/>
      <c r="K873" s="22"/>
      <c r="M873" s="23"/>
    </row>
    <row r="874" spans="4:13" ht="12.5" x14ac:dyDescent="0.25">
      <c r="D874" s="12"/>
      <c r="H874" s="22"/>
      <c r="K874" s="22"/>
      <c r="M874" s="23"/>
    </row>
    <row r="875" spans="4:13" ht="12.5" x14ac:dyDescent="0.25">
      <c r="D875" s="12"/>
      <c r="H875" s="22"/>
      <c r="K875" s="22"/>
      <c r="M875" s="23"/>
    </row>
    <row r="876" spans="4:13" ht="12.5" x14ac:dyDescent="0.25">
      <c r="D876" s="12"/>
      <c r="H876" s="22"/>
      <c r="K876" s="22"/>
      <c r="M876" s="23"/>
    </row>
    <row r="877" spans="4:13" ht="12.5" x14ac:dyDescent="0.25">
      <c r="D877" s="12"/>
      <c r="H877" s="22"/>
      <c r="K877" s="22"/>
      <c r="M877" s="23"/>
    </row>
    <row r="878" spans="4:13" ht="12.5" x14ac:dyDescent="0.25">
      <c r="D878" s="12"/>
      <c r="H878" s="22"/>
      <c r="K878" s="22"/>
      <c r="M878" s="23"/>
    </row>
    <row r="879" spans="4:13" ht="12.5" x14ac:dyDescent="0.25">
      <c r="D879" s="12"/>
      <c r="H879" s="22"/>
      <c r="K879" s="22"/>
      <c r="M879" s="23"/>
    </row>
    <row r="880" spans="4:13" ht="12.5" x14ac:dyDescent="0.25">
      <c r="D880" s="12"/>
      <c r="H880" s="22"/>
      <c r="K880" s="22"/>
      <c r="M880" s="23"/>
    </row>
    <row r="881" spans="4:13" ht="12.5" x14ac:dyDescent="0.25">
      <c r="D881" s="12"/>
      <c r="H881" s="22"/>
      <c r="K881" s="22"/>
      <c r="M881" s="23"/>
    </row>
    <row r="882" spans="4:13" ht="12.5" x14ac:dyDescent="0.25">
      <c r="D882" s="12"/>
      <c r="H882" s="22"/>
      <c r="K882" s="22"/>
      <c r="M882" s="23"/>
    </row>
    <row r="883" spans="4:13" ht="12.5" x14ac:dyDescent="0.25">
      <c r="D883" s="12"/>
      <c r="H883" s="22"/>
      <c r="K883" s="22"/>
      <c r="M883" s="23"/>
    </row>
    <row r="884" spans="4:13" ht="12.5" x14ac:dyDescent="0.25">
      <c r="D884" s="12"/>
      <c r="H884" s="22"/>
      <c r="K884" s="22"/>
      <c r="M884" s="23"/>
    </row>
    <row r="885" spans="4:13" ht="12.5" x14ac:dyDescent="0.25">
      <c r="D885" s="12"/>
      <c r="H885" s="22"/>
      <c r="K885" s="22"/>
      <c r="M885" s="23"/>
    </row>
    <row r="886" spans="4:13" ht="12.5" x14ac:dyDescent="0.25">
      <c r="D886" s="12"/>
      <c r="H886" s="22"/>
      <c r="K886" s="22"/>
      <c r="M886" s="23"/>
    </row>
    <row r="887" spans="4:13" ht="12.5" x14ac:dyDescent="0.25">
      <c r="D887" s="12"/>
      <c r="H887" s="22"/>
      <c r="K887" s="22"/>
      <c r="M887" s="23"/>
    </row>
    <row r="888" spans="4:13" ht="12.5" x14ac:dyDescent="0.25">
      <c r="D888" s="12"/>
      <c r="H888" s="22"/>
      <c r="K888" s="22"/>
      <c r="M888" s="23"/>
    </row>
    <row r="889" spans="4:13" ht="12.5" x14ac:dyDescent="0.25">
      <c r="D889" s="12"/>
      <c r="H889" s="22"/>
      <c r="K889" s="22"/>
      <c r="M889" s="23"/>
    </row>
    <row r="890" spans="4:13" ht="12.5" x14ac:dyDescent="0.25">
      <c r="D890" s="12"/>
      <c r="H890" s="22"/>
      <c r="K890" s="22"/>
      <c r="M890" s="23"/>
    </row>
    <row r="891" spans="4:13" ht="12.5" x14ac:dyDescent="0.25">
      <c r="D891" s="12"/>
      <c r="H891" s="22"/>
      <c r="K891" s="22"/>
      <c r="M891" s="23"/>
    </row>
    <row r="892" spans="4:13" ht="12.5" x14ac:dyDescent="0.25">
      <c r="D892" s="12"/>
      <c r="H892" s="22"/>
      <c r="K892" s="22"/>
      <c r="M892" s="23"/>
    </row>
    <row r="893" spans="4:13" ht="12.5" x14ac:dyDescent="0.25">
      <c r="D893" s="12"/>
      <c r="H893" s="22"/>
      <c r="K893" s="22"/>
      <c r="M893" s="23"/>
    </row>
    <row r="894" spans="4:13" ht="12.5" x14ac:dyDescent="0.25">
      <c r="D894" s="12"/>
      <c r="H894" s="22"/>
      <c r="K894" s="22"/>
      <c r="M894" s="23"/>
    </row>
    <row r="895" spans="4:13" ht="12.5" x14ac:dyDescent="0.25">
      <c r="D895" s="12"/>
      <c r="H895" s="22"/>
      <c r="K895" s="22"/>
      <c r="M895" s="23"/>
    </row>
    <row r="896" spans="4:13" ht="12.5" x14ac:dyDescent="0.25">
      <c r="D896" s="12"/>
      <c r="H896" s="22"/>
      <c r="K896" s="22"/>
      <c r="M896" s="23"/>
    </row>
    <row r="897" spans="4:13" ht="12.5" x14ac:dyDescent="0.25">
      <c r="D897" s="12"/>
      <c r="H897" s="22"/>
      <c r="K897" s="22"/>
      <c r="M897" s="23"/>
    </row>
    <row r="898" spans="4:13" ht="12.5" x14ac:dyDescent="0.25">
      <c r="D898" s="12"/>
      <c r="H898" s="22"/>
      <c r="K898" s="22"/>
      <c r="M898" s="23"/>
    </row>
    <row r="899" spans="4:13" ht="12.5" x14ac:dyDescent="0.25">
      <c r="D899" s="12"/>
      <c r="H899" s="22"/>
      <c r="K899" s="22"/>
      <c r="M899" s="23"/>
    </row>
    <row r="900" spans="4:13" ht="12.5" x14ac:dyDescent="0.25">
      <c r="D900" s="12"/>
      <c r="H900" s="22"/>
      <c r="K900" s="22"/>
      <c r="M900" s="23"/>
    </row>
    <row r="901" spans="4:13" ht="12.5" x14ac:dyDescent="0.25">
      <c r="D901" s="12"/>
      <c r="H901" s="22"/>
      <c r="K901" s="22"/>
      <c r="M901" s="23"/>
    </row>
    <row r="902" spans="4:13" ht="12.5" x14ac:dyDescent="0.25">
      <c r="D902" s="12"/>
      <c r="H902" s="22"/>
      <c r="K902" s="22"/>
      <c r="M902" s="23"/>
    </row>
    <row r="903" spans="4:13" ht="12.5" x14ac:dyDescent="0.25">
      <c r="D903" s="12"/>
      <c r="H903" s="22"/>
      <c r="K903" s="22"/>
      <c r="M903" s="23"/>
    </row>
    <row r="904" spans="4:13" ht="12.5" x14ac:dyDescent="0.25">
      <c r="D904" s="12"/>
      <c r="H904" s="22"/>
      <c r="K904" s="22"/>
      <c r="M904" s="23"/>
    </row>
    <row r="905" spans="4:13" ht="12.5" x14ac:dyDescent="0.25">
      <c r="D905" s="12"/>
      <c r="H905" s="22"/>
      <c r="K905" s="22"/>
      <c r="M905" s="23"/>
    </row>
    <row r="906" spans="4:13" ht="12.5" x14ac:dyDescent="0.25">
      <c r="D906" s="12"/>
      <c r="H906" s="22"/>
      <c r="K906" s="22"/>
      <c r="M906" s="23"/>
    </row>
    <row r="907" spans="4:13" ht="12.5" x14ac:dyDescent="0.25">
      <c r="D907" s="12"/>
      <c r="H907" s="22"/>
      <c r="K907" s="22"/>
      <c r="M907" s="23"/>
    </row>
    <row r="908" spans="4:13" ht="12.5" x14ac:dyDescent="0.25">
      <c r="D908" s="12"/>
      <c r="H908" s="22"/>
      <c r="K908" s="22"/>
      <c r="M908" s="23"/>
    </row>
    <row r="909" spans="4:13" ht="12.5" x14ac:dyDescent="0.25">
      <c r="D909" s="12"/>
      <c r="H909" s="22"/>
      <c r="K909" s="22"/>
      <c r="M909" s="23"/>
    </row>
    <row r="910" spans="4:13" ht="12.5" x14ac:dyDescent="0.25">
      <c r="D910" s="12"/>
      <c r="H910" s="22"/>
      <c r="K910" s="22"/>
      <c r="M910" s="23"/>
    </row>
    <row r="911" spans="4:13" ht="12.5" x14ac:dyDescent="0.25">
      <c r="D911" s="12"/>
      <c r="H911" s="22"/>
      <c r="K911" s="22"/>
      <c r="M911" s="23"/>
    </row>
    <row r="912" spans="4:13" ht="12.5" x14ac:dyDescent="0.25">
      <c r="D912" s="12"/>
      <c r="H912" s="22"/>
      <c r="K912" s="22"/>
      <c r="M912" s="23"/>
    </row>
    <row r="913" spans="4:13" ht="12.5" x14ac:dyDescent="0.25">
      <c r="D913" s="12"/>
      <c r="H913" s="22"/>
      <c r="K913" s="22"/>
      <c r="M913" s="23"/>
    </row>
    <row r="914" spans="4:13" ht="12.5" x14ac:dyDescent="0.25">
      <c r="D914" s="12"/>
      <c r="H914" s="22"/>
      <c r="K914" s="22"/>
      <c r="M914" s="23"/>
    </row>
    <row r="915" spans="4:13" ht="12.5" x14ac:dyDescent="0.25">
      <c r="D915" s="12"/>
      <c r="H915" s="22"/>
      <c r="K915" s="22"/>
      <c r="M915" s="23"/>
    </row>
    <row r="916" spans="4:13" ht="12.5" x14ac:dyDescent="0.25">
      <c r="D916" s="12"/>
      <c r="H916" s="22"/>
      <c r="K916" s="22"/>
      <c r="M916" s="23"/>
    </row>
    <row r="917" spans="4:13" ht="12.5" x14ac:dyDescent="0.25">
      <c r="D917" s="12"/>
      <c r="H917" s="22"/>
      <c r="K917" s="22"/>
      <c r="M917" s="23"/>
    </row>
    <row r="918" spans="4:13" ht="12.5" x14ac:dyDescent="0.25">
      <c r="D918" s="12"/>
      <c r="H918" s="22"/>
      <c r="K918" s="22"/>
      <c r="M918" s="23"/>
    </row>
    <row r="919" spans="4:13" ht="12.5" x14ac:dyDescent="0.25">
      <c r="D919" s="12"/>
      <c r="H919" s="22"/>
      <c r="K919" s="22"/>
      <c r="M919" s="23"/>
    </row>
    <row r="920" spans="4:13" ht="12.5" x14ac:dyDescent="0.25">
      <c r="D920" s="12"/>
      <c r="H920" s="22"/>
      <c r="K920" s="22"/>
      <c r="M920" s="23"/>
    </row>
    <row r="921" spans="4:13" ht="12.5" x14ac:dyDescent="0.25">
      <c r="D921" s="12"/>
      <c r="H921" s="22"/>
      <c r="K921" s="22"/>
      <c r="M921" s="23"/>
    </row>
    <row r="922" spans="4:13" ht="12.5" x14ac:dyDescent="0.25">
      <c r="D922" s="12"/>
      <c r="H922" s="22"/>
      <c r="K922" s="22"/>
      <c r="M922" s="23"/>
    </row>
    <row r="923" spans="4:13" ht="12.5" x14ac:dyDescent="0.25">
      <c r="D923" s="12"/>
      <c r="H923" s="22"/>
      <c r="K923" s="22"/>
      <c r="M923" s="23"/>
    </row>
    <row r="924" spans="4:13" ht="12.5" x14ac:dyDescent="0.25">
      <c r="D924" s="12"/>
      <c r="H924" s="22"/>
      <c r="K924" s="22"/>
      <c r="M924" s="23"/>
    </row>
    <row r="925" spans="4:13" ht="12.5" x14ac:dyDescent="0.25">
      <c r="D925" s="12"/>
      <c r="H925" s="22"/>
      <c r="K925" s="22"/>
      <c r="M925" s="23"/>
    </row>
    <row r="926" spans="4:13" ht="12.5" x14ac:dyDescent="0.25">
      <c r="D926" s="12"/>
      <c r="H926" s="22"/>
      <c r="K926" s="22"/>
      <c r="M926" s="23"/>
    </row>
    <row r="927" spans="4:13" ht="12.5" x14ac:dyDescent="0.25">
      <c r="D927" s="12"/>
      <c r="H927" s="22"/>
      <c r="K927" s="22"/>
      <c r="M927" s="23"/>
    </row>
    <row r="928" spans="4:13" ht="12.5" x14ac:dyDescent="0.25">
      <c r="D928" s="12"/>
      <c r="H928" s="22"/>
      <c r="K928" s="22"/>
      <c r="M928" s="23"/>
    </row>
    <row r="929" spans="4:13" ht="12.5" x14ac:dyDescent="0.25">
      <c r="D929" s="12"/>
      <c r="H929" s="22"/>
      <c r="K929" s="22"/>
      <c r="M929" s="23"/>
    </row>
    <row r="930" spans="4:13" ht="12.5" x14ac:dyDescent="0.25">
      <c r="D930" s="12"/>
      <c r="H930" s="22"/>
      <c r="K930" s="22"/>
      <c r="M930" s="23"/>
    </row>
    <row r="931" spans="4:13" ht="12.5" x14ac:dyDescent="0.25">
      <c r="D931" s="12"/>
      <c r="H931" s="22"/>
      <c r="K931" s="22"/>
      <c r="M931" s="23"/>
    </row>
    <row r="932" spans="4:13" ht="12.5" x14ac:dyDescent="0.25">
      <c r="D932" s="12"/>
      <c r="H932" s="22"/>
      <c r="K932" s="22"/>
      <c r="M932" s="23"/>
    </row>
    <row r="933" spans="4:13" ht="12.5" x14ac:dyDescent="0.25">
      <c r="D933" s="12"/>
      <c r="H933" s="22"/>
      <c r="K933" s="22"/>
      <c r="M933" s="23"/>
    </row>
    <row r="934" spans="4:13" ht="12.5" x14ac:dyDescent="0.25">
      <c r="D934" s="12"/>
      <c r="H934" s="22"/>
      <c r="K934" s="22"/>
      <c r="M934" s="23"/>
    </row>
    <row r="935" spans="4:13" ht="12.5" x14ac:dyDescent="0.25">
      <c r="D935" s="12"/>
      <c r="H935" s="22"/>
      <c r="K935" s="22"/>
      <c r="M935" s="23"/>
    </row>
    <row r="936" spans="4:13" ht="12.5" x14ac:dyDescent="0.25">
      <c r="D936" s="12"/>
      <c r="H936" s="22"/>
      <c r="K936" s="22"/>
      <c r="M936" s="23"/>
    </row>
    <row r="937" spans="4:13" ht="12.5" x14ac:dyDescent="0.25">
      <c r="D937" s="12"/>
      <c r="H937" s="22"/>
      <c r="K937" s="22"/>
      <c r="M937" s="23"/>
    </row>
    <row r="938" spans="4:13" ht="12.5" x14ac:dyDescent="0.25">
      <c r="D938" s="12"/>
      <c r="H938" s="22"/>
      <c r="K938" s="22"/>
      <c r="M938" s="23"/>
    </row>
    <row r="939" spans="4:13" ht="12.5" x14ac:dyDescent="0.25">
      <c r="D939" s="12"/>
      <c r="H939" s="22"/>
      <c r="K939" s="22"/>
      <c r="M939" s="23"/>
    </row>
    <row r="940" spans="4:13" ht="12.5" x14ac:dyDescent="0.25">
      <c r="D940" s="12"/>
      <c r="H940" s="22"/>
      <c r="K940" s="22"/>
      <c r="M940" s="23"/>
    </row>
    <row r="941" spans="4:13" ht="12.5" x14ac:dyDescent="0.25">
      <c r="D941" s="12"/>
      <c r="H941" s="22"/>
      <c r="K941" s="22"/>
      <c r="M941" s="23"/>
    </row>
    <row r="942" spans="4:13" ht="12.5" x14ac:dyDescent="0.25">
      <c r="D942" s="12"/>
      <c r="H942" s="22"/>
      <c r="K942" s="22"/>
      <c r="M942" s="23"/>
    </row>
    <row r="943" spans="4:13" ht="12.5" x14ac:dyDescent="0.25">
      <c r="D943" s="12"/>
      <c r="H943" s="22"/>
      <c r="K943" s="22"/>
      <c r="M943" s="23"/>
    </row>
    <row r="944" spans="4:13" ht="12.5" x14ac:dyDescent="0.25">
      <c r="D944" s="12"/>
      <c r="H944" s="22"/>
      <c r="K944" s="22"/>
      <c r="M944" s="23"/>
    </row>
    <row r="945" spans="4:13" ht="12.5" x14ac:dyDescent="0.25">
      <c r="D945" s="12"/>
      <c r="H945" s="22"/>
      <c r="K945" s="22"/>
      <c r="M945" s="23"/>
    </row>
    <row r="946" spans="4:13" ht="12.5" x14ac:dyDescent="0.25">
      <c r="D946" s="12"/>
      <c r="H946" s="22"/>
      <c r="K946" s="22"/>
      <c r="M946" s="23"/>
    </row>
    <row r="947" spans="4:13" ht="12.5" x14ac:dyDescent="0.25">
      <c r="D947" s="12"/>
      <c r="H947" s="22"/>
      <c r="K947" s="22"/>
      <c r="M947" s="23"/>
    </row>
    <row r="948" spans="4:13" ht="12.5" x14ac:dyDescent="0.25">
      <c r="D948" s="12"/>
      <c r="H948" s="22"/>
      <c r="K948" s="22"/>
      <c r="M948" s="23"/>
    </row>
    <row r="949" spans="4:13" ht="12.5" x14ac:dyDescent="0.25">
      <c r="D949" s="12"/>
      <c r="H949" s="22"/>
      <c r="K949" s="22"/>
      <c r="M949" s="23"/>
    </row>
    <row r="950" spans="4:13" ht="12.5" x14ac:dyDescent="0.25">
      <c r="D950" s="12"/>
      <c r="H950" s="22"/>
      <c r="K950" s="22"/>
      <c r="M950" s="23"/>
    </row>
    <row r="951" spans="4:13" ht="12.5" x14ac:dyDescent="0.25">
      <c r="D951" s="12"/>
      <c r="H951" s="22"/>
      <c r="K951" s="22"/>
      <c r="M951" s="23"/>
    </row>
    <row r="952" spans="4:13" ht="12.5" x14ac:dyDescent="0.25">
      <c r="D952" s="12"/>
      <c r="H952" s="22"/>
      <c r="K952" s="22"/>
      <c r="M952" s="23"/>
    </row>
    <row r="953" spans="4:13" ht="12.5" x14ac:dyDescent="0.25">
      <c r="D953" s="12"/>
      <c r="H953" s="22"/>
      <c r="K953" s="22"/>
      <c r="M953" s="23"/>
    </row>
    <row r="954" spans="4:13" ht="12.5" x14ac:dyDescent="0.25">
      <c r="D954" s="12"/>
      <c r="H954" s="22"/>
      <c r="K954" s="22"/>
      <c r="M954" s="23"/>
    </row>
    <row r="955" spans="4:13" ht="12.5" x14ac:dyDescent="0.25">
      <c r="D955" s="12"/>
      <c r="H955" s="22"/>
      <c r="K955" s="22"/>
      <c r="M955" s="23"/>
    </row>
    <row r="956" spans="4:13" ht="12.5" x14ac:dyDescent="0.25">
      <c r="D956" s="12"/>
      <c r="H956" s="22"/>
      <c r="K956" s="22"/>
      <c r="M956" s="23"/>
    </row>
    <row r="957" spans="4:13" ht="12.5" x14ac:dyDescent="0.25">
      <c r="D957" s="12"/>
      <c r="H957" s="22"/>
      <c r="K957" s="22"/>
      <c r="M957" s="23"/>
    </row>
    <row r="958" spans="4:13" ht="12.5" x14ac:dyDescent="0.25">
      <c r="D958" s="12"/>
      <c r="H958" s="22"/>
      <c r="K958" s="22"/>
      <c r="M958" s="23"/>
    </row>
    <row r="959" spans="4:13" ht="12.5" x14ac:dyDescent="0.25">
      <c r="D959" s="12"/>
      <c r="H959" s="22"/>
      <c r="K959" s="22"/>
      <c r="M959" s="23"/>
    </row>
    <row r="960" spans="4:13" ht="12.5" x14ac:dyDescent="0.25">
      <c r="D960" s="12"/>
      <c r="H960" s="22"/>
      <c r="K960" s="22"/>
      <c r="M960" s="23"/>
    </row>
    <row r="961" spans="4:13" ht="12.5" x14ac:dyDescent="0.25">
      <c r="D961" s="12"/>
      <c r="H961" s="22"/>
      <c r="K961" s="22"/>
      <c r="M961" s="23"/>
    </row>
    <row r="962" spans="4:13" ht="12.5" x14ac:dyDescent="0.25">
      <c r="D962" s="12"/>
      <c r="H962" s="22"/>
      <c r="K962" s="22"/>
      <c r="M962" s="23"/>
    </row>
    <row r="963" spans="4:13" ht="12.5" x14ac:dyDescent="0.25">
      <c r="D963" s="12"/>
      <c r="H963" s="22"/>
      <c r="K963" s="22"/>
      <c r="M963" s="23"/>
    </row>
    <row r="964" spans="4:13" ht="12.5" x14ac:dyDescent="0.25">
      <c r="D964" s="12"/>
      <c r="H964" s="22"/>
      <c r="K964" s="22"/>
      <c r="M964" s="23"/>
    </row>
    <row r="965" spans="4:13" ht="12.5" x14ac:dyDescent="0.25">
      <c r="D965" s="12"/>
      <c r="H965" s="22"/>
      <c r="K965" s="22"/>
      <c r="M965" s="23"/>
    </row>
    <row r="966" spans="4:13" ht="12.5" x14ac:dyDescent="0.25">
      <c r="D966" s="12"/>
      <c r="H966" s="22"/>
      <c r="K966" s="22"/>
      <c r="M966" s="23"/>
    </row>
    <row r="967" spans="4:13" ht="12.5" x14ac:dyDescent="0.25">
      <c r="D967" s="12"/>
      <c r="H967" s="22"/>
      <c r="K967" s="22"/>
      <c r="M967" s="23"/>
    </row>
    <row r="968" spans="4:13" ht="12.5" x14ac:dyDescent="0.25">
      <c r="D968" s="12"/>
      <c r="H968" s="22"/>
      <c r="K968" s="22"/>
      <c r="M968" s="23"/>
    </row>
    <row r="969" spans="4:13" ht="12.5" x14ac:dyDescent="0.25">
      <c r="D969" s="12"/>
      <c r="H969" s="22"/>
      <c r="K969" s="22"/>
      <c r="M969" s="23"/>
    </row>
    <row r="970" spans="4:13" ht="12.5" x14ac:dyDescent="0.25">
      <c r="D970" s="12"/>
      <c r="H970" s="22"/>
      <c r="K970" s="22"/>
      <c r="M970" s="23"/>
    </row>
    <row r="971" spans="4:13" ht="12.5" x14ac:dyDescent="0.25">
      <c r="D971" s="12"/>
      <c r="H971" s="22"/>
      <c r="K971" s="22"/>
      <c r="M971" s="23"/>
    </row>
    <row r="972" spans="4:13" ht="12.5" x14ac:dyDescent="0.25">
      <c r="D972" s="12"/>
      <c r="H972" s="22"/>
      <c r="K972" s="22"/>
      <c r="M972" s="23"/>
    </row>
    <row r="973" spans="4:13" ht="12.5" x14ac:dyDescent="0.25">
      <c r="D973" s="12"/>
      <c r="H973" s="22"/>
      <c r="K973" s="22"/>
      <c r="M973" s="23"/>
    </row>
    <row r="974" spans="4:13" ht="12.5" x14ac:dyDescent="0.25">
      <c r="D974" s="12"/>
      <c r="H974" s="22"/>
      <c r="K974" s="22"/>
      <c r="M974" s="23"/>
    </row>
    <row r="975" spans="4:13" ht="12.5" x14ac:dyDescent="0.25">
      <c r="D975" s="12"/>
      <c r="H975" s="22"/>
      <c r="K975" s="22"/>
      <c r="M975" s="23"/>
    </row>
    <row r="976" spans="4:13" ht="12.5" x14ac:dyDescent="0.25">
      <c r="D976" s="12"/>
      <c r="H976" s="22"/>
      <c r="K976" s="22"/>
      <c r="M976" s="23"/>
    </row>
    <row r="977" spans="4:13" ht="12.5" x14ac:dyDescent="0.25">
      <c r="D977" s="12"/>
      <c r="H977" s="22"/>
      <c r="K977" s="22"/>
      <c r="M977" s="23"/>
    </row>
    <row r="978" spans="4:13" ht="12.5" x14ac:dyDescent="0.25">
      <c r="D978" s="12"/>
      <c r="H978" s="22"/>
      <c r="K978" s="22"/>
      <c r="M978" s="23"/>
    </row>
    <row r="979" spans="4:13" ht="12.5" x14ac:dyDescent="0.25">
      <c r="D979" s="12"/>
      <c r="H979" s="22"/>
      <c r="K979" s="22"/>
      <c r="M979" s="23"/>
    </row>
    <row r="980" spans="4:13" ht="12.5" x14ac:dyDescent="0.25">
      <c r="D980" s="12"/>
      <c r="H980" s="22"/>
      <c r="K980" s="22"/>
      <c r="M980" s="23"/>
    </row>
    <row r="981" spans="4:13" ht="12.5" x14ac:dyDescent="0.25">
      <c r="D981" s="12"/>
      <c r="H981" s="22"/>
      <c r="K981" s="22"/>
      <c r="M981" s="23"/>
    </row>
    <row r="982" spans="4:13" ht="12.5" x14ac:dyDescent="0.25">
      <c r="D982" s="12"/>
      <c r="H982" s="22"/>
      <c r="K982" s="22"/>
      <c r="M982" s="23"/>
    </row>
    <row r="983" spans="4:13" ht="12.5" x14ac:dyDescent="0.25">
      <c r="D983" s="12"/>
      <c r="H983" s="22"/>
      <c r="K983" s="22"/>
      <c r="M983" s="23"/>
    </row>
    <row r="984" spans="4:13" ht="12.5" x14ac:dyDescent="0.25">
      <c r="D984" s="12"/>
      <c r="H984" s="22"/>
      <c r="K984" s="22"/>
      <c r="M984" s="23"/>
    </row>
    <row r="985" spans="4:13" ht="12.5" x14ac:dyDescent="0.25">
      <c r="D985" s="12"/>
      <c r="H985" s="22"/>
      <c r="K985" s="22"/>
      <c r="M985" s="23"/>
    </row>
    <row r="986" spans="4:13" ht="12.5" x14ac:dyDescent="0.25">
      <c r="D986" s="12"/>
      <c r="H986" s="22"/>
      <c r="K986" s="22"/>
      <c r="M986" s="23"/>
    </row>
    <row r="987" spans="4:13" ht="12.5" x14ac:dyDescent="0.25">
      <c r="D987" s="12"/>
      <c r="H987" s="22"/>
      <c r="K987" s="22"/>
      <c r="M987" s="23"/>
    </row>
    <row r="988" spans="4:13" ht="12.5" x14ac:dyDescent="0.25">
      <c r="D988" s="12"/>
      <c r="H988" s="22"/>
      <c r="K988" s="22"/>
      <c r="M988" s="23"/>
    </row>
    <row r="989" spans="4:13" ht="12.5" x14ac:dyDescent="0.25">
      <c r="D989" s="12"/>
      <c r="H989" s="22"/>
      <c r="K989" s="22"/>
      <c r="M989" s="23"/>
    </row>
    <row r="990" spans="4:13" ht="12.5" x14ac:dyDescent="0.25">
      <c r="D990" s="12"/>
      <c r="H990" s="22"/>
      <c r="K990" s="22"/>
      <c r="M990" s="23"/>
    </row>
    <row r="991" spans="4:13" ht="12.5" x14ac:dyDescent="0.25">
      <c r="D991" s="12"/>
      <c r="H991" s="22"/>
      <c r="K991" s="22"/>
      <c r="M991" s="23"/>
    </row>
    <row r="992" spans="4:13" ht="12.5" x14ac:dyDescent="0.25">
      <c r="D992" s="12"/>
      <c r="H992" s="22"/>
      <c r="K992" s="22"/>
      <c r="M992" s="23"/>
    </row>
    <row r="993" spans="4:13" ht="12.5" x14ac:dyDescent="0.25">
      <c r="D993" s="12"/>
      <c r="H993" s="22"/>
      <c r="K993" s="22"/>
      <c r="M993" s="23"/>
    </row>
    <row r="994" spans="4:13" ht="12.5" x14ac:dyDescent="0.25">
      <c r="D994" s="12"/>
      <c r="H994" s="22"/>
      <c r="K994" s="22"/>
      <c r="M994" s="23"/>
    </row>
    <row r="995" spans="4:13" ht="12.5" x14ac:dyDescent="0.25">
      <c r="D995" s="12"/>
      <c r="H995" s="22"/>
      <c r="K995" s="22"/>
      <c r="M995" s="23"/>
    </row>
    <row r="996" spans="4:13" ht="12.5" x14ac:dyDescent="0.25">
      <c r="D996" s="12"/>
      <c r="H996" s="22"/>
      <c r="K996" s="22"/>
      <c r="M996" s="23"/>
    </row>
    <row r="997" spans="4:13" ht="12.5" x14ac:dyDescent="0.25">
      <c r="D997" s="12"/>
      <c r="H997" s="22"/>
      <c r="K997" s="22"/>
      <c r="M997" s="23"/>
    </row>
    <row r="998" spans="4:13" ht="12.5" x14ac:dyDescent="0.25">
      <c r="D998" s="12"/>
      <c r="H998" s="22"/>
      <c r="K998" s="22"/>
      <c r="M998" s="23"/>
    </row>
    <row r="999" spans="4:13" ht="12.5" x14ac:dyDescent="0.25">
      <c r="D999" s="12"/>
      <c r="H999" s="22"/>
      <c r="K999" s="22"/>
      <c r="M999" s="23"/>
    </row>
    <row r="1000" spans="4:13" ht="12.5" x14ac:dyDescent="0.25">
      <c r="D1000" s="12"/>
      <c r="H1000" s="22"/>
      <c r="K1000" s="22"/>
      <c r="M1000" s="23"/>
    </row>
    <row r="1001" spans="4:13" ht="12.5" x14ac:dyDescent="0.25">
      <c r="D1001" s="12"/>
      <c r="H1001" s="22"/>
      <c r="K1001" s="22"/>
      <c r="M1001" s="23"/>
    </row>
  </sheetData>
  <mergeCells count="4">
    <mergeCell ref="H1:J1"/>
    <mergeCell ref="K1:M1"/>
    <mergeCell ref="E1:G1"/>
    <mergeCell ref="A1:C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CB5A759-FE33-4AD5-8348-14A4C7F1DBCC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22F2B013-51FA-4375-B615-23DFC8CCAEE5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23CD2A93-1EF6-4084-A2CA-96E29B0EBE26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F8B7C417-F23B-4250-935B-6AA7EC901C26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E821BDE2-5BA3-4B32-9C8C-8E877D9C6F71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B8E259D7-B8C5-457C-BC89-863CB2D1F8F5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BE0B7A06-ADC9-4398-9240-D630F6ACD7EB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09DF1C40-55AE-48D5-A8AB-8AAC987D5D6B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9C5C57B5-1C63-4226-BD78-313280892BFD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9DE9511F-09FB-4C92-8AD7-AC65C64943C4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3A075177-E570-45E8-91BA-ACFA56F961F2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F70B0363-4F44-4CA7-9E3B-AA5926FB17A2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Y1001"/>
  <sheetViews>
    <sheetView workbookViewId="0">
      <selection activeCell="J21" sqref="J21"/>
    </sheetView>
  </sheetViews>
  <sheetFormatPr defaultColWidth="14.453125" defaultRowHeight="15.75" customHeight="1" x14ac:dyDescent="0.25"/>
  <cols>
    <col min="1" max="1" width="21.08984375" customWidth="1"/>
    <col min="4" max="4" width="5.90625" style="27" customWidth="1"/>
    <col min="8" max="13" width="11.81640625" style="32" customWidth="1"/>
  </cols>
  <sheetData>
    <row r="1" spans="1:25" ht="13.25" customHeight="1" x14ac:dyDescent="0.45">
      <c r="A1" s="80" t="s">
        <v>181</v>
      </c>
      <c r="B1" s="81"/>
      <c r="C1" s="81"/>
      <c r="D1" s="26"/>
      <c r="E1" s="79" t="s">
        <v>178</v>
      </c>
      <c r="F1" s="77"/>
      <c r="G1" s="78"/>
      <c r="H1" s="76" t="s">
        <v>171</v>
      </c>
      <c r="I1" s="77"/>
      <c r="J1" s="78"/>
      <c r="K1" s="76" t="s">
        <v>172</v>
      </c>
      <c r="L1" s="77"/>
      <c r="M1" s="7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57.75" customHeight="1" thickBot="1" x14ac:dyDescent="0.35">
      <c r="A2" s="16" t="s">
        <v>3</v>
      </c>
      <c r="B2" s="16" t="s">
        <v>0</v>
      </c>
      <c r="C2" s="16" t="s">
        <v>179</v>
      </c>
      <c r="D2" s="6" t="s">
        <v>174</v>
      </c>
      <c r="E2" s="17" t="s">
        <v>175</v>
      </c>
      <c r="F2" s="18" t="s">
        <v>176</v>
      </c>
      <c r="G2" s="19" t="s">
        <v>177</v>
      </c>
      <c r="H2" s="17" t="s">
        <v>175</v>
      </c>
      <c r="I2" s="18" t="s">
        <v>176</v>
      </c>
      <c r="J2" s="19" t="s">
        <v>177</v>
      </c>
      <c r="K2" s="17" t="s">
        <v>175</v>
      </c>
      <c r="L2" s="18" t="s">
        <v>176</v>
      </c>
      <c r="M2" s="20" t="s">
        <v>177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4.5" x14ac:dyDescent="0.35">
      <c r="A3" s="2" t="s">
        <v>1</v>
      </c>
      <c r="B3" s="1" t="s">
        <v>1</v>
      </c>
      <c r="C3" s="21"/>
      <c r="D3" s="12"/>
      <c r="E3" s="44">
        <f>SUMPRODUCT($D$4:$D$102, E$4:E$102)</f>
        <v>2022.5185768332067</v>
      </c>
      <c r="F3" s="44">
        <f t="shared" ref="F3:M3" si="0">SUMPRODUCT($D$4:$D$102, F$4:F$102)</f>
        <v>184.89782604409217</v>
      </c>
      <c r="G3" s="34">
        <f t="shared" si="0"/>
        <v>0.97602827978621898</v>
      </c>
      <c r="H3" s="44">
        <f t="shared" si="0"/>
        <v>55.651396367026578</v>
      </c>
      <c r="I3" s="44">
        <f t="shared" si="0"/>
        <v>12.347659049215313</v>
      </c>
      <c r="J3" s="34">
        <f t="shared" si="0"/>
        <v>-4.0056878081573703E-2</v>
      </c>
      <c r="K3" s="44">
        <f t="shared" si="0"/>
        <v>212.95884849689622</v>
      </c>
      <c r="L3" s="44">
        <f t="shared" si="0"/>
        <v>115.34591498227127</v>
      </c>
      <c r="M3" s="34">
        <f t="shared" si="0"/>
        <v>0.10307960090307337</v>
      </c>
    </row>
    <row r="4" spans="1:25" ht="14.5" x14ac:dyDescent="0.35">
      <c r="A4" s="2" t="str">
        <f>VLOOKUP($C4, 'County name'!$A$1:$C$207, 2, TRUE)</f>
        <v>Adair County</v>
      </c>
      <c r="B4" s="2" t="str">
        <f>VLOOKUP($C4, 'County name'!$A$1:$C$207, 3, TRUE)</f>
        <v>Iowa</v>
      </c>
      <c r="C4" s="33">
        <v>19001</v>
      </c>
      <c r="D4" s="12">
        <f>VLOOKUP($C4, 'County name'!$A$3:$D$101, 4, FALSE)</f>
        <v>1.03E-2</v>
      </c>
      <c r="E4" s="44">
        <v>2144.8161697913702</v>
      </c>
      <c r="F4" s="44">
        <v>226.507233095169</v>
      </c>
      <c r="G4" s="38">
        <v>1.0355293812972901</v>
      </c>
      <c r="H4" s="45">
        <v>56.855995798597199</v>
      </c>
      <c r="I4" s="45">
        <v>20.913640642166101</v>
      </c>
      <c r="J4" s="48">
        <v>-3.4914001968866702E-2</v>
      </c>
      <c r="K4" s="46">
        <v>226.652215666996</v>
      </c>
      <c r="L4" s="45">
        <v>148.46847710609401</v>
      </c>
      <c r="M4" s="47">
        <v>0.139333441761856</v>
      </c>
    </row>
    <row r="5" spans="1:25" ht="14.5" x14ac:dyDescent="0.35">
      <c r="A5" s="2" t="str">
        <f>VLOOKUP(C5, 'County name'!$A$1:$C$207, 2, TRUE)</f>
        <v>Adams County</v>
      </c>
      <c r="B5" s="2" t="str">
        <f>VLOOKUP($C5, 'County name'!$A$1:$C$207, 3, TRUE)</f>
        <v>Iowa</v>
      </c>
      <c r="C5" s="33">
        <v>19003</v>
      </c>
      <c r="D5" s="12">
        <f>VLOOKUP($C5, 'County name'!$A$3:$D$101, 4, FALSE)</f>
        <v>7.3000000000000001E-3</v>
      </c>
      <c r="E5" s="44">
        <v>2139.0236561552001</v>
      </c>
      <c r="F5" s="44">
        <v>224.99966216087299</v>
      </c>
      <c r="G5" s="38">
        <v>1.02141618140996</v>
      </c>
      <c r="H5" s="45">
        <v>59.268803127005398</v>
      </c>
      <c r="I5" s="45">
        <v>25.941656541824301</v>
      </c>
      <c r="J5" s="48">
        <v>-2.9911322479981E-2</v>
      </c>
      <c r="K5" s="46">
        <v>230.341679336422</v>
      </c>
      <c r="L5" s="45">
        <v>155.59744801521299</v>
      </c>
      <c r="M5" s="47">
        <v>0.149768677944389</v>
      </c>
    </row>
    <row r="6" spans="1:25" ht="14.5" x14ac:dyDescent="0.35">
      <c r="A6" s="2" t="str">
        <f>VLOOKUP(C6, 'County name'!$A$1:$C$207, 2, TRUE)</f>
        <v>Allamakee County</v>
      </c>
      <c r="B6" s="2" t="str">
        <f>VLOOKUP($C6, 'County name'!$A$1:$C$207, 3, TRUE)</f>
        <v>Iowa</v>
      </c>
      <c r="C6" s="33">
        <v>19005</v>
      </c>
      <c r="D6" s="12">
        <f>VLOOKUP($C6, 'County name'!$A$3:$D$101, 4, FALSE)</f>
        <v>5.8999999999999999E-3</v>
      </c>
      <c r="E6" s="44">
        <v>1842.45717351795</v>
      </c>
      <c r="F6" s="44">
        <v>118.724420452118</v>
      </c>
      <c r="G6" s="38">
        <v>0.87446309727778004</v>
      </c>
      <c r="H6" s="45">
        <v>62.037161045288698</v>
      </c>
      <c r="I6" s="45">
        <v>7.9807141304016103</v>
      </c>
      <c r="J6" s="48">
        <v>-3.9128681601465799E-2</v>
      </c>
      <c r="K6" s="46">
        <v>185.092922095722</v>
      </c>
      <c r="L6" s="45">
        <v>55.5532362937927</v>
      </c>
      <c r="M6" s="47">
        <v>3.3055837128706897E-2</v>
      </c>
    </row>
    <row r="7" spans="1:25" ht="14.5" x14ac:dyDescent="0.35">
      <c r="A7" s="2" t="str">
        <f>VLOOKUP(C7, 'County name'!$A$1:$C$207, 2, TRUE)</f>
        <v>Appanoose County</v>
      </c>
      <c r="B7" s="2" t="str">
        <f>VLOOKUP($C7, 'County name'!$A$1:$C$207, 3, TRUE)</f>
        <v>Iowa</v>
      </c>
      <c r="C7" s="33">
        <v>19007</v>
      </c>
      <c r="D7" s="12">
        <f>VLOOKUP($C7, 'County name'!$A$3:$D$101, 4, FALSE)</f>
        <v>3.5999999999999999E-3</v>
      </c>
      <c r="E7" s="44">
        <v>2197.5684800461499</v>
      </c>
      <c r="F7" s="44">
        <v>229.05708856582601</v>
      </c>
      <c r="G7" s="38">
        <v>1.0344283567213299</v>
      </c>
      <c r="H7" s="45">
        <v>75.824779720685896</v>
      </c>
      <c r="I7" s="45">
        <v>35.879366874694803</v>
      </c>
      <c r="J7" s="48">
        <v>-7.3167083242835504E-3</v>
      </c>
      <c r="K7" s="46">
        <v>211.11140963764601</v>
      </c>
      <c r="L7" s="45">
        <v>134.272307682037</v>
      </c>
      <c r="M7" s="47">
        <v>0.115010457494697</v>
      </c>
    </row>
    <row r="8" spans="1:25" ht="14.5" x14ac:dyDescent="0.35">
      <c r="A8" s="2" t="str">
        <f>VLOOKUP(C8, 'County name'!$A$1:$C$207, 2, TRUE)</f>
        <v>Audubon County</v>
      </c>
      <c r="B8" s="2" t="str">
        <f>VLOOKUP($C8, 'County name'!$A$1:$C$207, 3, TRUE)</f>
        <v>Iowa</v>
      </c>
      <c r="C8" s="33">
        <v>19009</v>
      </c>
      <c r="D8" s="12">
        <f>VLOOKUP($C8, 'County name'!$A$3:$D$101, 4, FALSE)</f>
        <v>9.5999999999999992E-3</v>
      </c>
      <c r="E8" s="44">
        <v>2060.1074890787199</v>
      </c>
      <c r="F8" s="44">
        <v>202.971960067749</v>
      </c>
      <c r="G8" s="38">
        <v>0.97827245309778599</v>
      </c>
      <c r="H8" s="45">
        <v>53.7436011560726</v>
      </c>
      <c r="I8" s="45">
        <v>16.208569335937501</v>
      </c>
      <c r="J8" s="48">
        <v>-4.1522594478989101E-2</v>
      </c>
      <c r="K8" s="46">
        <v>227.51486950549301</v>
      </c>
      <c r="L8" s="45">
        <v>140.590947151184</v>
      </c>
      <c r="M8" s="47">
        <v>0.13632345171416499</v>
      </c>
    </row>
    <row r="9" spans="1:25" ht="14.5" x14ac:dyDescent="0.35">
      <c r="A9" s="2" t="str">
        <f>VLOOKUP(C9, 'County name'!$A$1:$C$207, 2, TRUE)</f>
        <v>Benton County</v>
      </c>
      <c r="B9" s="2" t="str">
        <f>VLOOKUP($C9, 'County name'!$A$1:$C$207, 3, TRUE)</f>
        <v>Iowa</v>
      </c>
      <c r="C9" s="33">
        <v>19011</v>
      </c>
      <c r="D9" s="12">
        <f>VLOOKUP($C9, 'County name'!$A$3:$D$101, 4, FALSE)</f>
        <v>1.38E-2</v>
      </c>
      <c r="E9" s="44">
        <v>2026.2909818630901</v>
      </c>
      <c r="F9" s="44">
        <v>185.45924487113999</v>
      </c>
      <c r="G9" s="38">
        <v>0.96517989482297195</v>
      </c>
      <c r="H9" s="45">
        <v>62.7316735662287</v>
      </c>
      <c r="I9" s="45">
        <v>14.69744181633</v>
      </c>
      <c r="J9" s="48">
        <v>-3.4168584351782903E-2</v>
      </c>
      <c r="K9" s="46">
        <v>198.581099381461</v>
      </c>
      <c r="L9" s="45">
        <v>102.55782027244599</v>
      </c>
      <c r="M9" s="47">
        <v>7.5781109303136696E-2</v>
      </c>
    </row>
    <row r="10" spans="1:25" ht="14.5" x14ac:dyDescent="0.35">
      <c r="A10" s="2" t="str">
        <f>VLOOKUP(C10, 'County name'!$A$1:$C$207, 2, TRUE)</f>
        <v>Black Hawk County</v>
      </c>
      <c r="B10" s="2" t="str">
        <f>VLOOKUP($C10, 'County name'!$A$1:$C$207, 3, TRUE)</f>
        <v>Iowa</v>
      </c>
      <c r="C10" s="33">
        <v>19013</v>
      </c>
      <c r="D10" s="12">
        <f>VLOOKUP($C10, 'County name'!$A$3:$D$101, 4, FALSE)</f>
        <v>9.7999999999999997E-3</v>
      </c>
      <c r="E10" s="44">
        <v>1966.8272465319501</v>
      </c>
      <c r="F10" s="44">
        <v>163.59449777603101</v>
      </c>
      <c r="G10" s="38">
        <v>0.94065613631304501</v>
      </c>
      <c r="H10" s="45">
        <v>56.851492698339101</v>
      </c>
      <c r="I10" s="45">
        <v>11.092799472808901</v>
      </c>
      <c r="J10" s="48">
        <v>-4.0869192322019202E-2</v>
      </c>
      <c r="K10" s="46">
        <v>195.24206247319199</v>
      </c>
      <c r="L10" s="45">
        <v>93.164801788330095</v>
      </c>
      <c r="M10" s="47">
        <v>6.7680957909321798E-2</v>
      </c>
    </row>
    <row r="11" spans="1:25" ht="14.5" x14ac:dyDescent="0.35">
      <c r="A11" s="2" t="str">
        <f>VLOOKUP(C11, 'County name'!$A$1:$C$207, 2, TRUE)</f>
        <v>Boone County</v>
      </c>
      <c r="B11" s="2" t="str">
        <f>VLOOKUP($C11, 'County name'!$A$1:$C$207, 3, TRUE)</f>
        <v>Iowa</v>
      </c>
      <c r="C11" s="33">
        <v>19015</v>
      </c>
      <c r="D11" s="12">
        <f>VLOOKUP($C11, 'County name'!$A$3:$D$101, 4, FALSE)</f>
        <v>1.0500000000000001E-2</v>
      </c>
      <c r="E11" s="44">
        <v>2048.10019087725</v>
      </c>
      <c r="F11" s="44">
        <v>190.80473189353901</v>
      </c>
      <c r="G11" s="38">
        <v>0.98600674830604895</v>
      </c>
      <c r="H11" s="45">
        <v>44.990550926152999</v>
      </c>
      <c r="I11" s="45">
        <v>7.5670486927032199</v>
      </c>
      <c r="J11" s="48">
        <v>-5.1404434032053199E-2</v>
      </c>
      <c r="K11" s="46">
        <v>215.12653336814799</v>
      </c>
      <c r="L11" s="45">
        <v>122.653530931473</v>
      </c>
      <c r="M11" s="47">
        <v>0.109600236376038</v>
      </c>
    </row>
    <row r="12" spans="1:25" ht="14.5" x14ac:dyDescent="0.35">
      <c r="A12" s="2" t="str">
        <f>VLOOKUP(C12, 'County name'!$A$1:$C$207, 2, TRUE)</f>
        <v>Bremer County</v>
      </c>
      <c r="B12" s="2" t="str">
        <f>VLOOKUP($C12, 'County name'!$A$1:$C$207, 3, TRUE)</f>
        <v>Iowa</v>
      </c>
      <c r="C12" s="33">
        <v>19017</v>
      </c>
      <c r="D12" s="12">
        <f>VLOOKUP($C12, 'County name'!$A$3:$D$101, 4, FALSE)</f>
        <v>9.0000000000000011E-3</v>
      </c>
      <c r="E12" s="44">
        <v>1923.68829116542</v>
      </c>
      <c r="F12" s="44">
        <v>150.617762470245</v>
      </c>
      <c r="G12" s="38">
        <v>0.92052706222138403</v>
      </c>
      <c r="H12" s="45">
        <v>55.406739745754699</v>
      </c>
      <c r="I12" s="45">
        <v>8.80308609008787</v>
      </c>
      <c r="J12" s="48">
        <v>-4.39743984276839E-2</v>
      </c>
      <c r="K12" s="46">
        <v>192.08431734200599</v>
      </c>
      <c r="L12" s="45">
        <v>83.411895179748498</v>
      </c>
      <c r="M12" s="47">
        <v>5.9271633591982502E-2</v>
      </c>
    </row>
    <row r="13" spans="1:25" ht="14.5" x14ac:dyDescent="0.35">
      <c r="A13" s="2" t="str">
        <f>VLOOKUP(C13, 'County name'!$A$1:$C$207, 2, TRUE)</f>
        <v>Buchanan County</v>
      </c>
      <c r="B13" s="2" t="str">
        <f>VLOOKUP($C13, 'County name'!$A$1:$C$207, 3, TRUE)</f>
        <v>Iowa</v>
      </c>
      <c r="C13" s="33">
        <v>19019</v>
      </c>
      <c r="D13" s="12">
        <f>VLOOKUP($C13, 'County name'!$A$3:$D$101, 4, FALSE)</f>
        <v>1.1699999999999999E-2</v>
      </c>
      <c r="E13" s="44">
        <v>1921.2235495372699</v>
      </c>
      <c r="F13" s="44">
        <v>151.358305311203</v>
      </c>
      <c r="G13" s="38">
        <v>0.91414313855204199</v>
      </c>
      <c r="H13" s="45">
        <v>61.072721295524403</v>
      </c>
      <c r="I13" s="45">
        <v>12.866191148757901</v>
      </c>
      <c r="J13" s="48">
        <v>-3.6916022578684003E-2</v>
      </c>
      <c r="K13" s="46">
        <v>191.14018414616601</v>
      </c>
      <c r="L13" s="45">
        <v>84.486809682846101</v>
      </c>
      <c r="M13" s="47">
        <v>5.96416266803E-2</v>
      </c>
    </row>
    <row r="14" spans="1:25" ht="14.5" x14ac:dyDescent="0.35">
      <c r="A14" s="2" t="str">
        <f>VLOOKUP(C14, 'County name'!$A$1:$C$207, 2, TRUE)</f>
        <v>Buena Vista County</v>
      </c>
      <c r="B14" s="2" t="str">
        <f>VLOOKUP($C14, 'County name'!$A$1:$C$207, 3, TRUE)</f>
        <v>Iowa</v>
      </c>
      <c r="C14" s="33">
        <v>19021</v>
      </c>
      <c r="D14" s="12">
        <f>VLOOKUP($C14, 'County name'!$A$3:$D$101, 4, FALSE)</f>
        <v>1.32E-2</v>
      </c>
      <c r="E14" s="44">
        <v>1924.7724216793299</v>
      </c>
      <c r="F14" s="44">
        <v>152.589447546005</v>
      </c>
      <c r="G14" s="38">
        <v>0.97172252612696997</v>
      </c>
      <c r="H14" s="45">
        <v>49.690816564613399</v>
      </c>
      <c r="I14" s="45">
        <v>2.7726782321929901</v>
      </c>
      <c r="J14" s="48">
        <v>-4.6646343733318101E-2</v>
      </c>
      <c r="K14" s="46">
        <v>226.216933167295</v>
      </c>
      <c r="L14" s="45">
        <v>115.033674860001</v>
      </c>
      <c r="M14" s="47">
        <v>0.122375112887621</v>
      </c>
    </row>
    <row r="15" spans="1:25" ht="14.5" x14ac:dyDescent="0.35">
      <c r="A15" s="2" t="str">
        <f>VLOOKUP(C15, 'County name'!$A$1:$C$207, 2, TRUE)</f>
        <v>Butler County</v>
      </c>
      <c r="B15" s="2" t="str">
        <f>VLOOKUP($C15, 'County name'!$A$1:$C$207, 3, TRUE)</f>
        <v>Iowa</v>
      </c>
      <c r="C15" s="33">
        <v>19023</v>
      </c>
      <c r="D15" s="12">
        <f>VLOOKUP($C15, 'County name'!$A$3:$D$101, 4, FALSE)</f>
        <v>1.3500000000000002E-2</v>
      </c>
      <c r="E15" s="44">
        <v>1975.49974863646</v>
      </c>
      <c r="F15" s="44">
        <v>165.01699829101599</v>
      </c>
      <c r="G15" s="38">
        <v>0.95254348207123296</v>
      </c>
      <c r="H15" s="45">
        <v>51.157289313292303</v>
      </c>
      <c r="I15" s="45">
        <v>5.6674109458923301</v>
      </c>
      <c r="J15" s="48">
        <v>-4.9552073702149001E-2</v>
      </c>
      <c r="K15" s="46">
        <v>196.03493585460799</v>
      </c>
      <c r="L15" s="45">
        <v>92.442338275909407</v>
      </c>
      <c r="M15" s="47">
        <v>6.8681632963050507E-2</v>
      </c>
    </row>
    <row r="16" spans="1:25" ht="14.5" x14ac:dyDescent="0.35">
      <c r="A16" s="2" t="str">
        <f>VLOOKUP(C16, 'County name'!$A$1:$C$207, 2, TRUE)</f>
        <v>Calhoun County</v>
      </c>
      <c r="B16" s="2" t="str">
        <f>VLOOKUP($C16, 'County name'!$A$1:$C$207, 3, TRUE)</f>
        <v>Iowa</v>
      </c>
      <c r="C16" s="33">
        <v>19025</v>
      </c>
      <c r="D16" s="12">
        <f>VLOOKUP($C16, 'County name'!$A$3:$D$101, 4, FALSE)</f>
        <v>1.23E-2</v>
      </c>
      <c r="E16" s="44">
        <v>2002.5797196373301</v>
      </c>
      <c r="F16" s="44">
        <v>180.79748964309701</v>
      </c>
      <c r="G16" s="38">
        <v>0.99597120476940104</v>
      </c>
      <c r="H16" s="45">
        <v>48.2802151033654</v>
      </c>
      <c r="I16" s="45">
        <v>6.0299629211425803</v>
      </c>
      <c r="J16" s="48">
        <v>-4.8353898574676903E-2</v>
      </c>
      <c r="K16" s="46">
        <v>221.58845247644899</v>
      </c>
      <c r="L16" s="45">
        <v>122.202072906494</v>
      </c>
      <c r="M16" s="47">
        <v>0.11912185091036499</v>
      </c>
    </row>
    <row r="17" spans="1:13" ht="14.5" x14ac:dyDescent="0.35">
      <c r="A17" s="2" t="str">
        <f>VLOOKUP(C17, 'County name'!$A$1:$C$207, 2, TRUE)</f>
        <v>Carroll County</v>
      </c>
      <c r="B17" s="2" t="str">
        <f>VLOOKUP($C17, 'County name'!$A$1:$C$207, 3, TRUE)</f>
        <v>Iowa</v>
      </c>
      <c r="C17" s="33">
        <v>19027</v>
      </c>
      <c r="D17" s="12">
        <f>VLOOKUP($C17, 'County name'!$A$3:$D$101, 4, FALSE)</f>
        <v>1.2E-2</v>
      </c>
      <c r="E17" s="44">
        <v>2029.99946876334</v>
      </c>
      <c r="F17" s="44">
        <v>191.148583364487</v>
      </c>
      <c r="G17" s="38">
        <v>0.98911536477444295</v>
      </c>
      <c r="H17" s="45">
        <v>51.613572281529301</v>
      </c>
      <c r="I17" s="45">
        <v>11.409898614883501</v>
      </c>
      <c r="J17" s="48">
        <v>-4.4229606286551197E-2</v>
      </c>
      <c r="K17" s="46">
        <v>224.55589575862899</v>
      </c>
      <c r="L17" s="45">
        <v>132.47582316398601</v>
      </c>
      <c r="M17" s="47">
        <v>0.12940357177291001</v>
      </c>
    </row>
    <row r="18" spans="1:13" ht="14.5" x14ac:dyDescent="0.35">
      <c r="A18" s="2" t="str">
        <f>VLOOKUP(C18, 'County name'!$A$1:$C$207, 2, TRUE)</f>
        <v>Cass County</v>
      </c>
      <c r="B18" s="2" t="str">
        <f>VLOOKUP($C18, 'County name'!$A$1:$C$207, 3, TRUE)</f>
        <v>Iowa</v>
      </c>
      <c r="C18" s="33">
        <v>19029</v>
      </c>
      <c r="D18" s="12">
        <f>VLOOKUP($C18, 'County name'!$A$3:$D$101, 4, FALSE)</f>
        <v>1.0800000000000001E-2</v>
      </c>
      <c r="E18" s="44">
        <v>2121.5651715672102</v>
      </c>
      <c r="F18" s="44">
        <v>227.48082380294801</v>
      </c>
      <c r="G18" s="38">
        <v>1.02765451995666</v>
      </c>
      <c r="H18" s="45">
        <v>55.681341788125799</v>
      </c>
      <c r="I18" s="45">
        <v>20.893717861175499</v>
      </c>
      <c r="J18" s="48">
        <v>-3.65990684245747E-2</v>
      </c>
      <c r="K18" s="46">
        <v>232.890644489252</v>
      </c>
      <c r="L18" s="45">
        <v>154.15601873397799</v>
      </c>
      <c r="M18" s="47">
        <v>0.15107912875520599</v>
      </c>
    </row>
    <row r="19" spans="1:13" ht="14.5" x14ac:dyDescent="0.35">
      <c r="A19" s="2" t="str">
        <f>VLOOKUP(C19, 'County name'!$A$1:$C$207, 2, TRUE)</f>
        <v>Cedar County</v>
      </c>
      <c r="B19" s="2" t="str">
        <f>VLOOKUP($C19, 'County name'!$A$1:$C$207, 3, TRUE)</f>
        <v>Iowa</v>
      </c>
      <c r="C19" s="33">
        <v>19031</v>
      </c>
      <c r="D19" s="12">
        <f>VLOOKUP($C19, 'County name'!$A$3:$D$101, 4, FALSE)</f>
        <v>1.1899999999999999E-2</v>
      </c>
      <c r="E19" s="44">
        <v>2073.6454738377001</v>
      </c>
      <c r="F19" s="44">
        <v>195.042211294174</v>
      </c>
      <c r="G19" s="38">
        <v>0.96943598935059805</v>
      </c>
      <c r="H19" s="45">
        <v>72.673206382396103</v>
      </c>
      <c r="I19" s="45">
        <v>24.822174882888799</v>
      </c>
      <c r="J19" s="48">
        <v>-2.1775150602606399E-2</v>
      </c>
      <c r="K19" s="46">
        <v>190.93358744458601</v>
      </c>
      <c r="L19" s="45">
        <v>100.279117536545</v>
      </c>
      <c r="M19" s="47">
        <v>6.2224375521343502E-2</v>
      </c>
    </row>
    <row r="20" spans="1:13" ht="14.5" x14ac:dyDescent="0.35">
      <c r="A20" s="2" t="str">
        <f>VLOOKUP(C20, 'County name'!$A$1:$C$207, 2, TRUE)</f>
        <v>Cerro Gordo County</v>
      </c>
      <c r="B20" s="2" t="str">
        <f>VLOOKUP($C20, 'County name'!$A$1:$C$207, 3, TRUE)</f>
        <v>Iowa</v>
      </c>
      <c r="C20" s="33">
        <v>19033</v>
      </c>
      <c r="D20" s="12">
        <f>VLOOKUP($C20, 'County name'!$A$3:$D$101, 4, FALSE)</f>
        <v>1.0800000000000001E-2</v>
      </c>
      <c r="E20" s="44">
        <v>1868.98484451375</v>
      </c>
      <c r="F20" s="44">
        <v>128.949462890625</v>
      </c>
      <c r="G20" s="38">
        <v>0.89327935579542905</v>
      </c>
      <c r="H20" s="45">
        <v>44.623634351277602</v>
      </c>
      <c r="I20" s="45">
        <v>0.37705669403075598</v>
      </c>
      <c r="J20" s="48">
        <v>-5.7855422570287397E-2</v>
      </c>
      <c r="K20" s="46">
        <v>195.67858378528601</v>
      </c>
      <c r="L20" s="45">
        <v>78.505960559844993</v>
      </c>
      <c r="M20" s="47">
        <v>6.4359023032682705E-2</v>
      </c>
    </row>
    <row r="21" spans="1:13" ht="14.5" x14ac:dyDescent="0.35">
      <c r="A21" s="2" t="str">
        <f>VLOOKUP(C21, 'County name'!$A$1:$C$207, 2, TRUE)</f>
        <v>Cherokee County</v>
      </c>
      <c r="B21" s="2" t="str">
        <f>VLOOKUP($C21, 'County name'!$A$1:$C$207, 3, TRUE)</f>
        <v>Iowa</v>
      </c>
      <c r="C21" s="33">
        <v>19035</v>
      </c>
      <c r="D21" s="12">
        <f>VLOOKUP($C21, 'County name'!$A$3:$D$101, 4, FALSE)</f>
        <v>1.37E-2</v>
      </c>
      <c r="E21" s="44">
        <v>1934.58331371599</v>
      </c>
      <c r="F21" s="44">
        <v>172.02328886985799</v>
      </c>
      <c r="G21" s="38">
        <v>0.98393907773739797</v>
      </c>
      <c r="H21" s="45">
        <v>46.9863607532141</v>
      </c>
      <c r="I21" s="45">
        <v>1.0105556011199901</v>
      </c>
      <c r="J21" s="48">
        <v>-4.8831386301352003E-2</v>
      </c>
      <c r="K21" s="46">
        <v>234.403586925127</v>
      </c>
      <c r="L21" s="45">
        <v>126.881895017624</v>
      </c>
      <c r="M21" s="47">
        <v>0.136240219099065</v>
      </c>
    </row>
    <row r="22" spans="1:13" ht="14.5" x14ac:dyDescent="0.35">
      <c r="A22" s="2" t="str">
        <f>VLOOKUP(C22, 'County name'!$A$1:$C$207, 2, TRUE)</f>
        <v>Chickasaw County</v>
      </c>
      <c r="B22" s="2" t="str">
        <f>VLOOKUP($C22, 'County name'!$A$1:$C$207, 3, TRUE)</f>
        <v>Iowa</v>
      </c>
      <c r="C22" s="33">
        <v>19037</v>
      </c>
      <c r="D22" s="12">
        <f>VLOOKUP($C22, 'County name'!$A$3:$D$101, 4, FALSE)</f>
        <v>9.4999999999999998E-3</v>
      </c>
      <c r="E22" s="44">
        <v>1882.7561715187701</v>
      </c>
      <c r="F22" s="44">
        <v>134.04638547897301</v>
      </c>
      <c r="G22" s="38">
        <v>0.88930330347265096</v>
      </c>
      <c r="H22" s="45">
        <v>54.591973623237699</v>
      </c>
      <c r="I22" s="45">
        <v>7.2616355895996199</v>
      </c>
      <c r="J22" s="48">
        <v>-4.6742173530740602E-2</v>
      </c>
      <c r="K22" s="46">
        <v>188.63176700302901</v>
      </c>
      <c r="L22" s="45">
        <v>72.494484424591107</v>
      </c>
      <c r="M22" s="47">
        <v>5.0560857420227402E-2</v>
      </c>
    </row>
    <row r="23" spans="1:13" ht="14.5" x14ac:dyDescent="0.35">
      <c r="A23" s="2" t="str">
        <f>VLOOKUP(C23, 'County name'!$A$1:$C$207, 2, TRUE)</f>
        <v>Clarke County</v>
      </c>
      <c r="B23" s="2" t="str">
        <f>VLOOKUP($C23, 'County name'!$A$1:$C$207, 3, TRUE)</f>
        <v>Iowa</v>
      </c>
      <c r="C23" s="33">
        <v>19039</v>
      </c>
      <c r="D23" s="12">
        <f>VLOOKUP($C23, 'County name'!$A$3:$D$101, 4, FALSE)</f>
        <v>4.7999999999999996E-3</v>
      </c>
      <c r="E23" s="44">
        <v>2148.2927638409101</v>
      </c>
      <c r="F23" s="44">
        <v>221.830510187149</v>
      </c>
      <c r="G23" s="38">
        <v>1.0110279570218701</v>
      </c>
      <c r="H23" s="45">
        <v>66.679423998773501</v>
      </c>
      <c r="I23" s="45">
        <v>27.151164293289199</v>
      </c>
      <c r="J23" s="48">
        <v>-2.3032902818382401E-2</v>
      </c>
      <c r="K23" s="46">
        <v>220.51740696007599</v>
      </c>
      <c r="L23" s="45">
        <v>145.18396744728099</v>
      </c>
      <c r="M23" s="47">
        <v>0.12948261782547299</v>
      </c>
    </row>
    <row r="24" spans="1:13" ht="14.5" x14ac:dyDescent="0.35">
      <c r="A24" s="2" t="str">
        <f>VLOOKUP(C24, 'County name'!$A$1:$C$207, 2, TRUE)</f>
        <v>Clay County</v>
      </c>
      <c r="B24" s="2" t="str">
        <f>VLOOKUP($C24, 'County name'!$A$1:$C$207, 3, TRUE)</f>
        <v>Iowa</v>
      </c>
      <c r="C24" s="33">
        <v>19041</v>
      </c>
      <c r="D24" s="12">
        <f>VLOOKUP($C24, 'County name'!$A$3:$D$101, 4, FALSE)</f>
        <v>1.1000000000000001E-2</v>
      </c>
      <c r="E24" s="44">
        <v>1887.0569428093299</v>
      </c>
      <c r="F24" s="44">
        <v>145.366736936569</v>
      </c>
      <c r="G24" s="38">
        <v>0.92766700886101505</v>
      </c>
      <c r="H24" s="45">
        <v>47.680106503887401</v>
      </c>
      <c r="I24" s="45">
        <v>-0.801203012466431</v>
      </c>
      <c r="J24" s="48">
        <v>-5.19365941246989E-2</v>
      </c>
      <c r="K24" s="46">
        <v>223.03836151608101</v>
      </c>
      <c r="L24" s="45">
        <v>106.450424909592</v>
      </c>
      <c r="M24" s="47">
        <v>0.11049904017083401</v>
      </c>
    </row>
    <row r="25" spans="1:13" ht="14.5" x14ac:dyDescent="0.35">
      <c r="A25" s="2" t="str">
        <f>VLOOKUP(C25, 'County name'!$A$1:$C$207, 2, TRUE)</f>
        <v>Clayton County</v>
      </c>
      <c r="B25" s="2" t="str">
        <f>VLOOKUP($C25, 'County name'!$A$1:$C$207, 3, TRUE)</f>
        <v>Iowa</v>
      </c>
      <c r="C25" s="33">
        <v>19043</v>
      </c>
      <c r="D25" s="12">
        <f>VLOOKUP($C25, 'County name'!$A$3:$D$101, 4, FALSE)</f>
        <v>1.0800000000000001E-2</v>
      </c>
      <c r="E25" s="44">
        <v>1872.7652498632201</v>
      </c>
      <c r="F25" s="44">
        <v>138.23657569885299</v>
      </c>
      <c r="G25" s="38">
        <v>0.902438813694182</v>
      </c>
      <c r="H25" s="45">
        <v>64.561868164735003</v>
      </c>
      <c r="I25" s="45">
        <v>10.8290598869324</v>
      </c>
      <c r="J25" s="48">
        <v>-3.4431978655841397E-2</v>
      </c>
      <c r="K25" s="46">
        <v>185.799277913384</v>
      </c>
      <c r="L25" s="45">
        <v>67.871770763397194</v>
      </c>
      <c r="M25" s="47">
        <v>4.3252761801971601E-2</v>
      </c>
    </row>
    <row r="26" spans="1:13" ht="14.5" x14ac:dyDescent="0.35">
      <c r="A26" s="2" t="str">
        <f>VLOOKUP(C26, 'County name'!$A$1:$C$207, 2, TRUE)</f>
        <v>Clinton County</v>
      </c>
      <c r="B26" s="2" t="str">
        <f>VLOOKUP($C26, 'County name'!$A$1:$C$207, 3, TRUE)</f>
        <v>Iowa</v>
      </c>
      <c r="C26" s="33">
        <v>19045</v>
      </c>
      <c r="D26" s="12">
        <f>VLOOKUP($C26, 'County name'!$A$3:$D$101, 4, FALSE)</f>
        <v>1.4199999999999999E-2</v>
      </c>
      <c r="E26" s="44">
        <v>2035.4665459227299</v>
      </c>
      <c r="F26" s="44">
        <v>179.281455373764</v>
      </c>
      <c r="G26" s="38">
        <v>0.96419011019309397</v>
      </c>
      <c r="H26" s="45">
        <v>72.150733729777798</v>
      </c>
      <c r="I26" s="45">
        <v>21.7251397609711</v>
      </c>
      <c r="J26" s="48">
        <v>-2.34138564106257E-2</v>
      </c>
      <c r="K26" s="46">
        <v>183.433459872892</v>
      </c>
      <c r="L26" s="45">
        <v>84.594309377670299</v>
      </c>
      <c r="M26" s="47">
        <v>4.8406914188956797E-2</v>
      </c>
    </row>
    <row r="27" spans="1:13" ht="14.5" x14ac:dyDescent="0.35">
      <c r="A27" s="2" t="str">
        <f>VLOOKUP(C27, 'County name'!$A$1:$C$207, 2, TRUE)</f>
        <v>Crawford County</v>
      </c>
      <c r="B27" s="2" t="str">
        <f>VLOOKUP($C27, 'County name'!$A$1:$C$207, 3, TRUE)</f>
        <v>Iowa</v>
      </c>
      <c r="C27" s="33">
        <v>19047</v>
      </c>
      <c r="D27" s="12">
        <f>VLOOKUP($C27, 'County name'!$A$3:$D$101, 4, FALSE)</f>
        <v>1.47E-2</v>
      </c>
      <c r="E27" s="44">
        <v>2042.0446421372101</v>
      </c>
      <c r="F27" s="44">
        <v>186.17679872512801</v>
      </c>
      <c r="G27" s="38">
        <v>0.97831290079580702</v>
      </c>
      <c r="H27" s="45">
        <v>52.912146412854597</v>
      </c>
      <c r="I27" s="45">
        <v>10.2782822608948</v>
      </c>
      <c r="J27" s="48">
        <v>-4.4087632877276198E-2</v>
      </c>
      <c r="K27" s="46">
        <v>232.30587710258001</v>
      </c>
      <c r="L27" s="45">
        <v>136.76984891891499</v>
      </c>
      <c r="M27" s="47">
        <v>0.140554653147721</v>
      </c>
    </row>
    <row r="28" spans="1:13" ht="14.5" x14ac:dyDescent="0.35">
      <c r="A28" s="2" t="str">
        <f>VLOOKUP(C28, 'County name'!$A$1:$C$207, 2, TRUE)</f>
        <v>Dallas County</v>
      </c>
      <c r="B28" s="2" t="str">
        <f>VLOOKUP($C28, 'County name'!$A$1:$C$207, 3, TRUE)</f>
        <v>Iowa</v>
      </c>
      <c r="C28" s="33">
        <v>19049</v>
      </c>
      <c r="D28" s="12">
        <f>VLOOKUP($C28, 'County name'!$A$3:$D$101, 4, FALSE)</f>
        <v>1.0700000000000001E-2</v>
      </c>
      <c r="E28" s="44">
        <v>2100.8645691552601</v>
      </c>
      <c r="F28" s="44">
        <v>203.093985939026</v>
      </c>
      <c r="G28" s="38">
        <v>0.99629870551479305</v>
      </c>
      <c r="H28" s="45">
        <v>49.415105562197397</v>
      </c>
      <c r="I28" s="45">
        <v>13.556388473510699</v>
      </c>
      <c r="J28" s="48">
        <v>-4.5193427610834801E-2</v>
      </c>
      <c r="K28" s="46">
        <v>218.49168958743701</v>
      </c>
      <c r="L28" s="45">
        <v>131.342885780335</v>
      </c>
      <c r="M28" s="47">
        <v>0.118422690475187</v>
      </c>
    </row>
    <row r="29" spans="1:13" ht="14.5" x14ac:dyDescent="0.35">
      <c r="A29" s="2" t="str">
        <f>VLOOKUP(C29, 'County name'!$A$1:$C$207, 2, TRUE)</f>
        <v>Davis County</v>
      </c>
      <c r="B29" s="2" t="str">
        <f>VLOOKUP($C29, 'County name'!$A$1:$C$207, 3, TRUE)</f>
        <v>Iowa</v>
      </c>
      <c r="C29" s="33">
        <v>19051</v>
      </c>
      <c r="D29" s="12">
        <f>VLOOKUP($C29, 'County name'!$A$3:$D$101, 4, FALSE)</f>
        <v>4.5000000000000005E-3</v>
      </c>
      <c r="E29" s="44">
        <v>2266.7448445458399</v>
      </c>
      <c r="F29" s="44">
        <v>261.93577623367298</v>
      </c>
      <c r="G29" s="38">
        <v>1.08547999669908</v>
      </c>
      <c r="H29" s="45">
        <v>79.270328656979899</v>
      </c>
      <c r="I29" s="45">
        <v>42.247604465484599</v>
      </c>
      <c r="J29" s="48">
        <v>-5.2892850178465301E-4</v>
      </c>
      <c r="K29" s="46">
        <v>213.903542007087</v>
      </c>
      <c r="L29" s="45">
        <v>140.11670579910299</v>
      </c>
      <c r="M29" s="47">
        <v>0.11611141720218</v>
      </c>
    </row>
    <row r="30" spans="1:13" ht="14.5" x14ac:dyDescent="0.35">
      <c r="A30" s="2" t="str">
        <f>VLOOKUP(C30, 'County name'!$A$1:$C$207, 2, TRUE)</f>
        <v>Decatur County</v>
      </c>
      <c r="B30" s="2" t="str">
        <f>VLOOKUP($C30, 'County name'!$A$1:$C$207, 3, TRUE)</f>
        <v>Iowa</v>
      </c>
      <c r="C30" s="33">
        <v>19053</v>
      </c>
      <c r="D30" s="12">
        <f>VLOOKUP($C30, 'County name'!$A$3:$D$101, 4, FALSE)</f>
        <v>3.5999999999999999E-3</v>
      </c>
      <c r="E30" s="44">
        <v>2163.6695019752701</v>
      </c>
      <c r="F30" s="44">
        <v>230.89474592208899</v>
      </c>
      <c r="G30" s="38">
        <v>1.0312163006530599</v>
      </c>
      <c r="H30" s="45">
        <v>67.444159257691396</v>
      </c>
      <c r="I30" s="45">
        <v>32.072450256347601</v>
      </c>
      <c r="J30" s="48">
        <v>-1.7369666261091401E-2</v>
      </c>
      <c r="K30" s="46">
        <v>213.35356050962599</v>
      </c>
      <c r="L30" s="45">
        <v>143.05020942688</v>
      </c>
      <c r="M30" s="47">
        <v>0.12514614714078201</v>
      </c>
    </row>
    <row r="31" spans="1:13" ht="14.5" x14ac:dyDescent="0.35">
      <c r="A31" s="2" t="str">
        <f>VLOOKUP(C31, 'County name'!$A$1:$C$207, 2, TRUE)</f>
        <v>Delaware County</v>
      </c>
      <c r="B31" s="2" t="str">
        <f>VLOOKUP($C31, 'County name'!$A$1:$C$207, 3, TRUE)</f>
        <v>Iowa</v>
      </c>
      <c r="C31" s="33">
        <v>19055</v>
      </c>
      <c r="D31" s="12">
        <f>VLOOKUP($C31, 'County name'!$A$3:$D$101, 4, FALSE)</f>
        <v>1.11E-2</v>
      </c>
      <c r="E31" s="44">
        <v>1871.8880127972</v>
      </c>
      <c r="F31" s="44">
        <v>139.835692214966</v>
      </c>
      <c r="G31" s="38">
        <v>0.88877408828856697</v>
      </c>
      <c r="H31" s="45">
        <v>65.800721030123398</v>
      </c>
      <c r="I31" s="45">
        <v>13.6268671035766</v>
      </c>
      <c r="J31" s="48">
        <v>-3.1456264307959697E-2</v>
      </c>
      <c r="K31" s="46">
        <v>186.918052258622</v>
      </c>
      <c r="L31" s="45">
        <v>75.423918628692604</v>
      </c>
      <c r="M31" s="47">
        <v>5.05021360395791E-2</v>
      </c>
    </row>
    <row r="32" spans="1:13" ht="14.5" x14ac:dyDescent="0.35">
      <c r="A32" s="2" t="str">
        <f>VLOOKUP(C32, 'County name'!$A$1:$C$207, 2, TRUE)</f>
        <v>Des Moines County</v>
      </c>
      <c r="B32" s="2" t="str">
        <f>VLOOKUP($C32, 'County name'!$A$1:$C$207, 3, TRUE)</f>
        <v>Iowa</v>
      </c>
      <c r="C32" s="33">
        <v>19057</v>
      </c>
      <c r="D32" s="12">
        <f>VLOOKUP($C32, 'County name'!$A$3:$D$101, 4, FALSE)</f>
        <v>6.1999999999999998E-3</v>
      </c>
      <c r="E32" s="44">
        <v>2249.7164437842698</v>
      </c>
      <c r="F32" s="44">
        <v>232.11322941780099</v>
      </c>
      <c r="G32" s="38">
        <v>1.03125600103863</v>
      </c>
      <c r="H32" s="45">
        <v>80.795284435141596</v>
      </c>
      <c r="I32" s="45">
        <v>40.742452096939097</v>
      </c>
      <c r="J32" s="48">
        <v>-3.0297043414182498E-3</v>
      </c>
      <c r="K32" s="46">
        <v>201.751248879999</v>
      </c>
      <c r="L32" s="45">
        <v>121.729365491867</v>
      </c>
      <c r="M32" s="47">
        <v>8.6845930891357406E-2</v>
      </c>
    </row>
    <row r="33" spans="1:13" ht="14.5" x14ac:dyDescent="0.35">
      <c r="A33" s="2" t="str">
        <f>VLOOKUP(C33, 'County name'!$A$1:$C$207, 2, TRUE)</f>
        <v>Dickinson County</v>
      </c>
      <c r="B33" s="2" t="str">
        <f>VLOOKUP($C33, 'County name'!$A$1:$C$207, 3, TRUE)</f>
        <v>Iowa</v>
      </c>
      <c r="C33" s="33">
        <v>19059</v>
      </c>
      <c r="D33" s="12">
        <f>VLOOKUP($C33, 'County name'!$A$3:$D$101, 4, FALSE)</f>
        <v>7.3000000000000001E-3</v>
      </c>
      <c r="E33" s="44">
        <v>1839.6265379947999</v>
      </c>
      <c r="F33" s="44">
        <v>125.10928902626</v>
      </c>
      <c r="G33" s="38">
        <v>0.89249975225995504</v>
      </c>
      <c r="H33" s="45">
        <v>43.549181292427399</v>
      </c>
      <c r="I33" s="45">
        <v>-3.7023520946502702</v>
      </c>
      <c r="J33" s="48">
        <v>-5.6177441962405303E-2</v>
      </c>
      <c r="K33" s="46">
        <v>218.86460102895501</v>
      </c>
      <c r="L33" s="45">
        <v>93.938449239730801</v>
      </c>
      <c r="M33" s="47">
        <v>9.9614746745158203E-2</v>
      </c>
    </row>
    <row r="34" spans="1:13" ht="14.5" x14ac:dyDescent="0.35">
      <c r="A34" s="2" t="str">
        <f>VLOOKUP(C34, 'County name'!$A$1:$C$207, 2, TRUE)</f>
        <v>Dubuque County</v>
      </c>
      <c r="B34" s="2" t="str">
        <f>VLOOKUP($C34, 'County name'!$A$1:$C$207, 3, TRUE)</f>
        <v>Iowa</v>
      </c>
      <c r="C34" s="33">
        <v>19061</v>
      </c>
      <c r="D34" s="12">
        <f>VLOOKUP($C34, 'County name'!$A$3:$D$101, 4, FALSE)</f>
        <v>8.3999999999999995E-3</v>
      </c>
      <c r="E34" s="44">
        <v>1892.43057002504</v>
      </c>
      <c r="F34" s="44">
        <v>136.49252996444699</v>
      </c>
      <c r="G34" s="38">
        <v>0.88867309219197899</v>
      </c>
      <c r="H34" s="45">
        <v>68.585689598275394</v>
      </c>
      <c r="I34" s="45">
        <v>14.239265060424801</v>
      </c>
      <c r="J34" s="48">
        <v>-2.8740899260482601E-2</v>
      </c>
      <c r="K34" s="46">
        <v>182.102382594114</v>
      </c>
      <c r="L34" s="45">
        <v>68.0490619659424</v>
      </c>
      <c r="M34" s="47">
        <v>4.1220635987850002E-2</v>
      </c>
    </row>
    <row r="35" spans="1:13" ht="14.5" x14ac:dyDescent="0.35">
      <c r="A35" s="2" t="str">
        <f>VLOOKUP(C35, 'County name'!$A$1:$C$207, 2, TRUE)</f>
        <v>Emmet County</v>
      </c>
      <c r="B35" s="2" t="str">
        <f>VLOOKUP($C35, 'County name'!$A$1:$C$207, 3, TRUE)</f>
        <v>Iowa</v>
      </c>
      <c r="C35" s="33">
        <v>19063</v>
      </c>
      <c r="D35" s="12">
        <f>VLOOKUP($C35, 'County name'!$A$3:$D$101, 4, FALSE)</f>
        <v>8.3000000000000001E-3</v>
      </c>
      <c r="E35" s="44">
        <v>1845.34098047983</v>
      </c>
      <c r="F35" s="44">
        <v>123.745224952698</v>
      </c>
      <c r="G35" s="38">
        <v>0.89518307051784896</v>
      </c>
      <c r="H35" s="45">
        <v>44.074686269683298</v>
      </c>
      <c r="I35" s="45">
        <v>-4.2352985382080099</v>
      </c>
      <c r="J35" s="48">
        <v>-5.6948662401826201E-2</v>
      </c>
      <c r="K35" s="46">
        <v>212.16655582416499</v>
      </c>
      <c r="L35" s="45">
        <v>87.591527748107893</v>
      </c>
      <c r="M35" s="47">
        <v>8.8056254877374104E-2</v>
      </c>
    </row>
    <row r="36" spans="1:13" ht="14.5" x14ac:dyDescent="0.35">
      <c r="A36" s="2" t="str">
        <f>VLOOKUP(C36, 'County name'!$A$1:$C$207, 2, TRUE)</f>
        <v>Fayette County</v>
      </c>
      <c r="B36" s="2" t="str">
        <f>VLOOKUP($C36, 'County name'!$A$1:$C$207, 3, TRUE)</f>
        <v>Iowa</v>
      </c>
      <c r="C36" s="33">
        <v>19065</v>
      </c>
      <c r="D36" s="12">
        <f>VLOOKUP($C36, 'County name'!$A$3:$D$101, 4, FALSE)</f>
        <v>1.37E-2</v>
      </c>
      <c r="E36" s="44">
        <v>1858.2626071280199</v>
      </c>
      <c r="F36" s="44">
        <v>130.86581044197101</v>
      </c>
      <c r="G36" s="38">
        <v>0.89353855765354495</v>
      </c>
      <c r="H36" s="45">
        <v>59.204943121096697</v>
      </c>
      <c r="I36" s="45">
        <v>10.360656785965</v>
      </c>
      <c r="J36" s="48">
        <v>-3.9222807135322897E-2</v>
      </c>
      <c r="K36" s="46">
        <v>186.67223462887301</v>
      </c>
      <c r="L36" s="45">
        <v>71.450814867019602</v>
      </c>
      <c r="M36" s="47">
        <v>4.9188301085523398E-2</v>
      </c>
    </row>
    <row r="37" spans="1:13" ht="14.5" x14ac:dyDescent="0.35">
      <c r="A37" s="2" t="str">
        <f>VLOOKUP(C37, 'County name'!$A$1:$C$207, 2, TRUE)</f>
        <v>Floyd County</v>
      </c>
      <c r="B37" s="2" t="str">
        <f>VLOOKUP($C37, 'County name'!$A$1:$C$207, 3, TRUE)</f>
        <v>Iowa</v>
      </c>
      <c r="C37" s="33">
        <v>19067</v>
      </c>
      <c r="D37" s="12">
        <f>VLOOKUP($C37, 'County name'!$A$3:$D$101, 4, FALSE)</f>
        <v>1.03E-2</v>
      </c>
      <c r="E37" s="44">
        <v>1919.7864023980901</v>
      </c>
      <c r="F37" s="44">
        <v>145.586753797531</v>
      </c>
      <c r="G37" s="38">
        <v>0.91077687472709901</v>
      </c>
      <c r="H37" s="45">
        <v>49.671716686734001</v>
      </c>
      <c r="I37" s="45">
        <v>3.13862595558169</v>
      </c>
      <c r="J37" s="48">
        <v>-5.3832340447360703E-2</v>
      </c>
      <c r="K37" s="46">
        <v>192.112352956249</v>
      </c>
      <c r="L37" s="45">
        <v>80.491380453109699</v>
      </c>
      <c r="M37" s="47">
        <v>5.9024657245454103E-2</v>
      </c>
    </row>
    <row r="38" spans="1:13" ht="14.5" x14ac:dyDescent="0.35">
      <c r="A38" s="2" t="str">
        <f>VLOOKUP(C38, 'County name'!$A$1:$C$207, 2, TRUE)</f>
        <v>Franklin County</v>
      </c>
      <c r="B38" s="2" t="str">
        <f>VLOOKUP($C38, 'County name'!$A$1:$C$207, 3, TRUE)</f>
        <v>Iowa</v>
      </c>
      <c r="C38" s="33">
        <v>19069</v>
      </c>
      <c r="D38" s="12">
        <f>VLOOKUP($C38, 'County name'!$A$3:$D$101, 4, FALSE)</f>
        <v>1.3500000000000002E-2</v>
      </c>
      <c r="E38" s="44">
        <v>1918.22133170089</v>
      </c>
      <c r="F38" s="44">
        <v>145.630334949493</v>
      </c>
      <c r="G38" s="38">
        <v>0.93104272115463604</v>
      </c>
      <c r="H38" s="45">
        <v>46.430467274575498</v>
      </c>
      <c r="I38" s="45">
        <v>3.64092435836793</v>
      </c>
      <c r="J38" s="48">
        <v>-5.3800762305945701E-2</v>
      </c>
      <c r="K38" s="46">
        <v>199.624664475</v>
      </c>
      <c r="L38" s="45">
        <v>91.795193576812807</v>
      </c>
      <c r="M38" s="47">
        <v>7.5344563200103506E-2</v>
      </c>
    </row>
    <row r="39" spans="1:13" ht="14.5" x14ac:dyDescent="0.35">
      <c r="A39" s="2" t="str">
        <f>VLOOKUP(C39, 'County name'!$A$1:$C$207, 2, TRUE)</f>
        <v>Fremont County</v>
      </c>
      <c r="B39" s="2" t="str">
        <f>VLOOKUP($C39, 'County name'!$A$1:$C$207, 3, TRUE)</f>
        <v>Iowa</v>
      </c>
      <c r="C39" s="33">
        <v>19071</v>
      </c>
      <c r="D39" s="12">
        <f>VLOOKUP($C39, 'County name'!$A$3:$D$101, 4, FALSE)</f>
        <v>9.7000000000000003E-3</v>
      </c>
      <c r="E39" s="44">
        <v>2299.3102013336002</v>
      </c>
      <c r="F39" s="44">
        <v>295.58868985176099</v>
      </c>
      <c r="G39" s="38">
        <v>1.11620685951462</v>
      </c>
      <c r="H39" s="45">
        <v>62.500182978948501</v>
      </c>
      <c r="I39" s="45">
        <v>32.289582109451302</v>
      </c>
      <c r="J39" s="48">
        <v>-2.56474055133602E-2</v>
      </c>
      <c r="K39" s="46">
        <v>254.34462005228301</v>
      </c>
      <c r="L39" s="45">
        <v>189.00991702079801</v>
      </c>
      <c r="M39" s="47">
        <v>0.191167611759367</v>
      </c>
    </row>
    <row r="40" spans="1:13" ht="14.5" x14ac:dyDescent="0.35">
      <c r="A40" s="2" t="str">
        <f>VLOOKUP(C40, 'County name'!$A$1:$C$207, 2, TRUE)</f>
        <v>Greene County</v>
      </c>
      <c r="B40" s="2" t="str">
        <f>VLOOKUP($C40, 'County name'!$A$1:$C$207, 3, TRUE)</f>
        <v>Iowa</v>
      </c>
      <c r="C40" s="33">
        <v>19073</v>
      </c>
      <c r="D40" s="12">
        <f>VLOOKUP($C40, 'County name'!$A$3:$D$101, 4, FALSE)</f>
        <v>1.1699999999999999E-2</v>
      </c>
      <c r="E40" s="44">
        <v>2076.4564070419501</v>
      </c>
      <c r="F40" s="44">
        <v>209.76645574569699</v>
      </c>
      <c r="G40" s="38">
        <v>1.0251152550207101</v>
      </c>
      <c r="H40" s="45">
        <v>46.937840334227097</v>
      </c>
      <c r="I40" s="45">
        <v>8.6531575202942008</v>
      </c>
      <c r="J40" s="48">
        <v>-4.92141808616944E-2</v>
      </c>
      <c r="K40" s="46">
        <v>219.90923346387601</v>
      </c>
      <c r="L40" s="45">
        <v>131.144300556183</v>
      </c>
      <c r="M40" s="47">
        <v>0.121524474981115</v>
      </c>
    </row>
    <row r="41" spans="1:13" ht="14.5" x14ac:dyDescent="0.35">
      <c r="A41" s="2" t="str">
        <f>VLOOKUP(C41, 'County name'!$A$1:$C$207, 2, TRUE)</f>
        <v>Grundy County</v>
      </c>
      <c r="B41" s="2" t="str">
        <f>VLOOKUP($C41, 'County name'!$A$1:$C$207, 3, TRUE)</f>
        <v>Iowa</v>
      </c>
      <c r="C41" s="33">
        <v>19075</v>
      </c>
      <c r="D41" s="12">
        <f>VLOOKUP($C41, 'County name'!$A$3:$D$101, 4, FALSE)</f>
        <v>1.11E-2</v>
      </c>
      <c r="E41" s="44">
        <v>1956.6437006169001</v>
      </c>
      <c r="F41" s="44">
        <v>158.280430364609</v>
      </c>
      <c r="G41" s="38">
        <v>0.93336343459347504</v>
      </c>
      <c r="H41" s="45">
        <v>52.755448894843099</v>
      </c>
      <c r="I41" s="45">
        <v>9.36464228630064</v>
      </c>
      <c r="J41" s="48">
        <v>-4.5320153399884502E-2</v>
      </c>
      <c r="K41" s="46">
        <v>198.72280094968201</v>
      </c>
      <c r="L41" s="45">
        <v>98.728871583938599</v>
      </c>
      <c r="M41" s="47">
        <v>7.5900956510387196E-2</v>
      </c>
    </row>
    <row r="42" spans="1:13" ht="14.5" x14ac:dyDescent="0.35">
      <c r="A42" s="2" t="str">
        <f>VLOOKUP(C42, 'County name'!$A$1:$C$207, 2, TRUE)</f>
        <v>Guthrie County</v>
      </c>
      <c r="B42" s="2" t="str">
        <f>VLOOKUP($C42, 'County name'!$A$1:$C$207, 3, TRUE)</f>
        <v>Iowa</v>
      </c>
      <c r="C42" s="33">
        <v>19077</v>
      </c>
      <c r="D42" s="12">
        <f>VLOOKUP($C42, 'County name'!$A$3:$D$101, 4, FALSE)</f>
        <v>0.01</v>
      </c>
      <c r="E42" s="44">
        <v>2068.5196789998299</v>
      </c>
      <c r="F42" s="44">
        <v>209.231708478928</v>
      </c>
      <c r="G42" s="38">
        <v>0.99790533469599696</v>
      </c>
      <c r="H42" s="45">
        <v>51.461829554103602</v>
      </c>
      <c r="I42" s="45">
        <v>14.9516733646393</v>
      </c>
      <c r="J42" s="48">
        <v>-4.2725815839890997E-2</v>
      </c>
      <c r="K42" s="46">
        <v>223.617196493992</v>
      </c>
      <c r="L42" s="45">
        <v>138.05165982246399</v>
      </c>
      <c r="M42" s="47">
        <v>0.12965555217503699</v>
      </c>
    </row>
    <row r="43" spans="1:13" ht="14.5" x14ac:dyDescent="0.35">
      <c r="A43" s="2" t="str">
        <f>VLOOKUP(C43, 'County name'!$A$1:$C$207, 2, TRUE)</f>
        <v>Hamilton County</v>
      </c>
      <c r="B43" s="2" t="str">
        <f>VLOOKUP($C43, 'County name'!$A$1:$C$207, 3, TRUE)</f>
        <v>Iowa</v>
      </c>
      <c r="C43" s="33">
        <v>19079</v>
      </c>
      <c r="D43" s="12">
        <f>VLOOKUP($C43, 'County name'!$A$3:$D$101, 4, FALSE)</f>
        <v>1.1899999999999999E-2</v>
      </c>
      <c r="E43" s="44">
        <v>1980.5970172992199</v>
      </c>
      <c r="F43" s="44">
        <v>168.95540122985801</v>
      </c>
      <c r="G43" s="38">
        <v>0.97399987146835998</v>
      </c>
      <c r="H43" s="45">
        <v>44.408355144481199</v>
      </c>
      <c r="I43" s="45">
        <v>4.1192119598388501</v>
      </c>
      <c r="J43" s="48">
        <v>-5.3280728976033503E-2</v>
      </c>
      <c r="K43" s="46">
        <v>208.889524490177</v>
      </c>
      <c r="L43" s="45">
        <v>108.93660612106299</v>
      </c>
      <c r="M43" s="47">
        <v>9.5196425019600295E-2</v>
      </c>
    </row>
    <row r="44" spans="1:13" ht="14.5" x14ac:dyDescent="0.35">
      <c r="A44" s="2" t="str">
        <f>VLOOKUP(C44, 'County name'!$A$1:$C$207, 2, TRUE)</f>
        <v>Hancock County</v>
      </c>
      <c r="B44" s="2" t="str">
        <f>VLOOKUP($C44, 'County name'!$A$1:$C$207, 3, TRUE)</f>
        <v>Iowa</v>
      </c>
      <c r="C44" s="33">
        <v>19081</v>
      </c>
      <c r="D44" s="12">
        <f>VLOOKUP($C44, 'County name'!$A$3:$D$101, 4, FALSE)</f>
        <v>1.21E-2</v>
      </c>
      <c r="E44" s="44">
        <v>1887.42497946296</v>
      </c>
      <c r="F44" s="44">
        <v>131.495371723175</v>
      </c>
      <c r="G44" s="38">
        <v>0.90934563335516105</v>
      </c>
      <c r="H44" s="45">
        <v>42.299175364780197</v>
      </c>
      <c r="I44" s="45">
        <v>-1.9792170524597199</v>
      </c>
      <c r="J44" s="48">
        <v>-5.9790302953423698E-2</v>
      </c>
      <c r="K44" s="46">
        <v>201.457768560364</v>
      </c>
      <c r="L44" s="45">
        <v>83.745304584503202</v>
      </c>
      <c r="M44" s="47">
        <v>7.3253710166563804E-2</v>
      </c>
    </row>
    <row r="45" spans="1:13" ht="14.5" x14ac:dyDescent="0.35">
      <c r="A45" s="2" t="str">
        <f>VLOOKUP(C45, 'County name'!$A$1:$C$207, 2, TRUE)</f>
        <v>Hardin County</v>
      </c>
      <c r="B45" s="2" t="str">
        <f>VLOOKUP($C45, 'County name'!$A$1:$C$207, 3, TRUE)</f>
        <v>Iowa</v>
      </c>
      <c r="C45" s="33">
        <v>19083</v>
      </c>
      <c r="D45" s="12">
        <f>VLOOKUP($C45, 'County name'!$A$3:$D$101, 4, FALSE)</f>
        <v>1.1200000000000002E-2</v>
      </c>
      <c r="E45" s="44">
        <v>1965.3439039284799</v>
      </c>
      <c r="F45" s="44">
        <v>162.07399907112099</v>
      </c>
      <c r="G45" s="38">
        <v>0.95081809692967501</v>
      </c>
      <c r="H45" s="45">
        <v>49.1742912320885</v>
      </c>
      <c r="I45" s="45">
        <v>6.8064518451690503</v>
      </c>
      <c r="J45" s="48">
        <v>-4.9134000707339399E-2</v>
      </c>
      <c r="K45" s="46">
        <v>202.678923148802</v>
      </c>
      <c r="L45" s="45">
        <v>103.692023706436</v>
      </c>
      <c r="M45" s="47">
        <v>8.4830085104595498E-2</v>
      </c>
    </row>
    <row r="46" spans="1:13" ht="14.5" x14ac:dyDescent="0.35">
      <c r="A46" s="2" t="str">
        <f>VLOOKUP(C46, 'County name'!$A$1:$C$207, 2, TRUE)</f>
        <v>Harrison County</v>
      </c>
      <c r="B46" s="2" t="str">
        <f>VLOOKUP($C46, 'County name'!$A$1:$C$207, 3, TRUE)</f>
        <v>Iowa</v>
      </c>
      <c r="C46" s="33">
        <v>19085</v>
      </c>
      <c r="D46" s="12">
        <f>VLOOKUP($C46, 'County name'!$A$3:$D$101, 4, FALSE)</f>
        <v>1.3899999999999999E-2</v>
      </c>
      <c r="E46" s="44">
        <v>2151.50049368994</v>
      </c>
      <c r="F46" s="44">
        <v>240.97248811721801</v>
      </c>
      <c r="G46" s="38">
        <v>1.0540756066502699</v>
      </c>
      <c r="H46" s="45">
        <v>56.046428153914299</v>
      </c>
      <c r="I46" s="45">
        <v>15.18032579422</v>
      </c>
      <c r="J46" s="48">
        <v>-3.8843640753360602E-2</v>
      </c>
      <c r="K46" s="46">
        <v>245.469409697939</v>
      </c>
      <c r="L46" s="45">
        <v>160.58488702774099</v>
      </c>
      <c r="M46" s="47">
        <v>0.16785241872338399</v>
      </c>
    </row>
    <row r="47" spans="1:13" ht="14.5" x14ac:dyDescent="0.35">
      <c r="A47" s="2" t="str">
        <f>VLOOKUP(C47, 'County name'!$A$1:$C$207, 2, TRUE)</f>
        <v>Henry County</v>
      </c>
      <c r="B47" s="2" t="str">
        <f>VLOOKUP($C47, 'County name'!$A$1:$C$207, 3, TRUE)</f>
        <v>Iowa</v>
      </c>
      <c r="C47" s="33">
        <v>19087</v>
      </c>
      <c r="D47" s="12">
        <f>VLOOKUP($C47, 'County name'!$A$3:$D$101, 4, FALSE)</f>
        <v>6.6E-3</v>
      </c>
      <c r="E47" s="44">
        <v>2255.45645931544</v>
      </c>
      <c r="F47" s="44">
        <v>247.59390811920201</v>
      </c>
      <c r="G47" s="38">
        <v>1.03914380989647</v>
      </c>
      <c r="H47" s="45">
        <v>76.580539472459407</v>
      </c>
      <c r="I47" s="45">
        <v>38.716900730132998</v>
      </c>
      <c r="J47" s="48">
        <v>-8.6597367848684197E-3</v>
      </c>
      <c r="K47" s="46">
        <v>201.10159925973301</v>
      </c>
      <c r="L47" s="45">
        <v>127.008437347412</v>
      </c>
      <c r="M47" s="47">
        <v>8.9930472800900094E-2</v>
      </c>
    </row>
    <row r="48" spans="1:13" ht="14.5" x14ac:dyDescent="0.35">
      <c r="A48" s="2" t="str">
        <f>VLOOKUP(C48, 'County name'!$A$1:$C$207, 2, TRUE)</f>
        <v>Howard County</v>
      </c>
      <c r="B48" s="2" t="str">
        <f>VLOOKUP($C48, 'County name'!$A$1:$C$207, 3, TRUE)</f>
        <v>Iowa</v>
      </c>
      <c r="C48" s="33">
        <v>19089</v>
      </c>
      <c r="D48" s="12">
        <f>VLOOKUP($C48, 'County name'!$A$3:$D$101, 4, FALSE)</f>
        <v>9.5999999999999992E-3</v>
      </c>
      <c r="E48" s="44">
        <v>1783.45239729933</v>
      </c>
      <c r="F48" s="44">
        <v>107.816199111939</v>
      </c>
      <c r="G48" s="38">
        <v>0.84091717063040405</v>
      </c>
      <c r="H48" s="45">
        <v>52.430784489074497</v>
      </c>
      <c r="I48" s="45">
        <v>4.8914202690124604</v>
      </c>
      <c r="J48" s="48">
        <v>-4.8149322630856702E-2</v>
      </c>
      <c r="K48" s="46">
        <v>187.11933136102701</v>
      </c>
      <c r="L48" s="45">
        <v>59.141308784484899</v>
      </c>
      <c r="M48" s="47">
        <v>4.3125542241379197E-2</v>
      </c>
    </row>
    <row r="49" spans="1:13" ht="14.5" x14ac:dyDescent="0.35">
      <c r="A49" s="2" t="str">
        <f>VLOOKUP(C49, 'County name'!$A$1:$C$207, 2, TRUE)</f>
        <v>Humboldt County</v>
      </c>
      <c r="B49" s="2" t="str">
        <f>VLOOKUP($C49, 'County name'!$A$1:$C$207, 3, TRUE)</f>
        <v>Iowa</v>
      </c>
      <c r="C49" s="33">
        <v>19091</v>
      </c>
      <c r="D49" s="12">
        <f>VLOOKUP($C49, 'County name'!$A$3:$D$101, 4, FALSE)</f>
        <v>1.15E-2</v>
      </c>
      <c r="E49" s="44">
        <v>1946.4570822099199</v>
      </c>
      <c r="F49" s="44">
        <v>153.251888179779</v>
      </c>
      <c r="G49" s="38">
        <v>0.95832281256728902</v>
      </c>
      <c r="H49" s="45">
        <v>43.992266857816297</v>
      </c>
      <c r="I49" s="45">
        <v>4.22463417053223E-2</v>
      </c>
      <c r="J49" s="48">
        <v>-5.5873858540781099E-2</v>
      </c>
      <c r="K49" s="46">
        <v>212.44324312378299</v>
      </c>
      <c r="L49" s="45">
        <v>101.272178173065</v>
      </c>
      <c r="M49" s="47">
        <v>9.5236583157886204E-2</v>
      </c>
    </row>
    <row r="50" spans="1:13" ht="14.5" x14ac:dyDescent="0.35">
      <c r="A50" s="2" t="str">
        <f>VLOOKUP(C50, 'County name'!$A$1:$C$207, 2, TRUE)</f>
        <v>Ida County</v>
      </c>
      <c r="B50" s="2" t="str">
        <f>VLOOKUP($C50, 'County name'!$A$1:$C$207, 3, TRUE)</f>
        <v>Iowa</v>
      </c>
      <c r="C50" s="33">
        <v>19093</v>
      </c>
      <c r="D50" s="12">
        <f>VLOOKUP($C50, 'County name'!$A$3:$D$101, 4, FALSE)</f>
        <v>9.0000000000000011E-3</v>
      </c>
      <c r="E50" s="44">
        <v>1998.71943165228</v>
      </c>
      <c r="F50" s="44">
        <v>183.02021093368501</v>
      </c>
      <c r="G50" s="38">
        <v>1.0015483397493501</v>
      </c>
      <c r="H50" s="45">
        <v>50.186700754088598</v>
      </c>
      <c r="I50" s="45">
        <v>5.1844078063965098</v>
      </c>
      <c r="J50" s="48">
        <v>-4.5458939420195202E-2</v>
      </c>
      <c r="K50" s="46">
        <v>234.495548399992</v>
      </c>
      <c r="L50" s="45">
        <v>134.178132915497</v>
      </c>
      <c r="M50" s="47">
        <v>0.14139155019476499</v>
      </c>
    </row>
    <row r="51" spans="1:13" ht="14.5" x14ac:dyDescent="0.35">
      <c r="A51" s="2" t="str">
        <f>VLOOKUP(C51, 'County name'!$A$1:$C$207, 2, TRUE)</f>
        <v>Iowa County</v>
      </c>
      <c r="B51" s="2" t="str">
        <f>VLOOKUP($C51, 'County name'!$A$1:$C$207, 3, TRUE)</f>
        <v>Iowa</v>
      </c>
      <c r="C51" s="33">
        <v>19095</v>
      </c>
      <c r="D51" s="12">
        <f>VLOOKUP($C51, 'County name'!$A$3:$D$101, 4, FALSE)</f>
        <v>9.8999999999999991E-3</v>
      </c>
      <c r="E51" s="44">
        <v>2112.17625563806</v>
      </c>
      <c r="F51" s="44">
        <v>212.38997449874901</v>
      </c>
      <c r="G51" s="38">
        <v>0.99782755882373497</v>
      </c>
      <c r="H51" s="45">
        <v>66.200616882272698</v>
      </c>
      <c r="I51" s="45">
        <v>21.343319320678699</v>
      </c>
      <c r="J51" s="48">
        <v>-2.78030311519834E-2</v>
      </c>
      <c r="K51" s="46">
        <v>203.070111584008</v>
      </c>
      <c r="L51" s="45">
        <v>115.560521316528</v>
      </c>
      <c r="M51" s="47">
        <v>8.6396833088401098E-2</v>
      </c>
    </row>
    <row r="52" spans="1:13" ht="14.5" x14ac:dyDescent="0.35">
      <c r="A52" s="2" t="str">
        <f>VLOOKUP(C52, 'County name'!$A$1:$C$207, 2, TRUE)</f>
        <v>Jackson County</v>
      </c>
      <c r="B52" s="2" t="str">
        <f>VLOOKUP($C52, 'County name'!$A$1:$C$207, 3, TRUE)</f>
        <v>Iowa</v>
      </c>
      <c r="C52" s="33">
        <v>19097</v>
      </c>
      <c r="D52" s="12">
        <f>VLOOKUP($C52, 'County name'!$A$3:$D$101, 4, FALSE)</f>
        <v>7.3000000000000001E-3</v>
      </c>
      <c r="E52" s="44">
        <v>1942.5827950181699</v>
      </c>
      <c r="F52" s="44">
        <v>156.485877895355</v>
      </c>
      <c r="G52" s="38">
        <v>0.91995517964380202</v>
      </c>
      <c r="H52" s="45">
        <v>70.705620328872598</v>
      </c>
      <c r="I52" s="45">
        <v>17.915371799469</v>
      </c>
      <c r="J52" s="48">
        <v>-2.65185344258233E-2</v>
      </c>
      <c r="K52" s="46">
        <v>183.10069161464901</v>
      </c>
      <c r="L52" s="45">
        <v>74.985096931457505</v>
      </c>
      <c r="M52" s="47">
        <v>4.2206735520285803E-2</v>
      </c>
    </row>
    <row r="53" spans="1:13" ht="14.5" x14ac:dyDescent="0.35">
      <c r="A53" s="2" t="str">
        <f>VLOOKUP(C53, 'County name'!$A$1:$C$207, 2, TRUE)</f>
        <v>Jasper County</v>
      </c>
      <c r="B53" s="2" t="str">
        <f>VLOOKUP($C53, 'County name'!$A$1:$C$207, 3, TRUE)</f>
        <v>Iowa</v>
      </c>
      <c r="C53" s="33">
        <v>19099</v>
      </c>
      <c r="D53" s="12">
        <f>VLOOKUP($C53, 'County name'!$A$3:$D$101, 4, FALSE)</f>
        <v>1.4499999999999999E-2</v>
      </c>
      <c r="E53" s="44">
        <v>2108.92629206628</v>
      </c>
      <c r="F53" s="44">
        <v>202.11626038551299</v>
      </c>
      <c r="G53" s="38">
        <v>0.98519325861371998</v>
      </c>
      <c r="H53" s="45">
        <v>60.652742288308197</v>
      </c>
      <c r="I53" s="45">
        <v>17.241876935958899</v>
      </c>
      <c r="J53" s="48">
        <v>-3.5760084474200003E-2</v>
      </c>
      <c r="K53" s="46">
        <v>207.77483873870199</v>
      </c>
      <c r="L53" s="45">
        <v>123.344401693344</v>
      </c>
      <c r="M53" s="47">
        <v>9.9601397180926907E-2</v>
      </c>
    </row>
    <row r="54" spans="1:13" ht="14.5" x14ac:dyDescent="0.35">
      <c r="A54" s="2" t="str">
        <f>VLOOKUP(C54, 'County name'!$A$1:$C$207, 2, TRUE)</f>
        <v>Jefferson County</v>
      </c>
      <c r="B54" s="2" t="str">
        <f>VLOOKUP($C54, 'County name'!$A$1:$C$207, 3, TRUE)</f>
        <v>Iowa</v>
      </c>
      <c r="C54" s="33">
        <v>19101</v>
      </c>
      <c r="D54" s="12">
        <f>VLOOKUP($C54, 'County name'!$A$3:$D$101, 4, FALSE)</f>
        <v>5.8999999999999999E-3</v>
      </c>
      <c r="E54" s="44">
        <v>2265.5151143513399</v>
      </c>
      <c r="F54" s="44">
        <v>262.81358046531699</v>
      </c>
      <c r="G54" s="38">
        <v>1.07252614409333</v>
      </c>
      <c r="H54" s="45">
        <v>75.238500245870497</v>
      </c>
      <c r="I54" s="45">
        <v>36.256254625320402</v>
      </c>
      <c r="J54" s="48">
        <v>-1.07957219959092E-2</v>
      </c>
      <c r="K54" s="46">
        <v>208.38417368086499</v>
      </c>
      <c r="L54" s="45">
        <v>134.89919686317401</v>
      </c>
      <c r="M54" s="47">
        <v>0.10264723083046599</v>
      </c>
    </row>
    <row r="55" spans="1:13" ht="14.5" x14ac:dyDescent="0.35">
      <c r="A55" s="2" t="str">
        <f>VLOOKUP(C55, 'County name'!$A$1:$C$207, 2, TRUE)</f>
        <v>Johnson County</v>
      </c>
      <c r="B55" s="2" t="str">
        <f>VLOOKUP($C55, 'County name'!$A$1:$C$207, 3, TRUE)</f>
        <v>Iowa</v>
      </c>
      <c r="C55" s="33">
        <v>19103</v>
      </c>
      <c r="D55" s="12">
        <f>VLOOKUP($C55, 'County name'!$A$3:$D$101, 4, FALSE)</f>
        <v>9.3999999999999986E-3</v>
      </c>
      <c r="E55" s="44">
        <v>2162.1632717646698</v>
      </c>
      <c r="F55" s="44">
        <v>223.597660255432</v>
      </c>
      <c r="G55" s="38">
        <v>1.02328044838998</v>
      </c>
      <c r="H55" s="45">
        <v>70.065711752697993</v>
      </c>
      <c r="I55" s="45">
        <v>25.2288990974426</v>
      </c>
      <c r="J55" s="48">
        <v>-2.3402282310353899E-2</v>
      </c>
      <c r="K55" s="46">
        <v>198.55670994743701</v>
      </c>
      <c r="L55" s="45">
        <v>113.624433422089</v>
      </c>
      <c r="M55" s="47">
        <v>7.7792750069625799E-2</v>
      </c>
    </row>
    <row r="56" spans="1:13" ht="14.5" x14ac:dyDescent="0.35">
      <c r="A56" s="2" t="str">
        <f>VLOOKUP(C56, 'County name'!$A$1:$C$207, 2, TRUE)</f>
        <v>Jones County</v>
      </c>
      <c r="B56" s="2" t="str">
        <f>VLOOKUP($C56, 'County name'!$A$1:$C$207, 3, TRUE)</f>
        <v>Iowa</v>
      </c>
      <c r="C56" s="33">
        <v>19105</v>
      </c>
      <c r="D56" s="12">
        <f>VLOOKUP($C56, 'County name'!$A$3:$D$101, 4, FALSE)</f>
        <v>9.1999999999999998E-3</v>
      </c>
      <c r="E56" s="44">
        <v>1963.44888851939</v>
      </c>
      <c r="F56" s="44">
        <v>169.65959625244099</v>
      </c>
      <c r="G56" s="38">
        <v>0.93013583216970597</v>
      </c>
      <c r="H56" s="45">
        <v>70.728481813377599</v>
      </c>
      <c r="I56" s="45">
        <v>18.874178791046099</v>
      </c>
      <c r="J56" s="48">
        <v>-2.5549113270064299E-2</v>
      </c>
      <c r="K56" s="46">
        <v>187.270034319366</v>
      </c>
      <c r="L56" s="45">
        <v>87.653827762603697</v>
      </c>
      <c r="M56" s="47">
        <v>5.4724057846189798E-2</v>
      </c>
    </row>
    <row r="57" spans="1:13" ht="14.5" x14ac:dyDescent="0.35">
      <c r="A57" s="2" t="str">
        <f>VLOOKUP(C57, 'County name'!$A$1:$C$207, 2, TRUE)</f>
        <v>Keokuk County</v>
      </c>
      <c r="B57" s="2" t="str">
        <f>VLOOKUP($C57, 'County name'!$A$1:$C$207, 3, TRUE)</f>
        <v>Iowa</v>
      </c>
      <c r="C57" s="33">
        <v>19107</v>
      </c>
      <c r="D57" s="12">
        <f>VLOOKUP($C57, 'County name'!$A$3:$D$101, 4, FALSE)</f>
        <v>8.6E-3</v>
      </c>
      <c r="E57" s="44">
        <v>2186.6323327780901</v>
      </c>
      <c r="F57" s="44">
        <v>233.05150985717799</v>
      </c>
      <c r="G57" s="38">
        <v>1.0321038018740001</v>
      </c>
      <c r="H57" s="45">
        <v>70.134740765648999</v>
      </c>
      <c r="I57" s="45">
        <v>28.272325706481901</v>
      </c>
      <c r="J57" s="48">
        <v>-2.0253328668232901E-2</v>
      </c>
      <c r="K57" s="46">
        <v>207.49891009132801</v>
      </c>
      <c r="L57" s="45">
        <v>127.23891544342</v>
      </c>
      <c r="M57" s="47">
        <v>9.8340652635768799E-2</v>
      </c>
    </row>
    <row r="58" spans="1:13" ht="14.5" x14ac:dyDescent="0.35">
      <c r="A58" s="2" t="str">
        <f>VLOOKUP(C58, 'County name'!$A$1:$C$207, 2, TRUE)</f>
        <v>Kossuth County</v>
      </c>
      <c r="B58" s="2" t="str">
        <f>VLOOKUP($C58, 'County name'!$A$1:$C$207, 3, TRUE)</f>
        <v>Iowa</v>
      </c>
      <c r="C58" s="33">
        <v>19109</v>
      </c>
      <c r="D58" s="12">
        <f>VLOOKUP($C58, 'County name'!$A$3:$D$101, 4, FALSE)</f>
        <v>2.3300000000000001E-2</v>
      </c>
      <c r="E58" s="44">
        <v>1897.9522011379199</v>
      </c>
      <c r="F58" s="44">
        <v>134.617959213257</v>
      </c>
      <c r="G58" s="38">
        <v>0.93104613045526197</v>
      </c>
      <c r="H58" s="45">
        <v>43.483204631274702</v>
      </c>
      <c r="I58" s="45">
        <v>-3.61186599731445</v>
      </c>
      <c r="J58" s="48">
        <v>-5.7987602107887698E-2</v>
      </c>
      <c r="K58" s="46">
        <v>207.05325816497199</v>
      </c>
      <c r="L58" s="45">
        <v>87.745758152008094</v>
      </c>
      <c r="M58" s="47">
        <v>8.2432970434801606E-2</v>
      </c>
    </row>
    <row r="59" spans="1:13" ht="14.5" x14ac:dyDescent="0.35">
      <c r="A59" s="2" t="str">
        <f>VLOOKUP(C59, 'County name'!$A$1:$C$207, 2, TRUE)</f>
        <v>Lee County</v>
      </c>
      <c r="B59" s="2" t="str">
        <f>VLOOKUP($C59, 'County name'!$A$1:$C$207, 3, TRUE)</f>
        <v>Iowa</v>
      </c>
      <c r="C59" s="33">
        <v>19111</v>
      </c>
      <c r="D59" s="12">
        <f>VLOOKUP($C59, 'County name'!$A$3:$D$101, 4, FALSE)</f>
        <v>5.7999999999999996E-3</v>
      </c>
      <c r="E59" s="44">
        <v>2312.48691938294</v>
      </c>
      <c r="F59" s="44">
        <v>258.46315822601298</v>
      </c>
      <c r="G59" s="38">
        <v>1.0758840069104201</v>
      </c>
      <c r="H59" s="45">
        <v>82.457563630328394</v>
      </c>
      <c r="I59" s="45">
        <v>47.484832096099801</v>
      </c>
      <c r="J59" s="48">
        <v>6.13691161089913E-3</v>
      </c>
      <c r="K59" s="46">
        <v>205.48110552395201</v>
      </c>
      <c r="L59" s="45">
        <v>131.45190296173101</v>
      </c>
      <c r="M59" s="47">
        <v>9.93021906716582E-2</v>
      </c>
    </row>
    <row r="60" spans="1:13" ht="14.5" x14ac:dyDescent="0.35">
      <c r="A60" s="2" t="str">
        <f>VLOOKUP(C60, 'County name'!$A$1:$C$207, 2, TRUE)</f>
        <v>Linn County</v>
      </c>
      <c r="B60" s="2" t="str">
        <f>VLOOKUP($C60, 'County name'!$A$1:$C$207, 3, TRUE)</f>
        <v>Iowa</v>
      </c>
      <c r="C60" s="33">
        <v>19113</v>
      </c>
      <c r="D60" s="12">
        <f>VLOOKUP($C60, 'County name'!$A$3:$D$101, 4, FALSE)</f>
        <v>0.01</v>
      </c>
      <c r="E60" s="44">
        <v>2022.8685339989099</v>
      </c>
      <c r="F60" s="44">
        <v>184.173181676865</v>
      </c>
      <c r="G60" s="38">
        <v>0.96592098498114198</v>
      </c>
      <c r="H60" s="45">
        <v>66.771042715525496</v>
      </c>
      <c r="I60" s="45">
        <v>16.939619302749598</v>
      </c>
      <c r="J60" s="48">
        <v>-3.0078275540456698E-2</v>
      </c>
      <c r="K60" s="46">
        <v>193.448471787805</v>
      </c>
      <c r="L60" s="45">
        <v>96.646866750717194</v>
      </c>
      <c r="M60" s="47">
        <v>6.6339006504688894E-2</v>
      </c>
    </row>
    <row r="61" spans="1:13" ht="14.5" x14ac:dyDescent="0.35">
      <c r="A61" s="2" t="str">
        <f>VLOOKUP(C61, 'County name'!$A$1:$C$207, 2, TRUE)</f>
        <v>Louisa County</v>
      </c>
      <c r="B61" s="2" t="str">
        <f>VLOOKUP($C61, 'County name'!$A$1:$C$207, 3, TRUE)</f>
        <v>Iowa</v>
      </c>
      <c r="C61" s="33">
        <v>19115</v>
      </c>
      <c r="D61" s="12">
        <f>VLOOKUP($C61, 'County name'!$A$3:$D$101, 4, FALSE)</f>
        <v>6.0999999999999995E-3</v>
      </c>
      <c r="E61" s="44">
        <v>2238.3085143512999</v>
      </c>
      <c r="F61" s="44">
        <v>239.773514842987</v>
      </c>
      <c r="G61" s="38">
        <v>1.0306766995043199</v>
      </c>
      <c r="H61" s="45">
        <v>76.898024338949696</v>
      </c>
      <c r="I61" s="45">
        <v>35.299200820922799</v>
      </c>
      <c r="J61" s="48">
        <v>-1.15602243826229E-2</v>
      </c>
      <c r="K61" s="46">
        <v>200.63330377461401</v>
      </c>
      <c r="L61" s="45">
        <v>121.23236389160201</v>
      </c>
      <c r="M61" s="47">
        <v>8.2009896119153297E-2</v>
      </c>
    </row>
    <row r="62" spans="1:13" ht="14.5" x14ac:dyDescent="0.35">
      <c r="A62" s="2" t="str">
        <f>VLOOKUP(C62, 'County name'!$A$1:$C$207, 2, TRUE)</f>
        <v>Lucas County</v>
      </c>
      <c r="B62" s="2" t="str">
        <f>VLOOKUP($C62, 'County name'!$A$1:$C$207, 3, TRUE)</f>
        <v>Iowa</v>
      </c>
      <c r="C62" s="33">
        <v>19117</v>
      </c>
      <c r="D62" s="12">
        <f>VLOOKUP($C62, 'County name'!$A$3:$D$101, 4, FALSE)</f>
        <v>4.0000000000000001E-3</v>
      </c>
      <c r="E62" s="44">
        <v>2155.0875522802498</v>
      </c>
      <c r="F62" s="44">
        <v>227.36731061935399</v>
      </c>
      <c r="G62" s="38">
        <v>1.0141478784954301</v>
      </c>
      <c r="H62" s="45">
        <v>72.011103106674497</v>
      </c>
      <c r="I62" s="45">
        <v>29.3557723999023</v>
      </c>
      <c r="J62" s="48">
        <v>-1.7171810364139398E-2</v>
      </c>
      <c r="K62" s="46">
        <v>220.017524878785</v>
      </c>
      <c r="L62" s="45">
        <v>142.304862785339</v>
      </c>
      <c r="M62" s="47">
        <v>0.12380385116576501</v>
      </c>
    </row>
    <row r="63" spans="1:13" ht="14.5" x14ac:dyDescent="0.35">
      <c r="A63" s="2" t="str">
        <f>VLOOKUP(C63, 'County name'!$A$1:$C$207, 2, TRUE)</f>
        <v>Lyon County</v>
      </c>
      <c r="B63" s="2" t="str">
        <f>VLOOKUP($C63, 'County name'!$A$1:$C$207, 3, TRUE)</f>
        <v>Iowa</v>
      </c>
      <c r="C63" s="33">
        <v>19119</v>
      </c>
      <c r="D63" s="12">
        <f>VLOOKUP($C63, 'County name'!$A$3:$D$101, 4, FALSE)</f>
        <v>1.3000000000000001E-2</v>
      </c>
      <c r="E63" s="44">
        <v>1885.36914259435</v>
      </c>
      <c r="F63" s="44">
        <v>172.332545185089</v>
      </c>
      <c r="G63" s="38">
        <v>0.96849407271279397</v>
      </c>
      <c r="H63" s="45">
        <v>36.940268885425901</v>
      </c>
      <c r="I63" s="45">
        <v>-6.3590369224548304</v>
      </c>
      <c r="J63" s="48">
        <v>-5.9524251219567198E-2</v>
      </c>
      <c r="K63" s="46">
        <v>231.419505297928</v>
      </c>
      <c r="L63" s="45">
        <v>118.40654258728</v>
      </c>
      <c r="M63" s="47">
        <v>0.12867416884264701</v>
      </c>
    </row>
    <row r="64" spans="1:13" ht="14.5" x14ac:dyDescent="0.35">
      <c r="A64" s="2" t="str">
        <f>VLOOKUP(C64, 'County name'!$A$1:$C$207, 2, TRUE)</f>
        <v>Madison County</v>
      </c>
      <c r="B64" s="2" t="str">
        <f>VLOOKUP($C64, 'County name'!$A$1:$C$207, 3, TRUE)</f>
        <v>Iowa</v>
      </c>
      <c r="C64" s="33">
        <v>19121</v>
      </c>
      <c r="D64" s="12">
        <f>VLOOKUP($C64, 'County name'!$A$3:$D$101, 4, FALSE)</f>
        <v>7.0999999999999995E-3</v>
      </c>
      <c r="E64" s="44">
        <v>2138.7516323136201</v>
      </c>
      <c r="F64" s="44">
        <v>218.77828698158299</v>
      </c>
      <c r="G64" s="38">
        <v>1.0167080610891099</v>
      </c>
      <c r="H64" s="45">
        <v>57.232764668390303</v>
      </c>
      <c r="I64" s="45">
        <v>20.269620370864899</v>
      </c>
      <c r="J64" s="48">
        <v>-3.4771916413867003E-2</v>
      </c>
      <c r="K64" s="46">
        <v>220.44921371203401</v>
      </c>
      <c r="L64" s="45">
        <v>141.937807703018</v>
      </c>
      <c r="M64" s="47">
        <v>0.12814862061053001</v>
      </c>
    </row>
    <row r="65" spans="1:13" ht="14.5" x14ac:dyDescent="0.35">
      <c r="A65" s="2" t="str">
        <f>VLOOKUP(C65, 'County name'!$A$1:$C$207, 2, TRUE)</f>
        <v>Mahaska County</v>
      </c>
      <c r="B65" s="2" t="str">
        <f>VLOOKUP($C65, 'County name'!$A$1:$C$207, 3, TRUE)</f>
        <v>Iowa</v>
      </c>
      <c r="C65" s="33">
        <v>19123</v>
      </c>
      <c r="D65" s="12">
        <f>VLOOKUP($C65, 'County name'!$A$3:$D$101, 4, FALSE)</f>
        <v>9.1999999999999998E-3</v>
      </c>
      <c r="E65" s="44">
        <v>2176.4131447818099</v>
      </c>
      <c r="F65" s="44">
        <v>225.64501099586499</v>
      </c>
      <c r="G65" s="38">
        <v>1.0320465581106599</v>
      </c>
      <c r="H65" s="45">
        <v>69.481889555137499</v>
      </c>
      <c r="I65" s="45">
        <v>25.785587835311901</v>
      </c>
      <c r="J65" s="48">
        <v>-2.2391862920318601E-2</v>
      </c>
      <c r="K65" s="46">
        <v>211.02955778501899</v>
      </c>
      <c r="L65" s="45">
        <v>130.967643022537</v>
      </c>
      <c r="M65" s="47">
        <v>0.107203732240111</v>
      </c>
    </row>
    <row r="66" spans="1:13" ht="14.5" x14ac:dyDescent="0.35">
      <c r="A66" s="2" t="str">
        <f>VLOOKUP(C66, 'County name'!$A$1:$C$207, 2, TRUE)</f>
        <v>Marion County</v>
      </c>
      <c r="B66" s="2" t="str">
        <f>VLOOKUP($C66, 'County name'!$A$1:$C$207, 3, TRUE)</f>
        <v>Iowa</v>
      </c>
      <c r="C66" s="33">
        <v>19125</v>
      </c>
      <c r="D66" s="12">
        <f>VLOOKUP($C66, 'County name'!$A$3:$D$101, 4, FALSE)</f>
        <v>6.4000000000000003E-3</v>
      </c>
      <c r="E66" s="44">
        <v>2211.3992312646701</v>
      </c>
      <c r="F66" s="44">
        <v>232.83432135582001</v>
      </c>
      <c r="G66" s="38">
        <v>1.04446784989439</v>
      </c>
      <c r="H66" s="45">
        <v>67.013624676386797</v>
      </c>
      <c r="I66" s="45">
        <v>24.226256990432699</v>
      </c>
      <c r="J66" s="48">
        <v>-2.6205602594025799E-2</v>
      </c>
      <c r="K66" s="46">
        <v>212.78276174410701</v>
      </c>
      <c r="L66" s="45">
        <v>136.49295907020601</v>
      </c>
      <c r="M66" s="47">
        <v>0.113916231894038</v>
      </c>
    </row>
    <row r="67" spans="1:13" ht="14.5" x14ac:dyDescent="0.35">
      <c r="A67" s="2" t="str">
        <f>VLOOKUP(C67, 'County name'!$A$1:$C$207, 2, TRUE)</f>
        <v>Marshall County</v>
      </c>
      <c r="B67" s="2" t="str">
        <f>VLOOKUP($C67, 'County name'!$A$1:$C$207, 3, TRUE)</f>
        <v>Iowa</v>
      </c>
      <c r="C67" s="33">
        <v>19127</v>
      </c>
      <c r="D67" s="12">
        <f>VLOOKUP($C67, 'County name'!$A$3:$D$101, 4, FALSE)</f>
        <v>1.1399999999999999E-2</v>
      </c>
      <c r="E67" s="44">
        <v>1999.9132928002</v>
      </c>
      <c r="F67" s="44">
        <v>168.937543106079</v>
      </c>
      <c r="G67" s="38">
        <v>0.93661081309128302</v>
      </c>
      <c r="H67" s="45">
        <v>54.581042179896301</v>
      </c>
      <c r="I67" s="45">
        <v>12.4889771461487</v>
      </c>
      <c r="J67" s="48">
        <v>-4.2884480539131298E-2</v>
      </c>
      <c r="K67" s="46">
        <v>201.73398879853801</v>
      </c>
      <c r="L67" s="45">
        <v>110.125168704987</v>
      </c>
      <c r="M67" s="47">
        <v>8.7384876388173702E-2</v>
      </c>
    </row>
    <row r="68" spans="1:13" ht="14.5" x14ac:dyDescent="0.35">
      <c r="A68" s="2" t="str">
        <f>VLOOKUP(C68, 'County name'!$A$1:$C$207, 2, TRUE)</f>
        <v>Mills County</v>
      </c>
      <c r="B68" s="2" t="str">
        <f>VLOOKUP($C68, 'County name'!$A$1:$C$207, 3, TRUE)</f>
        <v>Iowa</v>
      </c>
      <c r="C68" s="33">
        <v>19129</v>
      </c>
      <c r="D68" s="12">
        <f>VLOOKUP($C68, 'County name'!$A$3:$D$101, 4, FALSE)</f>
        <v>8.0000000000000002E-3</v>
      </c>
      <c r="E68" s="44">
        <v>2247.01614795879</v>
      </c>
      <c r="F68" s="44">
        <v>270.13119955062899</v>
      </c>
      <c r="G68" s="38">
        <v>1.09874926129475</v>
      </c>
      <c r="H68" s="45">
        <v>60.373010716843503</v>
      </c>
      <c r="I68" s="45">
        <v>26.660578441619901</v>
      </c>
      <c r="J68" s="48">
        <v>-3.02522435431061E-2</v>
      </c>
      <c r="K68" s="46">
        <v>251.22351675892699</v>
      </c>
      <c r="L68" s="45">
        <v>180.1749127388</v>
      </c>
      <c r="M68" s="47">
        <v>0.18460015495836499</v>
      </c>
    </row>
    <row r="69" spans="1:13" ht="14.5" x14ac:dyDescent="0.35">
      <c r="A69" s="2" t="str">
        <f>VLOOKUP(C69, 'County name'!$A$1:$C$207, 2, TRUE)</f>
        <v>Mitchell County</v>
      </c>
      <c r="B69" s="2" t="str">
        <f>VLOOKUP($C69, 'County name'!$A$1:$C$207, 3, TRUE)</f>
        <v>Iowa</v>
      </c>
      <c r="C69" s="33">
        <v>19131</v>
      </c>
      <c r="D69" s="12">
        <f>VLOOKUP($C69, 'County name'!$A$3:$D$101, 4, FALSE)</f>
        <v>1.09E-2</v>
      </c>
      <c r="E69" s="44">
        <v>1845.38939667865</v>
      </c>
      <c r="F69" s="44">
        <v>119.663235425949</v>
      </c>
      <c r="G69" s="38">
        <v>0.87949751341436999</v>
      </c>
      <c r="H69" s="45">
        <v>47.709226358274499</v>
      </c>
      <c r="I69" s="45">
        <v>0.58226218223572301</v>
      </c>
      <c r="J69" s="48">
        <v>-5.47129817444406E-2</v>
      </c>
      <c r="K69" s="46">
        <v>189.728114068427</v>
      </c>
      <c r="L69" s="45">
        <v>66.104953145980801</v>
      </c>
      <c r="M69" s="47">
        <v>5.1243003135479803E-2</v>
      </c>
    </row>
    <row r="70" spans="1:13" ht="14.5" x14ac:dyDescent="0.35">
      <c r="A70" s="2" t="str">
        <f>VLOOKUP(C70, 'County name'!$A$1:$C$207, 2, TRUE)</f>
        <v>Monona County</v>
      </c>
      <c r="B70" s="2" t="str">
        <f>VLOOKUP($C70, 'County name'!$A$1:$C$207, 3, TRUE)</f>
        <v>Iowa</v>
      </c>
      <c r="C70" s="33">
        <v>19133</v>
      </c>
      <c r="D70" s="12">
        <f>VLOOKUP($C70, 'County name'!$A$3:$D$101, 4, FALSE)</f>
        <v>1.2800000000000001E-2</v>
      </c>
      <c r="E70" s="44">
        <v>2138.60793128363</v>
      </c>
      <c r="F70" s="44">
        <v>245.40166163444499</v>
      </c>
      <c r="G70" s="38">
        <v>1.0729723093849399</v>
      </c>
      <c r="H70" s="45">
        <v>53.527684793854</v>
      </c>
      <c r="I70" s="45">
        <v>8.6589958667755091</v>
      </c>
      <c r="J70" s="48">
        <v>-4.26777026478833E-2</v>
      </c>
      <c r="K70" s="46">
        <v>243.27801500935999</v>
      </c>
      <c r="L70" s="45">
        <v>157.99821190834101</v>
      </c>
      <c r="M70" s="47">
        <v>0.16393503995047501</v>
      </c>
    </row>
    <row r="71" spans="1:13" ht="14.5" x14ac:dyDescent="0.35">
      <c r="A71" s="2" t="str">
        <f>VLOOKUP(C71, 'County name'!$A$1:$C$207, 2, TRUE)</f>
        <v>Monroe County</v>
      </c>
      <c r="B71" s="2" t="str">
        <f>VLOOKUP($C71, 'County name'!$A$1:$C$207, 3, TRUE)</f>
        <v>Iowa</v>
      </c>
      <c r="C71" s="33">
        <v>19135</v>
      </c>
      <c r="D71" s="12">
        <f>VLOOKUP($C71, 'County name'!$A$3:$D$101, 4, FALSE)</f>
        <v>3.3E-3</v>
      </c>
      <c r="E71" s="44">
        <v>2196.90132286585</v>
      </c>
      <c r="F71" s="44">
        <v>231.090575313568</v>
      </c>
      <c r="G71" s="38">
        <v>1.04092506279555</v>
      </c>
      <c r="H71" s="45">
        <v>75.476488284407395</v>
      </c>
      <c r="I71" s="45">
        <v>31.362787246704102</v>
      </c>
      <c r="J71" s="48">
        <v>-1.33259452061996E-2</v>
      </c>
      <c r="K71" s="46">
        <v>219.36862084978699</v>
      </c>
      <c r="L71" s="45">
        <v>140.23402748107901</v>
      </c>
      <c r="M71" s="47">
        <v>0.120983993022952</v>
      </c>
    </row>
    <row r="72" spans="1:13" ht="14.5" x14ac:dyDescent="0.35">
      <c r="A72" s="2" t="str">
        <f>VLOOKUP(C72, 'County name'!$A$1:$C$207, 2, TRUE)</f>
        <v>Montgomery County</v>
      </c>
      <c r="B72" s="2" t="str">
        <f>VLOOKUP($C72, 'County name'!$A$1:$C$207, 3, TRUE)</f>
        <v>Iowa</v>
      </c>
      <c r="C72" s="33">
        <v>19137</v>
      </c>
      <c r="D72" s="12">
        <f>VLOOKUP($C72, 'County name'!$A$3:$D$101, 4, FALSE)</f>
        <v>7.6E-3</v>
      </c>
      <c r="E72" s="44">
        <v>2198.8347342410498</v>
      </c>
      <c r="F72" s="44">
        <v>256.30494818687401</v>
      </c>
      <c r="G72" s="38">
        <v>1.06700780266114</v>
      </c>
      <c r="H72" s="45">
        <v>59.224112531787299</v>
      </c>
      <c r="I72" s="45">
        <v>26.4121673107147</v>
      </c>
      <c r="J72" s="48">
        <v>-3.06584171919893E-2</v>
      </c>
      <c r="K72" s="46">
        <v>240.83243639644999</v>
      </c>
      <c r="L72" s="45">
        <v>171.486668729782</v>
      </c>
      <c r="M72" s="47">
        <v>0.16795346988526</v>
      </c>
    </row>
    <row r="73" spans="1:13" ht="14.5" x14ac:dyDescent="0.35">
      <c r="A73" s="2" t="str">
        <f>VLOOKUP(C73, 'County name'!$A$1:$C$207, 2, TRUE)</f>
        <v>Muscatine County</v>
      </c>
      <c r="B73" s="2" t="str">
        <f>VLOOKUP($C73, 'County name'!$A$1:$C$207, 3, TRUE)</f>
        <v>Iowa</v>
      </c>
      <c r="C73" s="33">
        <v>19139</v>
      </c>
      <c r="D73" s="12">
        <f>VLOOKUP($C73, 'County name'!$A$3:$D$101, 4, FALSE)</f>
        <v>6.6E-3</v>
      </c>
      <c r="E73" s="44">
        <v>2200.6877297146698</v>
      </c>
      <c r="F73" s="44">
        <v>230.46096100807199</v>
      </c>
      <c r="G73" s="38">
        <v>1.0245296695692001</v>
      </c>
      <c r="H73" s="45">
        <v>75.2646696095821</v>
      </c>
      <c r="I73" s="45">
        <v>30.811835718154899</v>
      </c>
      <c r="J73" s="48">
        <v>-1.6148079611584001E-2</v>
      </c>
      <c r="K73" s="46">
        <v>195.65069698509799</v>
      </c>
      <c r="L73" s="45">
        <v>113.010779619217</v>
      </c>
      <c r="M73" s="47">
        <v>7.2197272478692606E-2</v>
      </c>
    </row>
    <row r="74" spans="1:13" ht="14.5" x14ac:dyDescent="0.35">
      <c r="A74" s="2" t="str">
        <f>VLOOKUP(C74, 'County name'!$A$1:$C$207, 2, TRUE)</f>
        <v>O</v>
      </c>
      <c r="B74" s="2" t="str">
        <f>VLOOKUP($C74, 'County name'!$A$1:$C$207, 3, TRUE)</f>
        <v>Iowa</v>
      </c>
      <c r="C74" s="33">
        <v>19141</v>
      </c>
      <c r="D74" s="12">
        <f>VLOOKUP($C74, 'County name'!$A$3:$D$101, 4, FALSE)</f>
        <v>1.3100000000000001E-2</v>
      </c>
      <c r="E74" s="44">
        <v>1903.4812666794001</v>
      </c>
      <c r="F74" s="44">
        <v>156.98908014297501</v>
      </c>
      <c r="G74" s="38">
        <v>0.93471831673487304</v>
      </c>
      <c r="H74" s="45">
        <v>44.252247267525</v>
      </c>
      <c r="I74" s="45">
        <v>-2.4429094314575099</v>
      </c>
      <c r="J74" s="48">
        <v>-5.53380412149981E-2</v>
      </c>
      <c r="K74" s="46">
        <v>229.98520606416901</v>
      </c>
      <c r="L74" s="45">
        <v>116.45688972473199</v>
      </c>
      <c r="M74" s="47">
        <v>0.124176253173716</v>
      </c>
    </row>
    <row r="75" spans="1:13" ht="14.5" x14ac:dyDescent="0.35">
      <c r="A75" s="2" t="str">
        <f>VLOOKUP(C75, 'County name'!$A$1:$C$207, 2, TRUE)</f>
        <v>Osceola County</v>
      </c>
      <c r="B75" s="2" t="str">
        <f>VLOOKUP($C75, 'County name'!$A$1:$C$207, 3, TRUE)</f>
        <v>Iowa</v>
      </c>
      <c r="C75" s="33">
        <v>19143</v>
      </c>
      <c r="D75" s="12">
        <f>VLOOKUP($C75, 'County name'!$A$3:$D$101, 4, FALSE)</f>
        <v>0.01</v>
      </c>
      <c r="E75" s="44">
        <v>1821.42150156663</v>
      </c>
      <c r="F75" s="44">
        <v>129.83947606086701</v>
      </c>
      <c r="G75" s="38">
        <v>0.89464203870501502</v>
      </c>
      <c r="H75" s="45">
        <v>39.957107688137299</v>
      </c>
      <c r="I75" s="45">
        <v>-4.4108549594879101</v>
      </c>
      <c r="J75" s="48">
        <v>-5.8449602231563202E-2</v>
      </c>
      <c r="K75" s="46">
        <v>224.75296885755401</v>
      </c>
      <c r="L75" s="45">
        <v>100.916873884201</v>
      </c>
      <c r="M75" s="47">
        <v>0.11137555787575899</v>
      </c>
    </row>
    <row r="76" spans="1:13" ht="14.5" x14ac:dyDescent="0.35">
      <c r="A76" s="2" t="str">
        <f>VLOOKUP(C76, 'County name'!$A$1:$C$207, 2, TRUE)</f>
        <v>Page County</v>
      </c>
      <c r="B76" s="2" t="str">
        <f>VLOOKUP($C76, 'County name'!$A$1:$C$207, 3, TRUE)</f>
        <v>Iowa</v>
      </c>
      <c r="C76" s="33">
        <v>19145</v>
      </c>
      <c r="D76" s="12">
        <f>VLOOKUP($C76, 'County name'!$A$3:$D$101, 4, FALSE)</f>
        <v>9.8999999999999991E-3</v>
      </c>
      <c r="E76" s="44">
        <v>2235.3900487237802</v>
      </c>
      <c r="F76" s="44">
        <v>265.88319177627602</v>
      </c>
      <c r="G76" s="38">
        <v>1.05840192823095</v>
      </c>
      <c r="H76" s="45">
        <v>62.1794604287252</v>
      </c>
      <c r="I76" s="45">
        <v>32.099699687957802</v>
      </c>
      <c r="J76" s="48">
        <v>-2.5922847494707999E-2</v>
      </c>
      <c r="K76" s="46">
        <v>243.38672467367701</v>
      </c>
      <c r="L76" s="45">
        <v>175.97196598053</v>
      </c>
      <c r="M76" s="47">
        <v>0.171137984130141</v>
      </c>
    </row>
    <row r="77" spans="1:13" ht="14.5" x14ac:dyDescent="0.35">
      <c r="A77" s="2" t="str">
        <f>VLOOKUP(C77, 'County name'!$A$1:$C$207, 2, TRUE)</f>
        <v>Palo Alto County</v>
      </c>
      <c r="B77" s="2" t="str">
        <f>VLOOKUP($C77, 'County name'!$A$1:$C$207, 3, TRUE)</f>
        <v>Iowa</v>
      </c>
      <c r="C77" s="33">
        <v>19147</v>
      </c>
      <c r="D77" s="12">
        <f>VLOOKUP($C77, 'County name'!$A$3:$D$101, 4, FALSE)</f>
        <v>1.1699999999999999E-2</v>
      </c>
      <c r="E77" s="44">
        <v>1921.4899225562301</v>
      </c>
      <c r="F77" s="44">
        <v>145.72767620086699</v>
      </c>
      <c r="G77" s="38">
        <v>0.94369506766149003</v>
      </c>
      <c r="H77" s="45">
        <v>47.133137522498203</v>
      </c>
      <c r="I77" s="45">
        <v>-1.6677630424499601</v>
      </c>
      <c r="J77" s="48">
        <v>-5.38065551388901E-2</v>
      </c>
      <c r="K77" s="46">
        <v>216.80349722628</v>
      </c>
      <c r="L77" s="45">
        <v>100.37833681106601</v>
      </c>
      <c r="M77" s="47">
        <v>9.9531694753096395E-2</v>
      </c>
    </row>
    <row r="78" spans="1:13" ht="14.5" x14ac:dyDescent="0.35">
      <c r="A78" s="2" t="str">
        <f>VLOOKUP(C78, 'County name'!$A$1:$C$207, 2, TRUE)</f>
        <v>Plymouth County</v>
      </c>
      <c r="B78" s="2" t="str">
        <f>VLOOKUP($C78, 'County name'!$A$1:$C$207, 3, TRUE)</f>
        <v>Iowa</v>
      </c>
      <c r="C78" s="33">
        <v>19149</v>
      </c>
      <c r="D78" s="12">
        <f>VLOOKUP($C78, 'County name'!$A$3:$D$101, 4, FALSE)</f>
        <v>1.8500000000000003E-2</v>
      </c>
      <c r="E78" s="44">
        <v>1996.0627161478601</v>
      </c>
      <c r="F78" s="44">
        <v>203.69313302040101</v>
      </c>
      <c r="G78" s="38">
        <v>1.0307394447400899</v>
      </c>
      <c r="H78" s="45">
        <v>44.787262227572498</v>
      </c>
      <c r="I78" s="45">
        <v>-0.53542180061342004</v>
      </c>
      <c r="J78" s="48">
        <v>-5.0182898094004898E-2</v>
      </c>
      <c r="K78" s="46">
        <v>241.37655768982401</v>
      </c>
      <c r="L78" s="45">
        <v>140.62042183876</v>
      </c>
      <c r="M78" s="47">
        <v>0.151593992176004</v>
      </c>
    </row>
    <row r="79" spans="1:13" ht="14.5" x14ac:dyDescent="0.35">
      <c r="A79" s="2" t="str">
        <f>VLOOKUP(C79, 'County name'!$A$1:$C$207, 2, TRUE)</f>
        <v>Pocahontas County</v>
      </c>
      <c r="B79" s="2" t="str">
        <f>VLOOKUP($C79, 'County name'!$A$1:$C$207, 3, TRUE)</f>
        <v>Iowa</v>
      </c>
      <c r="C79" s="33">
        <v>19151</v>
      </c>
      <c r="D79" s="12">
        <f>VLOOKUP($C79, 'County name'!$A$3:$D$101, 4, FALSE)</f>
        <v>1.41E-2</v>
      </c>
      <c r="E79" s="44">
        <v>1947.9354682762601</v>
      </c>
      <c r="F79" s="44">
        <v>162.21560649871799</v>
      </c>
      <c r="G79" s="38">
        <v>0.97160663934773805</v>
      </c>
      <c r="H79" s="45">
        <v>48.246823380188999</v>
      </c>
      <c r="I79" s="45">
        <v>2.19571819305418</v>
      </c>
      <c r="J79" s="48">
        <v>-4.99993849465366E-2</v>
      </c>
      <c r="K79" s="46">
        <v>219.54896827037501</v>
      </c>
      <c r="L79" s="45">
        <v>110.90133485794099</v>
      </c>
      <c r="M79" s="47">
        <v>0.110135711532</v>
      </c>
    </row>
    <row r="80" spans="1:13" ht="14.5" x14ac:dyDescent="0.35">
      <c r="A80" s="2" t="str">
        <f>VLOOKUP(C80, 'County name'!$A$1:$C$207, 2, TRUE)</f>
        <v>Polk County</v>
      </c>
      <c r="B80" s="2" t="str">
        <f>VLOOKUP($C80, 'County name'!$A$1:$C$207, 3, TRUE)</f>
        <v>Iowa</v>
      </c>
      <c r="C80" s="33">
        <v>19153</v>
      </c>
      <c r="D80" s="12">
        <f>VLOOKUP($C80, 'County name'!$A$3:$D$101, 4, FALSE)</f>
        <v>7.7000000000000002E-3</v>
      </c>
      <c r="E80" s="44">
        <v>2117.5990804010999</v>
      </c>
      <c r="F80" s="44">
        <v>197.74199576377899</v>
      </c>
      <c r="G80" s="38">
        <v>0.99229843431623299</v>
      </c>
      <c r="H80" s="45">
        <v>53.186775564029602</v>
      </c>
      <c r="I80" s="45">
        <v>13.710921239852899</v>
      </c>
      <c r="J80" s="48">
        <v>-4.2926254322628601E-2</v>
      </c>
      <c r="K80" s="46">
        <v>211.92162632364801</v>
      </c>
      <c r="L80" s="45">
        <v>124.22577672004699</v>
      </c>
      <c r="M80" s="47">
        <v>0.10616553066952999</v>
      </c>
    </row>
    <row r="81" spans="1:13" ht="14.5" x14ac:dyDescent="0.35">
      <c r="A81" s="2" t="str">
        <f>VLOOKUP(C81, 'County name'!$A$1:$C$207, 2, TRUE)</f>
        <v>Pottawattamie County</v>
      </c>
      <c r="B81" s="2" t="str">
        <f>VLOOKUP($C81, 'County name'!$A$1:$C$207, 3, TRUE)</f>
        <v>Iowa</v>
      </c>
      <c r="C81" s="33">
        <v>19155</v>
      </c>
      <c r="D81" s="12">
        <f>VLOOKUP($C81, 'County name'!$A$3:$D$101, 4, FALSE)</f>
        <v>1.7299999999999999E-2</v>
      </c>
      <c r="E81" s="44">
        <v>2166.9721470918498</v>
      </c>
      <c r="F81" s="44">
        <v>233.65497140884401</v>
      </c>
      <c r="G81" s="38">
        <v>1.05113813212528</v>
      </c>
      <c r="H81" s="45">
        <v>56.919357802718899</v>
      </c>
      <c r="I81" s="45">
        <v>20.169063472747801</v>
      </c>
      <c r="J81" s="48">
        <v>-3.5664745836617898E-2</v>
      </c>
      <c r="K81" s="46">
        <v>244.390963022015</v>
      </c>
      <c r="L81" s="45">
        <v>162.61458053588899</v>
      </c>
      <c r="M81" s="47">
        <v>0.168839184024208</v>
      </c>
    </row>
    <row r="82" spans="1:13" ht="14.5" x14ac:dyDescent="0.35">
      <c r="A82" s="2" t="str">
        <f>VLOOKUP(C82, 'County name'!$A$1:$C$207, 2, TRUE)</f>
        <v>Poweshiek County</v>
      </c>
      <c r="B82" s="2" t="str">
        <f>VLOOKUP($C82, 'County name'!$A$1:$C$207, 3, TRUE)</f>
        <v>Iowa</v>
      </c>
      <c r="C82" s="33">
        <v>19157</v>
      </c>
      <c r="D82" s="12">
        <f>VLOOKUP($C82, 'County name'!$A$3:$D$101, 4, FALSE)</f>
        <v>1.18E-2</v>
      </c>
      <c r="E82" s="44">
        <v>2077.3903262848999</v>
      </c>
      <c r="F82" s="44">
        <v>203.021663761139</v>
      </c>
      <c r="G82" s="38">
        <v>0.97442828746666299</v>
      </c>
      <c r="H82" s="45">
        <v>63.114502812642499</v>
      </c>
      <c r="I82" s="45">
        <v>18.466816616058399</v>
      </c>
      <c r="J82" s="48">
        <v>-3.1793273742937202E-2</v>
      </c>
      <c r="K82" s="46">
        <v>205.06543324598999</v>
      </c>
      <c r="L82" s="45">
        <v>116.47425165176401</v>
      </c>
      <c r="M82" s="47">
        <v>9.1768991072470898E-2</v>
      </c>
    </row>
    <row r="83" spans="1:13" ht="14.5" x14ac:dyDescent="0.35">
      <c r="A83" s="2" t="str">
        <f>VLOOKUP(C83, 'County name'!$A$1:$C$207, 2, TRUE)</f>
        <v>Ringgold County</v>
      </c>
      <c r="B83" s="2" t="str">
        <f>VLOOKUP($C83, 'County name'!$A$1:$C$207, 3, TRUE)</f>
        <v>Iowa</v>
      </c>
      <c r="C83" s="33">
        <v>19159</v>
      </c>
      <c r="D83" s="12">
        <f>VLOOKUP($C83, 'County name'!$A$3:$D$101, 4, FALSE)</f>
        <v>5.4000000000000003E-3</v>
      </c>
      <c r="E83" s="44">
        <v>2172.9127816961</v>
      </c>
      <c r="F83" s="44">
        <v>224.58867082595799</v>
      </c>
      <c r="G83" s="38">
        <v>1.0216316857752099</v>
      </c>
      <c r="H83" s="45">
        <v>63.542491216503599</v>
      </c>
      <c r="I83" s="45">
        <v>30.604443359375001</v>
      </c>
      <c r="J83" s="48">
        <v>-2.2254043158723699E-2</v>
      </c>
      <c r="K83" s="46">
        <v>219.96983987175599</v>
      </c>
      <c r="L83" s="45">
        <v>149.40691061019899</v>
      </c>
      <c r="M83" s="47">
        <v>0.13753545584968199</v>
      </c>
    </row>
    <row r="84" spans="1:13" ht="14.5" x14ac:dyDescent="0.35">
      <c r="A84" s="2" t="str">
        <f>VLOOKUP(C84, 'County name'!$A$1:$C$207, 2, TRUE)</f>
        <v>Sac County</v>
      </c>
      <c r="B84" s="2" t="str">
        <f>VLOOKUP($C84, 'County name'!$A$1:$C$207, 3, TRUE)</f>
        <v>Iowa</v>
      </c>
      <c r="C84" s="33">
        <v>19161</v>
      </c>
      <c r="D84" s="12">
        <f>VLOOKUP($C84, 'County name'!$A$3:$D$101, 4, FALSE)</f>
        <v>1.2E-2</v>
      </c>
      <c r="E84" s="44">
        <v>1972.40600900755</v>
      </c>
      <c r="F84" s="44">
        <v>170.66978111267099</v>
      </c>
      <c r="G84" s="38">
        <v>0.97888738346603299</v>
      </c>
      <c r="H84" s="45">
        <v>50.612515866907898</v>
      </c>
      <c r="I84" s="45">
        <v>6.52016401290894</v>
      </c>
      <c r="J84" s="48">
        <v>-4.5313370268263903E-2</v>
      </c>
      <c r="K84" s="46">
        <v>227.862212831318</v>
      </c>
      <c r="L84" s="45">
        <v>126.250656700134</v>
      </c>
      <c r="M84" s="47">
        <v>0.13029595149155601</v>
      </c>
    </row>
    <row r="85" spans="1:13" ht="14.5" x14ac:dyDescent="0.35">
      <c r="A85" s="2" t="str">
        <f>VLOOKUP(C85, 'County name'!$A$1:$C$207, 2, TRUE)</f>
        <v>Scott County</v>
      </c>
      <c r="B85" s="2" t="str">
        <f>VLOOKUP($C85, 'County name'!$A$1:$C$207, 3, TRUE)</f>
        <v>Iowa</v>
      </c>
      <c r="C85" s="33">
        <v>19163</v>
      </c>
      <c r="D85" s="12">
        <f>VLOOKUP($C85, 'County name'!$A$3:$D$101, 4, FALSE)</f>
        <v>7.4999999999999997E-3</v>
      </c>
      <c r="E85" s="44">
        <v>2133.2914761247298</v>
      </c>
      <c r="F85" s="44">
        <v>198.064653110504</v>
      </c>
      <c r="G85" s="38">
        <v>0.99936550865304996</v>
      </c>
      <c r="H85" s="45">
        <v>73.695221834525</v>
      </c>
      <c r="I85" s="45">
        <v>26.405650234222399</v>
      </c>
      <c r="J85" s="48">
        <v>-1.9608886580184101E-2</v>
      </c>
      <c r="K85" s="46">
        <v>187.26659665170601</v>
      </c>
      <c r="L85" s="45">
        <v>95.421766471862796</v>
      </c>
      <c r="M85" s="47">
        <v>5.6619104459675697E-2</v>
      </c>
    </row>
    <row r="86" spans="1:13" ht="14.5" x14ac:dyDescent="0.35">
      <c r="A86" s="2" t="str">
        <f>VLOOKUP(C86, 'County name'!$A$1:$C$207, 2, TRUE)</f>
        <v>Shelby County</v>
      </c>
      <c r="B86" s="2" t="str">
        <f>VLOOKUP($C86, 'County name'!$A$1:$C$207, 3, TRUE)</f>
        <v>Iowa</v>
      </c>
      <c r="C86" s="33">
        <v>19165</v>
      </c>
      <c r="D86" s="12">
        <f>VLOOKUP($C86, 'County name'!$A$3:$D$101, 4, FALSE)</f>
        <v>1.37E-2</v>
      </c>
      <c r="E86" s="44">
        <v>2083.3561800795501</v>
      </c>
      <c r="F86" s="44">
        <v>205.410299062729</v>
      </c>
      <c r="G86" s="38">
        <v>0.99536804363662001</v>
      </c>
      <c r="H86" s="45">
        <v>54.036569266125802</v>
      </c>
      <c r="I86" s="45">
        <v>15.3051430225372</v>
      </c>
      <c r="J86" s="48">
        <v>-4.1147431227015502E-2</v>
      </c>
      <c r="K86" s="46">
        <v>234.676423569501</v>
      </c>
      <c r="L86" s="45">
        <v>146.06426091194101</v>
      </c>
      <c r="M86" s="47">
        <v>0.14892738998464899</v>
      </c>
    </row>
    <row r="87" spans="1:13" ht="14.5" x14ac:dyDescent="0.35">
      <c r="A87" s="2" t="str">
        <f>VLOOKUP(C87, 'County name'!$A$1:$C$207, 2, TRUE)</f>
        <v>Sioux County</v>
      </c>
      <c r="B87" s="2" t="str">
        <f>VLOOKUP($C87, 'County name'!$A$1:$C$207, 3, TRUE)</f>
        <v>Iowa</v>
      </c>
      <c r="C87" s="33">
        <v>19167</v>
      </c>
      <c r="D87" s="12">
        <f>VLOOKUP($C87, 'County name'!$A$3:$D$101, 4, FALSE)</f>
        <v>1.6E-2</v>
      </c>
      <c r="E87" s="44">
        <v>1940.2424597020999</v>
      </c>
      <c r="F87" s="44">
        <v>184.21385154724101</v>
      </c>
      <c r="G87" s="38">
        <v>0.99433900026340005</v>
      </c>
      <c r="H87" s="45">
        <v>41.722636356316798</v>
      </c>
      <c r="I87" s="45">
        <v>-3.8384771347045898</v>
      </c>
      <c r="J87" s="48">
        <v>-5.4778530296755799E-2</v>
      </c>
      <c r="K87" s="46">
        <v>237.20266628213699</v>
      </c>
      <c r="L87" s="45">
        <v>130.55941629409801</v>
      </c>
      <c r="M87" s="47">
        <v>0.14132509654036601</v>
      </c>
    </row>
    <row r="88" spans="1:13" ht="14.5" x14ac:dyDescent="0.35">
      <c r="A88" s="2" t="str">
        <f>VLOOKUP(C88, 'County name'!$A$1:$C$207, 2, TRUE)</f>
        <v>Story County</v>
      </c>
      <c r="B88" s="2" t="str">
        <f>VLOOKUP($C88, 'County name'!$A$1:$C$207, 3, TRUE)</f>
        <v>Iowa</v>
      </c>
      <c r="C88" s="33">
        <v>19169</v>
      </c>
      <c r="D88" s="12">
        <f>VLOOKUP($C88, 'County name'!$A$3:$D$101, 4, FALSE)</f>
        <v>1.09E-2</v>
      </c>
      <c r="E88" s="44">
        <v>2006.79599490999</v>
      </c>
      <c r="F88" s="44">
        <v>163.128403139114</v>
      </c>
      <c r="G88" s="38">
        <v>0.93213704080581405</v>
      </c>
      <c r="H88" s="45">
        <v>49.300185377389703</v>
      </c>
      <c r="I88" s="45">
        <v>9.7713884830475006</v>
      </c>
      <c r="J88" s="48">
        <v>-4.8605793858670303E-2</v>
      </c>
      <c r="K88" s="46">
        <v>208.344197761506</v>
      </c>
      <c r="L88" s="45">
        <v>111.92209353446999</v>
      </c>
      <c r="M88" s="47">
        <v>9.4729424276604204E-2</v>
      </c>
    </row>
    <row r="89" spans="1:13" ht="14.5" x14ac:dyDescent="0.35">
      <c r="A89" s="2" t="str">
        <f>VLOOKUP(C89, 'County name'!$A$1:$C$207, 2, TRUE)</f>
        <v>Tama County</v>
      </c>
      <c r="B89" s="2" t="str">
        <f>VLOOKUP($C89, 'County name'!$A$1:$C$207, 3, TRUE)</f>
        <v>Iowa</v>
      </c>
      <c r="C89" s="33">
        <v>19171</v>
      </c>
      <c r="D89" s="12">
        <f>VLOOKUP($C89, 'County name'!$A$3:$D$101, 4, FALSE)</f>
        <v>1.3000000000000001E-2</v>
      </c>
      <c r="E89" s="44">
        <v>2000.5373857853499</v>
      </c>
      <c r="F89" s="44">
        <v>176.609375858307</v>
      </c>
      <c r="G89" s="38">
        <v>0.95127718190905397</v>
      </c>
      <c r="H89" s="45">
        <v>58.5113788871531</v>
      </c>
      <c r="I89" s="45">
        <v>13.427220821380599</v>
      </c>
      <c r="J89" s="48">
        <v>-3.8835362382117697E-2</v>
      </c>
      <c r="K89" s="46">
        <v>202.07317481175701</v>
      </c>
      <c r="L89" s="45">
        <v>106.76032562255899</v>
      </c>
      <c r="M89" s="47">
        <v>8.1705934624695303E-2</v>
      </c>
    </row>
    <row r="90" spans="1:13" ht="14.5" x14ac:dyDescent="0.35">
      <c r="A90" s="2" t="str">
        <f>VLOOKUP(C90, 'County name'!$A$1:$C$207, 2, TRUE)</f>
        <v>Taylor County</v>
      </c>
      <c r="B90" s="2" t="str">
        <f>VLOOKUP($C90, 'County name'!$A$1:$C$207, 3, TRUE)</f>
        <v>Iowa</v>
      </c>
      <c r="C90" s="33">
        <v>19173</v>
      </c>
      <c r="D90" s="12">
        <f>VLOOKUP($C90, 'County name'!$A$3:$D$101, 4, FALSE)</f>
        <v>7.9000000000000008E-3</v>
      </c>
      <c r="E90" s="44">
        <v>2185.22761242758</v>
      </c>
      <c r="F90" s="44">
        <v>235.624693965912</v>
      </c>
      <c r="G90" s="38">
        <v>1.03149372986799</v>
      </c>
      <c r="H90" s="45">
        <v>61.585312083689601</v>
      </c>
      <c r="I90" s="45">
        <v>30.4117365837097</v>
      </c>
      <c r="J90" s="48">
        <v>-2.49646578063858E-2</v>
      </c>
      <c r="K90" s="46">
        <v>228.75344891436399</v>
      </c>
      <c r="L90" s="45">
        <v>158.18385906219501</v>
      </c>
      <c r="M90" s="47">
        <v>0.15121738547692101</v>
      </c>
    </row>
    <row r="91" spans="1:13" ht="14.5" x14ac:dyDescent="0.35">
      <c r="A91" s="2" t="str">
        <f>VLOOKUP(C91, 'County name'!$A$1:$C$207, 2, TRUE)</f>
        <v>Union County</v>
      </c>
      <c r="B91" s="2" t="str">
        <f>VLOOKUP($C91, 'County name'!$A$1:$C$207, 3, TRUE)</f>
        <v>Iowa</v>
      </c>
      <c r="C91" s="33">
        <v>19175</v>
      </c>
      <c r="D91" s="12">
        <f>VLOOKUP($C91, 'County name'!$A$3:$D$101, 4, FALSE)</f>
        <v>6.5000000000000006E-3</v>
      </c>
      <c r="E91" s="44">
        <v>2147.6192781760401</v>
      </c>
      <c r="F91" s="44">
        <v>219.69472894668601</v>
      </c>
      <c r="G91" s="38">
        <v>1.0130772108886399</v>
      </c>
      <c r="H91" s="45">
        <v>61.775231671263498</v>
      </c>
      <c r="I91" s="45">
        <v>25.906804370880099</v>
      </c>
      <c r="J91" s="48">
        <v>-2.78109956188477E-2</v>
      </c>
      <c r="K91" s="46">
        <v>224.27773331762299</v>
      </c>
      <c r="L91" s="45">
        <v>149.35806016922001</v>
      </c>
      <c r="M91" s="47">
        <v>0.13845171243905999</v>
      </c>
    </row>
    <row r="92" spans="1:13" ht="14.5" x14ac:dyDescent="0.35">
      <c r="A92" s="2" t="str">
        <f>VLOOKUP(C92, 'County name'!$A$1:$C$207, 2, TRUE)</f>
        <v>Van Buren County</v>
      </c>
      <c r="B92" s="2" t="str">
        <f>VLOOKUP($C92, 'County name'!$A$1:$C$207, 3, TRUE)</f>
        <v>Iowa</v>
      </c>
      <c r="C92" s="33">
        <v>19177</v>
      </c>
      <c r="D92" s="12">
        <f>VLOOKUP($C92, 'County name'!$A$3:$D$101, 4, FALSE)</f>
        <v>4.7999999999999996E-3</v>
      </c>
      <c r="E92" s="44">
        <v>2299.6598926434299</v>
      </c>
      <c r="F92" s="44">
        <v>284.25767278671299</v>
      </c>
      <c r="G92" s="38">
        <v>1.10223248009094</v>
      </c>
      <c r="H92" s="45">
        <v>79.361740429513205</v>
      </c>
      <c r="I92" s="45">
        <v>43.391060733795101</v>
      </c>
      <c r="J92" s="48">
        <v>-2.04543109821653E-4</v>
      </c>
      <c r="K92" s="46">
        <v>209.884407461248</v>
      </c>
      <c r="L92" s="45">
        <v>139.59787216186501</v>
      </c>
      <c r="M92" s="47">
        <v>0.109008798023205</v>
      </c>
    </row>
    <row r="93" spans="1:13" ht="14.5" x14ac:dyDescent="0.35">
      <c r="A93" s="2" t="str">
        <f>VLOOKUP(C93, 'County name'!$A$1:$C$207, 2, TRUE)</f>
        <v>Wapello County</v>
      </c>
      <c r="B93" s="2" t="str">
        <f>VLOOKUP($C93, 'County name'!$A$1:$C$207, 3, TRUE)</f>
        <v>Iowa</v>
      </c>
      <c r="C93" s="33">
        <v>19179</v>
      </c>
      <c r="D93" s="12">
        <f>VLOOKUP($C93, 'County name'!$A$3:$D$101, 4, FALSE)</f>
        <v>5.1999999999999998E-3</v>
      </c>
      <c r="E93" s="44">
        <v>2244.1711700558899</v>
      </c>
      <c r="F93" s="44">
        <v>245.446443557739</v>
      </c>
      <c r="G93" s="38">
        <v>1.0695754546365099</v>
      </c>
      <c r="H93" s="45">
        <v>73.303272698796306</v>
      </c>
      <c r="I93" s="45">
        <v>32.289438056945798</v>
      </c>
      <c r="J93" s="48">
        <v>-1.32282804624813E-2</v>
      </c>
      <c r="K93" s="46">
        <v>208.41025157643</v>
      </c>
      <c r="L93" s="45">
        <v>132.18498783111599</v>
      </c>
      <c r="M93" s="47">
        <v>0.10626163048076399</v>
      </c>
    </row>
    <row r="94" spans="1:13" ht="14.5" x14ac:dyDescent="0.35">
      <c r="A94" s="2" t="str">
        <f>VLOOKUP(C94, 'County name'!$A$1:$C$207, 2, TRUE)</f>
        <v>Warren County</v>
      </c>
      <c r="B94" s="2" t="str">
        <f>VLOOKUP($C94, 'County name'!$A$1:$C$207, 3, TRUE)</f>
        <v>Iowa</v>
      </c>
      <c r="C94" s="33">
        <v>19181</v>
      </c>
      <c r="D94" s="12">
        <f>VLOOKUP($C94, 'County name'!$A$3:$D$101, 4, FALSE)</f>
        <v>6.0999999999999995E-3</v>
      </c>
      <c r="E94" s="44">
        <v>2173.7830209021899</v>
      </c>
      <c r="F94" s="44">
        <v>223.79847579002401</v>
      </c>
      <c r="G94" s="38">
        <v>1.02274369685433</v>
      </c>
      <c r="H94" s="45">
        <v>61.225755557452899</v>
      </c>
      <c r="I94" s="45">
        <v>21.157419919967602</v>
      </c>
      <c r="J94" s="48">
        <v>-3.1508538919500999E-2</v>
      </c>
      <c r="K94" s="46">
        <v>216.07326933489</v>
      </c>
      <c r="L94" s="45">
        <v>137.39347338676501</v>
      </c>
      <c r="M94" s="47">
        <v>0.118749926358156</v>
      </c>
    </row>
    <row r="95" spans="1:13" ht="14.5" x14ac:dyDescent="0.35">
      <c r="A95" s="2" t="str">
        <f>VLOOKUP(C95, 'County name'!$A$1:$C$207, 2, TRUE)</f>
        <v>Washington County</v>
      </c>
      <c r="B95" s="2" t="str">
        <f>VLOOKUP($C95, 'County name'!$A$1:$C$207, 3, TRUE)</f>
        <v>Iowa</v>
      </c>
      <c r="C95" s="33">
        <v>19183</v>
      </c>
      <c r="D95" s="12">
        <f>VLOOKUP($C95, 'County name'!$A$3:$D$101, 4, FALSE)</f>
        <v>8.8000000000000005E-3</v>
      </c>
      <c r="E95" s="44">
        <v>2225.1299077024701</v>
      </c>
      <c r="F95" s="44">
        <v>248.00257620811499</v>
      </c>
      <c r="G95" s="38">
        <v>1.0466692494763601</v>
      </c>
      <c r="H95" s="45">
        <v>71.658798797056093</v>
      </c>
      <c r="I95" s="45">
        <v>31.315520811080901</v>
      </c>
      <c r="J95" s="48">
        <v>-1.80926609637444E-2</v>
      </c>
      <c r="K95" s="46">
        <v>203.558592661284</v>
      </c>
      <c r="L95" s="45">
        <v>125.746746683121</v>
      </c>
      <c r="M95" s="47">
        <v>8.9317632270322606E-2</v>
      </c>
    </row>
    <row r="96" spans="1:13" ht="14.5" x14ac:dyDescent="0.35">
      <c r="A96" s="2" t="str">
        <f>VLOOKUP(C96, 'County name'!$A$1:$C$207, 2, TRUE)</f>
        <v>Wayne County</v>
      </c>
      <c r="B96" s="2" t="str">
        <f>VLOOKUP($C96, 'County name'!$A$1:$C$207, 3, TRUE)</f>
        <v>Iowa</v>
      </c>
      <c r="C96" s="33">
        <v>19185</v>
      </c>
      <c r="D96" s="12">
        <f>VLOOKUP($C96, 'County name'!$A$3:$D$101, 4, FALSE)</f>
        <v>5.6999999999999993E-3</v>
      </c>
      <c r="E96" s="44">
        <v>2142.1699208275299</v>
      </c>
      <c r="F96" s="44">
        <v>218.209592247009</v>
      </c>
      <c r="G96" s="38">
        <v>1.00920756819627</v>
      </c>
      <c r="H96" s="45">
        <v>73.251221336156505</v>
      </c>
      <c r="I96" s="45">
        <v>34.550573730468798</v>
      </c>
      <c r="J96" s="48">
        <v>-1.10255063185949E-2</v>
      </c>
      <c r="K96" s="46">
        <v>216.79665380764001</v>
      </c>
      <c r="L96" s="45">
        <v>139.62167196273799</v>
      </c>
      <c r="M96" s="47">
        <v>0.12308907689594401</v>
      </c>
    </row>
    <row r="97" spans="1:13" ht="14.5" x14ac:dyDescent="0.35">
      <c r="A97" s="2" t="str">
        <f>VLOOKUP(C97, 'County name'!$A$1:$C$207, 2, TRUE)</f>
        <v>Webster County</v>
      </c>
      <c r="B97" s="2" t="str">
        <f>VLOOKUP($C97, 'County name'!$A$1:$C$207, 3, TRUE)</f>
        <v>Iowa</v>
      </c>
      <c r="C97" s="33">
        <v>19187</v>
      </c>
      <c r="D97" s="12">
        <f>VLOOKUP($C97, 'County name'!$A$3:$D$101, 4, FALSE)</f>
        <v>1.5100000000000001E-2</v>
      </c>
      <c r="E97" s="44">
        <v>1996.3757487916901</v>
      </c>
      <c r="F97" s="44">
        <v>175.201410675049</v>
      </c>
      <c r="G97" s="38">
        <v>0.99815715265333105</v>
      </c>
      <c r="H97" s="45">
        <v>43.292736992752197</v>
      </c>
      <c r="I97" s="45">
        <v>2.97951450347901</v>
      </c>
      <c r="J97" s="48">
        <v>-5.3915329695981902E-2</v>
      </c>
      <c r="K97" s="46">
        <v>214.68475710698399</v>
      </c>
      <c r="L97" s="45">
        <v>113.302664661408</v>
      </c>
      <c r="M97" s="47">
        <v>0.106829991992756</v>
      </c>
    </row>
    <row r="98" spans="1:13" ht="14.5" x14ac:dyDescent="0.35">
      <c r="A98" s="2" t="str">
        <f>VLOOKUP(C98, 'County name'!$A$1:$C$207, 2, TRUE)</f>
        <v>Winnebago County</v>
      </c>
      <c r="B98" s="2" t="str">
        <f>VLOOKUP($C98, 'County name'!$A$1:$C$207, 3, TRUE)</f>
        <v>Iowa</v>
      </c>
      <c r="C98" s="33">
        <v>19189</v>
      </c>
      <c r="D98" s="12">
        <f>VLOOKUP($C98, 'County name'!$A$3:$D$101, 4, FALSE)</f>
        <v>8.6E-3</v>
      </c>
      <c r="E98" s="44">
        <v>1871.2189905631501</v>
      </c>
      <c r="F98" s="44">
        <v>126.255060100555</v>
      </c>
      <c r="G98" s="38">
        <v>0.90750616207837398</v>
      </c>
      <c r="H98" s="45">
        <v>42.508741166525603</v>
      </c>
      <c r="I98" s="45">
        <v>-4.6344028472900503</v>
      </c>
      <c r="J98" s="48">
        <v>-5.9888293920903501E-2</v>
      </c>
      <c r="K98" s="46">
        <v>198.75231017441399</v>
      </c>
      <c r="L98" s="45">
        <v>76.366944980621298</v>
      </c>
      <c r="M98" s="47">
        <v>6.7214573063001395E-2</v>
      </c>
    </row>
    <row r="99" spans="1:13" ht="14.5" x14ac:dyDescent="0.35">
      <c r="A99" s="2" t="str">
        <f>VLOOKUP(C99, 'County name'!$A$1:$C$207, 2, TRUE)</f>
        <v>Winneshiek County</v>
      </c>
      <c r="B99" s="2" t="str">
        <f>VLOOKUP($C99, 'County name'!$A$1:$C$207, 3, TRUE)</f>
        <v>Iowa</v>
      </c>
      <c r="C99" s="33">
        <v>19191</v>
      </c>
      <c r="D99" s="12">
        <f>VLOOKUP($C99, 'County name'!$A$3:$D$101, 4, FALSE)</f>
        <v>1.03E-2</v>
      </c>
      <c r="E99" s="44">
        <v>1811.99353869489</v>
      </c>
      <c r="F99" s="44">
        <v>116.63946433067299</v>
      </c>
      <c r="G99" s="38">
        <v>0.875246107256335</v>
      </c>
      <c r="H99" s="45">
        <v>57.814014502556603</v>
      </c>
      <c r="I99" s="45">
        <v>8.0703913211822407</v>
      </c>
      <c r="J99" s="48">
        <v>-4.1405139125940599E-2</v>
      </c>
      <c r="K99" s="46">
        <v>185.009356451722</v>
      </c>
      <c r="L99" s="45">
        <v>59.575893163681002</v>
      </c>
      <c r="M99" s="47">
        <v>3.9561409296517698E-2</v>
      </c>
    </row>
    <row r="100" spans="1:13" ht="14.5" x14ac:dyDescent="0.35">
      <c r="A100" s="2" t="str">
        <f>VLOOKUP(C100, 'County name'!$A$1:$C$207, 2, TRUE)</f>
        <v>Woodbury County</v>
      </c>
      <c r="B100" s="2" t="str">
        <f>VLOOKUP($C100, 'County name'!$A$1:$C$207, 3, TRUE)</f>
        <v>Iowa</v>
      </c>
      <c r="C100" s="33">
        <v>19193</v>
      </c>
      <c r="D100" s="12">
        <f>VLOOKUP($C100, 'County name'!$A$3:$D$101, 4, FALSE)</f>
        <v>1.5700000000000002E-2</v>
      </c>
      <c r="E100" s="44">
        <v>2058.1409596406202</v>
      </c>
      <c r="F100" s="44">
        <v>215.80503678321799</v>
      </c>
      <c r="G100" s="38">
        <v>1.0408755808921899</v>
      </c>
      <c r="H100" s="45">
        <v>49.056984053895597</v>
      </c>
      <c r="I100" s="45">
        <v>3.3388189792632899</v>
      </c>
      <c r="J100" s="48">
        <v>-4.60959634820821E-2</v>
      </c>
      <c r="K100" s="46">
        <v>242.26446948719101</v>
      </c>
      <c r="L100" s="45">
        <v>147.31717047691399</v>
      </c>
      <c r="M100" s="47">
        <v>0.156630570159557</v>
      </c>
    </row>
    <row r="101" spans="1:13" ht="14.5" x14ac:dyDescent="0.35">
      <c r="A101" s="2" t="str">
        <f>VLOOKUP(C101, 'County name'!$A$1:$C$207, 2, TRUE)</f>
        <v>Worth County</v>
      </c>
      <c r="B101" s="2" t="str">
        <f>VLOOKUP($C101, 'County name'!$A$1:$C$207, 3, TRUE)</f>
        <v>Iowa</v>
      </c>
      <c r="C101" s="33">
        <v>19195</v>
      </c>
      <c r="D101" s="12">
        <f>VLOOKUP($C101, 'County name'!$A$3:$D$101, 4, FALSE)</f>
        <v>8.3000000000000001E-3</v>
      </c>
      <c r="E101" s="44">
        <v>1830.28331342653</v>
      </c>
      <c r="F101" s="44">
        <v>117.416414546967</v>
      </c>
      <c r="G101" s="38">
        <v>0.87527384550540999</v>
      </c>
      <c r="H101" s="45">
        <v>44.324457174757697</v>
      </c>
      <c r="I101" s="45">
        <v>-2.6787307739257802</v>
      </c>
      <c r="J101" s="48">
        <v>-5.8312689416217402E-2</v>
      </c>
      <c r="K101" s="46">
        <v>193.189047896847</v>
      </c>
      <c r="L101" s="45">
        <v>67.899538803100597</v>
      </c>
      <c r="M101" s="47">
        <v>5.7086562718094501E-2</v>
      </c>
    </row>
    <row r="102" spans="1:13" ht="14.5" x14ac:dyDescent="0.35">
      <c r="A102" s="2" t="str">
        <f>VLOOKUP(C102, 'County name'!$A$1:$C$207, 2, TRUE)</f>
        <v>Wright County</v>
      </c>
      <c r="B102" s="2" t="str">
        <f>VLOOKUP($C102, 'County name'!$A$1:$C$207, 3, TRUE)</f>
        <v>Iowa</v>
      </c>
      <c r="C102" s="33">
        <v>19197</v>
      </c>
      <c r="D102" s="12">
        <f>VLOOKUP($C102, 'County name'!$A$3:$D$101, 4, FALSE)</f>
        <v>1.3500000000000002E-2</v>
      </c>
      <c r="E102" s="44">
        <v>1917.8515738178501</v>
      </c>
      <c r="F102" s="44">
        <v>144.27224330902101</v>
      </c>
      <c r="G102" s="38">
        <v>0.92806384145764997</v>
      </c>
      <c r="H102" s="45">
        <v>43.099001038842999</v>
      </c>
      <c r="I102" s="45">
        <v>1.2032443046569801</v>
      </c>
      <c r="J102" s="48">
        <v>-5.6611424450634301E-2</v>
      </c>
      <c r="K102" s="46">
        <v>205.72086371351</v>
      </c>
      <c r="L102" s="45">
        <v>95.099288940429702</v>
      </c>
      <c r="M102" s="47">
        <v>8.3431737254400104E-2</v>
      </c>
    </row>
    <row r="103" spans="1:13" ht="12.5" x14ac:dyDescent="0.25">
      <c r="A103" s="2"/>
      <c r="B103" s="2"/>
      <c r="C103" s="1"/>
      <c r="D103" s="12"/>
      <c r="E103" s="1"/>
      <c r="F103" s="1"/>
      <c r="G103" s="1"/>
      <c r="H103" s="22"/>
      <c r="K103" s="22"/>
      <c r="M103" s="23"/>
    </row>
    <row r="104" spans="1:13" ht="12.5" x14ac:dyDescent="0.25">
      <c r="A104" s="2"/>
      <c r="B104" s="2"/>
      <c r="C104" s="2"/>
      <c r="D104" s="12"/>
      <c r="E104" s="2"/>
      <c r="F104" s="2"/>
      <c r="G104" s="2"/>
      <c r="H104" s="22"/>
      <c r="K104" s="22"/>
      <c r="M104" s="23"/>
    </row>
    <row r="105" spans="1:13" ht="12.5" x14ac:dyDescent="0.25">
      <c r="A105" s="2"/>
      <c r="B105" s="2"/>
      <c r="C105" s="2"/>
      <c r="D105" s="12"/>
      <c r="E105" s="2"/>
      <c r="F105" s="2"/>
      <c r="G105" s="2"/>
      <c r="H105" s="22"/>
      <c r="K105" s="22"/>
      <c r="M105" s="23"/>
    </row>
    <row r="106" spans="1:13" ht="12.5" x14ac:dyDescent="0.25">
      <c r="A106" s="2"/>
      <c r="B106" s="2"/>
      <c r="C106" s="2"/>
      <c r="D106" s="12"/>
      <c r="E106" s="2"/>
      <c r="F106" s="2"/>
      <c r="G106" s="2"/>
      <c r="H106" s="22"/>
      <c r="K106" s="22"/>
      <c r="M106" s="23"/>
    </row>
    <row r="107" spans="1:13" ht="12.5" x14ac:dyDescent="0.25">
      <c r="A107" s="2"/>
      <c r="B107" s="2"/>
      <c r="C107" s="2"/>
      <c r="D107" s="12"/>
      <c r="E107" s="2"/>
      <c r="F107" s="2"/>
      <c r="G107" s="2"/>
      <c r="H107" s="22"/>
      <c r="K107" s="22"/>
      <c r="M107" s="23"/>
    </row>
    <row r="108" spans="1:13" ht="12.5" x14ac:dyDescent="0.25">
      <c r="A108" s="2"/>
      <c r="B108" s="2"/>
      <c r="C108" s="2"/>
      <c r="D108" s="12"/>
      <c r="E108" s="2"/>
      <c r="F108" s="2"/>
      <c r="G108" s="2"/>
      <c r="H108" s="22"/>
      <c r="K108" s="22"/>
      <c r="M108" s="23"/>
    </row>
    <row r="109" spans="1:13" ht="12.5" x14ac:dyDescent="0.25">
      <c r="A109" s="2"/>
      <c r="B109" s="2"/>
      <c r="C109" s="2"/>
      <c r="D109" s="12"/>
      <c r="E109" s="2"/>
      <c r="F109" s="2"/>
      <c r="G109" s="2"/>
      <c r="H109" s="22"/>
      <c r="K109" s="22"/>
      <c r="M109" s="23"/>
    </row>
    <row r="110" spans="1:13" ht="12.5" x14ac:dyDescent="0.25">
      <c r="A110" s="2"/>
      <c r="B110" s="2"/>
      <c r="C110" s="2"/>
      <c r="D110" s="12"/>
      <c r="E110" s="2"/>
      <c r="F110" s="2"/>
      <c r="G110" s="2"/>
      <c r="H110" s="22"/>
      <c r="K110" s="22"/>
      <c r="M110" s="23"/>
    </row>
    <row r="111" spans="1:13" ht="12.5" x14ac:dyDescent="0.25">
      <c r="A111" s="2"/>
      <c r="B111" s="2"/>
      <c r="C111" s="2"/>
      <c r="D111" s="12"/>
      <c r="E111" s="2"/>
      <c r="F111" s="2"/>
      <c r="G111" s="2"/>
      <c r="H111" s="22"/>
      <c r="K111" s="22"/>
      <c r="M111" s="23"/>
    </row>
    <row r="112" spans="1:13" ht="12.5" x14ac:dyDescent="0.25">
      <c r="A112" s="2"/>
      <c r="B112" s="2"/>
      <c r="C112" s="2"/>
      <c r="D112" s="12"/>
      <c r="E112" s="2"/>
      <c r="F112" s="2"/>
      <c r="G112" s="2"/>
      <c r="H112" s="22"/>
      <c r="K112" s="22"/>
      <c r="M112" s="23"/>
    </row>
    <row r="113" spans="1:13" ht="12.5" x14ac:dyDescent="0.25">
      <c r="A113" s="2"/>
      <c r="B113" s="2"/>
      <c r="C113" s="2"/>
      <c r="D113" s="12"/>
      <c r="E113" s="2"/>
      <c r="F113" s="2"/>
      <c r="G113" s="2"/>
      <c r="H113" s="22"/>
      <c r="K113" s="22"/>
      <c r="M113" s="23"/>
    </row>
    <row r="114" spans="1:13" ht="12.5" x14ac:dyDescent="0.25">
      <c r="A114" s="2"/>
      <c r="B114" s="2"/>
      <c r="C114" s="2"/>
      <c r="D114" s="12"/>
      <c r="E114" s="2"/>
      <c r="F114" s="2"/>
      <c r="G114" s="2"/>
      <c r="H114" s="22"/>
      <c r="K114" s="22"/>
      <c r="M114" s="23"/>
    </row>
    <row r="115" spans="1:13" ht="12.5" x14ac:dyDescent="0.25">
      <c r="A115" s="2"/>
      <c r="B115" s="2"/>
      <c r="C115" s="2"/>
      <c r="D115" s="12"/>
      <c r="E115" s="2"/>
      <c r="F115" s="2"/>
      <c r="G115" s="2"/>
      <c r="H115" s="22"/>
      <c r="K115" s="22"/>
      <c r="M115" s="23"/>
    </row>
    <row r="116" spans="1:13" ht="12.5" x14ac:dyDescent="0.25">
      <c r="A116" s="2"/>
      <c r="B116" s="2"/>
      <c r="C116" s="2"/>
      <c r="D116" s="12"/>
      <c r="E116" s="2"/>
      <c r="F116" s="2"/>
      <c r="G116" s="2"/>
      <c r="H116" s="22"/>
      <c r="K116" s="22"/>
      <c r="M116" s="23"/>
    </row>
    <row r="117" spans="1:13" ht="12.5" x14ac:dyDescent="0.25">
      <c r="A117" s="2"/>
      <c r="B117" s="2"/>
      <c r="C117" s="2"/>
      <c r="D117" s="12"/>
      <c r="E117" s="2"/>
      <c r="F117" s="2"/>
      <c r="G117" s="2"/>
      <c r="H117" s="22"/>
      <c r="K117" s="22"/>
      <c r="M117" s="23"/>
    </row>
    <row r="118" spans="1:13" ht="12.5" x14ac:dyDescent="0.25">
      <c r="A118" s="2"/>
      <c r="B118" s="2"/>
      <c r="C118" s="2"/>
      <c r="D118" s="12"/>
      <c r="E118" s="2"/>
      <c r="F118" s="2"/>
      <c r="G118" s="2"/>
      <c r="H118" s="22"/>
      <c r="K118" s="22"/>
      <c r="M118" s="23"/>
    </row>
    <row r="119" spans="1:13" ht="12.5" x14ac:dyDescent="0.25">
      <c r="A119" s="2"/>
      <c r="B119" s="2"/>
      <c r="C119" s="2"/>
      <c r="D119" s="12"/>
      <c r="E119" s="2"/>
      <c r="F119" s="2"/>
      <c r="G119" s="2"/>
      <c r="H119" s="22"/>
      <c r="K119" s="22"/>
      <c r="M119" s="23"/>
    </row>
    <row r="120" spans="1:13" ht="12.5" x14ac:dyDescent="0.25">
      <c r="A120" s="2"/>
      <c r="B120" s="2"/>
      <c r="C120" s="2"/>
      <c r="D120" s="12"/>
      <c r="E120" s="2"/>
      <c r="F120" s="2"/>
      <c r="G120" s="2"/>
      <c r="H120" s="22"/>
      <c r="K120" s="22"/>
      <c r="M120" s="23"/>
    </row>
    <row r="121" spans="1:13" ht="12.5" x14ac:dyDescent="0.25">
      <c r="A121" s="2"/>
      <c r="B121" s="2"/>
      <c r="C121" s="2"/>
      <c r="D121" s="12"/>
      <c r="E121" s="2"/>
      <c r="F121" s="2"/>
      <c r="G121" s="2"/>
      <c r="H121" s="22"/>
      <c r="K121" s="22"/>
      <c r="M121" s="23"/>
    </row>
    <row r="122" spans="1:13" ht="12.5" x14ac:dyDescent="0.25">
      <c r="A122" s="2"/>
      <c r="B122" s="2"/>
      <c r="C122" s="2"/>
      <c r="D122" s="12"/>
      <c r="E122" s="2"/>
      <c r="F122" s="2"/>
      <c r="G122" s="2"/>
      <c r="H122" s="22"/>
      <c r="K122" s="22"/>
      <c r="M122" s="23"/>
    </row>
    <row r="123" spans="1:13" ht="12.5" x14ac:dyDescent="0.25">
      <c r="A123" s="2"/>
      <c r="B123" s="2"/>
      <c r="C123" s="2"/>
      <c r="D123" s="12"/>
      <c r="E123" s="2"/>
      <c r="F123" s="2"/>
      <c r="G123" s="2"/>
      <c r="H123" s="22"/>
      <c r="K123" s="22"/>
      <c r="M123" s="23"/>
    </row>
    <row r="124" spans="1:13" ht="12.5" x14ac:dyDescent="0.25">
      <c r="A124" s="2"/>
      <c r="B124" s="2"/>
      <c r="C124" s="2"/>
      <c r="D124" s="12"/>
      <c r="E124" s="2"/>
      <c r="F124" s="2"/>
      <c r="G124" s="2"/>
      <c r="H124" s="22"/>
      <c r="K124" s="22"/>
      <c r="M124" s="23"/>
    </row>
    <row r="125" spans="1:13" ht="12.5" x14ac:dyDescent="0.25">
      <c r="A125" s="2"/>
      <c r="B125" s="2"/>
      <c r="C125" s="2"/>
      <c r="D125" s="12"/>
      <c r="E125" s="2"/>
      <c r="F125" s="2"/>
      <c r="G125" s="2"/>
      <c r="H125" s="22"/>
      <c r="K125" s="22"/>
      <c r="M125" s="23"/>
    </row>
    <row r="126" spans="1:13" ht="12.5" x14ac:dyDescent="0.25">
      <c r="A126" s="2"/>
      <c r="B126" s="2"/>
      <c r="C126" s="2"/>
      <c r="D126" s="12"/>
      <c r="E126" s="2"/>
      <c r="F126" s="2"/>
      <c r="G126" s="2"/>
      <c r="H126" s="22"/>
      <c r="K126" s="22"/>
      <c r="M126" s="23"/>
    </row>
    <row r="127" spans="1:13" ht="12.5" x14ac:dyDescent="0.25">
      <c r="A127" s="2"/>
      <c r="B127" s="2"/>
      <c r="C127" s="2"/>
      <c r="D127" s="12"/>
      <c r="E127" s="2"/>
      <c r="F127" s="2"/>
      <c r="G127" s="2"/>
      <c r="H127" s="22"/>
      <c r="K127" s="22"/>
      <c r="M127" s="23"/>
    </row>
    <row r="128" spans="1:13" ht="12.5" x14ac:dyDescent="0.25">
      <c r="A128" s="2"/>
      <c r="B128" s="2"/>
      <c r="C128" s="2"/>
      <c r="D128" s="12"/>
      <c r="E128" s="2"/>
      <c r="F128" s="2"/>
      <c r="G128" s="2"/>
      <c r="H128" s="22"/>
      <c r="K128" s="22"/>
      <c r="M128" s="23"/>
    </row>
    <row r="129" spans="1:13" ht="12.5" x14ac:dyDescent="0.25">
      <c r="A129" s="2"/>
      <c r="B129" s="2"/>
      <c r="C129" s="2"/>
      <c r="D129" s="12"/>
      <c r="E129" s="2"/>
      <c r="F129" s="2"/>
      <c r="G129" s="2"/>
      <c r="H129" s="22"/>
      <c r="K129" s="22"/>
      <c r="M129" s="23"/>
    </row>
    <row r="130" spans="1:13" ht="12.5" x14ac:dyDescent="0.25">
      <c r="A130" s="2"/>
      <c r="B130" s="2"/>
      <c r="C130" s="2"/>
      <c r="D130" s="12"/>
      <c r="E130" s="2"/>
      <c r="F130" s="2"/>
      <c r="G130" s="2"/>
      <c r="H130" s="22"/>
      <c r="K130" s="22"/>
      <c r="M130" s="23"/>
    </row>
    <row r="131" spans="1:13" ht="12.5" x14ac:dyDescent="0.25">
      <c r="A131" s="2"/>
      <c r="B131" s="2"/>
      <c r="C131" s="2"/>
      <c r="D131" s="12"/>
      <c r="E131" s="2"/>
      <c r="F131" s="2"/>
      <c r="G131" s="2"/>
      <c r="H131" s="22"/>
      <c r="K131" s="22"/>
      <c r="M131" s="23"/>
    </row>
    <row r="132" spans="1:13" ht="12.5" x14ac:dyDescent="0.25">
      <c r="A132" s="2"/>
      <c r="B132" s="2"/>
      <c r="C132" s="2"/>
      <c r="D132" s="12"/>
      <c r="E132" s="2"/>
      <c r="F132" s="2"/>
      <c r="G132" s="2"/>
      <c r="H132" s="22"/>
      <c r="K132" s="22"/>
      <c r="M132" s="23"/>
    </row>
    <row r="133" spans="1:13" ht="12.5" x14ac:dyDescent="0.25">
      <c r="A133" s="2"/>
      <c r="B133" s="2"/>
      <c r="C133" s="2"/>
      <c r="D133" s="12"/>
      <c r="E133" s="2"/>
      <c r="F133" s="2"/>
      <c r="G133" s="2"/>
      <c r="H133" s="22"/>
      <c r="K133" s="22"/>
      <c r="M133" s="23"/>
    </row>
    <row r="134" spans="1:13" ht="12.5" x14ac:dyDescent="0.25">
      <c r="A134" s="2"/>
      <c r="B134" s="2"/>
      <c r="C134" s="2"/>
      <c r="D134" s="12"/>
      <c r="E134" s="2"/>
      <c r="F134" s="2"/>
      <c r="G134" s="2"/>
      <c r="H134" s="22"/>
      <c r="K134" s="22"/>
      <c r="M134" s="23"/>
    </row>
    <row r="135" spans="1:13" ht="12.5" x14ac:dyDescent="0.25">
      <c r="A135" s="2"/>
      <c r="B135" s="2"/>
      <c r="C135" s="2"/>
      <c r="D135" s="12"/>
      <c r="E135" s="2"/>
      <c r="F135" s="2"/>
      <c r="G135" s="2"/>
      <c r="H135" s="22"/>
      <c r="K135" s="22"/>
      <c r="M135" s="23"/>
    </row>
    <row r="136" spans="1:13" ht="12.5" x14ac:dyDescent="0.25">
      <c r="A136" s="2"/>
      <c r="B136" s="2"/>
      <c r="C136" s="2"/>
      <c r="D136" s="12"/>
      <c r="E136" s="2"/>
      <c r="F136" s="2"/>
      <c r="G136" s="2"/>
      <c r="H136" s="22"/>
      <c r="K136" s="22"/>
      <c r="M136" s="23"/>
    </row>
    <row r="137" spans="1:13" ht="12.5" x14ac:dyDescent="0.25">
      <c r="A137" s="2"/>
      <c r="B137" s="2"/>
      <c r="C137" s="2"/>
      <c r="D137" s="12"/>
      <c r="E137" s="2"/>
      <c r="F137" s="2"/>
      <c r="G137" s="2"/>
      <c r="H137" s="22"/>
      <c r="K137" s="22"/>
      <c r="M137" s="23"/>
    </row>
    <row r="138" spans="1:13" ht="12.5" x14ac:dyDescent="0.25">
      <c r="A138" s="2"/>
      <c r="B138" s="2"/>
      <c r="C138" s="2"/>
      <c r="D138" s="12"/>
      <c r="E138" s="2"/>
      <c r="F138" s="2"/>
      <c r="G138" s="2"/>
      <c r="H138" s="22"/>
      <c r="K138" s="22"/>
      <c r="M138" s="23"/>
    </row>
    <row r="139" spans="1:13" ht="12.5" x14ac:dyDescent="0.25">
      <c r="A139" s="2"/>
      <c r="B139" s="2"/>
      <c r="C139" s="2"/>
      <c r="D139" s="12"/>
      <c r="E139" s="2"/>
      <c r="F139" s="2"/>
      <c r="G139" s="2"/>
      <c r="H139" s="22"/>
      <c r="K139" s="22"/>
      <c r="M139" s="23"/>
    </row>
    <row r="140" spans="1:13" ht="12.5" x14ac:dyDescent="0.25">
      <c r="A140" s="2"/>
      <c r="B140" s="2"/>
      <c r="C140" s="2"/>
      <c r="D140" s="12"/>
      <c r="E140" s="2"/>
      <c r="F140" s="2"/>
      <c r="G140" s="2"/>
      <c r="H140" s="22"/>
      <c r="K140" s="22"/>
      <c r="M140" s="23"/>
    </row>
    <row r="141" spans="1:13" ht="12.5" x14ac:dyDescent="0.25">
      <c r="A141" s="2"/>
      <c r="B141" s="2"/>
      <c r="C141" s="2"/>
      <c r="D141" s="12"/>
      <c r="E141" s="2"/>
      <c r="F141" s="2"/>
      <c r="G141" s="2"/>
      <c r="H141" s="22"/>
      <c r="K141" s="22"/>
      <c r="M141" s="23"/>
    </row>
    <row r="142" spans="1:13" ht="12.5" x14ac:dyDescent="0.25">
      <c r="A142" s="2"/>
      <c r="B142" s="2"/>
      <c r="C142" s="2"/>
      <c r="D142" s="12"/>
      <c r="E142" s="2"/>
      <c r="F142" s="2"/>
      <c r="G142" s="2"/>
      <c r="H142" s="22"/>
      <c r="K142" s="22"/>
      <c r="M142" s="23"/>
    </row>
    <row r="143" spans="1:13" ht="12.5" x14ac:dyDescent="0.25">
      <c r="A143" s="2"/>
      <c r="B143" s="2"/>
      <c r="C143" s="2"/>
      <c r="D143" s="12"/>
      <c r="E143" s="2"/>
      <c r="F143" s="2"/>
      <c r="G143" s="2"/>
      <c r="H143" s="22"/>
      <c r="K143" s="22"/>
      <c r="M143" s="23"/>
    </row>
    <row r="144" spans="1:13" ht="12.5" x14ac:dyDescent="0.25">
      <c r="A144" s="2"/>
      <c r="B144" s="2"/>
      <c r="C144" s="2"/>
      <c r="D144" s="12"/>
      <c r="E144" s="2"/>
      <c r="F144" s="2"/>
      <c r="G144" s="2"/>
      <c r="H144" s="22"/>
      <c r="K144" s="22"/>
      <c r="M144" s="23"/>
    </row>
    <row r="145" spans="1:13" ht="12.5" x14ac:dyDescent="0.25">
      <c r="A145" s="2"/>
      <c r="B145" s="2"/>
      <c r="C145" s="2"/>
      <c r="D145" s="12"/>
      <c r="E145" s="2"/>
      <c r="F145" s="2"/>
      <c r="G145" s="2"/>
      <c r="H145" s="22"/>
      <c r="K145" s="22"/>
      <c r="M145" s="23"/>
    </row>
    <row r="146" spans="1:13" ht="12.5" x14ac:dyDescent="0.25">
      <c r="A146" s="2"/>
      <c r="B146" s="2"/>
      <c r="C146" s="2"/>
      <c r="D146" s="12"/>
      <c r="E146" s="2"/>
      <c r="F146" s="2"/>
      <c r="G146" s="2"/>
      <c r="H146" s="22"/>
      <c r="K146" s="22"/>
      <c r="M146" s="23"/>
    </row>
    <row r="147" spans="1:13" ht="12.5" x14ac:dyDescent="0.25">
      <c r="A147" s="2"/>
      <c r="B147" s="2"/>
      <c r="C147" s="2"/>
      <c r="D147" s="12"/>
      <c r="E147" s="2"/>
      <c r="F147" s="2"/>
      <c r="G147" s="2"/>
      <c r="H147" s="22"/>
      <c r="K147" s="22"/>
      <c r="M147" s="23"/>
    </row>
    <row r="148" spans="1:13" ht="12.5" x14ac:dyDescent="0.25">
      <c r="A148" s="2"/>
      <c r="B148" s="2"/>
      <c r="C148" s="2"/>
      <c r="D148" s="12"/>
      <c r="E148" s="2"/>
      <c r="F148" s="2"/>
      <c r="G148" s="2"/>
      <c r="H148" s="22"/>
      <c r="K148" s="22"/>
      <c r="M148" s="23"/>
    </row>
    <row r="149" spans="1:13" ht="12.5" x14ac:dyDescent="0.25">
      <c r="A149" s="2"/>
      <c r="B149" s="2"/>
      <c r="C149" s="2"/>
      <c r="D149" s="12"/>
      <c r="E149" s="2"/>
      <c r="F149" s="2"/>
      <c r="G149" s="2"/>
      <c r="H149" s="22"/>
      <c r="K149" s="22"/>
      <c r="M149" s="23"/>
    </row>
    <row r="150" spans="1:13" ht="12.5" x14ac:dyDescent="0.25">
      <c r="A150" s="2"/>
      <c r="B150" s="2"/>
      <c r="C150" s="2"/>
      <c r="D150" s="12"/>
      <c r="E150" s="2"/>
      <c r="F150" s="2"/>
      <c r="G150" s="2"/>
      <c r="H150" s="22"/>
      <c r="K150" s="22"/>
      <c r="M150" s="23"/>
    </row>
    <row r="151" spans="1:13" ht="12.5" x14ac:dyDescent="0.25">
      <c r="A151" s="2"/>
      <c r="B151" s="2"/>
      <c r="C151" s="2"/>
      <c r="D151" s="12"/>
      <c r="E151" s="2"/>
      <c r="F151" s="2"/>
      <c r="G151" s="2"/>
      <c r="H151" s="22"/>
      <c r="K151" s="22"/>
      <c r="M151" s="23"/>
    </row>
    <row r="152" spans="1:13" ht="12.5" x14ac:dyDescent="0.25">
      <c r="A152" s="2"/>
      <c r="B152" s="2"/>
      <c r="C152" s="2"/>
      <c r="D152" s="12"/>
      <c r="E152" s="2"/>
      <c r="F152" s="2"/>
      <c r="G152" s="2"/>
      <c r="H152" s="22"/>
      <c r="K152" s="22"/>
      <c r="M152" s="23"/>
    </row>
    <row r="153" spans="1:13" ht="12.5" x14ac:dyDescent="0.25">
      <c r="A153" s="2"/>
      <c r="B153" s="2"/>
      <c r="C153" s="2"/>
      <c r="D153" s="12"/>
      <c r="E153" s="2"/>
      <c r="F153" s="2"/>
      <c r="G153" s="2"/>
      <c r="H153" s="22"/>
      <c r="K153" s="22"/>
      <c r="M153" s="23"/>
    </row>
    <row r="154" spans="1:13" ht="12.5" x14ac:dyDescent="0.25">
      <c r="A154" s="2"/>
      <c r="B154" s="2"/>
      <c r="C154" s="2"/>
      <c r="D154" s="12"/>
      <c r="E154" s="2"/>
      <c r="F154" s="2"/>
      <c r="G154" s="2"/>
      <c r="H154" s="22"/>
      <c r="K154" s="22"/>
      <c r="M154" s="23"/>
    </row>
    <row r="155" spans="1:13" ht="12.5" x14ac:dyDescent="0.25">
      <c r="A155" s="2"/>
      <c r="B155" s="2"/>
      <c r="C155" s="2"/>
      <c r="D155" s="12"/>
      <c r="E155" s="2"/>
      <c r="F155" s="2"/>
      <c r="G155" s="2"/>
      <c r="H155" s="22"/>
      <c r="K155" s="22"/>
      <c r="M155" s="23"/>
    </row>
    <row r="156" spans="1:13" ht="12.5" x14ac:dyDescent="0.25">
      <c r="A156" s="2"/>
      <c r="B156" s="2"/>
      <c r="C156" s="2"/>
      <c r="D156" s="12"/>
      <c r="E156" s="2"/>
      <c r="F156" s="2"/>
      <c r="G156" s="2"/>
      <c r="H156" s="22"/>
      <c r="K156" s="22"/>
      <c r="M156" s="23"/>
    </row>
    <row r="157" spans="1:13" ht="12.5" x14ac:dyDescent="0.25">
      <c r="A157" s="2"/>
      <c r="B157" s="2"/>
      <c r="C157" s="2"/>
      <c r="D157" s="12"/>
      <c r="E157" s="2"/>
      <c r="F157" s="2"/>
      <c r="G157" s="2"/>
      <c r="H157" s="22"/>
      <c r="K157" s="22"/>
      <c r="M157" s="23"/>
    </row>
    <row r="158" spans="1:13" ht="12.5" x14ac:dyDescent="0.25">
      <c r="A158" s="2"/>
      <c r="B158" s="2"/>
      <c r="C158" s="2"/>
      <c r="D158" s="12"/>
      <c r="E158" s="2"/>
      <c r="F158" s="2"/>
      <c r="G158" s="2"/>
      <c r="H158" s="22"/>
      <c r="K158" s="22"/>
      <c r="M158" s="23"/>
    </row>
    <row r="159" spans="1:13" ht="12.5" x14ac:dyDescent="0.25">
      <c r="A159" s="2"/>
      <c r="B159" s="2"/>
      <c r="C159" s="2"/>
      <c r="D159" s="12"/>
      <c r="E159" s="2"/>
      <c r="F159" s="2"/>
      <c r="G159" s="2"/>
      <c r="H159" s="22"/>
      <c r="K159" s="22"/>
      <c r="M159" s="23"/>
    </row>
    <row r="160" spans="1:13" ht="12.5" x14ac:dyDescent="0.25">
      <c r="A160" s="2"/>
      <c r="B160" s="2"/>
      <c r="C160" s="2"/>
      <c r="D160" s="12"/>
      <c r="E160" s="2"/>
      <c r="F160" s="2"/>
      <c r="G160" s="2"/>
      <c r="H160" s="22"/>
      <c r="K160" s="22"/>
      <c r="M160" s="23"/>
    </row>
    <row r="161" spans="1:13" ht="12.5" x14ac:dyDescent="0.25">
      <c r="A161" s="2"/>
      <c r="B161" s="2"/>
      <c r="C161" s="2"/>
      <c r="D161" s="12"/>
      <c r="E161" s="2"/>
      <c r="F161" s="2"/>
      <c r="G161" s="2"/>
      <c r="H161" s="22"/>
      <c r="K161" s="22"/>
      <c r="M161" s="23"/>
    </row>
    <row r="162" spans="1:13" ht="12.5" x14ac:dyDescent="0.25">
      <c r="A162" s="2"/>
      <c r="B162" s="2"/>
      <c r="C162" s="2"/>
      <c r="D162" s="12"/>
      <c r="E162" s="2"/>
      <c r="F162" s="2"/>
      <c r="G162" s="2"/>
      <c r="H162" s="22"/>
      <c r="K162" s="22"/>
      <c r="M162" s="23"/>
    </row>
    <row r="163" spans="1:13" ht="12.5" x14ac:dyDescent="0.25">
      <c r="A163" s="2"/>
      <c r="B163" s="2"/>
      <c r="C163" s="2"/>
      <c r="D163" s="12"/>
      <c r="E163" s="2"/>
      <c r="F163" s="2"/>
      <c r="G163" s="2"/>
      <c r="H163" s="22"/>
      <c r="K163" s="22"/>
      <c r="M163" s="23"/>
    </row>
    <row r="164" spans="1:13" ht="12.5" x14ac:dyDescent="0.25">
      <c r="A164" s="2"/>
      <c r="B164" s="2"/>
      <c r="C164" s="2"/>
      <c r="D164" s="12"/>
      <c r="E164" s="2"/>
      <c r="F164" s="2"/>
      <c r="G164" s="2"/>
      <c r="H164" s="22"/>
      <c r="K164" s="22"/>
      <c r="M164" s="23"/>
    </row>
    <row r="165" spans="1:13" ht="12.5" x14ac:dyDescent="0.25">
      <c r="A165" s="2"/>
      <c r="B165" s="2"/>
      <c r="C165" s="2"/>
      <c r="D165" s="12"/>
      <c r="E165" s="2"/>
      <c r="F165" s="2"/>
      <c r="G165" s="2"/>
      <c r="H165" s="22"/>
      <c r="K165" s="22"/>
      <c r="M165" s="23"/>
    </row>
    <row r="166" spans="1:13" ht="12.5" x14ac:dyDescent="0.25">
      <c r="A166" s="2"/>
      <c r="B166" s="2"/>
      <c r="C166" s="2"/>
      <c r="D166" s="12"/>
      <c r="E166" s="2"/>
      <c r="F166" s="2"/>
      <c r="G166" s="2"/>
      <c r="H166" s="22"/>
      <c r="K166" s="22"/>
      <c r="M166" s="23"/>
    </row>
    <row r="167" spans="1:13" ht="12.5" x14ac:dyDescent="0.25">
      <c r="A167" s="2"/>
      <c r="B167" s="2"/>
      <c r="C167" s="2"/>
      <c r="D167" s="12"/>
      <c r="E167" s="2"/>
      <c r="F167" s="2"/>
      <c r="G167" s="2"/>
      <c r="H167" s="22"/>
      <c r="K167" s="22"/>
      <c r="M167" s="23"/>
    </row>
    <row r="168" spans="1:13" ht="12.5" x14ac:dyDescent="0.25">
      <c r="A168" s="2"/>
      <c r="B168" s="2"/>
      <c r="C168" s="2"/>
      <c r="D168" s="12"/>
      <c r="E168" s="2"/>
      <c r="F168" s="2"/>
      <c r="G168" s="2"/>
      <c r="H168" s="22"/>
      <c r="K168" s="22"/>
      <c r="M168" s="23"/>
    </row>
    <row r="169" spans="1:13" ht="12.5" x14ac:dyDescent="0.25">
      <c r="A169" s="2"/>
      <c r="B169" s="2"/>
      <c r="C169" s="2"/>
      <c r="D169" s="12"/>
      <c r="E169" s="2"/>
      <c r="F169" s="2"/>
      <c r="G169" s="2"/>
      <c r="H169" s="22"/>
      <c r="K169" s="22"/>
      <c r="M169" s="23"/>
    </row>
    <row r="170" spans="1:13" ht="12.5" x14ac:dyDescent="0.25">
      <c r="A170" s="2"/>
      <c r="B170" s="2"/>
      <c r="C170" s="2"/>
      <c r="D170" s="12"/>
      <c r="E170" s="2"/>
      <c r="F170" s="2"/>
      <c r="G170" s="2"/>
      <c r="H170" s="22"/>
      <c r="K170" s="22"/>
      <c r="M170" s="23"/>
    </row>
    <row r="171" spans="1:13" ht="12.5" x14ac:dyDescent="0.25">
      <c r="A171" s="2"/>
      <c r="B171" s="2"/>
      <c r="C171" s="2"/>
      <c r="D171" s="12"/>
      <c r="E171" s="2"/>
      <c r="F171" s="2"/>
      <c r="G171" s="2"/>
      <c r="H171" s="22"/>
      <c r="K171" s="22"/>
      <c r="M171" s="23"/>
    </row>
    <row r="172" spans="1:13" ht="12.5" x14ac:dyDescent="0.25">
      <c r="A172" s="2"/>
      <c r="B172" s="2"/>
      <c r="C172" s="2"/>
      <c r="D172" s="12"/>
      <c r="E172" s="2"/>
      <c r="F172" s="2"/>
      <c r="G172" s="2"/>
      <c r="H172" s="22"/>
      <c r="K172" s="22"/>
      <c r="M172" s="23"/>
    </row>
    <row r="173" spans="1:13" ht="12.5" x14ac:dyDescent="0.25">
      <c r="A173" s="2"/>
      <c r="B173" s="2"/>
      <c r="C173" s="2"/>
      <c r="D173" s="12"/>
      <c r="E173" s="2"/>
      <c r="F173" s="2"/>
      <c r="G173" s="2"/>
      <c r="H173" s="22"/>
      <c r="K173" s="22"/>
      <c r="M173" s="23"/>
    </row>
    <row r="174" spans="1:13" ht="12.5" x14ac:dyDescent="0.25">
      <c r="A174" s="2"/>
      <c r="B174" s="2"/>
      <c r="C174" s="2"/>
      <c r="D174" s="12"/>
      <c r="E174" s="2"/>
      <c r="F174" s="2"/>
      <c r="G174" s="2"/>
      <c r="H174" s="22"/>
      <c r="K174" s="22"/>
      <c r="M174" s="23"/>
    </row>
    <row r="175" spans="1:13" ht="12.5" x14ac:dyDescent="0.25">
      <c r="A175" s="2"/>
      <c r="B175" s="2"/>
      <c r="C175" s="2"/>
      <c r="D175" s="12"/>
      <c r="E175" s="2"/>
      <c r="F175" s="2"/>
      <c r="G175" s="2"/>
      <c r="H175" s="22"/>
      <c r="K175" s="22"/>
      <c r="M175" s="23"/>
    </row>
    <row r="176" spans="1:13" ht="12.5" x14ac:dyDescent="0.25">
      <c r="A176" s="2"/>
      <c r="B176" s="2"/>
      <c r="C176" s="2"/>
      <c r="D176" s="12"/>
      <c r="E176" s="2"/>
      <c r="F176" s="2"/>
      <c r="G176" s="2"/>
      <c r="H176" s="22"/>
      <c r="K176" s="22"/>
      <c r="M176" s="23"/>
    </row>
    <row r="177" spans="1:13" ht="12.5" x14ac:dyDescent="0.25">
      <c r="A177" s="2"/>
      <c r="B177" s="2"/>
      <c r="C177" s="2"/>
      <c r="D177" s="12"/>
      <c r="E177" s="2"/>
      <c r="F177" s="2"/>
      <c r="G177" s="2"/>
      <c r="H177" s="22"/>
      <c r="K177" s="22"/>
      <c r="M177" s="23"/>
    </row>
    <row r="178" spans="1:13" ht="12.5" x14ac:dyDescent="0.25">
      <c r="A178" s="2"/>
      <c r="B178" s="2"/>
      <c r="C178" s="2"/>
      <c r="D178" s="12"/>
      <c r="E178" s="2"/>
      <c r="F178" s="2"/>
      <c r="G178" s="2"/>
      <c r="H178" s="22"/>
      <c r="K178" s="22"/>
      <c r="M178" s="23"/>
    </row>
    <row r="179" spans="1:13" ht="12.5" x14ac:dyDescent="0.25">
      <c r="A179" s="2"/>
      <c r="B179" s="2"/>
      <c r="C179" s="2"/>
      <c r="D179" s="12"/>
      <c r="E179" s="2"/>
      <c r="F179" s="2"/>
      <c r="G179" s="2"/>
      <c r="H179" s="22"/>
      <c r="K179" s="22"/>
      <c r="M179" s="23"/>
    </row>
    <row r="180" spans="1:13" ht="12.5" x14ac:dyDescent="0.25">
      <c r="A180" s="2"/>
      <c r="B180" s="2"/>
      <c r="C180" s="2"/>
      <c r="D180" s="12"/>
      <c r="E180" s="2"/>
      <c r="F180" s="2"/>
      <c r="G180" s="2"/>
      <c r="H180" s="22"/>
      <c r="K180" s="22"/>
      <c r="M180" s="23"/>
    </row>
    <row r="181" spans="1:13" ht="12.5" x14ac:dyDescent="0.25">
      <c r="A181" s="2"/>
      <c r="B181" s="2"/>
      <c r="C181" s="2"/>
      <c r="D181" s="12"/>
      <c r="E181" s="2"/>
      <c r="F181" s="2"/>
      <c r="G181" s="2"/>
      <c r="H181" s="22"/>
      <c r="K181" s="22"/>
      <c r="M181" s="23"/>
    </row>
    <row r="182" spans="1:13" ht="12.5" x14ac:dyDescent="0.25">
      <c r="A182" s="2"/>
      <c r="B182" s="2"/>
      <c r="C182" s="2"/>
      <c r="D182" s="12"/>
      <c r="E182" s="2"/>
      <c r="F182" s="2"/>
      <c r="G182" s="2"/>
      <c r="H182" s="22"/>
      <c r="K182" s="22"/>
      <c r="M182" s="23"/>
    </row>
    <row r="183" spans="1:13" ht="12.5" x14ac:dyDescent="0.25">
      <c r="A183" s="2"/>
      <c r="B183" s="2"/>
      <c r="C183" s="2"/>
      <c r="D183" s="12"/>
      <c r="E183" s="2"/>
      <c r="F183" s="2"/>
      <c r="G183" s="2"/>
      <c r="H183" s="22"/>
      <c r="K183" s="22"/>
      <c r="M183" s="23"/>
    </row>
    <row r="184" spans="1:13" ht="12.5" x14ac:dyDescent="0.25">
      <c r="A184" s="2"/>
      <c r="B184" s="2"/>
      <c r="C184" s="2"/>
      <c r="D184" s="12"/>
      <c r="E184" s="2"/>
      <c r="F184" s="2"/>
      <c r="G184" s="2"/>
      <c r="H184" s="22"/>
      <c r="K184" s="22"/>
      <c r="M184" s="23"/>
    </row>
    <row r="185" spans="1:13" ht="12.5" x14ac:dyDescent="0.25">
      <c r="A185" s="2"/>
      <c r="B185" s="2"/>
      <c r="C185" s="2"/>
      <c r="D185" s="12"/>
      <c r="E185" s="2"/>
      <c r="F185" s="2"/>
      <c r="G185" s="2"/>
      <c r="H185" s="22"/>
      <c r="K185" s="22"/>
      <c r="M185" s="23"/>
    </row>
    <row r="186" spans="1:13" ht="12.5" x14ac:dyDescent="0.25">
      <c r="A186" s="2"/>
      <c r="B186" s="2"/>
      <c r="C186" s="2"/>
      <c r="D186" s="12"/>
      <c r="E186" s="2"/>
      <c r="F186" s="2"/>
      <c r="G186" s="2"/>
      <c r="H186" s="22"/>
      <c r="K186" s="22"/>
      <c r="M186" s="23"/>
    </row>
    <row r="187" spans="1:13" ht="12.5" x14ac:dyDescent="0.25">
      <c r="A187" s="2"/>
      <c r="B187" s="2"/>
      <c r="C187" s="2"/>
      <c r="D187" s="12"/>
      <c r="E187" s="2"/>
      <c r="F187" s="2"/>
      <c r="G187" s="2"/>
      <c r="H187" s="22"/>
      <c r="K187" s="22"/>
      <c r="M187" s="23"/>
    </row>
    <row r="188" spans="1:13" ht="12.5" x14ac:dyDescent="0.25">
      <c r="A188" s="2"/>
      <c r="B188" s="2"/>
      <c r="C188" s="2"/>
      <c r="D188" s="12"/>
      <c r="E188" s="2"/>
      <c r="F188" s="2"/>
      <c r="G188" s="2"/>
      <c r="H188" s="22"/>
      <c r="K188" s="22"/>
      <c r="M188" s="23"/>
    </row>
    <row r="189" spans="1:13" ht="12.5" x14ac:dyDescent="0.25">
      <c r="A189" s="2"/>
      <c r="B189" s="2"/>
      <c r="C189" s="2"/>
      <c r="D189" s="12"/>
      <c r="E189" s="2"/>
      <c r="F189" s="2"/>
      <c r="G189" s="2"/>
      <c r="H189" s="22"/>
      <c r="K189" s="22"/>
      <c r="M189" s="23"/>
    </row>
    <row r="190" spans="1:13" ht="12.5" x14ac:dyDescent="0.25">
      <c r="A190" s="2"/>
      <c r="B190" s="2"/>
      <c r="C190" s="2"/>
      <c r="D190" s="12"/>
      <c r="E190" s="2"/>
      <c r="F190" s="2"/>
      <c r="G190" s="2"/>
      <c r="H190" s="22"/>
      <c r="K190" s="22"/>
      <c r="M190" s="23"/>
    </row>
    <row r="191" spans="1:13" ht="12.5" x14ac:dyDescent="0.25">
      <c r="A191" s="2"/>
      <c r="B191" s="2"/>
      <c r="C191" s="2"/>
      <c r="D191" s="12"/>
      <c r="E191" s="2"/>
      <c r="F191" s="2"/>
      <c r="G191" s="2"/>
      <c r="H191" s="22"/>
      <c r="K191" s="22"/>
      <c r="M191" s="23"/>
    </row>
    <row r="192" spans="1:13" ht="12.5" x14ac:dyDescent="0.25">
      <c r="A192" s="2"/>
      <c r="B192" s="2"/>
      <c r="C192" s="2"/>
      <c r="D192" s="12"/>
      <c r="E192" s="2"/>
      <c r="F192" s="2"/>
      <c r="G192" s="2"/>
      <c r="H192" s="22"/>
      <c r="K192" s="22"/>
      <c r="M192" s="23"/>
    </row>
    <row r="193" spans="1:13" ht="12.5" x14ac:dyDescent="0.25">
      <c r="A193" s="2"/>
      <c r="B193" s="2"/>
      <c r="C193" s="2"/>
      <c r="D193" s="12"/>
      <c r="E193" s="2"/>
      <c r="F193" s="2"/>
      <c r="G193" s="2"/>
      <c r="H193" s="22"/>
      <c r="K193" s="22"/>
      <c r="M193" s="23"/>
    </row>
    <row r="194" spans="1:13" ht="12.5" x14ac:dyDescent="0.25">
      <c r="A194" s="2"/>
      <c r="B194" s="2"/>
      <c r="C194" s="2"/>
      <c r="D194" s="12"/>
      <c r="E194" s="2"/>
      <c r="F194" s="2"/>
      <c r="G194" s="2"/>
      <c r="H194" s="22"/>
      <c r="K194" s="22"/>
      <c r="M194" s="23"/>
    </row>
    <row r="195" spans="1:13" ht="12.5" x14ac:dyDescent="0.25">
      <c r="A195" s="2"/>
      <c r="B195" s="2"/>
      <c r="C195" s="2"/>
      <c r="D195" s="12"/>
      <c r="E195" s="2"/>
      <c r="F195" s="2"/>
      <c r="G195" s="2"/>
      <c r="H195" s="22"/>
      <c r="K195" s="22"/>
      <c r="M195" s="23"/>
    </row>
    <row r="196" spans="1:13" ht="12.5" x14ac:dyDescent="0.25">
      <c r="A196" s="2"/>
      <c r="B196" s="2"/>
      <c r="C196" s="2"/>
      <c r="D196" s="12"/>
      <c r="E196" s="2"/>
      <c r="F196" s="2"/>
      <c r="G196" s="2"/>
      <c r="H196" s="22"/>
      <c r="K196" s="22"/>
      <c r="M196" s="23"/>
    </row>
    <row r="197" spans="1:13" ht="12.5" x14ac:dyDescent="0.25">
      <c r="A197" s="2"/>
      <c r="B197" s="2"/>
      <c r="C197" s="2"/>
      <c r="D197" s="12"/>
      <c r="E197" s="2"/>
      <c r="F197" s="2"/>
      <c r="G197" s="2"/>
      <c r="H197" s="22"/>
      <c r="K197" s="22"/>
      <c r="M197" s="23"/>
    </row>
    <row r="198" spans="1:13" ht="12.5" x14ac:dyDescent="0.25">
      <c r="A198" s="2"/>
      <c r="B198" s="2"/>
      <c r="C198" s="2"/>
      <c r="D198" s="12"/>
      <c r="E198" s="2"/>
      <c r="F198" s="2"/>
      <c r="G198" s="2"/>
      <c r="H198" s="22"/>
      <c r="K198" s="22"/>
      <c r="M198" s="23"/>
    </row>
    <row r="199" spans="1:13" ht="12.5" x14ac:dyDescent="0.25">
      <c r="A199" s="2"/>
      <c r="B199" s="2"/>
      <c r="C199" s="2"/>
      <c r="D199" s="12"/>
      <c r="E199" s="2"/>
      <c r="F199" s="2"/>
      <c r="G199" s="2"/>
      <c r="H199" s="22"/>
      <c r="K199" s="22"/>
      <c r="M199" s="23"/>
    </row>
    <row r="200" spans="1:13" ht="12.5" x14ac:dyDescent="0.25">
      <c r="A200" s="2"/>
      <c r="B200" s="2"/>
      <c r="C200" s="2"/>
      <c r="D200" s="12"/>
      <c r="E200" s="2"/>
      <c r="F200" s="2"/>
      <c r="G200" s="2"/>
      <c r="H200" s="22"/>
      <c r="K200" s="22"/>
      <c r="M200" s="23"/>
    </row>
    <row r="201" spans="1:13" ht="12.5" x14ac:dyDescent="0.25">
      <c r="A201" s="2"/>
      <c r="B201" s="2"/>
      <c r="C201" s="2"/>
      <c r="D201" s="12"/>
      <c r="E201" s="2"/>
      <c r="F201" s="2"/>
      <c r="G201" s="2"/>
      <c r="H201" s="22"/>
      <c r="K201" s="22"/>
      <c r="M201" s="23"/>
    </row>
    <row r="202" spans="1:13" ht="12.5" x14ac:dyDescent="0.25">
      <c r="A202" s="2"/>
      <c r="B202" s="2"/>
      <c r="C202" s="2"/>
      <c r="D202" s="12"/>
      <c r="E202" s="2"/>
      <c r="F202" s="2"/>
      <c r="G202" s="2"/>
      <c r="H202" s="22"/>
      <c r="K202" s="22"/>
      <c r="M202" s="23"/>
    </row>
    <row r="203" spans="1:13" ht="12.5" x14ac:dyDescent="0.25">
      <c r="A203" s="2"/>
      <c r="B203" s="2"/>
      <c r="C203" s="2"/>
      <c r="D203" s="12"/>
      <c r="E203" s="2"/>
      <c r="F203" s="2"/>
      <c r="G203" s="2"/>
      <c r="H203" s="22"/>
      <c r="K203" s="22"/>
      <c r="M203" s="23"/>
    </row>
    <row r="204" spans="1:13" ht="12.5" x14ac:dyDescent="0.25">
      <c r="A204" s="2"/>
      <c r="B204" s="2"/>
      <c r="C204" s="2"/>
      <c r="D204" s="12"/>
      <c r="E204" s="2"/>
      <c r="F204" s="2"/>
      <c r="G204" s="2"/>
      <c r="H204" s="22"/>
      <c r="K204" s="22"/>
      <c r="M204" s="23"/>
    </row>
    <row r="205" spans="1:13" ht="12.5" x14ac:dyDescent="0.25">
      <c r="A205" s="2"/>
      <c r="B205" s="2"/>
      <c r="C205" s="2"/>
      <c r="D205" s="12"/>
      <c r="E205" s="2"/>
      <c r="F205" s="2"/>
      <c r="G205" s="2"/>
      <c r="H205" s="22"/>
      <c r="K205" s="22"/>
      <c r="M205" s="23"/>
    </row>
    <row r="206" spans="1:13" ht="12.5" x14ac:dyDescent="0.25">
      <c r="A206" s="2"/>
      <c r="B206" s="2"/>
      <c r="C206" s="2"/>
      <c r="D206" s="12"/>
      <c r="E206" s="2"/>
      <c r="F206" s="2"/>
      <c r="G206" s="2"/>
      <c r="H206" s="22"/>
      <c r="K206" s="22"/>
      <c r="M206" s="23"/>
    </row>
    <row r="207" spans="1:13" ht="12.5" x14ac:dyDescent="0.25">
      <c r="A207" s="2"/>
      <c r="B207" s="2"/>
      <c r="C207" s="2"/>
      <c r="D207" s="12"/>
      <c r="E207" s="2"/>
      <c r="F207" s="2"/>
      <c r="G207" s="2"/>
      <c r="H207" s="22"/>
      <c r="K207" s="22"/>
      <c r="M207" s="23"/>
    </row>
    <row r="208" spans="1:13" ht="12.5" x14ac:dyDescent="0.25">
      <c r="A208" s="2"/>
      <c r="B208" s="2"/>
      <c r="C208" s="2"/>
      <c r="D208" s="12"/>
      <c r="E208" s="2"/>
      <c r="F208" s="2"/>
      <c r="G208" s="2"/>
      <c r="H208" s="22"/>
      <c r="K208" s="22"/>
      <c r="M208" s="23"/>
    </row>
    <row r="209" spans="3:13" ht="12.5" x14ac:dyDescent="0.25">
      <c r="C209" s="2"/>
      <c r="D209" s="12"/>
      <c r="E209" s="2"/>
      <c r="F209" s="2"/>
      <c r="G209" s="2"/>
      <c r="H209" s="22"/>
      <c r="K209" s="22"/>
      <c r="M209" s="23"/>
    </row>
    <row r="210" spans="3:13" ht="12.5" x14ac:dyDescent="0.25">
      <c r="D210" s="12"/>
      <c r="H210" s="22"/>
      <c r="K210" s="22"/>
      <c r="M210" s="23"/>
    </row>
    <row r="211" spans="3:13" ht="12.5" x14ac:dyDescent="0.25">
      <c r="D211" s="12"/>
      <c r="H211" s="22"/>
      <c r="K211" s="22"/>
      <c r="M211" s="23"/>
    </row>
    <row r="212" spans="3:13" ht="12.5" x14ac:dyDescent="0.25">
      <c r="D212" s="12"/>
      <c r="H212" s="22"/>
      <c r="K212" s="22"/>
      <c r="M212" s="23"/>
    </row>
    <row r="213" spans="3:13" ht="12.5" x14ac:dyDescent="0.25">
      <c r="D213" s="12"/>
      <c r="H213" s="22"/>
      <c r="K213" s="22"/>
      <c r="M213" s="23"/>
    </row>
    <row r="214" spans="3:13" ht="12.5" x14ac:dyDescent="0.25">
      <c r="D214" s="12"/>
      <c r="H214" s="22"/>
      <c r="K214" s="22"/>
      <c r="M214" s="23"/>
    </row>
    <row r="215" spans="3:13" ht="12.5" x14ac:dyDescent="0.25">
      <c r="D215" s="12"/>
      <c r="H215" s="22"/>
      <c r="K215" s="22"/>
      <c r="M215" s="23"/>
    </row>
    <row r="216" spans="3:13" ht="12.5" x14ac:dyDescent="0.25">
      <c r="D216" s="12"/>
      <c r="H216" s="22"/>
      <c r="K216" s="22"/>
      <c r="M216" s="23"/>
    </row>
    <row r="217" spans="3:13" ht="12.5" x14ac:dyDescent="0.25">
      <c r="D217" s="12"/>
      <c r="H217" s="22"/>
      <c r="K217" s="22"/>
      <c r="M217" s="23"/>
    </row>
    <row r="218" spans="3:13" ht="12.5" x14ac:dyDescent="0.25">
      <c r="D218" s="12"/>
      <c r="H218" s="22"/>
      <c r="K218" s="22"/>
      <c r="M218" s="23"/>
    </row>
    <row r="219" spans="3:13" ht="12.5" x14ac:dyDescent="0.25">
      <c r="D219" s="12"/>
      <c r="H219" s="22"/>
      <c r="K219" s="22"/>
      <c r="M219" s="23"/>
    </row>
    <row r="220" spans="3:13" ht="12.5" x14ac:dyDescent="0.25">
      <c r="D220" s="12"/>
      <c r="H220" s="22"/>
      <c r="K220" s="22"/>
      <c r="M220" s="23"/>
    </row>
    <row r="221" spans="3:13" ht="12.5" x14ac:dyDescent="0.25">
      <c r="D221" s="12"/>
      <c r="H221" s="22"/>
      <c r="K221" s="22"/>
      <c r="M221" s="23"/>
    </row>
    <row r="222" spans="3:13" ht="12.5" x14ac:dyDescent="0.25">
      <c r="D222" s="12"/>
      <c r="H222" s="22"/>
      <c r="K222" s="22"/>
      <c r="M222" s="23"/>
    </row>
    <row r="223" spans="3:13" ht="12.5" x14ac:dyDescent="0.25">
      <c r="D223" s="12"/>
      <c r="H223" s="22"/>
      <c r="K223" s="22"/>
      <c r="M223" s="23"/>
    </row>
    <row r="224" spans="3:13" ht="12.5" x14ac:dyDescent="0.25">
      <c r="D224" s="12"/>
      <c r="H224" s="22"/>
      <c r="K224" s="22"/>
      <c r="M224" s="23"/>
    </row>
    <row r="225" spans="4:13" ht="12.5" x14ac:dyDescent="0.25">
      <c r="D225" s="12"/>
      <c r="H225" s="22"/>
      <c r="K225" s="22"/>
      <c r="M225" s="23"/>
    </row>
    <row r="226" spans="4:13" ht="12.5" x14ac:dyDescent="0.25">
      <c r="D226" s="12"/>
      <c r="H226" s="22"/>
      <c r="K226" s="22"/>
      <c r="M226" s="23"/>
    </row>
    <row r="227" spans="4:13" ht="12.5" x14ac:dyDescent="0.25">
      <c r="D227" s="12"/>
      <c r="H227" s="22"/>
      <c r="K227" s="22"/>
      <c r="M227" s="23"/>
    </row>
    <row r="228" spans="4:13" ht="12.5" x14ac:dyDescent="0.25">
      <c r="D228" s="12"/>
      <c r="H228" s="22"/>
      <c r="K228" s="22"/>
      <c r="M228" s="23"/>
    </row>
    <row r="229" spans="4:13" ht="12.5" x14ac:dyDescent="0.25">
      <c r="D229" s="12"/>
      <c r="H229" s="22"/>
      <c r="K229" s="22"/>
      <c r="M229" s="23"/>
    </row>
    <row r="230" spans="4:13" ht="12.5" x14ac:dyDescent="0.25">
      <c r="D230" s="12"/>
      <c r="H230" s="22"/>
      <c r="K230" s="22"/>
      <c r="M230" s="23"/>
    </row>
    <row r="231" spans="4:13" ht="12.5" x14ac:dyDescent="0.25">
      <c r="D231" s="12"/>
      <c r="H231" s="22"/>
      <c r="K231" s="22"/>
      <c r="M231" s="23"/>
    </row>
    <row r="232" spans="4:13" ht="12.5" x14ac:dyDescent="0.25">
      <c r="D232" s="12"/>
      <c r="H232" s="22"/>
      <c r="K232" s="22"/>
      <c r="M232" s="23"/>
    </row>
    <row r="233" spans="4:13" ht="12.5" x14ac:dyDescent="0.25">
      <c r="D233" s="12"/>
      <c r="H233" s="22"/>
      <c r="K233" s="22"/>
      <c r="M233" s="23"/>
    </row>
    <row r="234" spans="4:13" ht="12.5" x14ac:dyDescent="0.25">
      <c r="D234" s="12"/>
      <c r="H234" s="22"/>
      <c r="K234" s="22"/>
      <c r="M234" s="23"/>
    </row>
    <row r="235" spans="4:13" ht="12.5" x14ac:dyDescent="0.25">
      <c r="D235" s="12"/>
      <c r="H235" s="22"/>
      <c r="K235" s="22"/>
      <c r="M235" s="23"/>
    </row>
    <row r="236" spans="4:13" ht="12.5" x14ac:dyDescent="0.25">
      <c r="D236" s="12"/>
      <c r="H236" s="22"/>
      <c r="K236" s="22"/>
      <c r="M236" s="23"/>
    </row>
    <row r="237" spans="4:13" ht="12.5" x14ac:dyDescent="0.25">
      <c r="D237" s="12"/>
      <c r="H237" s="22"/>
      <c r="K237" s="22"/>
      <c r="M237" s="23"/>
    </row>
    <row r="238" spans="4:13" ht="12.5" x14ac:dyDescent="0.25">
      <c r="D238" s="12"/>
      <c r="H238" s="22"/>
      <c r="K238" s="22"/>
      <c r="M238" s="23"/>
    </row>
    <row r="239" spans="4:13" ht="12.5" x14ac:dyDescent="0.25">
      <c r="D239" s="12"/>
      <c r="H239" s="22"/>
      <c r="K239" s="22"/>
      <c r="M239" s="23"/>
    </row>
    <row r="240" spans="4:13" ht="12.5" x14ac:dyDescent="0.25">
      <c r="D240" s="12"/>
      <c r="H240" s="22"/>
      <c r="K240" s="22"/>
      <c r="M240" s="23"/>
    </row>
    <row r="241" spans="4:13" ht="12.5" x14ac:dyDescent="0.25">
      <c r="D241" s="12"/>
      <c r="H241" s="22"/>
      <c r="K241" s="22"/>
      <c r="M241" s="23"/>
    </row>
    <row r="242" spans="4:13" ht="12.5" x14ac:dyDescent="0.25">
      <c r="D242" s="12"/>
      <c r="H242" s="22"/>
      <c r="K242" s="22"/>
      <c r="M242" s="23"/>
    </row>
    <row r="243" spans="4:13" ht="12.5" x14ac:dyDescent="0.25">
      <c r="D243" s="12"/>
      <c r="H243" s="22"/>
      <c r="K243" s="22"/>
      <c r="M243" s="23"/>
    </row>
    <row r="244" spans="4:13" ht="12.5" x14ac:dyDescent="0.25">
      <c r="D244" s="12"/>
      <c r="H244" s="22"/>
      <c r="K244" s="22"/>
      <c r="M244" s="23"/>
    </row>
    <row r="245" spans="4:13" ht="12.5" x14ac:dyDescent="0.25">
      <c r="D245" s="12"/>
      <c r="H245" s="22"/>
      <c r="K245" s="22"/>
      <c r="M245" s="23"/>
    </row>
    <row r="246" spans="4:13" ht="12.5" x14ac:dyDescent="0.25">
      <c r="D246" s="12"/>
      <c r="H246" s="22"/>
      <c r="K246" s="22"/>
      <c r="M246" s="23"/>
    </row>
    <row r="247" spans="4:13" ht="12.5" x14ac:dyDescent="0.25">
      <c r="D247" s="12"/>
      <c r="H247" s="22"/>
      <c r="K247" s="22"/>
      <c r="M247" s="23"/>
    </row>
    <row r="248" spans="4:13" ht="12.5" x14ac:dyDescent="0.25">
      <c r="D248" s="12"/>
      <c r="H248" s="22"/>
      <c r="K248" s="22"/>
      <c r="M248" s="23"/>
    </row>
    <row r="249" spans="4:13" ht="12.5" x14ac:dyDescent="0.25">
      <c r="D249" s="12"/>
      <c r="H249" s="22"/>
      <c r="K249" s="22"/>
      <c r="M249" s="23"/>
    </row>
    <row r="250" spans="4:13" ht="12.5" x14ac:dyDescent="0.25">
      <c r="D250" s="12"/>
      <c r="H250" s="22"/>
      <c r="K250" s="22"/>
      <c r="M250" s="23"/>
    </row>
    <row r="251" spans="4:13" ht="12.5" x14ac:dyDescent="0.25">
      <c r="D251" s="12"/>
      <c r="H251" s="22"/>
      <c r="K251" s="22"/>
      <c r="M251" s="23"/>
    </row>
    <row r="252" spans="4:13" ht="12.5" x14ac:dyDescent="0.25">
      <c r="D252" s="12"/>
      <c r="H252" s="22"/>
      <c r="K252" s="22"/>
      <c r="M252" s="23"/>
    </row>
    <row r="253" spans="4:13" ht="12.5" x14ac:dyDescent="0.25">
      <c r="D253" s="12"/>
      <c r="H253" s="22"/>
      <c r="K253" s="22"/>
      <c r="M253" s="23"/>
    </row>
    <row r="254" spans="4:13" ht="12.5" x14ac:dyDescent="0.25">
      <c r="D254" s="12"/>
      <c r="H254" s="22"/>
      <c r="K254" s="22"/>
      <c r="M254" s="23"/>
    </row>
    <row r="255" spans="4:13" ht="12.5" x14ac:dyDescent="0.25">
      <c r="D255" s="12"/>
      <c r="H255" s="22"/>
      <c r="K255" s="22"/>
      <c r="M255" s="23"/>
    </row>
    <row r="256" spans="4:13" ht="12.5" x14ac:dyDescent="0.25">
      <c r="D256" s="12"/>
      <c r="H256" s="22"/>
      <c r="K256" s="22"/>
      <c r="M256" s="23"/>
    </row>
    <row r="257" spans="4:13" ht="12.5" x14ac:dyDescent="0.25">
      <c r="D257" s="12"/>
      <c r="H257" s="22"/>
      <c r="K257" s="22"/>
      <c r="M257" s="23"/>
    </row>
    <row r="258" spans="4:13" ht="12.5" x14ac:dyDescent="0.25">
      <c r="D258" s="12"/>
      <c r="H258" s="22"/>
      <c r="K258" s="22"/>
      <c r="M258" s="23"/>
    </row>
    <row r="259" spans="4:13" ht="12.5" x14ac:dyDescent="0.25">
      <c r="D259" s="12"/>
      <c r="H259" s="22"/>
      <c r="K259" s="22"/>
      <c r="M259" s="23"/>
    </row>
    <row r="260" spans="4:13" ht="12.5" x14ac:dyDescent="0.25">
      <c r="D260" s="12"/>
      <c r="H260" s="22"/>
      <c r="K260" s="22"/>
      <c r="M260" s="23"/>
    </row>
    <row r="261" spans="4:13" ht="12.5" x14ac:dyDescent="0.25">
      <c r="D261" s="12"/>
      <c r="H261" s="22"/>
      <c r="K261" s="22"/>
      <c r="M261" s="23"/>
    </row>
    <row r="262" spans="4:13" ht="12.5" x14ac:dyDescent="0.25">
      <c r="D262" s="12"/>
      <c r="H262" s="22"/>
      <c r="K262" s="22"/>
      <c r="M262" s="23"/>
    </row>
    <row r="263" spans="4:13" ht="12.5" x14ac:dyDescent="0.25">
      <c r="D263" s="12"/>
      <c r="H263" s="22"/>
      <c r="K263" s="22"/>
      <c r="M263" s="23"/>
    </row>
    <row r="264" spans="4:13" ht="12.5" x14ac:dyDescent="0.25">
      <c r="D264" s="12"/>
      <c r="H264" s="22"/>
      <c r="K264" s="22"/>
      <c r="M264" s="23"/>
    </row>
    <row r="265" spans="4:13" ht="12.5" x14ac:dyDescent="0.25">
      <c r="D265" s="12"/>
      <c r="H265" s="22"/>
      <c r="K265" s="22"/>
      <c r="M265" s="23"/>
    </row>
    <row r="266" spans="4:13" ht="12.5" x14ac:dyDescent="0.25">
      <c r="D266" s="12"/>
      <c r="H266" s="22"/>
      <c r="K266" s="22"/>
      <c r="M266" s="23"/>
    </row>
    <row r="267" spans="4:13" ht="12.5" x14ac:dyDescent="0.25">
      <c r="D267" s="12"/>
      <c r="H267" s="22"/>
      <c r="K267" s="22"/>
      <c r="M267" s="23"/>
    </row>
    <row r="268" spans="4:13" ht="12.5" x14ac:dyDescent="0.25">
      <c r="D268" s="12"/>
      <c r="H268" s="22"/>
      <c r="K268" s="22"/>
      <c r="M268" s="23"/>
    </row>
    <row r="269" spans="4:13" ht="12.5" x14ac:dyDescent="0.25">
      <c r="D269" s="12"/>
      <c r="H269" s="22"/>
      <c r="K269" s="22"/>
      <c r="M269" s="23"/>
    </row>
    <row r="270" spans="4:13" ht="12.5" x14ac:dyDescent="0.25">
      <c r="D270" s="12"/>
      <c r="H270" s="22"/>
      <c r="K270" s="22"/>
      <c r="M270" s="23"/>
    </row>
    <row r="271" spans="4:13" ht="12.5" x14ac:dyDescent="0.25">
      <c r="D271" s="12"/>
      <c r="H271" s="22"/>
      <c r="K271" s="22"/>
      <c r="M271" s="23"/>
    </row>
    <row r="272" spans="4:13" ht="12.5" x14ac:dyDescent="0.25">
      <c r="D272" s="12"/>
      <c r="H272" s="22"/>
      <c r="K272" s="22"/>
      <c r="M272" s="23"/>
    </row>
    <row r="273" spans="4:13" ht="12.5" x14ac:dyDescent="0.25">
      <c r="D273" s="12"/>
      <c r="H273" s="22"/>
      <c r="K273" s="22"/>
      <c r="M273" s="23"/>
    </row>
    <row r="274" spans="4:13" ht="12.5" x14ac:dyDescent="0.25">
      <c r="D274" s="12"/>
      <c r="H274" s="22"/>
      <c r="K274" s="22"/>
      <c r="M274" s="23"/>
    </row>
    <row r="275" spans="4:13" ht="12.5" x14ac:dyDescent="0.25">
      <c r="D275" s="12"/>
      <c r="H275" s="22"/>
      <c r="K275" s="22"/>
      <c r="M275" s="23"/>
    </row>
    <row r="276" spans="4:13" ht="12.5" x14ac:dyDescent="0.25">
      <c r="D276" s="12"/>
      <c r="H276" s="22"/>
      <c r="K276" s="22"/>
      <c r="M276" s="23"/>
    </row>
    <row r="277" spans="4:13" ht="12.5" x14ac:dyDescent="0.25">
      <c r="D277" s="12"/>
      <c r="H277" s="22"/>
      <c r="K277" s="22"/>
      <c r="M277" s="23"/>
    </row>
    <row r="278" spans="4:13" ht="12.5" x14ac:dyDescent="0.25">
      <c r="D278" s="12"/>
      <c r="H278" s="22"/>
      <c r="K278" s="22"/>
      <c r="M278" s="23"/>
    </row>
    <row r="279" spans="4:13" ht="12.5" x14ac:dyDescent="0.25">
      <c r="D279" s="12"/>
      <c r="H279" s="22"/>
      <c r="K279" s="22"/>
      <c r="M279" s="23"/>
    </row>
    <row r="280" spans="4:13" ht="12.5" x14ac:dyDescent="0.25">
      <c r="D280" s="12"/>
      <c r="H280" s="22"/>
      <c r="K280" s="22"/>
      <c r="M280" s="23"/>
    </row>
    <row r="281" spans="4:13" ht="12.5" x14ac:dyDescent="0.25">
      <c r="D281" s="12"/>
      <c r="H281" s="22"/>
      <c r="K281" s="22"/>
      <c r="M281" s="23"/>
    </row>
    <row r="282" spans="4:13" ht="12.5" x14ac:dyDescent="0.25">
      <c r="D282" s="12"/>
      <c r="H282" s="22"/>
      <c r="K282" s="22"/>
      <c r="M282" s="23"/>
    </row>
    <row r="283" spans="4:13" ht="12.5" x14ac:dyDescent="0.25">
      <c r="D283" s="12"/>
      <c r="H283" s="22"/>
      <c r="K283" s="22"/>
      <c r="M283" s="23"/>
    </row>
    <row r="284" spans="4:13" ht="12.5" x14ac:dyDescent="0.25">
      <c r="D284" s="12"/>
      <c r="H284" s="22"/>
      <c r="K284" s="22"/>
      <c r="M284" s="23"/>
    </row>
    <row r="285" spans="4:13" ht="12.5" x14ac:dyDescent="0.25">
      <c r="D285" s="12"/>
      <c r="H285" s="22"/>
      <c r="K285" s="22"/>
      <c r="M285" s="23"/>
    </row>
    <row r="286" spans="4:13" ht="12.5" x14ac:dyDescent="0.25">
      <c r="D286" s="12"/>
      <c r="H286" s="22"/>
      <c r="K286" s="22"/>
      <c r="M286" s="23"/>
    </row>
    <row r="287" spans="4:13" ht="12.5" x14ac:dyDescent="0.25">
      <c r="D287" s="12"/>
      <c r="H287" s="22"/>
      <c r="K287" s="22"/>
      <c r="M287" s="23"/>
    </row>
    <row r="288" spans="4:13" ht="12.5" x14ac:dyDescent="0.25">
      <c r="D288" s="12"/>
      <c r="H288" s="22"/>
      <c r="K288" s="22"/>
      <c r="M288" s="23"/>
    </row>
    <row r="289" spans="4:13" ht="12.5" x14ac:dyDescent="0.25">
      <c r="D289" s="12"/>
      <c r="H289" s="22"/>
      <c r="K289" s="22"/>
      <c r="M289" s="23"/>
    </row>
    <row r="290" spans="4:13" ht="12.5" x14ac:dyDescent="0.25">
      <c r="D290" s="12"/>
      <c r="H290" s="22"/>
      <c r="K290" s="22"/>
      <c r="M290" s="23"/>
    </row>
    <row r="291" spans="4:13" ht="12.5" x14ac:dyDescent="0.25">
      <c r="D291" s="12"/>
      <c r="H291" s="22"/>
      <c r="K291" s="22"/>
      <c r="M291" s="23"/>
    </row>
    <row r="292" spans="4:13" ht="12.5" x14ac:dyDescent="0.25">
      <c r="D292" s="12"/>
      <c r="H292" s="22"/>
      <c r="K292" s="22"/>
      <c r="M292" s="23"/>
    </row>
    <row r="293" spans="4:13" ht="12.5" x14ac:dyDescent="0.25">
      <c r="D293" s="12"/>
      <c r="H293" s="22"/>
      <c r="K293" s="22"/>
      <c r="M293" s="23"/>
    </row>
    <row r="294" spans="4:13" ht="12.5" x14ac:dyDescent="0.25">
      <c r="D294" s="12"/>
      <c r="H294" s="22"/>
      <c r="K294" s="22"/>
      <c r="M294" s="23"/>
    </row>
    <row r="295" spans="4:13" ht="12.5" x14ac:dyDescent="0.25">
      <c r="D295" s="12"/>
      <c r="H295" s="22"/>
      <c r="K295" s="22"/>
      <c r="M295" s="23"/>
    </row>
    <row r="296" spans="4:13" ht="12.5" x14ac:dyDescent="0.25">
      <c r="D296" s="12"/>
      <c r="H296" s="22"/>
      <c r="K296" s="22"/>
      <c r="M296" s="23"/>
    </row>
    <row r="297" spans="4:13" ht="12.5" x14ac:dyDescent="0.25">
      <c r="D297" s="12"/>
      <c r="H297" s="22"/>
      <c r="K297" s="22"/>
      <c r="M297" s="23"/>
    </row>
    <row r="298" spans="4:13" ht="12.5" x14ac:dyDescent="0.25">
      <c r="D298" s="12"/>
      <c r="H298" s="22"/>
      <c r="K298" s="22"/>
      <c r="M298" s="23"/>
    </row>
    <row r="299" spans="4:13" ht="12.5" x14ac:dyDescent="0.25">
      <c r="D299" s="12"/>
      <c r="H299" s="22"/>
      <c r="K299" s="22"/>
      <c r="M299" s="23"/>
    </row>
    <row r="300" spans="4:13" ht="12.5" x14ac:dyDescent="0.25">
      <c r="D300" s="12"/>
      <c r="H300" s="22"/>
      <c r="K300" s="22"/>
      <c r="M300" s="23"/>
    </row>
    <row r="301" spans="4:13" ht="12.5" x14ac:dyDescent="0.25">
      <c r="D301" s="12"/>
      <c r="H301" s="22"/>
      <c r="K301" s="22"/>
      <c r="M301" s="23"/>
    </row>
    <row r="302" spans="4:13" ht="12.5" x14ac:dyDescent="0.25">
      <c r="D302" s="12"/>
      <c r="H302" s="22"/>
      <c r="K302" s="22"/>
      <c r="M302" s="23"/>
    </row>
    <row r="303" spans="4:13" ht="12.5" x14ac:dyDescent="0.25">
      <c r="D303" s="12"/>
      <c r="H303" s="22"/>
      <c r="K303" s="22"/>
      <c r="M303" s="23"/>
    </row>
    <row r="304" spans="4:13" ht="12.5" x14ac:dyDescent="0.25">
      <c r="D304" s="12"/>
      <c r="H304" s="22"/>
      <c r="K304" s="22"/>
      <c r="M304" s="23"/>
    </row>
    <row r="305" spans="4:13" ht="12.5" x14ac:dyDescent="0.25">
      <c r="D305" s="12"/>
      <c r="H305" s="22"/>
      <c r="K305" s="22"/>
      <c r="M305" s="23"/>
    </row>
    <row r="306" spans="4:13" ht="12.5" x14ac:dyDescent="0.25">
      <c r="D306" s="12"/>
      <c r="H306" s="22"/>
      <c r="K306" s="22"/>
      <c r="M306" s="23"/>
    </row>
    <row r="307" spans="4:13" ht="12.5" x14ac:dyDescent="0.25">
      <c r="D307" s="12"/>
      <c r="H307" s="22"/>
      <c r="K307" s="22"/>
      <c r="M307" s="23"/>
    </row>
    <row r="308" spans="4:13" ht="12.5" x14ac:dyDescent="0.25">
      <c r="D308" s="12"/>
      <c r="H308" s="22"/>
      <c r="K308" s="22"/>
      <c r="M308" s="23"/>
    </row>
    <row r="309" spans="4:13" ht="12.5" x14ac:dyDescent="0.25">
      <c r="D309" s="12"/>
      <c r="H309" s="22"/>
      <c r="K309" s="22"/>
      <c r="M309" s="23"/>
    </row>
    <row r="310" spans="4:13" ht="12.5" x14ac:dyDescent="0.25">
      <c r="D310" s="12"/>
      <c r="H310" s="22"/>
      <c r="K310" s="22"/>
      <c r="M310" s="23"/>
    </row>
    <row r="311" spans="4:13" ht="12.5" x14ac:dyDescent="0.25">
      <c r="D311" s="12"/>
      <c r="H311" s="22"/>
      <c r="K311" s="22"/>
      <c r="M311" s="23"/>
    </row>
    <row r="312" spans="4:13" ht="12.5" x14ac:dyDescent="0.25">
      <c r="D312" s="12"/>
      <c r="H312" s="22"/>
      <c r="K312" s="22"/>
      <c r="M312" s="23"/>
    </row>
    <row r="313" spans="4:13" ht="12.5" x14ac:dyDescent="0.25">
      <c r="D313" s="12"/>
      <c r="H313" s="22"/>
      <c r="K313" s="22"/>
      <c r="M313" s="23"/>
    </row>
    <row r="314" spans="4:13" ht="12.5" x14ac:dyDescent="0.25">
      <c r="D314" s="12"/>
      <c r="H314" s="22"/>
      <c r="K314" s="22"/>
      <c r="M314" s="23"/>
    </row>
    <row r="315" spans="4:13" ht="12.5" x14ac:dyDescent="0.25">
      <c r="D315" s="12"/>
      <c r="H315" s="22"/>
      <c r="K315" s="22"/>
      <c r="M315" s="23"/>
    </row>
    <row r="316" spans="4:13" ht="12.5" x14ac:dyDescent="0.25">
      <c r="D316" s="12"/>
      <c r="H316" s="22"/>
      <c r="K316" s="22"/>
      <c r="M316" s="23"/>
    </row>
    <row r="317" spans="4:13" ht="12.5" x14ac:dyDescent="0.25">
      <c r="D317" s="12"/>
      <c r="H317" s="22"/>
      <c r="K317" s="22"/>
      <c r="M317" s="23"/>
    </row>
    <row r="318" spans="4:13" ht="12.5" x14ac:dyDescent="0.25">
      <c r="D318" s="12"/>
      <c r="H318" s="22"/>
      <c r="K318" s="22"/>
      <c r="M318" s="23"/>
    </row>
    <row r="319" spans="4:13" ht="12.5" x14ac:dyDescent="0.25">
      <c r="D319" s="12"/>
      <c r="H319" s="22"/>
      <c r="K319" s="22"/>
      <c r="M319" s="23"/>
    </row>
    <row r="320" spans="4:13" ht="12.5" x14ac:dyDescent="0.25">
      <c r="D320" s="12"/>
      <c r="H320" s="22"/>
      <c r="K320" s="22"/>
      <c r="M320" s="23"/>
    </row>
    <row r="321" spans="4:13" ht="12.5" x14ac:dyDescent="0.25">
      <c r="D321" s="12"/>
      <c r="H321" s="22"/>
      <c r="K321" s="22"/>
      <c r="M321" s="23"/>
    </row>
    <row r="322" spans="4:13" ht="12.5" x14ac:dyDescent="0.25">
      <c r="D322" s="12"/>
      <c r="H322" s="22"/>
      <c r="K322" s="22"/>
      <c r="M322" s="23"/>
    </row>
    <row r="323" spans="4:13" ht="12.5" x14ac:dyDescent="0.25">
      <c r="D323" s="12"/>
      <c r="H323" s="22"/>
      <c r="K323" s="22"/>
      <c r="M323" s="23"/>
    </row>
    <row r="324" spans="4:13" ht="12.5" x14ac:dyDescent="0.25">
      <c r="D324" s="12"/>
      <c r="H324" s="22"/>
      <c r="K324" s="22"/>
      <c r="M324" s="23"/>
    </row>
    <row r="325" spans="4:13" ht="12.5" x14ac:dyDescent="0.25">
      <c r="D325" s="12"/>
      <c r="H325" s="22"/>
      <c r="K325" s="22"/>
      <c r="M325" s="23"/>
    </row>
    <row r="326" spans="4:13" ht="12.5" x14ac:dyDescent="0.25">
      <c r="D326" s="12"/>
      <c r="H326" s="22"/>
      <c r="K326" s="22"/>
      <c r="M326" s="23"/>
    </row>
    <row r="327" spans="4:13" ht="12.5" x14ac:dyDescent="0.25">
      <c r="D327" s="12"/>
      <c r="H327" s="22"/>
      <c r="K327" s="22"/>
      <c r="M327" s="23"/>
    </row>
    <row r="328" spans="4:13" ht="12.5" x14ac:dyDescent="0.25">
      <c r="D328" s="12"/>
      <c r="H328" s="22"/>
      <c r="K328" s="22"/>
      <c r="M328" s="23"/>
    </row>
    <row r="329" spans="4:13" ht="12.5" x14ac:dyDescent="0.25">
      <c r="D329" s="12"/>
      <c r="H329" s="22"/>
      <c r="K329" s="22"/>
      <c r="M329" s="23"/>
    </row>
    <row r="330" spans="4:13" ht="12.5" x14ac:dyDescent="0.25">
      <c r="D330" s="12"/>
      <c r="H330" s="22"/>
      <c r="K330" s="22"/>
      <c r="M330" s="23"/>
    </row>
    <row r="331" spans="4:13" ht="12.5" x14ac:dyDescent="0.25">
      <c r="D331" s="12"/>
      <c r="H331" s="22"/>
      <c r="K331" s="22"/>
      <c r="M331" s="23"/>
    </row>
    <row r="332" spans="4:13" ht="12.5" x14ac:dyDescent="0.25">
      <c r="D332" s="12"/>
      <c r="H332" s="22"/>
      <c r="K332" s="22"/>
      <c r="M332" s="23"/>
    </row>
    <row r="333" spans="4:13" ht="12.5" x14ac:dyDescent="0.25">
      <c r="D333" s="12"/>
      <c r="H333" s="22"/>
      <c r="K333" s="22"/>
      <c r="M333" s="23"/>
    </row>
    <row r="334" spans="4:13" ht="12.5" x14ac:dyDescent="0.25">
      <c r="D334" s="12"/>
      <c r="H334" s="22"/>
      <c r="K334" s="22"/>
      <c r="M334" s="23"/>
    </row>
    <row r="335" spans="4:13" ht="12.5" x14ac:dyDescent="0.25">
      <c r="D335" s="12"/>
      <c r="H335" s="22"/>
      <c r="K335" s="22"/>
      <c r="M335" s="23"/>
    </row>
    <row r="336" spans="4:13" ht="12.5" x14ac:dyDescent="0.25">
      <c r="D336" s="12"/>
      <c r="H336" s="22"/>
      <c r="K336" s="22"/>
      <c r="M336" s="23"/>
    </row>
    <row r="337" spans="4:13" ht="12.5" x14ac:dyDescent="0.25">
      <c r="D337" s="12"/>
      <c r="H337" s="22"/>
      <c r="K337" s="22"/>
      <c r="M337" s="23"/>
    </row>
    <row r="338" spans="4:13" ht="12.5" x14ac:dyDescent="0.25">
      <c r="D338" s="12"/>
      <c r="H338" s="22"/>
      <c r="K338" s="22"/>
      <c r="M338" s="23"/>
    </row>
    <row r="339" spans="4:13" ht="12.5" x14ac:dyDescent="0.25">
      <c r="D339" s="12"/>
      <c r="H339" s="22"/>
      <c r="K339" s="22"/>
      <c r="M339" s="23"/>
    </row>
    <row r="340" spans="4:13" ht="12.5" x14ac:dyDescent="0.25">
      <c r="D340" s="12"/>
      <c r="H340" s="22"/>
      <c r="K340" s="22"/>
      <c r="M340" s="23"/>
    </row>
    <row r="341" spans="4:13" ht="12.5" x14ac:dyDescent="0.25">
      <c r="D341" s="12"/>
      <c r="H341" s="22"/>
      <c r="K341" s="22"/>
      <c r="M341" s="23"/>
    </row>
    <row r="342" spans="4:13" ht="12.5" x14ac:dyDescent="0.25">
      <c r="D342" s="12"/>
      <c r="H342" s="22"/>
      <c r="K342" s="22"/>
      <c r="M342" s="23"/>
    </row>
    <row r="343" spans="4:13" ht="12.5" x14ac:dyDescent="0.25">
      <c r="D343" s="12"/>
      <c r="H343" s="22"/>
      <c r="K343" s="22"/>
      <c r="M343" s="23"/>
    </row>
    <row r="344" spans="4:13" ht="12.5" x14ac:dyDescent="0.25">
      <c r="D344" s="12"/>
      <c r="H344" s="22"/>
      <c r="K344" s="22"/>
      <c r="M344" s="23"/>
    </row>
    <row r="345" spans="4:13" ht="12.5" x14ac:dyDescent="0.25">
      <c r="D345" s="12"/>
      <c r="H345" s="22"/>
      <c r="K345" s="22"/>
      <c r="M345" s="23"/>
    </row>
    <row r="346" spans="4:13" ht="12.5" x14ac:dyDescent="0.25">
      <c r="D346" s="12"/>
      <c r="H346" s="22"/>
      <c r="K346" s="22"/>
      <c r="M346" s="23"/>
    </row>
    <row r="347" spans="4:13" ht="12.5" x14ac:dyDescent="0.25">
      <c r="D347" s="12"/>
      <c r="H347" s="22"/>
      <c r="K347" s="22"/>
      <c r="M347" s="23"/>
    </row>
    <row r="348" spans="4:13" ht="12.5" x14ac:dyDescent="0.25">
      <c r="D348" s="12"/>
      <c r="H348" s="22"/>
      <c r="K348" s="22"/>
      <c r="M348" s="23"/>
    </row>
    <row r="349" spans="4:13" ht="12.5" x14ac:dyDescent="0.25">
      <c r="D349" s="12"/>
      <c r="H349" s="22"/>
      <c r="K349" s="22"/>
      <c r="M349" s="23"/>
    </row>
    <row r="350" spans="4:13" ht="12.5" x14ac:dyDescent="0.25">
      <c r="D350" s="12"/>
      <c r="H350" s="22"/>
      <c r="K350" s="22"/>
      <c r="M350" s="23"/>
    </row>
    <row r="351" spans="4:13" ht="12.5" x14ac:dyDescent="0.25">
      <c r="D351" s="12"/>
      <c r="H351" s="22"/>
      <c r="K351" s="22"/>
      <c r="M351" s="23"/>
    </row>
    <row r="352" spans="4:13" ht="12.5" x14ac:dyDescent="0.25">
      <c r="D352" s="12"/>
      <c r="H352" s="22"/>
      <c r="K352" s="22"/>
      <c r="M352" s="23"/>
    </row>
    <row r="353" spans="4:13" ht="12.5" x14ac:dyDescent="0.25">
      <c r="D353" s="12"/>
      <c r="H353" s="22"/>
      <c r="K353" s="22"/>
      <c r="M353" s="23"/>
    </row>
    <row r="354" spans="4:13" ht="12.5" x14ac:dyDescent="0.25">
      <c r="D354" s="12"/>
      <c r="H354" s="22"/>
      <c r="K354" s="22"/>
      <c r="M354" s="23"/>
    </row>
    <row r="355" spans="4:13" ht="12.5" x14ac:dyDescent="0.25">
      <c r="D355" s="12"/>
      <c r="H355" s="22"/>
      <c r="K355" s="22"/>
      <c r="M355" s="23"/>
    </row>
    <row r="356" spans="4:13" ht="12.5" x14ac:dyDescent="0.25">
      <c r="D356" s="12"/>
      <c r="H356" s="22"/>
      <c r="K356" s="22"/>
      <c r="M356" s="23"/>
    </row>
    <row r="357" spans="4:13" ht="12.5" x14ac:dyDescent="0.25">
      <c r="D357" s="12"/>
      <c r="H357" s="22"/>
      <c r="K357" s="22"/>
      <c r="M357" s="23"/>
    </row>
    <row r="358" spans="4:13" ht="12.5" x14ac:dyDescent="0.25">
      <c r="D358" s="12"/>
      <c r="H358" s="22"/>
      <c r="K358" s="22"/>
      <c r="M358" s="23"/>
    </row>
    <row r="359" spans="4:13" ht="12.5" x14ac:dyDescent="0.25">
      <c r="D359" s="12"/>
      <c r="H359" s="22"/>
      <c r="K359" s="22"/>
      <c r="M359" s="23"/>
    </row>
    <row r="360" spans="4:13" ht="12.5" x14ac:dyDescent="0.25">
      <c r="D360" s="12"/>
      <c r="H360" s="22"/>
      <c r="K360" s="22"/>
      <c r="M360" s="23"/>
    </row>
    <row r="361" spans="4:13" ht="12.5" x14ac:dyDescent="0.25">
      <c r="D361" s="12"/>
      <c r="H361" s="22"/>
      <c r="K361" s="22"/>
      <c r="M361" s="23"/>
    </row>
    <row r="362" spans="4:13" ht="12.5" x14ac:dyDescent="0.25">
      <c r="D362" s="12"/>
      <c r="H362" s="22"/>
      <c r="K362" s="22"/>
      <c r="M362" s="23"/>
    </row>
    <row r="363" spans="4:13" ht="12.5" x14ac:dyDescent="0.25">
      <c r="D363" s="12"/>
      <c r="H363" s="22"/>
      <c r="K363" s="22"/>
      <c r="M363" s="23"/>
    </row>
    <row r="364" spans="4:13" ht="12.5" x14ac:dyDescent="0.25">
      <c r="D364" s="12"/>
      <c r="H364" s="22"/>
      <c r="K364" s="22"/>
      <c r="M364" s="23"/>
    </row>
    <row r="365" spans="4:13" ht="12.5" x14ac:dyDescent="0.25">
      <c r="D365" s="12"/>
      <c r="H365" s="22"/>
      <c r="K365" s="22"/>
      <c r="M365" s="23"/>
    </row>
    <row r="366" spans="4:13" ht="12.5" x14ac:dyDescent="0.25">
      <c r="D366" s="12"/>
      <c r="H366" s="22"/>
      <c r="K366" s="22"/>
      <c r="M366" s="23"/>
    </row>
    <row r="367" spans="4:13" ht="12.5" x14ac:dyDescent="0.25">
      <c r="D367" s="12"/>
      <c r="H367" s="22"/>
      <c r="K367" s="22"/>
      <c r="M367" s="23"/>
    </row>
    <row r="368" spans="4:13" ht="12.5" x14ac:dyDescent="0.25">
      <c r="D368" s="12"/>
      <c r="H368" s="22"/>
      <c r="K368" s="22"/>
      <c r="M368" s="23"/>
    </row>
    <row r="369" spans="4:13" ht="12.5" x14ac:dyDescent="0.25">
      <c r="D369" s="12"/>
      <c r="H369" s="22"/>
      <c r="K369" s="22"/>
      <c r="M369" s="23"/>
    </row>
    <row r="370" spans="4:13" ht="12.5" x14ac:dyDescent="0.25">
      <c r="D370" s="12"/>
      <c r="H370" s="22"/>
      <c r="K370" s="22"/>
      <c r="M370" s="23"/>
    </row>
    <row r="371" spans="4:13" ht="12.5" x14ac:dyDescent="0.25">
      <c r="D371" s="12"/>
      <c r="H371" s="22"/>
      <c r="K371" s="22"/>
      <c r="M371" s="23"/>
    </row>
    <row r="372" spans="4:13" ht="12.5" x14ac:dyDescent="0.25">
      <c r="D372" s="12"/>
      <c r="H372" s="22"/>
      <c r="K372" s="22"/>
      <c r="M372" s="23"/>
    </row>
    <row r="373" spans="4:13" ht="12.5" x14ac:dyDescent="0.25">
      <c r="D373" s="12"/>
      <c r="H373" s="22"/>
      <c r="K373" s="22"/>
      <c r="M373" s="23"/>
    </row>
    <row r="374" spans="4:13" ht="12.5" x14ac:dyDescent="0.25">
      <c r="D374" s="12"/>
      <c r="H374" s="22"/>
      <c r="K374" s="22"/>
      <c r="M374" s="23"/>
    </row>
    <row r="375" spans="4:13" ht="12.5" x14ac:dyDescent="0.25">
      <c r="D375" s="12"/>
      <c r="H375" s="22"/>
      <c r="K375" s="22"/>
      <c r="M375" s="23"/>
    </row>
    <row r="376" spans="4:13" ht="12.5" x14ac:dyDescent="0.25">
      <c r="D376" s="12"/>
      <c r="H376" s="22"/>
      <c r="K376" s="22"/>
      <c r="M376" s="23"/>
    </row>
    <row r="377" spans="4:13" ht="12.5" x14ac:dyDescent="0.25">
      <c r="D377" s="12"/>
      <c r="H377" s="22"/>
      <c r="K377" s="22"/>
      <c r="M377" s="23"/>
    </row>
    <row r="378" spans="4:13" ht="12.5" x14ac:dyDescent="0.25">
      <c r="D378" s="12"/>
      <c r="H378" s="22"/>
      <c r="K378" s="22"/>
      <c r="M378" s="23"/>
    </row>
    <row r="379" spans="4:13" ht="12.5" x14ac:dyDescent="0.25">
      <c r="D379" s="12"/>
      <c r="H379" s="22"/>
      <c r="K379" s="22"/>
      <c r="M379" s="23"/>
    </row>
    <row r="380" spans="4:13" ht="12.5" x14ac:dyDescent="0.25">
      <c r="D380" s="12"/>
      <c r="H380" s="22"/>
      <c r="K380" s="22"/>
      <c r="M380" s="23"/>
    </row>
    <row r="381" spans="4:13" ht="12.5" x14ac:dyDescent="0.25">
      <c r="D381" s="12"/>
      <c r="H381" s="22"/>
      <c r="K381" s="22"/>
      <c r="M381" s="23"/>
    </row>
    <row r="382" spans="4:13" ht="12.5" x14ac:dyDescent="0.25">
      <c r="D382" s="12"/>
      <c r="H382" s="22"/>
      <c r="K382" s="22"/>
      <c r="M382" s="23"/>
    </row>
    <row r="383" spans="4:13" ht="12.5" x14ac:dyDescent="0.25">
      <c r="D383" s="12"/>
      <c r="H383" s="22"/>
      <c r="K383" s="22"/>
      <c r="M383" s="23"/>
    </row>
    <row r="384" spans="4:13" ht="12.5" x14ac:dyDescent="0.25">
      <c r="D384" s="12"/>
      <c r="H384" s="22"/>
      <c r="K384" s="22"/>
      <c r="M384" s="23"/>
    </row>
    <row r="385" spans="4:13" ht="12.5" x14ac:dyDescent="0.25">
      <c r="D385" s="12"/>
      <c r="H385" s="22"/>
      <c r="K385" s="22"/>
      <c r="M385" s="23"/>
    </row>
    <row r="386" spans="4:13" ht="12.5" x14ac:dyDescent="0.25">
      <c r="D386" s="12"/>
      <c r="H386" s="22"/>
      <c r="K386" s="22"/>
      <c r="M386" s="23"/>
    </row>
    <row r="387" spans="4:13" ht="12.5" x14ac:dyDescent="0.25">
      <c r="D387" s="12"/>
      <c r="H387" s="22"/>
      <c r="K387" s="22"/>
      <c r="M387" s="23"/>
    </row>
    <row r="388" spans="4:13" ht="12.5" x14ac:dyDescent="0.25">
      <c r="D388" s="12"/>
      <c r="H388" s="22"/>
      <c r="K388" s="22"/>
      <c r="M388" s="23"/>
    </row>
    <row r="389" spans="4:13" ht="12.5" x14ac:dyDescent="0.25">
      <c r="D389" s="12"/>
      <c r="H389" s="22"/>
      <c r="K389" s="22"/>
      <c r="M389" s="23"/>
    </row>
    <row r="390" spans="4:13" ht="12.5" x14ac:dyDescent="0.25">
      <c r="D390" s="12"/>
      <c r="H390" s="22"/>
      <c r="K390" s="22"/>
      <c r="M390" s="23"/>
    </row>
    <row r="391" spans="4:13" ht="12.5" x14ac:dyDescent="0.25">
      <c r="D391" s="12"/>
      <c r="H391" s="22"/>
      <c r="K391" s="22"/>
      <c r="M391" s="23"/>
    </row>
    <row r="392" spans="4:13" ht="12.5" x14ac:dyDescent="0.25">
      <c r="D392" s="12"/>
      <c r="H392" s="22"/>
      <c r="K392" s="22"/>
      <c r="M392" s="23"/>
    </row>
    <row r="393" spans="4:13" ht="12.5" x14ac:dyDescent="0.25">
      <c r="D393" s="12"/>
      <c r="H393" s="22"/>
      <c r="K393" s="22"/>
      <c r="M393" s="23"/>
    </row>
    <row r="394" spans="4:13" ht="12.5" x14ac:dyDescent="0.25">
      <c r="D394" s="12"/>
      <c r="H394" s="22"/>
      <c r="K394" s="22"/>
      <c r="M394" s="23"/>
    </row>
    <row r="395" spans="4:13" ht="12.5" x14ac:dyDescent="0.25">
      <c r="D395" s="12"/>
      <c r="H395" s="22"/>
      <c r="K395" s="22"/>
      <c r="M395" s="23"/>
    </row>
    <row r="396" spans="4:13" ht="12.5" x14ac:dyDescent="0.25">
      <c r="D396" s="12"/>
      <c r="H396" s="22"/>
      <c r="K396" s="22"/>
      <c r="M396" s="23"/>
    </row>
    <row r="397" spans="4:13" ht="12.5" x14ac:dyDescent="0.25">
      <c r="D397" s="12"/>
      <c r="H397" s="22"/>
      <c r="K397" s="22"/>
      <c r="M397" s="23"/>
    </row>
    <row r="398" spans="4:13" ht="12.5" x14ac:dyDescent="0.25">
      <c r="D398" s="12"/>
      <c r="H398" s="22"/>
      <c r="K398" s="22"/>
      <c r="M398" s="23"/>
    </row>
    <row r="399" spans="4:13" ht="12.5" x14ac:dyDescent="0.25">
      <c r="D399" s="12"/>
      <c r="H399" s="22"/>
      <c r="K399" s="22"/>
      <c r="M399" s="23"/>
    </row>
    <row r="400" spans="4:13" ht="12.5" x14ac:dyDescent="0.25">
      <c r="D400" s="12"/>
      <c r="H400" s="22"/>
      <c r="K400" s="22"/>
      <c r="M400" s="23"/>
    </row>
    <row r="401" spans="4:13" ht="12.5" x14ac:dyDescent="0.25">
      <c r="D401" s="12"/>
      <c r="H401" s="22"/>
      <c r="K401" s="22"/>
      <c r="M401" s="23"/>
    </row>
    <row r="402" spans="4:13" ht="12.5" x14ac:dyDescent="0.25">
      <c r="D402" s="12"/>
      <c r="H402" s="22"/>
      <c r="K402" s="22"/>
      <c r="M402" s="23"/>
    </row>
    <row r="403" spans="4:13" ht="12.5" x14ac:dyDescent="0.25">
      <c r="D403" s="12"/>
      <c r="H403" s="22"/>
      <c r="K403" s="22"/>
      <c r="M403" s="23"/>
    </row>
    <row r="404" spans="4:13" ht="12.5" x14ac:dyDescent="0.25">
      <c r="D404" s="12"/>
      <c r="H404" s="22"/>
      <c r="K404" s="22"/>
      <c r="M404" s="23"/>
    </row>
    <row r="405" spans="4:13" ht="12.5" x14ac:dyDescent="0.25">
      <c r="D405" s="12"/>
      <c r="H405" s="22"/>
      <c r="K405" s="22"/>
      <c r="M405" s="23"/>
    </row>
    <row r="406" spans="4:13" ht="12.5" x14ac:dyDescent="0.25">
      <c r="D406" s="12"/>
      <c r="H406" s="22"/>
      <c r="K406" s="22"/>
      <c r="M406" s="23"/>
    </row>
    <row r="407" spans="4:13" ht="12.5" x14ac:dyDescent="0.25">
      <c r="D407" s="12"/>
      <c r="H407" s="22"/>
      <c r="K407" s="22"/>
      <c r="M407" s="23"/>
    </row>
    <row r="408" spans="4:13" ht="12.5" x14ac:dyDescent="0.25">
      <c r="D408" s="12"/>
      <c r="H408" s="22"/>
      <c r="K408" s="22"/>
      <c r="M408" s="23"/>
    </row>
    <row r="409" spans="4:13" ht="12.5" x14ac:dyDescent="0.25">
      <c r="D409" s="12"/>
      <c r="H409" s="22"/>
      <c r="K409" s="22"/>
      <c r="M409" s="23"/>
    </row>
    <row r="410" spans="4:13" ht="12.5" x14ac:dyDescent="0.25">
      <c r="D410" s="12"/>
      <c r="H410" s="22"/>
      <c r="K410" s="22"/>
      <c r="M410" s="23"/>
    </row>
    <row r="411" spans="4:13" ht="12.5" x14ac:dyDescent="0.25">
      <c r="D411" s="12"/>
      <c r="H411" s="22"/>
      <c r="K411" s="22"/>
      <c r="M411" s="23"/>
    </row>
    <row r="412" spans="4:13" ht="12.5" x14ac:dyDescent="0.25">
      <c r="D412" s="12"/>
      <c r="H412" s="22"/>
      <c r="K412" s="22"/>
      <c r="M412" s="23"/>
    </row>
    <row r="413" spans="4:13" ht="12.5" x14ac:dyDescent="0.25">
      <c r="D413" s="12"/>
      <c r="H413" s="22"/>
      <c r="K413" s="22"/>
      <c r="M413" s="23"/>
    </row>
    <row r="414" spans="4:13" ht="12.5" x14ac:dyDescent="0.25">
      <c r="D414" s="12"/>
      <c r="H414" s="22"/>
      <c r="K414" s="22"/>
      <c r="M414" s="23"/>
    </row>
    <row r="415" spans="4:13" ht="12.5" x14ac:dyDescent="0.25">
      <c r="D415" s="12"/>
      <c r="H415" s="22"/>
      <c r="K415" s="22"/>
      <c r="M415" s="23"/>
    </row>
    <row r="416" spans="4:13" ht="12.5" x14ac:dyDescent="0.25">
      <c r="D416" s="12"/>
      <c r="H416" s="22"/>
      <c r="K416" s="22"/>
      <c r="M416" s="23"/>
    </row>
    <row r="417" spans="4:13" ht="12.5" x14ac:dyDescent="0.25">
      <c r="D417" s="12"/>
      <c r="H417" s="22"/>
      <c r="K417" s="22"/>
      <c r="M417" s="23"/>
    </row>
    <row r="418" spans="4:13" ht="12.5" x14ac:dyDescent="0.25">
      <c r="D418" s="12"/>
      <c r="H418" s="22"/>
      <c r="K418" s="22"/>
      <c r="M418" s="23"/>
    </row>
    <row r="419" spans="4:13" ht="12.5" x14ac:dyDescent="0.25">
      <c r="D419" s="12"/>
      <c r="H419" s="22"/>
      <c r="K419" s="22"/>
      <c r="M419" s="23"/>
    </row>
    <row r="420" spans="4:13" ht="12.5" x14ac:dyDescent="0.25">
      <c r="D420" s="12"/>
      <c r="H420" s="22"/>
      <c r="K420" s="22"/>
      <c r="M420" s="23"/>
    </row>
    <row r="421" spans="4:13" ht="12.5" x14ac:dyDescent="0.25">
      <c r="D421" s="12"/>
      <c r="H421" s="22"/>
      <c r="K421" s="22"/>
      <c r="M421" s="23"/>
    </row>
    <row r="422" spans="4:13" ht="12.5" x14ac:dyDescent="0.25">
      <c r="D422" s="12"/>
      <c r="H422" s="22"/>
      <c r="K422" s="22"/>
      <c r="M422" s="23"/>
    </row>
    <row r="423" spans="4:13" ht="12.5" x14ac:dyDescent="0.25">
      <c r="D423" s="12"/>
      <c r="H423" s="22"/>
      <c r="K423" s="22"/>
      <c r="M423" s="23"/>
    </row>
    <row r="424" spans="4:13" ht="12.5" x14ac:dyDescent="0.25">
      <c r="D424" s="12"/>
      <c r="H424" s="22"/>
      <c r="K424" s="22"/>
      <c r="M424" s="23"/>
    </row>
    <row r="425" spans="4:13" ht="12.5" x14ac:dyDescent="0.25">
      <c r="D425" s="12"/>
      <c r="H425" s="22"/>
      <c r="K425" s="22"/>
      <c r="M425" s="23"/>
    </row>
    <row r="426" spans="4:13" ht="12.5" x14ac:dyDescent="0.25">
      <c r="D426" s="12"/>
      <c r="H426" s="22"/>
      <c r="K426" s="22"/>
      <c r="M426" s="23"/>
    </row>
    <row r="427" spans="4:13" ht="12.5" x14ac:dyDescent="0.25">
      <c r="D427" s="12"/>
      <c r="H427" s="22"/>
      <c r="K427" s="22"/>
      <c r="M427" s="23"/>
    </row>
    <row r="428" spans="4:13" ht="12.5" x14ac:dyDescent="0.25">
      <c r="D428" s="12"/>
      <c r="H428" s="22"/>
      <c r="K428" s="22"/>
      <c r="M428" s="23"/>
    </row>
    <row r="429" spans="4:13" ht="12.5" x14ac:dyDescent="0.25">
      <c r="D429" s="12"/>
      <c r="H429" s="22"/>
      <c r="K429" s="22"/>
      <c r="M429" s="23"/>
    </row>
    <row r="430" spans="4:13" ht="12.5" x14ac:dyDescent="0.25">
      <c r="D430" s="12"/>
      <c r="H430" s="22"/>
      <c r="K430" s="22"/>
      <c r="M430" s="23"/>
    </row>
    <row r="431" spans="4:13" ht="12.5" x14ac:dyDescent="0.25">
      <c r="D431" s="12"/>
      <c r="H431" s="22"/>
      <c r="K431" s="22"/>
      <c r="M431" s="23"/>
    </row>
    <row r="432" spans="4:13" ht="12.5" x14ac:dyDescent="0.25">
      <c r="D432" s="12"/>
      <c r="H432" s="22"/>
      <c r="K432" s="22"/>
      <c r="M432" s="23"/>
    </row>
    <row r="433" spans="4:13" ht="12.5" x14ac:dyDescent="0.25">
      <c r="D433" s="12"/>
      <c r="H433" s="22"/>
      <c r="K433" s="22"/>
      <c r="M433" s="23"/>
    </row>
    <row r="434" spans="4:13" ht="12.5" x14ac:dyDescent="0.25">
      <c r="D434" s="12"/>
      <c r="H434" s="22"/>
      <c r="K434" s="22"/>
      <c r="M434" s="23"/>
    </row>
    <row r="435" spans="4:13" ht="12.5" x14ac:dyDescent="0.25">
      <c r="D435" s="12"/>
      <c r="H435" s="22"/>
      <c r="K435" s="22"/>
      <c r="M435" s="23"/>
    </row>
    <row r="436" spans="4:13" ht="12.5" x14ac:dyDescent="0.25">
      <c r="D436" s="12"/>
      <c r="H436" s="22"/>
      <c r="K436" s="22"/>
      <c r="M436" s="23"/>
    </row>
    <row r="437" spans="4:13" ht="12.5" x14ac:dyDescent="0.25">
      <c r="D437" s="12"/>
      <c r="H437" s="22"/>
      <c r="K437" s="22"/>
      <c r="M437" s="23"/>
    </row>
    <row r="438" spans="4:13" ht="12.5" x14ac:dyDescent="0.25">
      <c r="D438" s="12"/>
      <c r="H438" s="22"/>
      <c r="K438" s="22"/>
      <c r="M438" s="23"/>
    </row>
    <row r="439" spans="4:13" ht="12.5" x14ac:dyDescent="0.25">
      <c r="D439" s="12"/>
      <c r="H439" s="22"/>
      <c r="K439" s="22"/>
      <c r="M439" s="23"/>
    </row>
    <row r="440" spans="4:13" ht="12.5" x14ac:dyDescent="0.25">
      <c r="D440" s="12"/>
      <c r="H440" s="22"/>
      <c r="K440" s="22"/>
      <c r="M440" s="23"/>
    </row>
    <row r="441" spans="4:13" ht="12.5" x14ac:dyDescent="0.25">
      <c r="D441" s="12"/>
      <c r="H441" s="22"/>
      <c r="K441" s="22"/>
      <c r="M441" s="23"/>
    </row>
    <row r="442" spans="4:13" ht="12.5" x14ac:dyDescent="0.25">
      <c r="D442" s="12"/>
      <c r="H442" s="22"/>
      <c r="K442" s="22"/>
      <c r="M442" s="23"/>
    </row>
    <row r="443" spans="4:13" ht="12.5" x14ac:dyDescent="0.25">
      <c r="D443" s="12"/>
      <c r="H443" s="22"/>
      <c r="K443" s="22"/>
      <c r="M443" s="23"/>
    </row>
    <row r="444" spans="4:13" ht="12.5" x14ac:dyDescent="0.25">
      <c r="D444" s="12"/>
      <c r="H444" s="22"/>
      <c r="K444" s="22"/>
      <c r="M444" s="23"/>
    </row>
    <row r="445" spans="4:13" ht="12.5" x14ac:dyDescent="0.25">
      <c r="D445" s="12"/>
      <c r="H445" s="22"/>
      <c r="K445" s="22"/>
      <c r="M445" s="23"/>
    </row>
    <row r="446" spans="4:13" ht="12.5" x14ac:dyDescent="0.25">
      <c r="D446" s="12"/>
      <c r="H446" s="22"/>
      <c r="K446" s="22"/>
      <c r="M446" s="23"/>
    </row>
    <row r="447" spans="4:13" ht="12.5" x14ac:dyDescent="0.25">
      <c r="D447" s="12"/>
      <c r="H447" s="22"/>
      <c r="K447" s="22"/>
      <c r="M447" s="23"/>
    </row>
    <row r="448" spans="4:13" ht="12.5" x14ac:dyDescent="0.25">
      <c r="D448" s="12"/>
      <c r="H448" s="22"/>
      <c r="K448" s="22"/>
      <c r="M448" s="23"/>
    </row>
    <row r="449" spans="4:13" ht="12.5" x14ac:dyDescent="0.25">
      <c r="D449" s="12"/>
      <c r="H449" s="22"/>
      <c r="K449" s="22"/>
      <c r="M449" s="23"/>
    </row>
    <row r="450" spans="4:13" ht="12.5" x14ac:dyDescent="0.25">
      <c r="D450" s="12"/>
      <c r="H450" s="22"/>
      <c r="K450" s="22"/>
      <c r="M450" s="23"/>
    </row>
    <row r="451" spans="4:13" ht="12.5" x14ac:dyDescent="0.25">
      <c r="D451" s="12"/>
      <c r="H451" s="22"/>
      <c r="K451" s="22"/>
      <c r="M451" s="23"/>
    </row>
    <row r="452" spans="4:13" ht="12.5" x14ac:dyDescent="0.25">
      <c r="D452" s="12"/>
      <c r="H452" s="22"/>
      <c r="K452" s="22"/>
      <c r="M452" s="23"/>
    </row>
    <row r="453" spans="4:13" ht="12.5" x14ac:dyDescent="0.25">
      <c r="D453" s="12"/>
      <c r="H453" s="22"/>
      <c r="K453" s="22"/>
      <c r="M453" s="23"/>
    </row>
    <row r="454" spans="4:13" ht="12.5" x14ac:dyDescent="0.25">
      <c r="D454" s="12"/>
      <c r="H454" s="22"/>
      <c r="K454" s="22"/>
      <c r="M454" s="23"/>
    </row>
    <row r="455" spans="4:13" ht="12.5" x14ac:dyDescent="0.25">
      <c r="D455" s="12"/>
      <c r="H455" s="22"/>
      <c r="K455" s="22"/>
      <c r="M455" s="23"/>
    </row>
    <row r="456" spans="4:13" ht="12.5" x14ac:dyDescent="0.25">
      <c r="D456" s="12"/>
      <c r="H456" s="22"/>
      <c r="K456" s="22"/>
      <c r="M456" s="23"/>
    </row>
    <row r="457" spans="4:13" ht="12.5" x14ac:dyDescent="0.25">
      <c r="D457" s="12"/>
      <c r="H457" s="22"/>
      <c r="K457" s="22"/>
      <c r="M457" s="23"/>
    </row>
    <row r="458" spans="4:13" ht="12.5" x14ac:dyDescent="0.25">
      <c r="D458" s="12"/>
      <c r="H458" s="22"/>
      <c r="K458" s="22"/>
      <c r="M458" s="23"/>
    </row>
    <row r="459" spans="4:13" ht="12.5" x14ac:dyDescent="0.25">
      <c r="D459" s="12"/>
      <c r="H459" s="22"/>
      <c r="K459" s="22"/>
      <c r="M459" s="23"/>
    </row>
    <row r="460" spans="4:13" ht="12.5" x14ac:dyDescent="0.25">
      <c r="D460" s="12"/>
      <c r="H460" s="22"/>
      <c r="K460" s="22"/>
      <c r="M460" s="23"/>
    </row>
    <row r="461" spans="4:13" ht="12.5" x14ac:dyDescent="0.25">
      <c r="D461" s="12"/>
      <c r="H461" s="22"/>
      <c r="K461" s="22"/>
      <c r="M461" s="23"/>
    </row>
    <row r="462" spans="4:13" ht="12.5" x14ac:dyDescent="0.25">
      <c r="D462" s="12"/>
      <c r="H462" s="22"/>
      <c r="K462" s="22"/>
      <c r="M462" s="23"/>
    </row>
    <row r="463" spans="4:13" ht="12.5" x14ac:dyDescent="0.25">
      <c r="D463" s="12"/>
      <c r="H463" s="22"/>
      <c r="K463" s="22"/>
      <c r="M463" s="23"/>
    </row>
    <row r="464" spans="4:13" ht="12.5" x14ac:dyDescent="0.25">
      <c r="D464" s="12"/>
      <c r="H464" s="22"/>
      <c r="K464" s="22"/>
      <c r="M464" s="23"/>
    </row>
    <row r="465" spans="4:13" ht="12.5" x14ac:dyDescent="0.25">
      <c r="D465" s="12"/>
      <c r="H465" s="22"/>
      <c r="K465" s="22"/>
      <c r="M465" s="23"/>
    </row>
    <row r="466" spans="4:13" ht="12.5" x14ac:dyDescent="0.25">
      <c r="D466" s="12"/>
      <c r="H466" s="22"/>
      <c r="K466" s="22"/>
      <c r="M466" s="23"/>
    </row>
    <row r="467" spans="4:13" ht="12.5" x14ac:dyDescent="0.25">
      <c r="D467" s="12"/>
      <c r="H467" s="22"/>
      <c r="K467" s="22"/>
      <c r="M467" s="23"/>
    </row>
    <row r="468" spans="4:13" ht="12.5" x14ac:dyDescent="0.25">
      <c r="D468" s="12"/>
      <c r="H468" s="22"/>
      <c r="K468" s="22"/>
      <c r="M468" s="23"/>
    </row>
    <row r="469" spans="4:13" ht="12.5" x14ac:dyDescent="0.25">
      <c r="D469" s="12"/>
      <c r="H469" s="22"/>
      <c r="K469" s="22"/>
      <c r="M469" s="23"/>
    </row>
    <row r="470" spans="4:13" ht="12.5" x14ac:dyDescent="0.25">
      <c r="D470" s="12"/>
      <c r="H470" s="22"/>
      <c r="K470" s="22"/>
      <c r="M470" s="23"/>
    </row>
    <row r="471" spans="4:13" ht="12.5" x14ac:dyDescent="0.25">
      <c r="D471" s="12"/>
      <c r="H471" s="22"/>
      <c r="K471" s="22"/>
      <c r="M471" s="23"/>
    </row>
    <row r="472" spans="4:13" ht="12.5" x14ac:dyDescent="0.25">
      <c r="D472" s="12"/>
      <c r="H472" s="22"/>
      <c r="K472" s="22"/>
      <c r="M472" s="23"/>
    </row>
    <row r="473" spans="4:13" ht="12.5" x14ac:dyDescent="0.25">
      <c r="D473" s="12"/>
      <c r="H473" s="22"/>
      <c r="K473" s="22"/>
      <c r="M473" s="23"/>
    </row>
    <row r="474" spans="4:13" ht="12.5" x14ac:dyDescent="0.25">
      <c r="D474" s="12"/>
      <c r="H474" s="22"/>
      <c r="K474" s="22"/>
      <c r="M474" s="23"/>
    </row>
    <row r="475" spans="4:13" ht="12.5" x14ac:dyDescent="0.25">
      <c r="D475" s="12"/>
      <c r="H475" s="22"/>
      <c r="K475" s="22"/>
      <c r="M475" s="23"/>
    </row>
    <row r="476" spans="4:13" ht="12.5" x14ac:dyDescent="0.25">
      <c r="D476" s="12"/>
      <c r="H476" s="22"/>
      <c r="K476" s="22"/>
      <c r="M476" s="23"/>
    </row>
    <row r="477" spans="4:13" ht="12.5" x14ac:dyDescent="0.25">
      <c r="D477" s="12"/>
      <c r="H477" s="22"/>
      <c r="K477" s="22"/>
      <c r="M477" s="23"/>
    </row>
    <row r="478" spans="4:13" ht="12.5" x14ac:dyDescent="0.25">
      <c r="D478" s="12"/>
      <c r="H478" s="22"/>
      <c r="K478" s="22"/>
      <c r="M478" s="23"/>
    </row>
    <row r="479" spans="4:13" ht="12.5" x14ac:dyDescent="0.25">
      <c r="D479" s="12"/>
      <c r="H479" s="22"/>
      <c r="K479" s="22"/>
      <c r="M479" s="23"/>
    </row>
    <row r="480" spans="4:13" ht="12.5" x14ac:dyDescent="0.25">
      <c r="D480" s="12"/>
      <c r="H480" s="22"/>
      <c r="K480" s="22"/>
      <c r="M480" s="23"/>
    </row>
    <row r="481" spans="4:13" ht="12.5" x14ac:dyDescent="0.25">
      <c r="D481" s="12"/>
      <c r="H481" s="22"/>
      <c r="K481" s="22"/>
      <c r="M481" s="23"/>
    </row>
    <row r="482" spans="4:13" ht="12.5" x14ac:dyDescent="0.25">
      <c r="D482" s="12"/>
      <c r="H482" s="22"/>
      <c r="K482" s="22"/>
      <c r="M482" s="23"/>
    </row>
    <row r="483" spans="4:13" ht="12.5" x14ac:dyDescent="0.25">
      <c r="D483" s="12"/>
      <c r="H483" s="22"/>
      <c r="K483" s="22"/>
      <c r="M483" s="23"/>
    </row>
    <row r="484" spans="4:13" ht="12.5" x14ac:dyDescent="0.25">
      <c r="D484" s="12"/>
      <c r="H484" s="22"/>
      <c r="K484" s="22"/>
      <c r="M484" s="23"/>
    </row>
    <row r="485" spans="4:13" ht="12.5" x14ac:dyDescent="0.25">
      <c r="D485" s="12"/>
      <c r="H485" s="22"/>
      <c r="K485" s="22"/>
      <c r="M485" s="23"/>
    </row>
    <row r="486" spans="4:13" ht="12.5" x14ac:dyDescent="0.25">
      <c r="D486" s="12"/>
      <c r="H486" s="22"/>
      <c r="K486" s="22"/>
      <c r="M486" s="23"/>
    </row>
    <row r="487" spans="4:13" ht="12.5" x14ac:dyDescent="0.25">
      <c r="D487" s="12"/>
      <c r="H487" s="22"/>
      <c r="K487" s="22"/>
      <c r="M487" s="23"/>
    </row>
    <row r="488" spans="4:13" ht="12.5" x14ac:dyDescent="0.25">
      <c r="D488" s="12"/>
      <c r="H488" s="22"/>
      <c r="K488" s="22"/>
      <c r="M488" s="23"/>
    </row>
    <row r="489" spans="4:13" ht="12.5" x14ac:dyDescent="0.25">
      <c r="D489" s="12"/>
      <c r="H489" s="22"/>
      <c r="K489" s="22"/>
      <c r="M489" s="23"/>
    </row>
    <row r="490" spans="4:13" ht="12.5" x14ac:dyDescent="0.25">
      <c r="D490" s="12"/>
      <c r="H490" s="22"/>
      <c r="K490" s="22"/>
      <c r="M490" s="23"/>
    </row>
    <row r="491" spans="4:13" ht="12.5" x14ac:dyDescent="0.25">
      <c r="D491" s="12"/>
      <c r="H491" s="22"/>
      <c r="K491" s="22"/>
      <c r="M491" s="23"/>
    </row>
    <row r="492" spans="4:13" ht="12.5" x14ac:dyDescent="0.25">
      <c r="D492" s="12"/>
      <c r="H492" s="22"/>
      <c r="K492" s="22"/>
      <c r="M492" s="23"/>
    </row>
    <row r="493" spans="4:13" ht="12.5" x14ac:dyDescent="0.25">
      <c r="D493" s="12"/>
      <c r="H493" s="22"/>
      <c r="K493" s="22"/>
      <c r="M493" s="23"/>
    </row>
    <row r="494" spans="4:13" ht="12.5" x14ac:dyDescent="0.25">
      <c r="D494" s="12"/>
      <c r="H494" s="22"/>
      <c r="K494" s="22"/>
      <c r="M494" s="23"/>
    </row>
    <row r="495" spans="4:13" ht="12.5" x14ac:dyDescent="0.25">
      <c r="D495" s="12"/>
      <c r="H495" s="22"/>
      <c r="K495" s="22"/>
      <c r="M495" s="23"/>
    </row>
    <row r="496" spans="4:13" ht="12.5" x14ac:dyDescent="0.25">
      <c r="D496" s="12"/>
      <c r="H496" s="22"/>
      <c r="K496" s="22"/>
      <c r="M496" s="23"/>
    </row>
    <row r="497" spans="4:13" ht="12.5" x14ac:dyDescent="0.25">
      <c r="D497" s="12"/>
      <c r="H497" s="22"/>
      <c r="K497" s="22"/>
      <c r="M497" s="23"/>
    </row>
    <row r="498" spans="4:13" ht="12.5" x14ac:dyDescent="0.25">
      <c r="D498" s="12"/>
      <c r="H498" s="22"/>
      <c r="K498" s="22"/>
      <c r="M498" s="23"/>
    </row>
    <row r="499" spans="4:13" ht="12.5" x14ac:dyDescent="0.25">
      <c r="D499" s="12"/>
      <c r="H499" s="22"/>
      <c r="K499" s="22"/>
      <c r="M499" s="23"/>
    </row>
    <row r="500" spans="4:13" ht="12.5" x14ac:dyDescent="0.25">
      <c r="D500" s="12"/>
      <c r="H500" s="22"/>
      <c r="K500" s="22"/>
      <c r="M500" s="23"/>
    </row>
    <row r="501" spans="4:13" ht="12.5" x14ac:dyDescent="0.25">
      <c r="D501" s="12"/>
      <c r="H501" s="22"/>
      <c r="K501" s="22"/>
      <c r="M501" s="23"/>
    </row>
    <row r="502" spans="4:13" ht="12.5" x14ac:dyDescent="0.25">
      <c r="D502" s="12"/>
      <c r="H502" s="22"/>
      <c r="K502" s="22"/>
      <c r="M502" s="23"/>
    </row>
    <row r="503" spans="4:13" ht="12.5" x14ac:dyDescent="0.25">
      <c r="D503" s="12"/>
      <c r="H503" s="22"/>
      <c r="K503" s="22"/>
      <c r="M503" s="23"/>
    </row>
    <row r="504" spans="4:13" ht="12.5" x14ac:dyDescent="0.25">
      <c r="D504" s="12"/>
      <c r="H504" s="22"/>
      <c r="K504" s="22"/>
      <c r="M504" s="23"/>
    </row>
    <row r="505" spans="4:13" ht="12.5" x14ac:dyDescent="0.25">
      <c r="D505" s="12"/>
      <c r="H505" s="22"/>
      <c r="K505" s="22"/>
      <c r="M505" s="23"/>
    </row>
    <row r="506" spans="4:13" ht="12.5" x14ac:dyDescent="0.25">
      <c r="D506" s="12"/>
      <c r="H506" s="22"/>
      <c r="K506" s="22"/>
      <c r="M506" s="23"/>
    </row>
    <row r="507" spans="4:13" ht="12.5" x14ac:dyDescent="0.25">
      <c r="D507" s="12"/>
      <c r="H507" s="22"/>
      <c r="K507" s="22"/>
      <c r="M507" s="23"/>
    </row>
    <row r="508" spans="4:13" ht="12.5" x14ac:dyDescent="0.25">
      <c r="D508" s="12"/>
      <c r="H508" s="22"/>
      <c r="K508" s="22"/>
      <c r="M508" s="23"/>
    </row>
    <row r="509" spans="4:13" ht="12.5" x14ac:dyDescent="0.25">
      <c r="D509" s="12"/>
      <c r="H509" s="22"/>
      <c r="K509" s="22"/>
      <c r="M509" s="23"/>
    </row>
    <row r="510" spans="4:13" ht="12.5" x14ac:dyDescent="0.25">
      <c r="D510" s="12"/>
      <c r="H510" s="22"/>
      <c r="K510" s="22"/>
      <c r="M510" s="23"/>
    </row>
    <row r="511" spans="4:13" ht="12.5" x14ac:dyDescent="0.25">
      <c r="D511" s="12"/>
      <c r="H511" s="22"/>
      <c r="K511" s="22"/>
      <c r="M511" s="23"/>
    </row>
    <row r="512" spans="4:13" ht="12.5" x14ac:dyDescent="0.25">
      <c r="D512" s="12"/>
      <c r="H512" s="22"/>
      <c r="K512" s="22"/>
      <c r="M512" s="23"/>
    </row>
    <row r="513" spans="4:13" ht="12.5" x14ac:dyDescent="0.25">
      <c r="D513" s="12"/>
      <c r="H513" s="22"/>
      <c r="K513" s="22"/>
      <c r="M513" s="23"/>
    </row>
    <row r="514" spans="4:13" ht="12.5" x14ac:dyDescent="0.25">
      <c r="D514" s="12"/>
      <c r="H514" s="22"/>
      <c r="K514" s="22"/>
      <c r="M514" s="23"/>
    </row>
    <row r="515" spans="4:13" ht="12.5" x14ac:dyDescent="0.25">
      <c r="D515" s="12"/>
      <c r="H515" s="22"/>
      <c r="K515" s="22"/>
      <c r="M515" s="23"/>
    </row>
    <row r="516" spans="4:13" ht="12.5" x14ac:dyDescent="0.25">
      <c r="D516" s="12"/>
      <c r="H516" s="22"/>
      <c r="K516" s="22"/>
      <c r="M516" s="23"/>
    </row>
    <row r="517" spans="4:13" ht="12.5" x14ac:dyDescent="0.25">
      <c r="D517" s="12"/>
      <c r="H517" s="22"/>
      <c r="K517" s="22"/>
      <c r="M517" s="23"/>
    </row>
    <row r="518" spans="4:13" ht="12.5" x14ac:dyDescent="0.25">
      <c r="D518" s="12"/>
      <c r="H518" s="22"/>
      <c r="K518" s="22"/>
      <c r="M518" s="23"/>
    </row>
    <row r="519" spans="4:13" ht="12.5" x14ac:dyDescent="0.25">
      <c r="D519" s="12"/>
      <c r="H519" s="22"/>
      <c r="K519" s="22"/>
      <c r="M519" s="23"/>
    </row>
    <row r="520" spans="4:13" ht="12.5" x14ac:dyDescent="0.25">
      <c r="D520" s="12"/>
      <c r="H520" s="22"/>
      <c r="K520" s="22"/>
      <c r="M520" s="23"/>
    </row>
    <row r="521" spans="4:13" ht="12.5" x14ac:dyDescent="0.25">
      <c r="D521" s="12"/>
      <c r="H521" s="22"/>
      <c r="K521" s="22"/>
      <c r="M521" s="23"/>
    </row>
    <row r="522" spans="4:13" ht="12.5" x14ac:dyDescent="0.25">
      <c r="D522" s="12"/>
      <c r="H522" s="22"/>
      <c r="K522" s="22"/>
      <c r="M522" s="23"/>
    </row>
    <row r="523" spans="4:13" ht="12.5" x14ac:dyDescent="0.25">
      <c r="D523" s="12"/>
      <c r="H523" s="22"/>
      <c r="K523" s="22"/>
      <c r="M523" s="23"/>
    </row>
    <row r="524" spans="4:13" ht="12.5" x14ac:dyDescent="0.25">
      <c r="D524" s="12"/>
      <c r="H524" s="22"/>
      <c r="K524" s="22"/>
      <c r="M524" s="23"/>
    </row>
    <row r="525" spans="4:13" ht="12.5" x14ac:dyDescent="0.25">
      <c r="D525" s="12"/>
      <c r="H525" s="22"/>
      <c r="K525" s="22"/>
      <c r="M525" s="23"/>
    </row>
    <row r="526" spans="4:13" ht="12.5" x14ac:dyDescent="0.25">
      <c r="D526" s="12"/>
      <c r="H526" s="22"/>
      <c r="K526" s="22"/>
      <c r="M526" s="23"/>
    </row>
    <row r="527" spans="4:13" ht="12.5" x14ac:dyDescent="0.25">
      <c r="D527" s="12"/>
      <c r="H527" s="22"/>
      <c r="K527" s="22"/>
      <c r="M527" s="23"/>
    </row>
    <row r="528" spans="4:13" ht="12.5" x14ac:dyDescent="0.25">
      <c r="D528" s="12"/>
      <c r="H528" s="22"/>
      <c r="K528" s="22"/>
      <c r="M528" s="23"/>
    </row>
    <row r="529" spans="4:13" ht="12.5" x14ac:dyDescent="0.25">
      <c r="D529" s="12"/>
      <c r="H529" s="22"/>
      <c r="K529" s="22"/>
      <c r="M529" s="23"/>
    </row>
    <row r="530" spans="4:13" ht="12.5" x14ac:dyDescent="0.25">
      <c r="D530" s="12"/>
      <c r="H530" s="22"/>
      <c r="K530" s="22"/>
      <c r="M530" s="23"/>
    </row>
    <row r="531" spans="4:13" ht="12.5" x14ac:dyDescent="0.25">
      <c r="D531" s="12"/>
      <c r="H531" s="22"/>
      <c r="K531" s="22"/>
      <c r="M531" s="23"/>
    </row>
    <row r="532" spans="4:13" ht="12.5" x14ac:dyDescent="0.25">
      <c r="D532" s="12"/>
      <c r="H532" s="22"/>
      <c r="K532" s="22"/>
      <c r="M532" s="23"/>
    </row>
    <row r="533" spans="4:13" ht="12.5" x14ac:dyDescent="0.25">
      <c r="D533" s="12"/>
      <c r="H533" s="22"/>
      <c r="K533" s="22"/>
      <c r="M533" s="23"/>
    </row>
    <row r="534" spans="4:13" ht="12.5" x14ac:dyDescent="0.25">
      <c r="D534" s="12"/>
      <c r="H534" s="22"/>
      <c r="K534" s="22"/>
      <c r="M534" s="23"/>
    </row>
    <row r="535" spans="4:13" ht="12.5" x14ac:dyDescent="0.25">
      <c r="D535" s="12"/>
      <c r="H535" s="22"/>
      <c r="K535" s="22"/>
      <c r="M535" s="23"/>
    </row>
    <row r="536" spans="4:13" ht="12.5" x14ac:dyDescent="0.25">
      <c r="D536" s="12"/>
      <c r="H536" s="22"/>
      <c r="K536" s="22"/>
      <c r="M536" s="23"/>
    </row>
    <row r="537" spans="4:13" ht="12.5" x14ac:dyDescent="0.25">
      <c r="D537" s="12"/>
      <c r="H537" s="22"/>
      <c r="K537" s="22"/>
      <c r="M537" s="23"/>
    </row>
    <row r="538" spans="4:13" ht="12.5" x14ac:dyDescent="0.25">
      <c r="D538" s="12"/>
      <c r="H538" s="22"/>
      <c r="K538" s="22"/>
      <c r="M538" s="23"/>
    </row>
    <row r="539" spans="4:13" ht="12.5" x14ac:dyDescent="0.25">
      <c r="D539" s="12"/>
      <c r="H539" s="22"/>
      <c r="K539" s="22"/>
      <c r="M539" s="23"/>
    </row>
    <row r="540" spans="4:13" ht="12.5" x14ac:dyDescent="0.25">
      <c r="D540" s="12"/>
      <c r="H540" s="22"/>
      <c r="K540" s="22"/>
      <c r="M540" s="23"/>
    </row>
    <row r="541" spans="4:13" ht="12.5" x14ac:dyDescent="0.25">
      <c r="D541" s="12"/>
      <c r="H541" s="22"/>
      <c r="K541" s="22"/>
      <c r="M541" s="23"/>
    </row>
    <row r="542" spans="4:13" ht="12.5" x14ac:dyDescent="0.25">
      <c r="D542" s="12"/>
      <c r="H542" s="22"/>
      <c r="K542" s="22"/>
      <c r="M542" s="23"/>
    </row>
    <row r="543" spans="4:13" ht="12.5" x14ac:dyDescent="0.25">
      <c r="D543" s="12"/>
      <c r="H543" s="22"/>
      <c r="K543" s="22"/>
      <c r="M543" s="23"/>
    </row>
    <row r="544" spans="4:13" ht="12.5" x14ac:dyDescent="0.25">
      <c r="D544" s="12"/>
      <c r="H544" s="22"/>
      <c r="K544" s="22"/>
      <c r="M544" s="23"/>
    </row>
    <row r="545" spans="4:13" ht="12.5" x14ac:dyDescent="0.25">
      <c r="D545" s="12"/>
      <c r="H545" s="22"/>
      <c r="K545" s="22"/>
      <c r="M545" s="23"/>
    </row>
    <row r="546" spans="4:13" ht="12.5" x14ac:dyDescent="0.25">
      <c r="D546" s="12"/>
      <c r="H546" s="22"/>
      <c r="K546" s="22"/>
      <c r="M546" s="23"/>
    </row>
    <row r="547" spans="4:13" ht="12.5" x14ac:dyDescent="0.25">
      <c r="D547" s="12"/>
      <c r="H547" s="22"/>
      <c r="K547" s="22"/>
      <c r="M547" s="23"/>
    </row>
    <row r="548" spans="4:13" ht="12.5" x14ac:dyDescent="0.25">
      <c r="D548" s="12"/>
      <c r="H548" s="22"/>
      <c r="K548" s="22"/>
      <c r="M548" s="23"/>
    </row>
    <row r="549" spans="4:13" ht="12.5" x14ac:dyDescent="0.25">
      <c r="D549" s="12"/>
      <c r="H549" s="22"/>
      <c r="K549" s="22"/>
      <c r="M549" s="23"/>
    </row>
    <row r="550" spans="4:13" ht="12.5" x14ac:dyDescent="0.25">
      <c r="D550" s="12"/>
      <c r="H550" s="22"/>
      <c r="K550" s="22"/>
      <c r="M550" s="23"/>
    </row>
    <row r="551" spans="4:13" ht="12.5" x14ac:dyDescent="0.25">
      <c r="D551" s="12"/>
      <c r="H551" s="22"/>
      <c r="K551" s="22"/>
      <c r="M551" s="23"/>
    </row>
    <row r="552" spans="4:13" ht="12.5" x14ac:dyDescent="0.25">
      <c r="D552" s="12"/>
      <c r="H552" s="22"/>
      <c r="K552" s="22"/>
      <c r="M552" s="23"/>
    </row>
    <row r="553" spans="4:13" ht="12.5" x14ac:dyDescent="0.25">
      <c r="D553" s="12"/>
      <c r="H553" s="22"/>
      <c r="K553" s="22"/>
      <c r="M553" s="23"/>
    </row>
    <row r="554" spans="4:13" ht="12.5" x14ac:dyDescent="0.25">
      <c r="D554" s="12"/>
      <c r="H554" s="22"/>
      <c r="K554" s="22"/>
      <c r="M554" s="23"/>
    </row>
    <row r="555" spans="4:13" ht="12.5" x14ac:dyDescent="0.25">
      <c r="D555" s="12"/>
      <c r="H555" s="22"/>
      <c r="K555" s="22"/>
      <c r="M555" s="23"/>
    </row>
    <row r="556" spans="4:13" ht="12.5" x14ac:dyDescent="0.25">
      <c r="D556" s="12"/>
      <c r="H556" s="22"/>
      <c r="K556" s="22"/>
      <c r="M556" s="23"/>
    </row>
    <row r="557" spans="4:13" ht="12.5" x14ac:dyDescent="0.25">
      <c r="D557" s="12"/>
      <c r="H557" s="22"/>
      <c r="K557" s="22"/>
      <c r="M557" s="23"/>
    </row>
    <row r="558" spans="4:13" ht="12.5" x14ac:dyDescent="0.25">
      <c r="D558" s="12"/>
      <c r="H558" s="22"/>
      <c r="K558" s="22"/>
      <c r="M558" s="23"/>
    </row>
    <row r="559" spans="4:13" ht="12.5" x14ac:dyDescent="0.25">
      <c r="D559" s="12"/>
      <c r="H559" s="22"/>
      <c r="K559" s="22"/>
      <c r="M559" s="23"/>
    </row>
    <row r="560" spans="4:13" ht="12.5" x14ac:dyDescent="0.25">
      <c r="D560" s="12"/>
      <c r="H560" s="22"/>
      <c r="K560" s="22"/>
      <c r="M560" s="23"/>
    </row>
    <row r="561" spans="4:13" ht="12.5" x14ac:dyDescent="0.25">
      <c r="D561" s="12"/>
      <c r="H561" s="22"/>
      <c r="K561" s="22"/>
      <c r="M561" s="23"/>
    </row>
    <row r="562" spans="4:13" ht="12.5" x14ac:dyDescent="0.25">
      <c r="D562" s="12"/>
      <c r="H562" s="22"/>
      <c r="K562" s="22"/>
      <c r="M562" s="23"/>
    </row>
    <row r="563" spans="4:13" ht="12.5" x14ac:dyDescent="0.25">
      <c r="D563" s="12"/>
      <c r="H563" s="22"/>
      <c r="K563" s="22"/>
      <c r="M563" s="23"/>
    </row>
    <row r="564" spans="4:13" ht="12.5" x14ac:dyDescent="0.25">
      <c r="D564" s="12"/>
      <c r="H564" s="22"/>
      <c r="K564" s="22"/>
      <c r="M564" s="23"/>
    </row>
    <row r="565" spans="4:13" ht="12.5" x14ac:dyDescent="0.25">
      <c r="D565" s="12"/>
      <c r="H565" s="22"/>
      <c r="K565" s="22"/>
      <c r="M565" s="23"/>
    </row>
    <row r="566" spans="4:13" ht="12.5" x14ac:dyDescent="0.25">
      <c r="D566" s="12"/>
      <c r="H566" s="22"/>
      <c r="K566" s="22"/>
      <c r="M566" s="23"/>
    </row>
    <row r="567" spans="4:13" ht="12.5" x14ac:dyDescent="0.25">
      <c r="D567" s="12"/>
      <c r="H567" s="22"/>
      <c r="K567" s="22"/>
      <c r="M567" s="23"/>
    </row>
    <row r="568" spans="4:13" ht="12.5" x14ac:dyDescent="0.25">
      <c r="D568" s="12"/>
      <c r="H568" s="22"/>
      <c r="K568" s="22"/>
      <c r="M568" s="23"/>
    </row>
    <row r="569" spans="4:13" ht="12.5" x14ac:dyDescent="0.25">
      <c r="D569" s="12"/>
      <c r="H569" s="22"/>
      <c r="K569" s="22"/>
      <c r="M569" s="23"/>
    </row>
    <row r="570" spans="4:13" ht="12.5" x14ac:dyDescent="0.25">
      <c r="D570" s="12"/>
      <c r="H570" s="22"/>
      <c r="K570" s="22"/>
      <c r="M570" s="23"/>
    </row>
    <row r="571" spans="4:13" ht="12.5" x14ac:dyDescent="0.25">
      <c r="D571" s="12"/>
      <c r="H571" s="22"/>
      <c r="K571" s="22"/>
      <c r="M571" s="23"/>
    </row>
    <row r="572" spans="4:13" ht="12.5" x14ac:dyDescent="0.25">
      <c r="D572" s="12"/>
      <c r="H572" s="22"/>
      <c r="K572" s="22"/>
      <c r="M572" s="23"/>
    </row>
    <row r="573" spans="4:13" ht="12.5" x14ac:dyDescent="0.25">
      <c r="D573" s="12"/>
      <c r="H573" s="22"/>
      <c r="K573" s="22"/>
      <c r="M573" s="23"/>
    </row>
    <row r="574" spans="4:13" ht="12.5" x14ac:dyDescent="0.25">
      <c r="D574" s="12"/>
      <c r="H574" s="22"/>
      <c r="K574" s="22"/>
      <c r="M574" s="23"/>
    </row>
    <row r="575" spans="4:13" ht="12.5" x14ac:dyDescent="0.25">
      <c r="D575" s="12"/>
      <c r="H575" s="22"/>
      <c r="K575" s="22"/>
      <c r="M575" s="23"/>
    </row>
    <row r="576" spans="4:13" ht="12.5" x14ac:dyDescent="0.25">
      <c r="D576" s="12"/>
      <c r="H576" s="22"/>
      <c r="K576" s="22"/>
      <c r="M576" s="23"/>
    </row>
    <row r="577" spans="4:13" ht="12.5" x14ac:dyDescent="0.25">
      <c r="D577" s="12"/>
      <c r="H577" s="22"/>
      <c r="K577" s="22"/>
      <c r="M577" s="23"/>
    </row>
    <row r="578" spans="4:13" ht="12.5" x14ac:dyDescent="0.25">
      <c r="D578" s="12"/>
      <c r="H578" s="22"/>
      <c r="K578" s="22"/>
      <c r="M578" s="23"/>
    </row>
    <row r="579" spans="4:13" ht="12.5" x14ac:dyDescent="0.25">
      <c r="D579" s="12"/>
      <c r="H579" s="22"/>
      <c r="K579" s="22"/>
      <c r="M579" s="23"/>
    </row>
    <row r="580" spans="4:13" ht="12.5" x14ac:dyDescent="0.25">
      <c r="D580" s="12"/>
      <c r="H580" s="22"/>
      <c r="K580" s="22"/>
      <c r="M580" s="23"/>
    </row>
    <row r="581" spans="4:13" ht="12.5" x14ac:dyDescent="0.25">
      <c r="D581" s="12"/>
      <c r="H581" s="22"/>
      <c r="K581" s="22"/>
      <c r="M581" s="23"/>
    </row>
    <row r="582" spans="4:13" ht="12.5" x14ac:dyDescent="0.25">
      <c r="D582" s="12"/>
      <c r="H582" s="22"/>
      <c r="K582" s="22"/>
      <c r="M582" s="23"/>
    </row>
    <row r="583" spans="4:13" ht="12.5" x14ac:dyDescent="0.25">
      <c r="D583" s="12"/>
      <c r="H583" s="22"/>
      <c r="K583" s="22"/>
      <c r="M583" s="23"/>
    </row>
    <row r="584" spans="4:13" ht="12.5" x14ac:dyDescent="0.25">
      <c r="D584" s="12"/>
      <c r="H584" s="22"/>
      <c r="K584" s="22"/>
      <c r="M584" s="23"/>
    </row>
    <row r="585" spans="4:13" ht="12.5" x14ac:dyDescent="0.25">
      <c r="D585" s="12"/>
      <c r="H585" s="22"/>
      <c r="K585" s="22"/>
      <c r="M585" s="23"/>
    </row>
    <row r="586" spans="4:13" ht="12.5" x14ac:dyDescent="0.25">
      <c r="D586" s="12"/>
      <c r="H586" s="22"/>
      <c r="K586" s="22"/>
      <c r="M586" s="23"/>
    </row>
    <row r="587" spans="4:13" ht="12.5" x14ac:dyDescent="0.25">
      <c r="D587" s="12"/>
      <c r="H587" s="22"/>
      <c r="K587" s="22"/>
      <c r="M587" s="23"/>
    </row>
    <row r="588" spans="4:13" ht="12.5" x14ac:dyDescent="0.25">
      <c r="D588" s="12"/>
      <c r="H588" s="22"/>
      <c r="K588" s="22"/>
      <c r="M588" s="23"/>
    </row>
    <row r="589" spans="4:13" ht="12.5" x14ac:dyDescent="0.25">
      <c r="D589" s="12"/>
      <c r="H589" s="22"/>
      <c r="K589" s="22"/>
      <c r="M589" s="23"/>
    </row>
    <row r="590" spans="4:13" ht="12.5" x14ac:dyDescent="0.25">
      <c r="D590" s="12"/>
      <c r="H590" s="22"/>
      <c r="K590" s="22"/>
      <c r="M590" s="23"/>
    </row>
    <row r="591" spans="4:13" ht="12.5" x14ac:dyDescent="0.25">
      <c r="D591" s="12"/>
      <c r="H591" s="22"/>
      <c r="K591" s="22"/>
      <c r="M591" s="23"/>
    </row>
    <row r="592" spans="4:13" ht="12.5" x14ac:dyDescent="0.25">
      <c r="D592" s="12"/>
      <c r="H592" s="22"/>
      <c r="K592" s="22"/>
      <c r="M592" s="23"/>
    </row>
    <row r="593" spans="4:13" ht="12.5" x14ac:dyDescent="0.25">
      <c r="D593" s="12"/>
      <c r="H593" s="22"/>
      <c r="K593" s="22"/>
      <c r="M593" s="23"/>
    </row>
    <row r="594" spans="4:13" ht="12.5" x14ac:dyDescent="0.25">
      <c r="D594" s="12"/>
      <c r="H594" s="22"/>
      <c r="K594" s="22"/>
      <c r="M594" s="23"/>
    </row>
    <row r="595" spans="4:13" ht="12.5" x14ac:dyDescent="0.25">
      <c r="D595" s="12"/>
      <c r="H595" s="22"/>
      <c r="K595" s="22"/>
      <c r="M595" s="23"/>
    </row>
    <row r="596" spans="4:13" ht="12.5" x14ac:dyDescent="0.25">
      <c r="D596" s="12"/>
      <c r="H596" s="22"/>
      <c r="K596" s="22"/>
      <c r="M596" s="23"/>
    </row>
    <row r="597" spans="4:13" ht="12.5" x14ac:dyDescent="0.25">
      <c r="D597" s="12"/>
      <c r="H597" s="22"/>
      <c r="K597" s="22"/>
      <c r="M597" s="23"/>
    </row>
    <row r="598" spans="4:13" ht="12.5" x14ac:dyDescent="0.25">
      <c r="D598" s="12"/>
      <c r="H598" s="22"/>
      <c r="K598" s="22"/>
      <c r="M598" s="23"/>
    </row>
    <row r="599" spans="4:13" ht="12.5" x14ac:dyDescent="0.25">
      <c r="D599" s="12"/>
      <c r="H599" s="22"/>
      <c r="K599" s="22"/>
      <c r="M599" s="23"/>
    </row>
    <row r="600" spans="4:13" ht="12.5" x14ac:dyDescent="0.25">
      <c r="D600" s="12"/>
      <c r="H600" s="22"/>
      <c r="K600" s="22"/>
      <c r="M600" s="23"/>
    </row>
    <row r="601" spans="4:13" ht="12.5" x14ac:dyDescent="0.25">
      <c r="D601" s="12"/>
      <c r="H601" s="22"/>
      <c r="K601" s="22"/>
      <c r="M601" s="23"/>
    </row>
    <row r="602" spans="4:13" ht="12.5" x14ac:dyDescent="0.25">
      <c r="D602" s="12"/>
      <c r="H602" s="22"/>
      <c r="K602" s="22"/>
      <c r="M602" s="23"/>
    </row>
    <row r="603" spans="4:13" ht="12.5" x14ac:dyDescent="0.25">
      <c r="D603" s="12"/>
      <c r="H603" s="22"/>
      <c r="K603" s="22"/>
      <c r="M603" s="23"/>
    </row>
    <row r="604" spans="4:13" ht="12.5" x14ac:dyDescent="0.25">
      <c r="D604" s="12"/>
      <c r="H604" s="22"/>
      <c r="K604" s="22"/>
      <c r="M604" s="23"/>
    </row>
    <row r="605" spans="4:13" ht="12.5" x14ac:dyDescent="0.25">
      <c r="D605" s="12"/>
      <c r="H605" s="22"/>
      <c r="K605" s="22"/>
      <c r="M605" s="23"/>
    </row>
    <row r="606" spans="4:13" ht="12.5" x14ac:dyDescent="0.25">
      <c r="D606" s="12"/>
      <c r="H606" s="22"/>
      <c r="K606" s="22"/>
      <c r="M606" s="23"/>
    </row>
    <row r="607" spans="4:13" ht="12.5" x14ac:dyDescent="0.25">
      <c r="D607" s="12"/>
      <c r="H607" s="22"/>
      <c r="K607" s="22"/>
      <c r="M607" s="23"/>
    </row>
    <row r="608" spans="4:13" ht="12.5" x14ac:dyDescent="0.25">
      <c r="D608" s="12"/>
      <c r="H608" s="22"/>
      <c r="K608" s="22"/>
      <c r="M608" s="23"/>
    </row>
    <row r="609" spans="4:13" ht="12.5" x14ac:dyDescent="0.25">
      <c r="D609" s="12"/>
      <c r="H609" s="22"/>
      <c r="K609" s="22"/>
      <c r="M609" s="23"/>
    </row>
    <row r="610" spans="4:13" ht="12.5" x14ac:dyDescent="0.25">
      <c r="D610" s="12"/>
      <c r="H610" s="22"/>
      <c r="K610" s="22"/>
      <c r="M610" s="23"/>
    </row>
    <row r="611" spans="4:13" ht="12.5" x14ac:dyDescent="0.25">
      <c r="D611" s="12"/>
      <c r="H611" s="22"/>
      <c r="K611" s="22"/>
      <c r="M611" s="23"/>
    </row>
    <row r="612" spans="4:13" ht="12.5" x14ac:dyDescent="0.25">
      <c r="D612" s="12"/>
      <c r="H612" s="22"/>
      <c r="K612" s="22"/>
      <c r="M612" s="23"/>
    </row>
    <row r="613" spans="4:13" ht="12.5" x14ac:dyDescent="0.25">
      <c r="D613" s="12"/>
      <c r="H613" s="22"/>
      <c r="K613" s="22"/>
      <c r="M613" s="23"/>
    </row>
    <row r="614" spans="4:13" ht="12.5" x14ac:dyDescent="0.25">
      <c r="D614" s="12"/>
      <c r="H614" s="22"/>
      <c r="K614" s="22"/>
      <c r="M614" s="23"/>
    </row>
    <row r="615" spans="4:13" ht="12.5" x14ac:dyDescent="0.25">
      <c r="D615" s="12"/>
      <c r="H615" s="22"/>
      <c r="K615" s="22"/>
      <c r="M615" s="23"/>
    </row>
    <row r="616" spans="4:13" ht="12.5" x14ac:dyDescent="0.25">
      <c r="D616" s="12"/>
      <c r="H616" s="22"/>
      <c r="K616" s="22"/>
      <c r="M616" s="23"/>
    </row>
    <row r="617" spans="4:13" ht="12.5" x14ac:dyDescent="0.25">
      <c r="D617" s="12"/>
      <c r="H617" s="22"/>
      <c r="K617" s="22"/>
      <c r="M617" s="23"/>
    </row>
    <row r="618" spans="4:13" ht="12.5" x14ac:dyDescent="0.25">
      <c r="D618" s="12"/>
      <c r="H618" s="22"/>
      <c r="K618" s="22"/>
      <c r="M618" s="23"/>
    </row>
    <row r="619" spans="4:13" ht="12.5" x14ac:dyDescent="0.25">
      <c r="D619" s="12"/>
      <c r="H619" s="22"/>
      <c r="K619" s="22"/>
      <c r="M619" s="23"/>
    </row>
    <row r="620" spans="4:13" ht="12.5" x14ac:dyDescent="0.25">
      <c r="D620" s="12"/>
      <c r="H620" s="22"/>
      <c r="K620" s="22"/>
      <c r="M620" s="23"/>
    </row>
    <row r="621" spans="4:13" ht="12.5" x14ac:dyDescent="0.25">
      <c r="D621" s="12"/>
      <c r="H621" s="22"/>
      <c r="K621" s="22"/>
      <c r="M621" s="23"/>
    </row>
    <row r="622" spans="4:13" ht="12.5" x14ac:dyDescent="0.25">
      <c r="D622" s="12"/>
      <c r="H622" s="22"/>
      <c r="K622" s="22"/>
      <c r="M622" s="23"/>
    </row>
    <row r="623" spans="4:13" ht="12.5" x14ac:dyDescent="0.25">
      <c r="D623" s="12"/>
      <c r="H623" s="22"/>
      <c r="K623" s="22"/>
      <c r="M623" s="23"/>
    </row>
    <row r="624" spans="4:13" ht="12.5" x14ac:dyDescent="0.25">
      <c r="D624" s="12"/>
      <c r="H624" s="22"/>
      <c r="K624" s="22"/>
      <c r="M624" s="23"/>
    </row>
    <row r="625" spans="4:13" ht="12.5" x14ac:dyDescent="0.25">
      <c r="D625" s="12"/>
      <c r="H625" s="22"/>
      <c r="K625" s="22"/>
      <c r="M625" s="23"/>
    </row>
    <row r="626" spans="4:13" ht="12.5" x14ac:dyDescent="0.25">
      <c r="D626" s="12"/>
      <c r="H626" s="22"/>
      <c r="K626" s="22"/>
      <c r="M626" s="23"/>
    </row>
    <row r="627" spans="4:13" ht="12.5" x14ac:dyDescent="0.25">
      <c r="D627" s="12"/>
      <c r="H627" s="22"/>
      <c r="K627" s="22"/>
      <c r="M627" s="23"/>
    </row>
    <row r="628" spans="4:13" ht="12.5" x14ac:dyDescent="0.25">
      <c r="D628" s="12"/>
      <c r="H628" s="22"/>
      <c r="K628" s="22"/>
      <c r="M628" s="23"/>
    </row>
    <row r="629" spans="4:13" ht="12.5" x14ac:dyDescent="0.25">
      <c r="D629" s="12"/>
      <c r="H629" s="22"/>
      <c r="K629" s="22"/>
      <c r="M629" s="23"/>
    </row>
    <row r="630" spans="4:13" ht="12.5" x14ac:dyDescent="0.25">
      <c r="D630" s="12"/>
      <c r="H630" s="22"/>
      <c r="K630" s="22"/>
      <c r="M630" s="23"/>
    </row>
    <row r="631" spans="4:13" ht="12.5" x14ac:dyDescent="0.25">
      <c r="D631" s="12"/>
      <c r="H631" s="22"/>
      <c r="K631" s="22"/>
      <c r="M631" s="23"/>
    </row>
    <row r="632" spans="4:13" ht="12.5" x14ac:dyDescent="0.25">
      <c r="D632" s="12"/>
      <c r="H632" s="22"/>
      <c r="K632" s="22"/>
      <c r="M632" s="23"/>
    </row>
    <row r="633" spans="4:13" ht="12.5" x14ac:dyDescent="0.25">
      <c r="D633" s="12"/>
      <c r="H633" s="22"/>
      <c r="K633" s="22"/>
      <c r="M633" s="23"/>
    </row>
    <row r="634" spans="4:13" ht="12.5" x14ac:dyDescent="0.25">
      <c r="D634" s="12"/>
      <c r="H634" s="22"/>
      <c r="K634" s="22"/>
      <c r="M634" s="23"/>
    </row>
    <row r="635" spans="4:13" ht="12.5" x14ac:dyDescent="0.25">
      <c r="D635" s="12"/>
      <c r="H635" s="22"/>
      <c r="K635" s="22"/>
      <c r="M635" s="23"/>
    </row>
    <row r="636" spans="4:13" ht="12.5" x14ac:dyDescent="0.25">
      <c r="D636" s="12"/>
      <c r="H636" s="22"/>
      <c r="K636" s="22"/>
      <c r="M636" s="23"/>
    </row>
    <row r="637" spans="4:13" ht="12.5" x14ac:dyDescent="0.25">
      <c r="D637" s="12"/>
      <c r="H637" s="22"/>
      <c r="K637" s="22"/>
      <c r="M637" s="23"/>
    </row>
    <row r="638" spans="4:13" ht="12.5" x14ac:dyDescent="0.25">
      <c r="D638" s="12"/>
      <c r="H638" s="22"/>
      <c r="K638" s="22"/>
      <c r="M638" s="23"/>
    </row>
    <row r="639" spans="4:13" ht="12.5" x14ac:dyDescent="0.25">
      <c r="D639" s="12"/>
      <c r="H639" s="22"/>
      <c r="K639" s="22"/>
      <c r="M639" s="23"/>
    </row>
    <row r="640" spans="4:13" ht="12.5" x14ac:dyDescent="0.25">
      <c r="D640" s="12"/>
      <c r="H640" s="22"/>
      <c r="K640" s="22"/>
      <c r="M640" s="23"/>
    </row>
    <row r="641" spans="4:13" ht="12.5" x14ac:dyDescent="0.25">
      <c r="D641" s="12"/>
      <c r="H641" s="22"/>
      <c r="K641" s="22"/>
      <c r="M641" s="23"/>
    </row>
    <row r="642" spans="4:13" ht="12.5" x14ac:dyDescent="0.25">
      <c r="D642" s="12"/>
      <c r="H642" s="22"/>
      <c r="K642" s="22"/>
      <c r="M642" s="23"/>
    </row>
    <row r="643" spans="4:13" ht="12.5" x14ac:dyDescent="0.25">
      <c r="D643" s="12"/>
      <c r="H643" s="22"/>
      <c r="K643" s="22"/>
      <c r="M643" s="23"/>
    </row>
    <row r="644" spans="4:13" ht="12.5" x14ac:dyDescent="0.25">
      <c r="D644" s="12"/>
      <c r="H644" s="22"/>
      <c r="K644" s="22"/>
      <c r="M644" s="23"/>
    </row>
    <row r="645" spans="4:13" ht="12.5" x14ac:dyDescent="0.25">
      <c r="D645" s="12"/>
      <c r="H645" s="22"/>
      <c r="K645" s="22"/>
      <c r="M645" s="23"/>
    </row>
    <row r="646" spans="4:13" ht="12.5" x14ac:dyDescent="0.25">
      <c r="D646" s="12"/>
      <c r="H646" s="22"/>
      <c r="K646" s="22"/>
      <c r="M646" s="23"/>
    </row>
    <row r="647" spans="4:13" ht="12.5" x14ac:dyDescent="0.25">
      <c r="D647" s="12"/>
      <c r="H647" s="22"/>
      <c r="K647" s="22"/>
      <c r="M647" s="23"/>
    </row>
    <row r="648" spans="4:13" ht="12.5" x14ac:dyDescent="0.25">
      <c r="D648" s="12"/>
      <c r="H648" s="22"/>
      <c r="K648" s="22"/>
      <c r="M648" s="23"/>
    </row>
    <row r="649" spans="4:13" ht="12.5" x14ac:dyDescent="0.25">
      <c r="D649" s="12"/>
      <c r="H649" s="22"/>
      <c r="K649" s="22"/>
      <c r="M649" s="23"/>
    </row>
    <row r="650" spans="4:13" ht="12.5" x14ac:dyDescent="0.25">
      <c r="D650" s="12"/>
      <c r="H650" s="22"/>
      <c r="K650" s="22"/>
      <c r="M650" s="23"/>
    </row>
    <row r="651" spans="4:13" ht="12.5" x14ac:dyDescent="0.25">
      <c r="D651" s="12"/>
      <c r="H651" s="22"/>
      <c r="K651" s="22"/>
      <c r="M651" s="23"/>
    </row>
    <row r="652" spans="4:13" ht="12.5" x14ac:dyDescent="0.25">
      <c r="D652" s="12"/>
      <c r="H652" s="22"/>
      <c r="K652" s="22"/>
      <c r="M652" s="23"/>
    </row>
    <row r="653" spans="4:13" ht="12.5" x14ac:dyDescent="0.25">
      <c r="D653" s="12"/>
      <c r="H653" s="22"/>
      <c r="K653" s="22"/>
      <c r="M653" s="23"/>
    </row>
    <row r="654" spans="4:13" ht="12.5" x14ac:dyDescent="0.25">
      <c r="D654" s="12"/>
      <c r="H654" s="22"/>
      <c r="K654" s="22"/>
      <c r="M654" s="23"/>
    </row>
    <row r="655" spans="4:13" ht="12.5" x14ac:dyDescent="0.25">
      <c r="D655" s="12"/>
      <c r="H655" s="22"/>
      <c r="K655" s="22"/>
      <c r="M655" s="23"/>
    </row>
    <row r="656" spans="4:13" ht="12.5" x14ac:dyDescent="0.25">
      <c r="D656" s="12"/>
      <c r="H656" s="22"/>
      <c r="K656" s="22"/>
      <c r="M656" s="23"/>
    </row>
    <row r="657" spans="4:13" ht="12.5" x14ac:dyDescent="0.25">
      <c r="D657" s="12"/>
      <c r="H657" s="22"/>
      <c r="K657" s="22"/>
      <c r="M657" s="23"/>
    </row>
    <row r="658" spans="4:13" ht="12.5" x14ac:dyDescent="0.25">
      <c r="D658" s="12"/>
      <c r="H658" s="22"/>
      <c r="K658" s="22"/>
      <c r="M658" s="23"/>
    </row>
    <row r="659" spans="4:13" ht="12.5" x14ac:dyDescent="0.25">
      <c r="D659" s="12"/>
      <c r="H659" s="22"/>
      <c r="K659" s="22"/>
      <c r="M659" s="23"/>
    </row>
    <row r="660" spans="4:13" ht="12.5" x14ac:dyDescent="0.25">
      <c r="D660" s="12"/>
      <c r="H660" s="22"/>
      <c r="K660" s="22"/>
      <c r="M660" s="23"/>
    </row>
    <row r="661" spans="4:13" ht="12.5" x14ac:dyDescent="0.25">
      <c r="D661" s="12"/>
      <c r="H661" s="22"/>
      <c r="K661" s="22"/>
      <c r="M661" s="23"/>
    </row>
    <row r="662" spans="4:13" ht="12.5" x14ac:dyDescent="0.25">
      <c r="D662" s="12"/>
      <c r="H662" s="22"/>
      <c r="K662" s="22"/>
      <c r="M662" s="23"/>
    </row>
    <row r="663" spans="4:13" ht="12.5" x14ac:dyDescent="0.25">
      <c r="D663" s="12"/>
      <c r="H663" s="22"/>
      <c r="K663" s="22"/>
      <c r="M663" s="23"/>
    </row>
    <row r="664" spans="4:13" ht="12.5" x14ac:dyDescent="0.25">
      <c r="D664" s="12"/>
      <c r="H664" s="22"/>
      <c r="K664" s="22"/>
      <c r="M664" s="23"/>
    </row>
    <row r="665" spans="4:13" ht="12.5" x14ac:dyDescent="0.25">
      <c r="D665" s="12"/>
      <c r="H665" s="22"/>
      <c r="K665" s="22"/>
      <c r="M665" s="23"/>
    </row>
    <row r="666" spans="4:13" ht="12.5" x14ac:dyDescent="0.25">
      <c r="D666" s="12"/>
      <c r="H666" s="22"/>
      <c r="K666" s="22"/>
      <c r="M666" s="23"/>
    </row>
    <row r="667" spans="4:13" ht="12.5" x14ac:dyDescent="0.25">
      <c r="D667" s="12"/>
      <c r="H667" s="22"/>
      <c r="K667" s="22"/>
      <c r="M667" s="23"/>
    </row>
    <row r="668" spans="4:13" ht="12.5" x14ac:dyDescent="0.25">
      <c r="D668" s="12"/>
      <c r="H668" s="22"/>
      <c r="K668" s="22"/>
      <c r="M668" s="23"/>
    </row>
    <row r="669" spans="4:13" ht="12.5" x14ac:dyDescent="0.25">
      <c r="D669" s="12"/>
      <c r="H669" s="22"/>
      <c r="K669" s="22"/>
      <c r="M669" s="23"/>
    </row>
    <row r="670" spans="4:13" ht="12.5" x14ac:dyDescent="0.25">
      <c r="D670" s="12"/>
      <c r="H670" s="22"/>
      <c r="K670" s="22"/>
      <c r="M670" s="23"/>
    </row>
    <row r="671" spans="4:13" ht="12.5" x14ac:dyDescent="0.25">
      <c r="D671" s="12"/>
      <c r="H671" s="22"/>
      <c r="K671" s="22"/>
      <c r="M671" s="23"/>
    </row>
    <row r="672" spans="4:13" ht="12.5" x14ac:dyDescent="0.25">
      <c r="D672" s="12"/>
      <c r="H672" s="22"/>
      <c r="K672" s="22"/>
      <c r="M672" s="23"/>
    </row>
    <row r="673" spans="4:13" ht="12.5" x14ac:dyDescent="0.25">
      <c r="D673" s="12"/>
      <c r="H673" s="22"/>
      <c r="K673" s="22"/>
      <c r="M673" s="23"/>
    </row>
    <row r="674" spans="4:13" ht="12.5" x14ac:dyDescent="0.25">
      <c r="D674" s="12"/>
      <c r="H674" s="22"/>
      <c r="K674" s="22"/>
      <c r="M674" s="23"/>
    </row>
    <row r="675" spans="4:13" ht="12.5" x14ac:dyDescent="0.25">
      <c r="D675" s="12"/>
      <c r="H675" s="22"/>
      <c r="K675" s="22"/>
      <c r="M675" s="23"/>
    </row>
    <row r="676" spans="4:13" ht="12.5" x14ac:dyDescent="0.25">
      <c r="D676" s="12"/>
      <c r="H676" s="22"/>
      <c r="K676" s="22"/>
      <c r="M676" s="23"/>
    </row>
    <row r="677" spans="4:13" ht="12.5" x14ac:dyDescent="0.25">
      <c r="D677" s="12"/>
      <c r="H677" s="22"/>
      <c r="K677" s="22"/>
      <c r="M677" s="23"/>
    </row>
    <row r="678" spans="4:13" ht="12.5" x14ac:dyDescent="0.25">
      <c r="D678" s="12"/>
      <c r="H678" s="22"/>
      <c r="K678" s="22"/>
      <c r="M678" s="23"/>
    </row>
    <row r="679" spans="4:13" ht="12.5" x14ac:dyDescent="0.25">
      <c r="D679" s="12"/>
      <c r="H679" s="22"/>
      <c r="K679" s="22"/>
      <c r="M679" s="23"/>
    </row>
    <row r="680" spans="4:13" ht="12.5" x14ac:dyDescent="0.25">
      <c r="D680" s="12"/>
      <c r="H680" s="22"/>
      <c r="K680" s="22"/>
      <c r="M680" s="23"/>
    </row>
    <row r="681" spans="4:13" ht="12.5" x14ac:dyDescent="0.25">
      <c r="D681" s="12"/>
      <c r="H681" s="22"/>
      <c r="K681" s="22"/>
      <c r="M681" s="23"/>
    </row>
    <row r="682" spans="4:13" ht="12.5" x14ac:dyDescent="0.25">
      <c r="D682" s="12"/>
      <c r="H682" s="22"/>
      <c r="K682" s="22"/>
      <c r="M682" s="23"/>
    </row>
    <row r="683" spans="4:13" ht="12.5" x14ac:dyDescent="0.25">
      <c r="D683" s="12"/>
      <c r="H683" s="22"/>
      <c r="K683" s="22"/>
      <c r="M683" s="23"/>
    </row>
    <row r="684" spans="4:13" ht="12.5" x14ac:dyDescent="0.25">
      <c r="D684" s="12"/>
      <c r="H684" s="22"/>
      <c r="K684" s="22"/>
      <c r="M684" s="23"/>
    </row>
    <row r="685" spans="4:13" ht="12.5" x14ac:dyDescent="0.25">
      <c r="D685" s="12"/>
      <c r="H685" s="22"/>
      <c r="K685" s="22"/>
      <c r="M685" s="23"/>
    </row>
    <row r="686" spans="4:13" ht="12.5" x14ac:dyDescent="0.25">
      <c r="D686" s="12"/>
      <c r="H686" s="22"/>
      <c r="K686" s="22"/>
      <c r="M686" s="23"/>
    </row>
    <row r="687" spans="4:13" ht="12.5" x14ac:dyDescent="0.25">
      <c r="D687" s="12"/>
      <c r="H687" s="22"/>
      <c r="K687" s="22"/>
      <c r="M687" s="23"/>
    </row>
    <row r="688" spans="4:13" ht="12.5" x14ac:dyDescent="0.25">
      <c r="D688" s="12"/>
      <c r="H688" s="22"/>
      <c r="K688" s="22"/>
      <c r="M688" s="23"/>
    </row>
    <row r="689" spans="4:13" ht="12.5" x14ac:dyDescent="0.25">
      <c r="D689" s="12"/>
      <c r="H689" s="22"/>
      <c r="K689" s="22"/>
      <c r="M689" s="23"/>
    </row>
    <row r="690" spans="4:13" ht="12.5" x14ac:dyDescent="0.25">
      <c r="D690" s="12"/>
      <c r="H690" s="22"/>
      <c r="K690" s="22"/>
      <c r="M690" s="23"/>
    </row>
    <row r="691" spans="4:13" ht="12.5" x14ac:dyDescent="0.25">
      <c r="D691" s="12"/>
      <c r="H691" s="22"/>
      <c r="K691" s="22"/>
      <c r="M691" s="23"/>
    </row>
    <row r="692" spans="4:13" ht="12.5" x14ac:dyDescent="0.25">
      <c r="D692" s="12"/>
      <c r="H692" s="22"/>
      <c r="K692" s="22"/>
      <c r="M692" s="23"/>
    </row>
    <row r="693" spans="4:13" ht="12.5" x14ac:dyDescent="0.25">
      <c r="D693" s="12"/>
      <c r="H693" s="22"/>
      <c r="K693" s="22"/>
      <c r="M693" s="23"/>
    </row>
    <row r="694" spans="4:13" ht="12.5" x14ac:dyDescent="0.25">
      <c r="D694" s="12"/>
      <c r="H694" s="22"/>
      <c r="K694" s="22"/>
      <c r="M694" s="23"/>
    </row>
    <row r="695" spans="4:13" ht="12.5" x14ac:dyDescent="0.25">
      <c r="D695" s="12"/>
      <c r="H695" s="22"/>
      <c r="K695" s="22"/>
      <c r="M695" s="23"/>
    </row>
    <row r="696" spans="4:13" ht="12.5" x14ac:dyDescent="0.25">
      <c r="D696" s="12"/>
      <c r="H696" s="22"/>
      <c r="K696" s="22"/>
      <c r="M696" s="23"/>
    </row>
    <row r="697" spans="4:13" ht="12.5" x14ac:dyDescent="0.25">
      <c r="D697" s="12"/>
      <c r="H697" s="22"/>
      <c r="K697" s="22"/>
      <c r="M697" s="23"/>
    </row>
    <row r="698" spans="4:13" ht="12.5" x14ac:dyDescent="0.25">
      <c r="D698" s="12"/>
      <c r="H698" s="22"/>
      <c r="K698" s="22"/>
      <c r="M698" s="23"/>
    </row>
    <row r="699" spans="4:13" ht="12.5" x14ac:dyDescent="0.25">
      <c r="D699" s="12"/>
      <c r="H699" s="22"/>
      <c r="K699" s="22"/>
      <c r="M699" s="23"/>
    </row>
    <row r="700" spans="4:13" ht="12.5" x14ac:dyDescent="0.25">
      <c r="D700" s="12"/>
      <c r="H700" s="22"/>
      <c r="K700" s="22"/>
      <c r="M700" s="23"/>
    </row>
    <row r="701" spans="4:13" ht="12.5" x14ac:dyDescent="0.25">
      <c r="D701" s="12"/>
      <c r="H701" s="22"/>
      <c r="K701" s="22"/>
      <c r="M701" s="23"/>
    </row>
    <row r="702" spans="4:13" ht="12.5" x14ac:dyDescent="0.25">
      <c r="D702" s="12"/>
      <c r="H702" s="22"/>
      <c r="K702" s="22"/>
      <c r="M702" s="23"/>
    </row>
    <row r="703" spans="4:13" ht="12.5" x14ac:dyDescent="0.25">
      <c r="D703" s="12"/>
      <c r="H703" s="22"/>
      <c r="K703" s="22"/>
      <c r="M703" s="23"/>
    </row>
    <row r="704" spans="4:13" ht="12.5" x14ac:dyDescent="0.25">
      <c r="D704" s="12"/>
      <c r="H704" s="22"/>
      <c r="K704" s="22"/>
      <c r="M704" s="23"/>
    </row>
    <row r="705" spans="4:13" ht="12.5" x14ac:dyDescent="0.25">
      <c r="D705" s="12"/>
      <c r="H705" s="22"/>
      <c r="K705" s="22"/>
      <c r="M705" s="23"/>
    </row>
    <row r="706" spans="4:13" ht="12.5" x14ac:dyDescent="0.25">
      <c r="D706" s="12"/>
      <c r="H706" s="22"/>
      <c r="K706" s="22"/>
      <c r="M706" s="23"/>
    </row>
    <row r="707" spans="4:13" ht="12.5" x14ac:dyDescent="0.25">
      <c r="D707" s="12"/>
      <c r="H707" s="22"/>
      <c r="K707" s="22"/>
      <c r="M707" s="23"/>
    </row>
    <row r="708" spans="4:13" ht="12.5" x14ac:dyDescent="0.25">
      <c r="D708" s="12"/>
      <c r="H708" s="22"/>
      <c r="K708" s="22"/>
      <c r="M708" s="23"/>
    </row>
    <row r="709" spans="4:13" ht="12.5" x14ac:dyDescent="0.25">
      <c r="D709" s="12"/>
      <c r="H709" s="22"/>
      <c r="K709" s="22"/>
      <c r="M709" s="23"/>
    </row>
    <row r="710" spans="4:13" ht="12.5" x14ac:dyDescent="0.25">
      <c r="D710" s="12"/>
      <c r="H710" s="22"/>
      <c r="K710" s="22"/>
      <c r="M710" s="23"/>
    </row>
    <row r="711" spans="4:13" ht="12.5" x14ac:dyDescent="0.25">
      <c r="D711" s="12"/>
      <c r="H711" s="22"/>
      <c r="K711" s="22"/>
      <c r="M711" s="23"/>
    </row>
    <row r="712" spans="4:13" ht="12.5" x14ac:dyDescent="0.25">
      <c r="D712" s="12"/>
      <c r="H712" s="22"/>
      <c r="K712" s="22"/>
      <c r="M712" s="23"/>
    </row>
    <row r="713" spans="4:13" ht="12.5" x14ac:dyDescent="0.25">
      <c r="D713" s="12"/>
      <c r="H713" s="22"/>
      <c r="K713" s="22"/>
      <c r="M713" s="23"/>
    </row>
    <row r="714" spans="4:13" ht="12.5" x14ac:dyDescent="0.25">
      <c r="D714" s="12"/>
      <c r="H714" s="22"/>
      <c r="K714" s="22"/>
      <c r="M714" s="23"/>
    </row>
    <row r="715" spans="4:13" ht="12.5" x14ac:dyDescent="0.25">
      <c r="D715" s="12"/>
      <c r="H715" s="22"/>
      <c r="K715" s="22"/>
      <c r="M715" s="23"/>
    </row>
    <row r="716" spans="4:13" ht="12.5" x14ac:dyDescent="0.25">
      <c r="D716" s="12"/>
      <c r="H716" s="22"/>
      <c r="K716" s="22"/>
      <c r="M716" s="23"/>
    </row>
    <row r="717" spans="4:13" ht="12.5" x14ac:dyDescent="0.25">
      <c r="D717" s="12"/>
      <c r="H717" s="22"/>
      <c r="K717" s="22"/>
      <c r="M717" s="23"/>
    </row>
    <row r="718" spans="4:13" ht="12.5" x14ac:dyDescent="0.25">
      <c r="D718" s="12"/>
      <c r="H718" s="22"/>
      <c r="K718" s="22"/>
      <c r="M718" s="23"/>
    </row>
    <row r="719" spans="4:13" ht="12.5" x14ac:dyDescent="0.25">
      <c r="D719" s="12"/>
      <c r="H719" s="22"/>
      <c r="K719" s="22"/>
      <c r="M719" s="23"/>
    </row>
    <row r="720" spans="4:13" ht="12.5" x14ac:dyDescent="0.25">
      <c r="D720" s="12"/>
      <c r="H720" s="22"/>
      <c r="K720" s="22"/>
      <c r="M720" s="23"/>
    </row>
    <row r="721" spans="4:13" ht="12.5" x14ac:dyDescent="0.25">
      <c r="D721" s="12"/>
      <c r="H721" s="22"/>
      <c r="K721" s="22"/>
      <c r="M721" s="23"/>
    </row>
    <row r="722" spans="4:13" ht="12.5" x14ac:dyDescent="0.25">
      <c r="D722" s="12"/>
      <c r="H722" s="22"/>
      <c r="K722" s="22"/>
      <c r="M722" s="23"/>
    </row>
    <row r="723" spans="4:13" ht="12.5" x14ac:dyDescent="0.25">
      <c r="D723" s="12"/>
      <c r="H723" s="22"/>
      <c r="K723" s="22"/>
      <c r="M723" s="23"/>
    </row>
    <row r="724" spans="4:13" ht="12.5" x14ac:dyDescent="0.25">
      <c r="D724" s="12"/>
      <c r="H724" s="22"/>
      <c r="K724" s="22"/>
      <c r="M724" s="23"/>
    </row>
    <row r="725" spans="4:13" ht="12.5" x14ac:dyDescent="0.25">
      <c r="D725" s="12"/>
      <c r="H725" s="22"/>
      <c r="K725" s="22"/>
      <c r="M725" s="23"/>
    </row>
    <row r="726" spans="4:13" ht="12.5" x14ac:dyDescent="0.25">
      <c r="D726" s="12"/>
      <c r="H726" s="22"/>
      <c r="K726" s="22"/>
      <c r="M726" s="23"/>
    </row>
    <row r="727" spans="4:13" ht="12.5" x14ac:dyDescent="0.25">
      <c r="D727" s="12"/>
      <c r="H727" s="22"/>
      <c r="K727" s="22"/>
      <c r="M727" s="23"/>
    </row>
    <row r="728" spans="4:13" ht="12.5" x14ac:dyDescent="0.25">
      <c r="D728" s="12"/>
      <c r="H728" s="22"/>
      <c r="K728" s="22"/>
      <c r="M728" s="23"/>
    </row>
    <row r="729" spans="4:13" ht="12.5" x14ac:dyDescent="0.25">
      <c r="D729" s="12"/>
      <c r="H729" s="22"/>
      <c r="K729" s="22"/>
      <c r="M729" s="23"/>
    </row>
    <row r="730" spans="4:13" ht="12.5" x14ac:dyDescent="0.25">
      <c r="D730" s="12"/>
      <c r="H730" s="22"/>
      <c r="K730" s="22"/>
      <c r="M730" s="23"/>
    </row>
    <row r="731" spans="4:13" ht="12.5" x14ac:dyDescent="0.25">
      <c r="D731" s="12"/>
      <c r="H731" s="22"/>
      <c r="K731" s="22"/>
      <c r="M731" s="23"/>
    </row>
    <row r="732" spans="4:13" ht="12.5" x14ac:dyDescent="0.25">
      <c r="D732" s="12"/>
      <c r="H732" s="22"/>
      <c r="K732" s="22"/>
      <c r="M732" s="23"/>
    </row>
    <row r="733" spans="4:13" ht="12.5" x14ac:dyDescent="0.25">
      <c r="D733" s="12"/>
      <c r="H733" s="22"/>
      <c r="K733" s="22"/>
      <c r="M733" s="23"/>
    </row>
    <row r="734" spans="4:13" ht="12.5" x14ac:dyDescent="0.25">
      <c r="D734" s="12"/>
      <c r="H734" s="22"/>
      <c r="K734" s="22"/>
      <c r="M734" s="23"/>
    </row>
    <row r="735" spans="4:13" ht="12.5" x14ac:dyDescent="0.25">
      <c r="D735" s="12"/>
      <c r="H735" s="22"/>
      <c r="K735" s="22"/>
      <c r="M735" s="23"/>
    </row>
    <row r="736" spans="4:13" ht="12.5" x14ac:dyDescent="0.25">
      <c r="D736" s="12"/>
      <c r="H736" s="22"/>
      <c r="K736" s="22"/>
      <c r="M736" s="23"/>
    </row>
    <row r="737" spans="4:13" ht="12.5" x14ac:dyDescent="0.25">
      <c r="D737" s="12"/>
      <c r="H737" s="22"/>
      <c r="K737" s="22"/>
      <c r="M737" s="23"/>
    </row>
    <row r="738" spans="4:13" ht="12.5" x14ac:dyDescent="0.25">
      <c r="D738" s="12"/>
      <c r="H738" s="22"/>
      <c r="K738" s="22"/>
      <c r="M738" s="23"/>
    </row>
    <row r="739" spans="4:13" ht="12.5" x14ac:dyDescent="0.25">
      <c r="D739" s="12"/>
      <c r="H739" s="22"/>
      <c r="K739" s="22"/>
      <c r="M739" s="23"/>
    </row>
    <row r="740" spans="4:13" ht="12.5" x14ac:dyDescent="0.25">
      <c r="D740" s="12"/>
      <c r="H740" s="22"/>
      <c r="K740" s="22"/>
      <c r="M740" s="23"/>
    </row>
    <row r="741" spans="4:13" ht="12.5" x14ac:dyDescent="0.25">
      <c r="D741" s="12"/>
      <c r="H741" s="22"/>
      <c r="K741" s="22"/>
      <c r="M741" s="23"/>
    </row>
    <row r="742" spans="4:13" ht="12.5" x14ac:dyDescent="0.25">
      <c r="D742" s="12"/>
      <c r="H742" s="22"/>
      <c r="K742" s="22"/>
      <c r="M742" s="23"/>
    </row>
    <row r="743" spans="4:13" ht="12.5" x14ac:dyDescent="0.25">
      <c r="D743" s="12"/>
      <c r="H743" s="22"/>
      <c r="K743" s="22"/>
      <c r="M743" s="23"/>
    </row>
    <row r="744" spans="4:13" ht="12.5" x14ac:dyDescent="0.25">
      <c r="D744" s="12"/>
      <c r="H744" s="22"/>
      <c r="K744" s="22"/>
      <c r="M744" s="23"/>
    </row>
    <row r="745" spans="4:13" ht="12.5" x14ac:dyDescent="0.25">
      <c r="D745" s="12"/>
      <c r="H745" s="22"/>
      <c r="K745" s="22"/>
      <c r="M745" s="23"/>
    </row>
    <row r="746" spans="4:13" ht="12.5" x14ac:dyDescent="0.25">
      <c r="D746" s="12"/>
      <c r="H746" s="22"/>
      <c r="K746" s="22"/>
      <c r="M746" s="23"/>
    </row>
    <row r="747" spans="4:13" ht="12.5" x14ac:dyDescent="0.25">
      <c r="D747" s="12"/>
      <c r="H747" s="22"/>
      <c r="K747" s="22"/>
      <c r="M747" s="23"/>
    </row>
    <row r="748" spans="4:13" ht="12.5" x14ac:dyDescent="0.25">
      <c r="D748" s="12"/>
      <c r="H748" s="22"/>
      <c r="K748" s="22"/>
      <c r="M748" s="23"/>
    </row>
    <row r="749" spans="4:13" ht="12.5" x14ac:dyDescent="0.25">
      <c r="D749" s="12"/>
      <c r="H749" s="22"/>
      <c r="K749" s="22"/>
      <c r="M749" s="23"/>
    </row>
    <row r="750" spans="4:13" ht="12.5" x14ac:dyDescent="0.25">
      <c r="D750" s="12"/>
      <c r="H750" s="22"/>
      <c r="K750" s="22"/>
      <c r="M750" s="23"/>
    </row>
    <row r="751" spans="4:13" ht="12.5" x14ac:dyDescent="0.25">
      <c r="D751" s="12"/>
      <c r="H751" s="22"/>
      <c r="K751" s="22"/>
      <c r="M751" s="23"/>
    </row>
    <row r="752" spans="4:13" ht="12.5" x14ac:dyDescent="0.25">
      <c r="D752" s="12"/>
      <c r="H752" s="22"/>
      <c r="K752" s="22"/>
      <c r="M752" s="23"/>
    </row>
    <row r="753" spans="4:13" ht="12.5" x14ac:dyDescent="0.25">
      <c r="D753" s="12"/>
      <c r="H753" s="22"/>
      <c r="K753" s="22"/>
      <c r="M753" s="23"/>
    </row>
    <row r="754" spans="4:13" ht="12.5" x14ac:dyDescent="0.25">
      <c r="D754" s="12"/>
      <c r="H754" s="22"/>
      <c r="K754" s="22"/>
      <c r="M754" s="23"/>
    </row>
    <row r="755" spans="4:13" ht="12.5" x14ac:dyDescent="0.25">
      <c r="D755" s="12"/>
      <c r="H755" s="22"/>
      <c r="K755" s="22"/>
      <c r="M755" s="23"/>
    </row>
    <row r="756" spans="4:13" ht="12.5" x14ac:dyDescent="0.25">
      <c r="D756" s="12"/>
      <c r="H756" s="22"/>
      <c r="K756" s="22"/>
      <c r="M756" s="23"/>
    </row>
    <row r="757" spans="4:13" ht="12.5" x14ac:dyDescent="0.25">
      <c r="D757" s="12"/>
      <c r="H757" s="22"/>
      <c r="K757" s="22"/>
      <c r="M757" s="23"/>
    </row>
    <row r="758" spans="4:13" ht="12.5" x14ac:dyDescent="0.25">
      <c r="D758" s="12"/>
      <c r="H758" s="22"/>
      <c r="K758" s="22"/>
      <c r="M758" s="23"/>
    </row>
    <row r="759" spans="4:13" ht="12.5" x14ac:dyDescent="0.25">
      <c r="D759" s="12"/>
      <c r="H759" s="22"/>
      <c r="K759" s="22"/>
      <c r="M759" s="23"/>
    </row>
    <row r="760" spans="4:13" ht="12.5" x14ac:dyDescent="0.25">
      <c r="D760" s="12"/>
      <c r="H760" s="22"/>
      <c r="K760" s="22"/>
      <c r="M760" s="23"/>
    </row>
    <row r="761" spans="4:13" ht="12.5" x14ac:dyDescent="0.25">
      <c r="D761" s="12"/>
      <c r="H761" s="22"/>
      <c r="K761" s="22"/>
      <c r="M761" s="23"/>
    </row>
    <row r="762" spans="4:13" ht="12.5" x14ac:dyDescent="0.25">
      <c r="D762" s="12"/>
      <c r="H762" s="22"/>
      <c r="K762" s="22"/>
      <c r="M762" s="23"/>
    </row>
    <row r="763" spans="4:13" ht="12.5" x14ac:dyDescent="0.25">
      <c r="D763" s="12"/>
      <c r="H763" s="22"/>
      <c r="K763" s="22"/>
      <c r="M763" s="23"/>
    </row>
    <row r="764" spans="4:13" ht="12.5" x14ac:dyDescent="0.25">
      <c r="D764" s="12"/>
      <c r="H764" s="22"/>
      <c r="K764" s="22"/>
      <c r="M764" s="23"/>
    </row>
    <row r="765" spans="4:13" ht="12.5" x14ac:dyDescent="0.25">
      <c r="D765" s="12"/>
      <c r="H765" s="22"/>
      <c r="K765" s="22"/>
      <c r="M765" s="23"/>
    </row>
    <row r="766" spans="4:13" ht="12.5" x14ac:dyDescent="0.25">
      <c r="D766" s="12"/>
      <c r="H766" s="22"/>
      <c r="K766" s="22"/>
      <c r="M766" s="23"/>
    </row>
    <row r="767" spans="4:13" ht="12.5" x14ac:dyDescent="0.25">
      <c r="D767" s="12"/>
      <c r="H767" s="22"/>
      <c r="K767" s="22"/>
      <c r="M767" s="23"/>
    </row>
    <row r="768" spans="4:13" ht="12.5" x14ac:dyDescent="0.25">
      <c r="D768" s="12"/>
      <c r="H768" s="22"/>
      <c r="K768" s="22"/>
      <c r="M768" s="23"/>
    </row>
    <row r="769" spans="4:13" ht="12.5" x14ac:dyDescent="0.25">
      <c r="D769" s="12"/>
      <c r="H769" s="22"/>
      <c r="K769" s="22"/>
      <c r="M769" s="23"/>
    </row>
    <row r="770" spans="4:13" ht="12.5" x14ac:dyDescent="0.25">
      <c r="D770" s="12"/>
      <c r="H770" s="22"/>
      <c r="K770" s="22"/>
      <c r="M770" s="23"/>
    </row>
    <row r="771" spans="4:13" ht="12.5" x14ac:dyDescent="0.25">
      <c r="D771" s="12"/>
      <c r="H771" s="22"/>
      <c r="K771" s="22"/>
      <c r="M771" s="23"/>
    </row>
    <row r="772" spans="4:13" ht="12.5" x14ac:dyDescent="0.25">
      <c r="D772" s="12"/>
      <c r="H772" s="22"/>
      <c r="K772" s="22"/>
      <c r="M772" s="23"/>
    </row>
    <row r="773" spans="4:13" ht="12.5" x14ac:dyDescent="0.25">
      <c r="D773" s="12"/>
      <c r="H773" s="22"/>
      <c r="K773" s="22"/>
      <c r="M773" s="23"/>
    </row>
    <row r="774" spans="4:13" ht="12.5" x14ac:dyDescent="0.25">
      <c r="D774" s="12"/>
      <c r="H774" s="22"/>
      <c r="K774" s="22"/>
      <c r="M774" s="23"/>
    </row>
    <row r="775" spans="4:13" ht="12.5" x14ac:dyDescent="0.25">
      <c r="D775" s="12"/>
      <c r="H775" s="22"/>
      <c r="K775" s="22"/>
      <c r="M775" s="23"/>
    </row>
    <row r="776" spans="4:13" ht="12.5" x14ac:dyDescent="0.25">
      <c r="D776" s="12"/>
      <c r="H776" s="22"/>
      <c r="K776" s="22"/>
      <c r="M776" s="23"/>
    </row>
    <row r="777" spans="4:13" ht="12.5" x14ac:dyDescent="0.25">
      <c r="D777" s="12"/>
      <c r="H777" s="22"/>
      <c r="K777" s="22"/>
      <c r="M777" s="23"/>
    </row>
    <row r="778" spans="4:13" ht="12.5" x14ac:dyDescent="0.25">
      <c r="D778" s="12"/>
      <c r="H778" s="22"/>
      <c r="K778" s="22"/>
      <c r="M778" s="23"/>
    </row>
    <row r="779" spans="4:13" ht="12.5" x14ac:dyDescent="0.25">
      <c r="D779" s="12"/>
      <c r="H779" s="22"/>
      <c r="K779" s="22"/>
      <c r="M779" s="23"/>
    </row>
    <row r="780" spans="4:13" ht="12.5" x14ac:dyDescent="0.25">
      <c r="D780" s="12"/>
      <c r="H780" s="22"/>
      <c r="K780" s="22"/>
      <c r="M780" s="23"/>
    </row>
    <row r="781" spans="4:13" ht="12.5" x14ac:dyDescent="0.25">
      <c r="D781" s="12"/>
      <c r="H781" s="22"/>
      <c r="K781" s="22"/>
      <c r="M781" s="23"/>
    </row>
    <row r="782" spans="4:13" ht="12.5" x14ac:dyDescent="0.25">
      <c r="D782" s="12"/>
      <c r="H782" s="22"/>
      <c r="K782" s="22"/>
      <c r="M782" s="23"/>
    </row>
    <row r="783" spans="4:13" ht="12.5" x14ac:dyDescent="0.25">
      <c r="D783" s="12"/>
      <c r="H783" s="22"/>
      <c r="K783" s="22"/>
      <c r="M783" s="23"/>
    </row>
    <row r="784" spans="4:13" ht="12.5" x14ac:dyDescent="0.25">
      <c r="D784" s="12"/>
      <c r="H784" s="22"/>
      <c r="K784" s="22"/>
      <c r="M784" s="23"/>
    </row>
    <row r="785" spans="4:13" ht="12.5" x14ac:dyDescent="0.25">
      <c r="D785" s="12"/>
      <c r="H785" s="22"/>
      <c r="K785" s="22"/>
      <c r="M785" s="23"/>
    </row>
    <row r="786" spans="4:13" ht="12.5" x14ac:dyDescent="0.25">
      <c r="D786" s="12"/>
      <c r="H786" s="22"/>
      <c r="K786" s="22"/>
      <c r="M786" s="23"/>
    </row>
    <row r="787" spans="4:13" ht="12.5" x14ac:dyDescent="0.25">
      <c r="D787" s="12"/>
      <c r="H787" s="22"/>
      <c r="K787" s="22"/>
      <c r="M787" s="23"/>
    </row>
    <row r="788" spans="4:13" ht="12.5" x14ac:dyDescent="0.25">
      <c r="D788" s="12"/>
      <c r="H788" s="22"/>
      <c r="K788" s="22"/>
      <c r="M788" s="23"/>
    </row>
    <row r="789" spans="4:13" ht="12.5" x14ac:dyDescent="0.25">
      <c r="D789" s="12"/>
      <c r="H789" s="22"/>
      <c r="K789" s="22"/>
      <c r="M789" s="23"/>
    </row>
    <row r="790" spans="4:13" ht="12.5" x14ac:dyDescent="0.25">
      <c r="D790" s="12"/>
      <c r="H790" s="22"/>
      <c r="K790" s="22"/>
      <c r="M790" s="23"/>
    </row>
    <row r="791" spans="4:13" ht="12.5" x14ac:dyDescent="0.25">
      <c r="D791" s="12"/>
      <c r="H791" s="22"/>
      <c r="K791" s="22"/>
      <c r="M791" s="23"/>
    </row>
    <row r="792" spans="4:13" ht="12.5" x14ac:dyDescent="0.25">
      <c r="D792" s="12"/>
      <c r="H792" s="22"/>
      <c r="K792" s="22"/>
      <c r="M792" s="23"/>
    </row>
    <row r="793" spans="4:13" ht="12.5" x14ac:dyDescent="0.25">
      <c r="D793" s="12"/>
      <c r="H793" s="22"/>
      <c r="K793" s="22"/>
      <c r="M793" s="23"/>
    </row>
    <row r="794" spans="4:13" ht="12.5" x14ac:dyDescent="0.25">
      <c r="D794" s="12"/>
      <c r="H794" s="22"/>
      <c r="K794" s="22"/>
      <c r="M794" s="23"/>
    </row>
    <row r="795" spans="4:13" ht="12.5" x14ac:dyDescent="0.25">
      <c r="D795" s="12"/>
      <c r="H795" s="22"/>
      <c r="K795" s="22"/>
      <c r="M795" s="23"/>
    </row>
    <row r="796" spans="4:13" ht="12.5" x14ac:dyDescent="0.25">
      <c r="D796" s="12"/>
      <c r="H796" s="22"/>
      <c r="K796" s="22"/>
      <c r="M796" s="23"/>
    </row>
    <row r="797" spans="4:13" ht="12.5" x14ac:dyDescent="0.25">
      <c r="D797" s="12"/>
      <c r="H797" s="22"/>
      <c r="K797" s="22"/>
      <c r="M797" s="23"/>
    </row>
    <row r="798" spans="4:13" ht="12.5" x14ac:dyDescent="0.25">
      <c r="D798" s="12"/>
      <c r="H798" s="22"/>
      <c r="K798" s="22"/>
      <c r="M798" s="23"/>
    </row>
    <row r="799" spans="4:13" ht="12.5" x14ac:dyDescent="0.25">
      <c r="D799" s="12"/>
      <c r="H799" s="22"/>
      <c r="K799" s="22"/>
      <c r="M799" s="23"/>
    </row>
    <row r="800" spans="4:13" ht="12.5" x14ac:dyDescent="0.25">
      <c r="D800" s="12"/>
      <c r="H800" s="22"/>
      <c r="K800" s="22"/>
      <c r="M800" s="23"/>
    </row>
    <row r="801" spans="4:13" ht="12.5" x14ac:dyDescent="0.25">
      <c r="D801" s="12"/>
      <c r="H801" s="22"/>
      <c r="K801" s="22"/>
      <c r="M801" s="23"/>
    </row>
    <row r="802" spans="4:13" ht="12.5" x14ac:dyDescent="0.25">
      <c r="D802" s="12"/>
      <c r="H802" s="22"/>
      <c r="K802" s="22"/>
      <c r="M802" s="23"/>
    </row>
    <row r="803" spans="4:13" ht="12.5" x14ac:dyDescent="0.25">
      <c r="D803" s="12"/>
      <c r="H803" s="22"/>
      <c r="K803" s="22"/>
      <c r="M803" s="23"/>
    </row>
    <row r="804" spans="4:13" ht="12.5" x14ac:dyDescent="0.25">
      <c r="D804" s="12"/>
      <c r="H804" s="22"/>
      <c r="K804" s="22"/>
      <c r="M804" s="23"/>
    </row>
    <row r="805" spans="4:13" ht="12.5" x14ac:dyDescent="0.25">
      <c r="D805" s="12"/>
      <c r="H805" s="22"/>
      <c r="K805" s="22"/>
      <c r="M805" s="23"/>
    </row>
    <row r="806" spans="4:13" ht="12.5" x14ac:dyDescent="0.25">
      <c r="D806" s="12"/>
      <c r="H806" s="22"/>
      <c r="K806" s="22"/>
      <c r="M806" s="23"/>
    </row>
    <row r="807" spans="4:13" ht="12.5" x14ac:dyDescent="0.25">
      <c r="D807" s="12"/>
      <c r="H807" s="22"/>
      <c r="K807" s="22"/>
      <c r="M807" s="23"/>
    </row>
    <row r="808" spans="4:13" ht="12.5" x14ac:dyDescent="0.25">
      <c r="D808" s="12"/>
      <c r="H808" s="22"/>
      <c r="K808" s="22"/>
      <c r="M808" s="23"/>
    </row>
    <row r="809" spans="4:13" ht="12.5" x14ac:dyDescent="0.25">
      <c r="D809" s="12"/>
      <c r="H809" s="22"/>
      <c r="K809" s="22"/>
      <c r="M809" s="23"/>
    </row>
    <row r="810" spans="4:13" ht="12.5" x14ac:dyDescent="0.25">
      <c r="D810" s="12"/>
      <c r="H810" s="22"/>
      <c r="K810" s="22"/>
      <c r="M810" s="23"/>
    </row>
    <row r="811" spans="4:13" ht="12.5" x14ac:dyDescent="0.25">
      <c r="D811" s="12"/>
      <c r="H811" s="22"/>
      <c r="K811" s="22"/>
      <c r="M811" s="23"/>
    </row>
    <row r="812" spans="4:13" ht="12.5" x14ac:dyDescent="0.25">
      <c r="D812" s="12"/>
      <c r="H812" s="22"/>
      <c r="K812" s="22"/>
      <c r="M812" s="23"/>
    </row>
    <row r="813" spans="4:13" ht="12.5" x14ac:dyDescent="0.25">
      <c r="D813" s="12"/>
      <c r="H813" s="22"/>
      <c r="K813" s="22"/>
      <c r="M813" s="23"/>
    </row>
    <row r="814" spans="4:13" ht="12.5" x14ac:dyDescent="0.25">
      <c r="D814" s="12"/>
      <c r="H814" s="22"/>
      <c r="K814" s="22"/>
      <c r="M814" s="23"/>
    </row>
    <row r="815" spans="4:13" ht="12.5" x14ac:dyDescent="0.25">
      <c r="D815" s="12"/>
      <c r="H815" s="22"/>
      <c r="K815" s="22"/>
      <c r="M815" s="23"/>
    </row>
    <row r="816" spans="4:13" ht="12.5" x14ac:dyDescent="0.25">
      <c r="D816" s="12"/>
      <c r="H816" s="22"/>
      <c r="K816" s="22"/>
      <c r="M816" s="23"/>
    </row>
    <row r="817" spans="4:13" ht="12.5" x14ac:dyDescent="0.25">
      <c r="D817" s="12"/>
      <c r="H817" s="22"/>
      <c r="K817" s="22"/>
      <c r="M817" s="23"/>
    </row>
    <row r="818" spans="4:13" ht="12.5" x14ac:dyDescent="0.25">
      <c r="D818" s="12"/>
      <c r="H818" s="22"/>
      <c r="K818" s="22"/>
      <c r="M818" s="23"/>
    </row>
    <row r="819" spans="4:13" ht="12.5" x14ac:dyDescent="0.25">
      <c r="D819" s="12"/>
      <c r="H819" s="22"/>
      <c r="K819" s="22"/>
      <c r="M819" s="23"/>
    </row>
    <row r="820" spans="4:13" ht="12.5" x14ac:dyDescent="0.25">
      <c r="D820" s="12"/>
      <c r="H820" s="22"/>
      <c r="K820" s="22"/>
      <c r="M820" s="23"/>
    </row>
    <row r="821" spans="4:13" ht="12.5" x14ac:dyDescent="0.25">
      <c r="D821" s="12"/>
      <c r="H821" s="22"/>
      <c r="K821" s="22"/>
      <c r="M821" s="23"/>
    </row>
    <row r="822" spans="4:13" ht="12.5" x14ac:dyDescent="0.25">
      <c r="D822" s="12"/>
      <c r="H822" s="22"/>
      <c r="K822" s="22"/>
      <c r="M822" s="23"/>
    </row>
    <row r="823" spans="4:13" ht="12.5" x14ac:dyDescent="0.25">
      <c r="D823" s="12"/>
      <c r="H823" s="22"/>
      <c r="K823" s="22"/>
      <c r="M823" s="23"/>
    </row>
    <row r="824" spans="4:13" ht="12.5" x14ac:dyDescent="0.25">
      <c r="D824" s="12"/>
      <c r="H824" s="22"/>
      <c r="K824" s="22"/>
      <c r="M824" s="23"/>
    </row>
    <row r="825" spans="4:13" ht="12.5" x14ac:dyDescent="0.25">
      <c r="D825" s="12"/>
      <c r="H825" s="22"/>
      <c r="K825" s="22"/>
      <c r="M825" s="23"/>
    </row>
    <row r="826" spans="4:13" ht="12.5" x14ac:dyDescent="0.25">
      <c r="D826" s="12"/>
      <c r="H826" s="22"/>
      <c r="K826" s="22"/>
      <c r="M826" s="23"/>
    </row>
    <row r="827" spans="4:13" ht="12.5" x14ac:dyDescent="0.25">
      <c r="D827" s="12"/>
      <c r="H827" s="22"/>
      <c r="K827" s="22"/>
      <c r="M827" s="23"/>
    </row>
    <row r="828" spans="4:13" ht="12.5" x14ac:dyDescent="0.25">
      <c r="D828" s="12"/>
      <c r="H828" s="22"/>
      <c r="K828" s="22"/>
      <c r="M828" s="23"/>
    </row>
    <row r="829" spans="4:13" ht="12.5" x14ac:dyDescent="0.25">
      <c r="D829" s="12"/>
      <c r="H829" s="22"/>
      <c r="K829" s="22"/>
      <c r="M829" s="23"/>
    </row>
    <row r="830" spans="4:13" ht="12.5" x14ac:dyDescent="0.25">
      <c r="D830" s="12"/>
      <c r="H830" s="22"/>
      <c r="K830" s="22"/>
      <c r="M830" s="23"/>
    </row>
    <row r="831" spans="4:13" ht="12.5" x14ac:dyDescent="0.25">
      <c r="D831" s="12"/>
      <c r="H831" s="22"/>
      <c r="K831" s="22"/>
      <c r="M831" s="23"/>
    </row>
    <row r="832" spans="4:13" ht="12.5" x14ac:dyDescent="0.25">
      <c r="D832" s="12"/>
      <c r="H832" s="22"/>
      <c r="K832" s="22"/>
      <c r="M832" s="23"/>
    </row>
    <row r="833" spans="4:13" ht="12.5" x14ac:dyDescent="0.25">
      <c r="D833" s="12"/>
      <c r="H833" s="22"/>
      <c r="K833" s="22"/>
      <c r="M833" s="23"/>
    </row>
    <row r="834" spans="4:13" ht="12.5" x14ac:dyDescent="0.25">
      <c r="D834" s="12"/>
      <c r="H834" s="22"/>
      <c r="K834" s="22"/>
      <c r="M834" s="23"/>
    </row>
    <row r="835" spans="4:13" ht="12.5" x14ac:dyDescent="0.25">
      <c r="D835" s="12"/>
      <c r="H835" s="22"/>
      <c r="K835" s="22"/>
      <c r="M835" s="23"/>
    </row>
    <row r="836" spans="4:13" ht="12.5" x14ac:dyDescent="0.25">
      <c r="D836" s="12"/>
      <c r="H836" s="22"/>
      <c r="K836" s="22"/>
      <c r="M836" s="23"/>
    </row>
    <row r="837" spans="4:13" ht="12.5" x14ac:dyDescent="0.25">
      <c r="D837" s="12"/>
      <c r="H837" s="22"/>
      <c r="K837" s="22"/>
      <c r="M837" s="23"/>
    </row>
    <row r="838" spans="4:13" ht="12.5" x14ac:dyDescent="0.25">
      <c r="D838" s="12"/>
      <c r="H838" s="22"/>
      <c r="K838" s="22"/>
      <c r="M838" s="23"/>
    </row>
    <row r="839" spans="4:13" ht="12.5" x14ac:dyDescent="0.25">
      <c r="D839" s="12"/>
      <c r="H839" s="22"/>
      <c r="K839" s="22"/>
      <c r="M839" s="23"/>
    </row>
    <row r="840" spans="4:13" ht="12.5" x14ac:dyDescent="0.25">
      <c r="D840" s="12"/>
      <c r="H840" s="22"/>
      <c r="K840" s="22"/>
      <c r="M840" s="23"/>
    </row>
    <row r="841" spans="4:13" ht="12.5" x14ac:dyDescent="0.25">
      <c r="D841" s="12"/>
      <c r="H841" s="22"/>
      <c r="K841" s="22"/>
      <c r="M841" s="23"/>
    </row>
    <row r="842" spans="4:13" ht="12.5" x14ac:dyDescent="0.25">
      <c r="D842" s="12"/>
      <c r="H842" s="22"/>
      <c r="K842" s="22"/>
      <c r="M842" s="23"/>
    </row>
    <row r="843" spans="4:13" ht="12.5" x14ac:dyDescent="0.25">
      <c r="D843" s="12"/>
      <c r="H843" s="22"/>
      <c r="K843" s="22"/>
      <c r="M843" s="23"/>
    </row>
    <row r="844" spans="4:13" ht="12.5" x14ac:dyDescent="0.25">
      <c r="D844" s="12"/>
      <c r="H844" s="22"/>
      <c r="K844" s="22"/>
      <c r="M844" s="23"/>
    </row>
    <row r="845" spans="4:13" ht="12.5" x14ac:dyDescent="0.25">
      <c r="D845" s="12"/>
      <c r="H845" s="22"/>
      <c r="K845" s="22"/>
      <c r="M845" s="23"/>
    </row>
    <row r="846" spans="4:13" ht="12.5" x14ac:dyDescent="0.25">
      <c r="D846" s="12"/>
      <c r="H846" s="22"/>
      <c r="K846" s="22"/>
      <c r="M846" s="23"/>
    </row>
    <row r="847" spans="4:13" ht="12.5" x14ac:dyDescent="0.25">
      <c r="D847" s="12"/>
      <c r="H847" s="22"/>
      <c r="K847" s="22"/>
      <c r="M847" s="23"/>
    </row>
    <row r="848" spans="4:13" ht="12.5" x14ac:dyDescent="0.25">
      <c r="D848" s="12"/>
      <c r="H848" s="22"/>
      <c r="K848" s="22"/>
      <c r="M848" s="23"/>
    </row>
    <row r="849" spans="4:13" ht="12.5" x14ac:dyDescent="0.25">
      <c r="D849" s="12"/>
      <c r="H849" s="22"/>
      <c r="K849" s="22"/>
      <c r="M849" s="23"/>
    </row>
    <row r="850" spans="4:13" ht="12.5" x14ac:dyDescent="0.25">
      <c r="D850" s="12"/>
      <c r="H850" s="22"/>
      <c r="K850" s="22"/>
      <c r="M850" s="23"/>
    </row>
    <row r="851" spans="4:13" ht="12.5" x14ac:dyDescent="0.25">
      <c r="D851" s="12"/>
      <c r="H851" s="22"/>
      <c r="K851" s="22"/>
      <c r="M851" s="23"/>
    </row>
    <row r="852" spans="4:13" ht="12.5" x14ac:dyDescent="0.25">
      <c r="D852" s="12"/>
      <c r="H852" s="22"/>
      <c r="K852" s="22"/>
      <c r="M852" s="23"/>
    </row>
    <row r="853" spans="4:13" ht="12.5" x14ac:dyDescent="0.25">
      <c r="D853" s="12"/>
      <c r="H853" s="22"/>
      <c r="K853" s="22"/>
      <c r="M853" s="23"/>
    </row>
    <row r="854" spans="4:13" ht="12.5" x14ac:dyDescent="0.25">
      <c r="D854" s="12"/>
      <c r="H854" s="22"/>
      <c r="K854" s="22"/>
      <c r="M854" s="23"/>
    </row>
    <row r="855" spans="4:13" ht="12.5" x14ac:dyDescent="0.25">
      <c r="D855" s="12"/>
      <c r="H855" s="22"/>
      <c r="K855" s="22"/>
      <c r="M855" s="23"/>
    </row>
    <row r="856" spans="4:13" ht="12.5" x14ac:dyDescent="0.25">
      <c r="D856" s="12"/>
      <c r="H856" s="22"/>
      <c r="K856" s="22"/>
      <c r="M856" s="23"/>
    </row>
    <row r="857" spans="4:13" ht="12.5" x14ac:dyDescent="0.25">
      <c r="D857" s="12"/>
      <c r="H857" s="22"/>
      <c r="K857" s="22"/>
      <c r="M857" s="23"/>
    </row>
    <row r="858" spans="4:13" ht="12.5" x14ac:dyDescent="0.25">
      <c r="D858" s="12"/>
      <c r="H858" s="22"/>
      <c r="K858" s="22"/>
      <c r="M858" s="23"/>
    </row>
    <row r="859" spans="4:13" ht="12.5" x14ac:dyDescent="0.25">
      <c r="D859" s="12"/>
      <c r="H859" s="22"/>
      <c r="K859" s="22"/>
      <c r="M859" s="23"/>
    </row>
    <row r="860" spans="4:13" ht="12.5" x14ac:dyDescent="0.25">
      <c r="D860" s="12"/>
      <c r="H860" s="22"/>
      <c r="K860" s="22"/>
      <c r="M860" s="23"/>
    </row>
    <row r="861" spans="4:13" ht="12.5" x14ac:dyDescent="0.25">
      <c r="D861" s="12"/>
      <c r="H861" s="22"/>
      <c r="K861" s="22"/>
      <c r="M861" s="23"/>
    </row>
    <row r="862" spans="4:13" ht="12.5" x14ac:dyDescent="0.25">
      <c r="D862" s="12"/>
      <c r="H862" s="22"/>
      <c r="K862" s="22"/>
      <c r="M862" s="23"/>
    </row>
    <row r="863" spans="4:13" ht="12.5" x14ac:dyDescent="0.25">
      <c r="D863" s="12"/>
      <c r="H863" s="22"/>
      <c r="K863" s="22"/>
      <c r="M863" s="23"/>
    </row>
    <row r="864" spans="4:13" ht="12.5" x14ac:dyDescent="0.25">
      <c r="D864" s="12"/>
      <c r="H864" s="22"/>
      <c r="K864" s="22"/>
      <c r="M864" s="23"/>
    </row>
    <row r="865" spans="4:13" ht="12.5" x14ac:dyDescent="0.25">
      <c r="D865" s="12"/>
      <c r="H865" s="22"/>
      <c r="K865" s="22"/>
      <c r="M865" s="23"/>
    </row>
    <row r="866" spans="4:13" ht="12.5" x14ac:dyDescent="0.25">
      <c r="D866" s="12"/>
      <c r="H866" s="22"/>
      <c r="K866" s="22"/>
      <c r="M866" s="23"/>
    </row>
    <row r="867" spans="4:13" ht="12.5" x14ac:dyDescent="0.25">
      <c r="D867" s="12"/>
      <c r="H867" s="22"/>
      <c r="K867" s="22"/>
      <c r="M867" s="23"/>
    </row>
    <row r="868" spans="4:13" ht="12.5" x14ac:dyDescent="0.25">
      <c r="D868" s="12"/>
      <c r="H868" s="22"/>
      <c r="K868" s="22"/>
      <c r="M868" s="23"/>
    </row>
    <row r="869" spans="4:13" ht="12.5" x14ac:dyDescent="0.25">
      <c r="D869" s="12"/>
      <c r="H869" s="22"/>
      <c r="K869" s="22"/>
      <c r="M869" s="23"/>
    </row>
    <row r="870" spans="4:13" ht="12.5" x14ac:dyDescent="0.25">
      <c r="D870" s="12"/>
      <c r="H870" s="22"/>
      <c r="K870" s="22"/>
      <c r="M870" s="23"/>
    </row>
    <row r="871" spans="4:13" ht="12.5" x14ac:dyDescent="0.25">
      <c r="D871" s="12"/>
      <c r="H871" s="22"/>
      <c r="K871" s="22"/>
      <c r="M871" s="23"/>
    </row>
    <row r="872" spans="4:13" ht="12.5" x14ac:dyDescent="0.25">
      <c r="D872" s="12"/>
      <c r="H872" s="22"/>
      <c r="K872" s="22"/>
      <c r="M872" s="23"/>
    </row>
    <row r="873" spans="4:13" ht="12.5" x14ac:dyDescent="0.25">
      <c r="D873" s="12"/>
      <c r="H873" s="22"/>
      <c r="K873" s="22"/>
      <c r="M873" s="23"/>
    </row>
    <row r="874" spans="4:13" ht="12.5" x14ac:dyDescent="0.25">
      <c r="D874" s="12"/>
      <c r="H874" s="22"/>
      <c r="K874" s="22"/>
      <c r="M874" s="23"/>
    </row>
    <row r="875" spans="4:13" ht="12.5" x14ac:dyDescent="0.25">
      <c r="D875" s="12"/>
      <c r="H875" s="22"/>
      <c r="K875" s="22"/>
      <c r="M875" s="23"/>
    </row>
    <row r="876" spans="4:13" ht="12.5" x14ac:dyDescent="0.25">
      <c r="D876" s="12"/>
      <c r="H876" s="22"/>
      <c r="K876" s="22"/>
      <c r="M876" s="23"/>
    </row>
    <row r="877" spans="4:13" ht="12.5" x14ac:dyDescent="0.25">
      <c r="D877" s="12"/>
      <c r="H877" s="22"/>
      <c r="K877" s="22"/>
      <c r="M877" s="23"/>
    </row>
    <row r="878" spans="4:13" ht="12.5" x14ac:dyDescent="0.25">
      <c r="D878" s="12"/>
      <c r="H878" s="22"/>
      <c r="K878" s="22"/>
      <c r="M878" s="23"/>
    </row>
    <row r="879" spans="4:13" ht="12.5" x14ac:dyDescent="0.25">
      <c r="D879" s="12"/>
      <c r="H879" s="22"/>
      <c r="K879" s="22"/>
      <c r="M879" s="23"/>
    </row>
    <row r="880" spans="4:13" ht="12.5" x14ac:dyDescent="0.25">
      <c r="D880" s="12"/>
      <c r="H880" s="22"/>
      <c r="K880" s="22"/>
      <c r="M880" s="23"/>
    </row>
    <row r="881" spans="4:13" ht="12.5" x14ac:dyDescent="0.25">
      <c r="D881" s="12"/>
      <c r="H881" s="22"/>
      <c r="K881" s="22"/>
      <c r="M881" s="23"/>
    </row>
    <row r="882" spans="4:13" ht="12.5" x14ac:dyDescent="0.25">
      <c r="D882" s="12"/>
      <c r="H882" s="22"/>
      <c r="K882" s="22"/>
      <c r="M882" s="23"/>
    </row>
    <row r="883" spans="4:13" ht="12.5" x14ac:dyDescent="0.25">
      <c r="D883" s="12"/>
      <c r="H883" s="22"/>
      <c r="K883" s="22"/>
      <c r="M883" s="23"/>
    </row>
    <row r="884" spans="4:13" ht="12.5" x14ac:dyDescent="0.25">
      <c r="D884" s="12"/>
      <c r="H884" s="22"/>
      <c r="K884" s="22"/>
      <c r="M884" s="23"/>
    </row>
    <row r="885" spans="4:13" ht="12.5" x14ac:dyDescent="0.25">
      <c r="D885" s="12"/>
      <c r="H885" s="22"/>
      <c r="K885" s="22"/>
      <c r="M885" s="23"/>
    </row>
    <row r="886" spans="4:13" ht="12.5" x14ac:dyDescent="0.25">
      <c r="D886" s="12"/>
      <c r="H886" s="22"/>
      <c r="K886" s="22"/>
      <c r="M886" s="23"/>
    </row>
    <row r="887" spans="4:13" ht="12.5" x14ac:dyDescent="0.25">
      <c r="D887" s="12"/>
      <c r="H887" s="22"/>
      <c r="K887" s="22"/>
      <c r="M887" s="23"/>
    </row>
    <row r="888" spans="4:13" ht="12.5" x14ac:dyDescent="0.25">
      <c r="D888" s="12"/>
      <c r="H888" s="22"/>
      <c r="K888" s="22"/>
      <c r="M888" s="23"/>
    </row>
    <row r="889" spans="4:13" ht="12.5" x14ac:dyDescent="0.25">
      <c r="D889" s="12"/>
      <c r="H889" s="22"/>
      <c r="K889" s="22"/>
      <c r="M889" s="23"/>
    </row>
    <row r="890" spans="4:13" ht="12.5" x14ac:dyDescent="0.25">
      <c r="D890" s="12"/>
      <c r="H890" s="22"/>
      <c r="K890" s="22"/>
      <c r="M890" s="23"/>
    </row>
    <row r="891" spans="4:13" ht="12.5" x14ac:dyDescent="0.25">
      <c r="D891" s="12"/>
      <c r="H891" s="22"/>
      <c r="K891" s="22"/>
      <c r="M891" s="23"/>
    </row>
    <row r="892" spans="4:13" ht="12.5" x14ac:dyDescent="0.25">
      <c r="D892" s="12"/>
      <c r="H892" s="22"/>
      <c r="K892" s="22"/>
      <c r="M892" s="23"/>
    </row>
    <row r="893" spans="4:13" ht="12.5" x14ac:dyDescent="0.25">
      <c r="D893" s="12"/>
      <c r="H893" s="22"/>
      <c r="K893" s="22"/>
      <c r="M893" s="23"/>
    </row>
    <row r="894" spans="4:13" ht="12.5" x14ac:dyDescent="0.25">
      <c r="D894" s="12"/>
      <c r="H894" s="22"/>
      <c r="K894" s="22"/>
      <c r="M894" s="23"/>
    </row>
    <row r="895" spans="4:13" ht="12.5" x14ac:dyDescent="0.25">
      <c r="D895" s="12"/>
      <c r="H895" s="22"/>
      <c r="K895" s="22"/>
      <c r="M895" s="23"/>
    </row>
    <row r="896" spans="4:13" ht="12.5" x14ac:dyDescent="0.25">
      <c r="D896" s="12"/>
      <c r="H896" s="22"/>
      <c r="K896" s="22"/>
      <c r="M896" s="23"/>
    </row>
    <row r="897" spans="4:13" ht="12.5" x14ac:dyDescent="0.25">
      <c r="D897" s="12"/>
      <c r="H897" s="22"/>
      <c r="K897" s="22"/>
      <c r="M897" s="23"/>
    </row>
    <row r="898" spans="4:13" ht="12.5" x14ac:dyDescent="0.25">
      <c r="D898" s="12"/>
      <c r="H898" s="22"/>
      <c r="K898" s="22"/>
      <c r="M898" s="23"/>
    </row>
    <row r="899" spans="4:13" ht="12.5" x14ac:dyDescent="0.25">
      <c r="D899" s="12"/>
      <c r="H899" s="22"/>
      <c r="K899" s="22"/>
      <c r="M899" s="23"/>
    </row>
    <row r="900" spans="4:13" ht="12.5" x14ac:dyDescent="0.25">
      <c r="D900" s="12"/>
      <c r="H900" s="22"/>
      <c r="K900" s="22"/>
      <c r="M900" s="23"/>
    </row>
    <row r="901" spans="4:13" ht="12.5" x14ac:dyDescent="0.25">
      <c r="D901" s="12"/>
      <c r="H901" s="22"/>
      <c r="K901" s="22"/>
      <c r="M901" s="23"/>
    </row>
    <row r="902" spans="4:13" ht="12.5" x14ac:dyDescent="0.25">
      <c r="D902" s="12"/>
      <c r="H902" s="22"/>
      <c r="K902" s="22"/>
      <c r="M902" s="23"/>
    </row>
    <row r="903" spans="4:13" ht="12.5" x14ac:dyDescent="0.25">
      <c r="D903" s="12"/>
      <c r="H903" s="22"/>
      <c r="K903" s="22"/>
      <c r="M903" s="23"/>
    </row>
    <row r="904" spans="4:13" ht="12.5" x14ac:dyDescent="0.25">
      <c r="D904" s="12"/>
      <c r="H904" s="22"/>
      <c r="K904" s="22"/>
      <c r="M904" s="23"/>
    </row>
    <row r="905" spans="4:13" ht="12.5" x14ac:dyDescent="0.25">
      <c r="D905" s="12"/>
      <c r="H905" s="22"/>
      <c r="K905" s="22"/>
      <c r="M905" s="23"/>
    </row>
    <row r="906" spans="4:13" ht="12.5" x14ac:dyDescent="0.25">
      <c r="D906" s="12"/>
      <c r="H906" s="22"/>
      <c r="K906" s="22"/>
      <c r="M906" s="23"/>
    </row>
    <row r="907" spans="4:13" ht="12.5" x14ac:dyDescent="0.25">
      <c r="D907" s="12"/>
      <c r="H907" s="22"/>
      <c r="K907" s="22"/>
      <c r="M907" s="23"/>
    </row>
    <row r="908" spans="4:13" ht="12.5" x14ac:dyDescent="0.25">
      <c r="D908" s="12"/>
      <c r="H908" s="22"/>
      <c r="K908" s="22"/>
      <c r="M908" s="23"/>
    </row>
    <row r="909" spans="4:13" ht="12.5" x14ac:dyDescent="0.25">
      <c r="D909" s="12"/>
      <c r="H909" s="22"/>
      <c r="K909" s="22"/>
      <c r="M909" s="23"/>
    </row>
    <row r="910" spans="4:13" ht="12.5" x14ac:dyDescent="0.25">
      <c r="D910" s="12"/>
      <c r="H910" s="22"/>
      <c r="K910" s="22"/>
      <c r="M910" s="23"/>
    </row>
    <row r="911" spans="4:13" ht="12.5" x14ac:dyDescent="0.25">
      <c r="D911" s="12"/>
      <c r="H911" s="22"/>
      <c r="K911" s="22"/>
      <c r="M911" s="23"/>
    </row>
    <row r="912" spans="4:13" ht="12.5" x14ac:dyDescent="0.25">
      <c r="D912" s="12"/>
      <c r="H912" s="22"/>
      <c r="K912" s="22"/>
      <c r="M912" s="23"/>
    </row>
    <row r="913" spans="4:13" ht="12.5" x14ac:dyDescent="0.25">
      <c r="D913" s="12"/>
      <c r="H913" s="22"/>
      <c r="K913" s="22"/>
      <c r="M913" s="23"/>
    </row>
    <row r="914" spans="4:13" ht="12.5" x14ac:dyDescent="0.25">
      <c r="D914" s="12"/>
      <c r="H914" s="22"/>
      <c r="K914" s="22"/>
      <c r="M914" s="23"/>
    </row>
    <row r="915" spans="4:13" ht="12.5" x14ac:dyDescent="0.25">
      <c r="D915" s="12"/>
      <c r="H915" s="22"/>
      <c r="K915" s="22"/>
      <c r="M915" s="23"/>
    </row>
    <row r="916" spans="4:13" ht="12.5" x14ac:dyDescent="0.25">
      <c r="D916" s="12"/>
      <c r="H916" s="22"/>
      <c r="K916" s="22"/>
      <c r="M916" s="23"/>
    </row>
    <row r="917" spans="4:13" ht="12.5" x14ac:dyDescent="0.25">
      <c r="D917" s="12"/>
      <c r="H917" s="22"/>
      <c r="K917" s="22"/>
      <c r="M917" s="23"/>
    </row>
    <row r="918" spans="4:13" ht="12.5" x14ac:dyDescent="0.25">
      <c r="D918" s="12"/>
      <c r="H918" s="22"/>
      <c r="K918" s="22"/>
      <c r="M918" s="23"/>
    </row>
    <row r="919" spans="4:13" ht="12.5" x14ac:dyDescent="0.25">
      <c r="D919" s="12"/>
      <c r="H919" s="22"/>
      <c r="K919" s="22"/>
      <c r="M919" s="23"/>
    </row>
    <row r="920" spans="4:13" ht="12.5" x14ac:dyDescent="0.25">
      <c r="D920" s="12"/>
      <c r="H920" s="22"/>
      <c r="K920" s="22"/>
      <c r="M920" s="23"/>
    </row>
    <row r="921" spans="4:13" ht="12.5" x14ac:dyDescent="0.25">
      <c r="D921" s="12"/>
      <c r="H921" s="22"/>
      <c r="K921" s="22"/>
      <c r="M921" s="23"/>
    </row>
    <row r="922" spans="4:13" ht="12.5" x14ac:dyDescent="0.25">
      <c r="D922" s="12"/>
      <c r="H922" s="22"/>
      <c r="K922" s="22"/>
      <c r="M922" s="23"/>
    </row>
    <row r="923" spans="4:13" ht="12.5" x14ac:dyDescent="0.25">
      <c r="D923" s="12"/>
      <c r="H923" s="22"/>
      <c r="K923" s="22"/>
      <c r="M923" s="23"/>
    </row>
    <row r="924" spans="4:13" ht="12.5" x14ac:dyDescent="0.25">
      <c r="D924" s="12"/>
      <c r="H924" s="22"/>
      <c r="K924" s="22"/>
      <c r="M924" s="23"/>
    </row>
    <row r="925" spans="4:13" ht="12.5" x14ac:dyDescent="0.25">
      <c r="D925" s="12"/>
      <c r="H925" s="22"/>
      <c r="K925" s="22"/>
      <c r="M925" s="23"/>
    </row>
    <row r="926" spans="4:13" ht="12.5" x14ac:dyDescent="0.25">
      <c r="D926" s="12"/>
      <c r="H926" s="22"/>
      <c r="K926" s="22"/>
      <c r="M926" s="23"/>
    </row>
    <row r="927" spans="4:13" ht="12.5" x14ac:dyDescent="0.25">
      <c r="D927" s="12"/>
      <c r="H927" s="22"/>
      <c r="K927" s="22"/>
      <c r="M927" s="23"/>
    </row>
    <row r="928" spans="4:13" ht="12.5" x14ac:dyDescent="0.25">
      <c r="D928" s="12"/>
      <c r="H928" s="22"/>
      <c r="K928" s="22"/>
      <c r="M928" s="23"/>
    </row>
    <row r="929" spans="4:13" ht="12.5" x14ac:dyDescent="0.25">
      <c r="D929" s="12"/>
      <c r="H929" s="22"/>
      <c r="K929" s="22"/>
      <c r="M929" s="23"/>
    </row>
    <row r="930" spans="4:13" ht="12.5" x14ac:dyDescent="0.25">
      <c r="D930" s="12"/>
      <c r="H930" s="22"/>
      <c r="K930" s="22"/>
      <c r="M930" s="23"/>
    </row>
    <row r="931" spans="4:13" ht="12.5" x14ac:dyDescent="0.25">
      <c r="D931" s="12"/>
      <c r="H931" s="22"/>
      <c r="K931" s="22"/>
      <c r="M931" s="23"/>
    </row>
    <row r="932" spans="4:13" ht="12.5" x14ac:dyDescent="0.25">
      <c r="D932" s="12"/>
      <c r="H932" s="22"/>
      <c r="K932" s="22"/>
      <c r="M932" s="23"/>
    </row>
    <row r="933" spans="4:13" ht="12.5" x14ac:dyDescent="0.25">
      <c r="D933" s="12"/>
      <c r="H933" s="22"/>
      <c r="K933" s="22"/>
      <c r="M933" s="23"/>
    </row>
    <row r="934" spans="4:13" ht="12.5" x14ac:dyDescent="0.25">
      <c r="D934" s="12"/>
      <c r="H934" s="22"/>
      <c r="K934" s="22"/>
      <c r="M934" s="23"/>
    </row>
    <row r="935" spans="4:13" ht="12.5" x14ac:dyDescent="0.25">
      <c r="D935" s="12"/>
      <c r="H935" s="22"/>
      <c r="K935" s="22"/>
      <c r="M935" s="23"/>
    </row>
    <row r="936" spans="4:13" ht="12.5" x14ac:dyDescent="0.25">
      <c r="D936" s="12"/>
      <c r="H936" s="22"/>
      <c r="K936" s="22"/>
      <c r="M936" s="23"/>
    </row>
    <row r="937" spans="4:13" ht="12.5" x14ac:dyDescent="0.25">
      <c r="D937" s="12"/>
      <c r="H937" s="22"/>
      <c r="K937" s="22"/>
      <c r="M937" s="23"/>
    </row>
    <row r="938" spans="4:13" ht="12.5" x14ac:dyDescent="0.25">
      <c r="D938" s="12"/>
      <c r="H938" s="22"/>
      <c r="K938" s="22"/>
      <c r="M938" s="23"/>
    </row>
    <row r="939" spans="4:13" ht="12.5" x14ac:dyDescent="0.25">
      <c r="D939" s="12"/>
      <c r="H939" s="22"/>
      <c r="K939" s="22"/>
      <c r="M939" s="23"/>
    </row>
    <row r="940" spans="4:13" ht="12.5" x14ac:dyDescent="0.25">
      <c r="D940" s="12"/>
      <c r="H940" s="22"/>
      <c r="K940" s="22"/>
      <c r="M940" s="23"/>
    </row>
    <row r="941" spans="4:13" ht="12.5" x14ac:dyDescent="0.25">
      <c r="D941" s="12"/>
      <c r="H941" s="22"/>
      <c r="K941" s="22"/>
      <c r="M941" s="23"/>
    </row>
    <row r="942" spans="4:13" ht="12.5" x14ac:dyDescent="0.25">
      <c r="D942" s="12"/>
      <c r="H942" s="22"/>
      <c r="K942" s="22"/>
      <c r="M942" s="23"/>
    </row>
    <row r="943" spans="4:13" ht="12.5" x14ac:dyDescent="0.25">
      <c r="D943" s="12"/>
      <c r="H943" s="22"/>
      <c r="K943" s="22"/>
      <c r="M943" s="23"/>
    </row>
    <row r="944" spans="4:13" ht="12.5" x14ac:dyDescent="0.25">
      <c r="D944" s="12"/>
      <c r="H944" s="22"/>
      <c r="K944" s="22"/>
      <c r="M944" s="23"/>
    </row>
    <row r="945" spans="4:13" ht="12.5" x14ac:dyDescent="0.25">
      <c r="D945" s="12"/>
      <c r="H945" s="22"/>
      <c r="K945" s="22"/>
      <c r="M945" s="23"/>
    </row>
    <row r="946" spans="4:13" ht="12.5" x14ac:dyDescent="0.25">
      <c r="D946" s="12"/>
      <c r="H946" s="22"/>
      <c r="K946" s="22"/>
      <c r="M946" s="23"/>
    </row>
    <row r="947" spans="4:13" ht="12.5" x14ac:dyDescent="0.25">
      <c r="D947" s="12"/>
      <c r="H947" s="22"/>
      <c r="K947" s="22"/>
      <c r="M947" s="23"/>
    </row>
    <row r="948" spans="4:13" ht="12.5" x14ac:dyDescent="0.25">
      <c r="D948" s="12"/>
      <c r="H948" s="22"/>
      <c r="K948" s="22"/>
      <c r="M948" s="23"/>
    </row>
    <row r="949" spans="4:13" ht="12.5" x14ac:dyDescent="0.25">
      <c r="D949" s="12"/>
      <c r="H949" s="22"/>
      <c r="K949" s="22"/>
      <c r="M949" s="23"/>
    </row>
    <row r="950" spans="4:13" ht="12.5" x14ac:dyDescent="0.25">
      <c r="D950" s="12"/>
      <c r="H950" s="22"/>
      <c r="K950" s="22"/>
      <c r="M950" s="23"/>
    </row>
    <row r="951" spans="4:13" ht="12.5" x14ac:dyDescent="0.25">
      <c r="D951" s="12"/>
      <c r="H951" s="22"/>
      <c r="K951" s="22"/>
      <c r="M951" s="23"/>
    </row>
    <row r="952" spans="4:13" ht="12.5" x14ac:dyDescent="0.25">
      <c r="D952" s="12"/>
      <c r="H952" s="22"/>
      <c r="K952" s="22"/>
      <c r="M952" s="23"/>
    </row>
    <row r="953" spans="4:13" ht="12.5" x14ac:dyDescent="0.25">
      <c r="D953" s="12"/>
      <c r="H953" s="22"/>
      <c r="K953" s="22"/>
      <c r="M953" s="23"/>
    </row>
    <row r="954" spans="4:13" ht="12.5" x14ac:dyDescent="0.25">
      <c r="D954" s="12"/>
      <c r="H954" s="22"/>
      <c r="K954" s="22"/>
      <c r="M954" s="23"/>
    </row>
    <row r="955" spans="4:13" ht="12.5" x14ac:dyDescent="0.25">
      <c r="D955" s="12"/>
      <c r="H955" s="22"/>
      <c r="K955" s="22"/>
      <c r="M955" s="23"/>
    </row>
    <row r="956" spans="4:13" ht="12.5" x14ac:dyDescent="0.25">
      <c r="D956" s="12"/>
      <c r="H956" s="22"/>
      <c r="K956" s="22"/>
      <c r="M956" s="23"/>
    </row>
    <row r="957" spans="4:13" ht="12.5" x14ac:dyDescent="0.25">
      <c r="D957" s="12"/>
      <c r="H957" s="22"/>
      <c r="K957" s="22"/>
      <c r="M957" s="23"/>
    </row>
    <row r="958" spans="4:13" ht="12.5" x14ac:dyDescent="0.25">
      <c r="D958" s="12"/>
      <c r="H958" s="22"/>
      <c r="K958" s="22"/>
      <c r="M958" s="23"/>
    </row>
    <row r="959" spans="4:13" ht="12.5" x14ac:dyDescent="0.25">
      <c r="D959" s="12"/>
      <c r="H959" s="22"/>
      <c r="K959" s="22"/>
      <c r="M959" s="23"/>
    </row>
    <row r="960" spans="4:13" ht="12.5" x14ac:dyDescent="0.25">
      <c r="D960" s="12"/>
      <c r="H960" s="22"/>
      <c r="K960" s="22"/>
      <c r="M960" s="23"/>
    </row>
    <row r="961" spans="4:13" ht="12.5" x14ac:dyDescent="0.25">
      <c r="D961" s="12"/>
      <c r="H961" s="22"/>
      <c r="K961" s="22"/>
      <c r="M961" s="23"/>
    </row>
    <row r="962" spans="4:13" ht="12.5" x14ac:dyDescent="0.25">
      <c r="D962" s="12"/>
      <c r="H962" s="22"/>
      <c r="K962" s="22"/>
      <c r="M962" s="23"/>
    </row>
    <row r="963" spans="4:13" ht="12.5" x14ac:dyDescent="0.25">
      <c r="D963" s="12"/>
      <c r="H963" s="22"/>
      <c r="K963" s="22"/>
      <c r="M963" s="23"/>
    </row>
    <row r="964" spans="4:13" ht="12.5" x14ac:dyDescent="0.25">
      <c r="D964" s="12"/>
      <c r="H964" s="22"/>
      <c r="K964" s="22"/>
      <c r="M964" s="23"/>
    </row>
    <row r="965" spans="4:13" ht="12.5" x14ac:dyDescent="0.25">
      <c r="D965" s="12"/>
      <c r="H965" s="22"/>
      <c r="K965" s="22"/>
      <c r="M965" s="23"/>
    </row>
    <row r="966" spans="4:13" ht="12.5" x14ac:dyDescent="0.25">
      <c r="D966" s="12"/>
      <c r="H966" s="22"/>
      <c r="K966" s="22"/>
      <c r="M966" s="23"/>
    </row>
    <row r="967" spans="4:13" ht="12.5" x14ac:dyDescent="0.25">
      <c r="D967" s="12"/>
      <c r="H967" s="22"/>
      <c r="K967" s="22"/>
      <c r="M967" s="23"/>
    </row>
    <row r="968" spans="4:13" ht="12.5" x14ac:dyDescent="0.25">
      <c r="D968" s="12"/>
      <c r="H968" s="22"/>
      <c r="K968" s="22"/>
      <c r="M968" s="23"/>
    </row>
    <row r="969" spans="4:13" ht="12.5" x14ac:dyDescent="0.25">
      <c r="D969" s="12"/>
      <c r="H969" s="22"/>
      <c r="K969" s="22"/>
      <c r="M969" s="23"/>
    </row>
    <row r="970" spans="4:13" ht="12.5" x14ac:dyDescent="0.25">
      <c r="D970" s="12"/>
      <c r="H970" s="22"/>
      <c r="K970" s="22"/>
      <c r="M970" s="23"/>
    </row>
    <row r="971" spans="4:13" ht="12.5" x14ac:dyDescent="0.25">
      <c r="D971" s="12"/>
      <c r="H971" s="22"/>
      <c r="K971" s="22"/>
      <c r="M971" s="23"/>
    </row>
    <row r="972" spans="4:13" ht="12.5" x14ac:dyDescent="0.25">
      <c r="D972" s="12"/>
      <c r="H972" s="22"/>
      <c r="K972" s="22"/>
      <c r="M972" s="23"/>
    </row>
    <row r="973" spans="4:13" ht="12.5" x14ac:dyDescent="0.25">
      <c r="D973" s="12"/>
      <c r="H973" s="22"/>
      <c r="K973" s="22"/>
      <c r="M973" s="23"/>
    </row>
    <row r="974" spans="4:13" ht="12.5" x14ac:dyDescent="0.25">
      <c r="D974" s="12"/>
      <c r="H974" s="22"/>
      <c r="K974" s="22"/>
      <c r="M974" s="23"/>
    </row>
    <row r="975" spans="4:13" ht="12.5" x14ac:dyDescent="0.25">
      <c r="D975" s="12"/>
      <c r="H975" s="22"/>
      <c r="K975" s="22"/>
      <c r="M975" s="23"/>
    </row>
    <row r="976" spans="4:13" ht="12.5" x14ac:dyDescent="0.25">
      <c r="D976" s="12"/>
      <c r="H976" s="22"/>
      <c r="K976" s="22"/>
      <c r="M976" s="23"/>
    </row>
    <row r="977" spans="4:13" ht="12.5" x14ac:dyDescent="0.25">
      <c r="D977" s="12"/>
      <c r="H977" s="22"/>
      <c r="K977" s="22"/>
      <c r="M977" s="23"/>
    </row>
    <row r="978" spans="4:13" ht="12.5" x14ac:dyDescent="0.25">
      <c r="D978" s="12"/>
      <c r="H978" s="22"/>
      <c r="K978" s="22"/>
      <c r="M978" s="23"/>
    </row>
    <row r="979" spans="4:13" ht="12.5" x14ac:dyDescent="0.25">
      <c r="D979" s="12"/>
      <c r="H979" s="22"/>
      <c r="K979" s="22"/>
      <c r="M979" s="23"/>
    </row>
    <row r="980" spans="4:13" ht="12.5" x14ac:dyDescent="0.25">
      <c r="D980" s="12"/>
      <c r="H980" s="22"/>
      <c r="K980" s="22"/>
      <c r="M980" s="23"/>
    </row>
    <row r="981" spans="4:13" ht="12.5" x14ac:dyDescent="0.25">
      <c r="D981" s="12"/>
      <c r="H981" s="22"/>
      <c r="K981" s="22"/>
      <c r="M981" s="23"/>
    </row>
    <row r="982" spans="4:13" ht="12.5" x14ac:dyDescent="0.25">
      <c r="D982" s="12"/>
      <c r="H982" s="22"/>
      <c r="K982" s="22"/>
      <c r="M982" s="23"/>
    </row>
    <row r="983" spans="4:13" ht="12.5" x14ac:dyDescent="0.25">
      <c r="D983" s="12"/>
      <c r="H983" s="22"/>
      <c r="K983" s="22"/>
      <c r="M983" s="23"/>
    </row>
    <row r="984" spans="4:13" ht="12.5" x14ac:dyDescent="0.25">
      <c r="D984" s="12"/>
      <c r="H984" s="22"/>
      <c r="K984" s="22"/>
      <c r="M984" s="23"/>
    </row>
    <row r="985" spans="4:13" ht="12.5" x14ac:dyDescent="0.25">
      <c r="D985" s="12"/>
      <c r="H985" s="22"/>
      <c r="K985" s="22"/>
      <c r="M985" s="23"/>
    </row>
    <row r="986" spans="4:13" ht="12.5" x14ac:dyDescent="0.25">
      <c r="D986" s="12"/>
      <c r="H986" s="22"/>
      <c r="K986" s="22"/>
      <c r="M986" s="23"/>
    </row>
    <row r="987" spans="4:13" ht="12.5" x14ac:dyDescent="0.25">
      <c r="D987" s="12"/>
      <c r="H987" s="22"/>
      <c r="K987" s="22"/>
      <c r="M987" s="23"/>
    </row>
    <row r="988" spans="4:13" ht="12.5" x14ac:dyDescent="0.25">
      <c r="D988" s="12"/>
      <c r="H988" s="22"/>
      <c r="K988" s="22"/>
      <c r="M988" s="23"/>
    </row>
    <row r="989" spans="4:13" ht="12.5" x14ac:dyDescent="0.25">
      <c r="D989" s="12"/>
      <c r="H989" s="22"/>
      <c r="K989" s="22"/>
      <c r="M989" s="23"/>
    </row>
    <row r="990" spans="4:13" ht="12.5" x14ac:dyDescent="0.25">
      <c r="D990" s="12"/>
      <c r="H990" s="22"/>
      <c r="K990" s="22"/>
      <c r="M990" s="23"/>
    </row>
    <row r="991" spans="4:13" ht="12.5" x14ac:dyDescent="0.25">
      <c r="D991" s="12"/>
      <c r="H991" s="22"/>
      <c r="K991" s="22"/>
      <c r="M991" s="23"/>
    </row>
    <row r="992" spans="4:13" ht="12.5" x14ac:dyDescent="0.25">
      <c r="D992" s="12"/>
      <c r="H992" s="22"/>
      <c r="K992" s="22"/>
      <c r="M992" s="23"/>
    </row>
    <row r="993" spans="4:13" ht="12.5" x14ac:dyDescent="0.25">
      <c r="D993" s="12"/>
      <c r="H993" s="22"/>
      <c r="K993" s="22"/>
      <c r="M993" s="23"/>
    </row>
    <row r="994" spans="4:13" ht="12.5" x14ac:dyDescent="0.25">
      <c r="D994" s="12"/>
      <c r="H994" s="22"/>
      <c r="K994" s="22"/>
      <c r="M994" s="23"/>
    </row>
    <row r="995" spans="4:13" ht="12.5" x14ac:dyDescent="0.25">
      <c r="D995" s="12"/>
      <c r="H995" s="22"/>
      <c r="K995" s="22"/>
      <c r="M995" s="23"/>
    </row>
    <row r="996" spans="4:13" ht="12.5" x14ac:dyDescent="0.25">
      <c r="D996" s="12"/>
      <c r="H996" s="22"/>
      <c r="K996" s="22"/>
      <c r="M996" s="23"/>
    </row>
    <row r="997" spans="4:13" ht="12.5" x14ac:dyDescent="0.25">
      <c r="D997" s="12"/>
      <c r="H997" s="22"/>
      <c r="K997" s="22"/>
      <c r="M997" s="23"/>
    </row>
    <row r="998" spans="4:13" ht="12.5" x14ac:dyDescent="0.25">
      <c r="D998" s="12"/>
      <c r="H998" s="22"/>
      <c r="K998" s="22"/>
      <c r="M998" s="23"/>
    </row>
    <row r="999" spans="4:13" ht="12.5" x14ac:dyDescent="0.25">
      <c r="D999" s="12"/>
      <c r="H999" s="22"/>
      <c r="K999" s="22"/>
      <c r="M999" s="23"/>
    </row>
    <row r="1000" spans="4:13" ht="12.5" x14ac:dyDescent="0.25">
      <c r="D1000" s="12"/>
      <c r="H1000" s="22"/>
      <c r="K1000" s="22"/>
      <c r="M1000" s="23"/>
    </row>
    <row r="1001" spans="4:13" ht="12.5" x14ac:dyDescent="0.25">
      <c r="D1001" s="12"/>
      <c r="H1001" s="22"/>
      <c r="K1001" s="22"/>
      <c r="M1001" s="23"/>
    </row>
  </sheetData>
  <mergeCells count="4">
    <mergeCell ref="H1:J1"/>
    <mergeCell ref="K1:M1"/>
    <mergeCell ref="E1:G1"/>
    <mergeCell ref="A1:C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75B14AC-C657-4007-9238-1773F2B798B0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E582115B-DDAD-49F0-A23E-E71E412151E4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D93D7A65-8B01-46F9-921E-69FD76017C75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ACE186FC-BD4C-4363-B7A8-7414AAD2571C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1BBB5342-29EC-47C3-968E-F43F2DBF60FC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992EE4EC-2053-4CF4-81B0-2040BFEAE45A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7539AB79-2031-4893-BFF3-82292540C6CF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014B31A2-50BB-419C-AE25-2F425EDAA67A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3FAD5D86-E1F1-44C7-9289-F56C6F0FEADA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85420A43-52BE-442F-A2F1-7AAA8855975C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C77898DF-5EB3-434D-90C7-EDD40BB3A36F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473FD81B-816E-4126-A8DE-2E52839949AA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Y1001"/>
  <sheetViews>
    <sheetView workbookViewId="0">
      <selection activeCell="J21" sqref="J21"/>
    </sheetView>
  </sheetViews>
  <sheetFormatPr defaultColWidth="14.453125" defaultRowHeight="15.75" customHeight="1" x14ac:dyDescent="0.25"/>
  <cols>
    <col min="1" max="1" width="21.08984375" customWidth="1"/>
    <col min="4" max="4" width="5.90625" style="27" customWidth="1"/>
    <col min="8" max="13" width="11.81640625" style="32" customWidth="1"/>
  </cols>
  <sheetData>
    <row r="1" spans="1:25" ht="13.25" customHeight="1" x14ac:dyDescent="0.45">
      <c r="A1" s="80" t="s">
        <v>181</v>
      </c>
      <c r="B1" s="81"/>
      <c r="C1" s="81"/>
      <c r="D1" s="26"/>
      <c r="E1" s="79" t="s">
        <v>178</v>
      </c>
      <c r="F1" s="77"/>
      <c r="G1" s="78"/>
      <c r="H1" s="76" t="s">
        <v>171</v>
      </c>
      <c r="I1" s="77"/>
      <c r="J1" s="78"/>
      <c r="K1" s="76" t="s">
        <v>172</v>
      </c>
      <c r="L1" s="77"/>
      <c r="M1" s="7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57.75" customHeight="1" thickBot="1" x14ac:dyDescent="0.35">
      <c r="A2" s="16" t="s">
        <v>3</v>
      </c>
      <c r="B2" s="16" t="s">
        <v>0</v>
      </c>
      <c r="C2" s="16" t="s">
        <v>179</v>
      </c>
      <c r="D2" s="6" t="s">
        <v>174</v>
      </c>
      <c r="E2" s="17" t="s">
        <v>175</v>
      </c>
      <c r="F2" s="18" t="s">
        <v>176</v>
      </c>
      <c r="G2" s="19" t="s">
        <v>177</v>
      </c>
      <c r="H2" s="17" t="s">
        <v>175</v>
      </c>
      <c r="I2" s="18" t="s">
        <v>176</v>
      </c>
      <c r="J2" s="19" t="s">
        <v>177</v>
      </c>
      <c r="K2" s="17" t="s">
        <v>175</v>
      </c>
      <c r="L2" s="18" t="s">
        <v>176</v>
      </c>
      <c r="M2" s="20" t="s">
        <v>177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4.5" x14ac:dyDescent="0.35">
      <c r="A3" s="2" t="s">
        <v>1</v>
      </c>
      <c r="B3" s="1" t="s">
        <v>1</v>
      </c>
      <c r="C3" s="21"/>
      <c r="D3" s="12"/>
      <c r="E3" s="44">
        <f>SUMPRODUCT($D$4:$D$102, E$4:E$102)</f>
        <v>1970.6713144802582</v>
      </c>
      <c r="F3" s="44">
        <f t="shared" ref="F3:M3" si="0">SUMPRODUCT($D$4:$D$102, F$4:F$102)</f>
        <v>161.14092783705721</v>
      </c>
      <c r="G3" s="34">
        <f t="shared" si="0"/>
        <v>0.92848074359772714</v>
      </c>
      <c r="H3" s="44">
        <f t="shared" si="0"/>
        <v>148.46923732125379</v>
      </c>
      <c r="I3" s="44">
        <f t="shared" si="0"/>
        <v>77.64795926268576</v>
      </c>
      <c r="J3" s="34">
        <f t="shared" si="0"/>
        <v>6.0759991788852295E-2</v>
      </c>
      <c r="K3" s="44">
        <f t="shared" si="0"/>
        <v>123.2066967051249</v>
      </c>
      <c r="L3" s="44">
        <f t="shared" si="0"/>
        <v>33.099284131937026</v>
      </c>
      <c r="M3" s="34">
        <f t="shared" si="0"/>
        <v>-6.4833864950630234E-3</v>
      </c>
    </row>
    <row r="4" spans="1:25" ht="14.5" x14ac:dyDescent="0.35">
      <c r="A4" s="2" t="str">
        <f>VLOOKUP($C4, 'County name'!$A$1:$C$207, 2, TRUE)</f>
        <v>Adair County</v>
      </c>
      <c r="B4" s="2" t="str">
        <f>VLOOKUP($C4, 'County name'!$A$1:$C$207, 3, TRUE)</f>
        <v>Iowa</v>
      </c>
      <c r="C4" s="33">
        <v>19001</v>
      </c>
      <c r="D4" s="12">
        <f>VLOOKUP($C4, 'County name'!$A$3:$D$101, 4, FALSE)</f>
        <v>1.03E-2</v>
      </c>
      <c r="E4" s="44">
        <v>2094.4302738513802</v>
      </c>
      <c r="F4" s="44">
        <v>204.17270855903601</v>
      </c>
      <c r="G4" s="38">
        <v>0.99218915256599005</v>
      </c>
      <c r="H4" s="45">
        <v>146.33496538239999</v>
      </c>
      <c r="I4" s="45">
        <v>81.293882608413696</v>
      </c>
      <c r="J4" s="48">
        <v>5.8340194694843001E-2</v>
      </c>
      <c r="K4" s="46">
        <v>122.708407410001</v>
      </c>
      <c r="L4" s="45">
        <v>40.469093179702803</v>
      </c>
      <c r="M4" s="47">
        <v>-7.2213939301630798E-3</v>
      </c>
    </row>
    <row r="5" spans="1:25" ht="14.5" x14ac:dyDescent="0.35">
      <c r="A5" s="2" t="str">
        <f>VLOOKUP(C5, 'County name'!$A$1:$C$207, 2, TRUE)</f>
        <v>Adams County</v>
      </c>
      <c r="B5" s="2" t="str">
        <f>VLOOKUP($C5, 'County name'!$A$1:$C$207, 3, TRUE)</f>
        <v>Iowa</v>
      </c>
      <c r="C5" s="33">
        <v>19003</v>
      </c>
      <c r="D5" s="12">
        <f>VLOOKUP($C5, 'County name'!$A$3:$D$101, 4, FALSE)</f>
        <v>7.3000000000000001E-3</v>
      </c>
      <c r="E5" s="44">
        <v>2090.1352296895302</v>
      </c>
      <c r="F5" s="44">
        <v>205.74494800567601</v>
      </c>
      <c r="G5" s="38">
        <v>0.98110961387376505</v>
      </c>
      <c r="H5" s="45">
        <v>143.64907597070601</v>
      </c>
      <c r="I5" s="45">
        <v>78.207549667358407</v>
      </c>
      <c r="J5" s="48">
        <v>5.4779538058720198E-2</v>
      </c>
      <c r="K5" s="46">
        <v>123.20933455095501</v>
      </c>
      <c r="L5" s="45">
        <v>42.103259944915798</v>
      </c>
      <c r="M5" s="47">
        <v>-5.3210016523341803E-3</v>
      </c>
    </row>
    <row r="6" spans="1:25" ht="14.5" x14ac:dyDescent="0.35">
      <c r="A6" s="2" t="str">
        <f>VLOOKUP(C6, 'County name'!$A$1:$C$207, 2, TRUE)</f>
        <v>Allamakee County</v>
      </c>
      <c r="B6" s="2" t="str">
        <f>VLOOKUP($C6, 'County name'!$A$1:$C$207, 3, TRUE)</f>
        <v>Iowa</v>
      </c>
      <c r="C6" s="33">
        <v>19005</v>
      </c>
      <c r="D6" s="12">
        <f>VLOOKUP($C6, 'County name'!$A$3:$D$101, 4, FALSE)</f>
        <v>5.8999999999999999E-3</v>
      </c>
      <c r="E6" s="44">
        <v>1793.01285675862</v>
      </c>
      <c r="F6" s="44">
        <v>100.63263702392599</v>
      </c>
      <c r="G6" s="38">
        <v>0.83065910325717496</v>
      </c>
      <c r="H6" s="45">
        <v>130.93906283355301</v>
      </c>
      <c r="I6" s="45">
        <v>59.603077125549298</v>
      </c>
      <c r="J6" s="48">
        <v>3.3736107544903797E-2</v>
      </c>
      <c r="K6" s="46">
        <v>116.923693204439</v>
      </c>
      <c r="L6" s="45">
        <v>13.673538494110099</v>
      </c>
      <c r="M6" s="47">
        <v>-2.80948094599834E-2</v>
      </c>
    </row>
    <row r="7" spans="1:25" ht="14.5" x14ac:dyDescent="0.35">
      <c r="A7" s="2" t="str">
        <f>VLOOKUP(C7, 'County name'!$A$1:$C$207, 2, TRUE)</f>
        <v>Appanoose County</v>
      </c>
      <c r="B7" s="2" t="str">
        <f>VLOOKUP($C7, 'County name'!$A$1:$C$207, 3, TRUE)</f>
        <v>Iowa</v>
      </c>
      <c r="C7" s="33">
        <v>19007</v>
      </c>
      <c r="D7" s="12">
        <f>VLOOKUP($C7, 'County name'!$A$3:$D$101, 4, FALSE)</f>
        <v>3.5999999999999999E-3</v>
      </c>
      <c r="E7" s="44">
        <v>2140.9541755856899</v>
      </c>
      <c r="F7" s="44">
        <v>203.76876544952401</v>
      </c>
      <c r="G7" s="38">
        <v>0.98205498432513905</v>
      </c>
      <c r="H7" s="45">
        <v>158.28896289337399</v>
      </c>
      <c r="I7" s="45">
        <v>84.697725486755402</v>
      </c>
      <c r="J7" s="48">
        <v>6.4763976517182895E-2</v>
      </c>
      <c r="K7" s="46">
        <v>131.28280210780201</v>
      </c>
      <c r="L7" s="45">
        <v>35.518661403655997</v>
      </c>
      <c r="M7" s="47">
        <v>-1.49243523222162E-2</v>
      </c>
    </row>
    <row r="8" spans="1:25" ht="14.5" x14ac:dyDescent="0.35">
      <c r="A8" s="2" t="str">
        <f>VLOOKUP(C8, 'County name'!$A$1:$C$207, 2, TRUE)</f>
        <v>Audubon County</v>
      </c>
      <c r="B8" s="2" t="str">
        <f>VLOOKUP($C8, 'County name'!$A$1:$C$207, 3, TRUE)</f>
        <v>Iowa</v>
      </c>
      <c r="C8" s="33">
        <v>19009</v>
      </c>
      <c r="D8" s="12">
        <f>VLOOKUP($C8, 'County name'!$A$3:$D$101, 4, FALSE)</f>
        <v>9.5999999999999992E-3</v>
      </c>
      <c r="E8" s="44">
        <v>2012.2375400987801</v>
      </c>
      <c r="F8" s="44">
        <v>182.583103990555</v>
      </c>
      <c r="G8" s="38">
        <v>0.93851718256972805</v>
      </c>
      <c r="H8" s="45">
        <v>144.68001377010901</v>
      </c>
      <c r="I8" s="45">
        <v>77.356569147109994</v>
      </c>
      <c r="J8" s="48">
        <v>5.6653573612362798E-2</v>
      </c>
      <c r="K8" s="46">
        <v>117.59782893589001</v>
      </c>
      <c r="L8" s="45">
        <v>39.557499170303302</v>
      </c>
      <c r="M8" s="47">
        <v>-5.5122607510859102E-3</v>
      </c>
    </row>
    <row r="9" spans="1:25" ht="14.5" x14ac:dyDescent="0.35">
      <c r="A9" s="2" t="str">
        <f>VLOOKUP(C9, 'County name'!$A$1:$C$207, 2, TRUE)</f>
        <v>Benton County</v>
      </c>
      <c r="B9" s="2" t="str">
        <f>VLOOKUP($C9, 'County name'!$A$1:$C$207, 3, TRUE)</f>
        <v>Iowa</v>
      </c>
      <c r="C9" s="33">
        <v>19011</v>
      </c>
      <c r="D9" s="12">
        <f>VLOOKUP($C9, 'County name'!$A$3:$D$101, 4, FALSE)</f>
        <v>1.38E-2</v>
      </c>
      <c r="E9" s="44">
        <v>1971.6589614074701</v>
      </c>
      <c r="F9" s="44">
        <v>159.343638706207</v>
      </c>
      <c r="G9" s="38">
        <v>0.91288238178459702</v>
      </c>
      <c r="H9" s="45">
        <v>154.03415217828001</v>
      </c>
      <c r="I9" s="45">
        <v>79.894919776916495</v>
      </c>
      <c r="J9" s="48">
        <v>6.0839675575816002E-2</v>
      </c>
      <c r="K9" s="46">
        <v>126.429947738536</v>
      </c>
      <c r="L9" s="45">
        <v>23.019218635559099</v>
      </c>
      <c r="M9" s="47">
        <v>-2.0827647512441299E-2</v>
      </c>
    </row>
    <row r="10" spans="1:25" ht="14.5" x14ac:dyDescent="0.35">
      <c r="A10" s="2" t="str">
        <f>VLOOKUP(C10, 'County name'!$A$1:$C$207, 2, TRUE)</f>
        <v>Black Hawk County</v>
      </c>
      <c r="B10" s="2" t="str">
        <f>VLOOKUP($C10, 'County name'!$A$1:$C$207, 3, TRUE)</f>
        <v>Iowa</v>
      </c>
      <c r="C10" s="33">
        <v>19013</v>
      </c>
      <c r="D10" s="12">
        <f>VLOOKUP($C10, 'County name'!$A$3:$D$101, 4, FALSE)</f>
        <v>9.7999999999999997E-3</v>
      </c>
      <c r="E10" s="44">
        <v>1913.28703570277</v>
      </c>
      <c r="F10" s="44">
        <v>140.23744816780101</v>
      </c>
      <c r="G10" s="38">
        <v>0.89051524775781399</v>
      </c>
      <c r="H10" s="45">
        <v>147.59760634242599</v>
      </c>
      <c r="I10" s="45">
        <v>75.333167791366606</v>
      </c>
      <c r="J10" s="48">
        <v>5.7076051039116303E-2</v>
      </c>
      <c r="K10" s="46">
        <v>120.459185778536</v>
      </c>
      <c r="L10" s="45">
        <v>21.1342260837555</v>
      </c>
      <c r="M10" s="47">
        <v>-2.1615945791143398E-2</v>
      </c>
    </row>
    <row r="11" spans="1:25" ht="14.5" x14ac:dyDescent="0.35">
      <c r="A11" s="2" t="str">
        <f>VLOOKUP(C11, 'County name'!$A$1:$C$207, 2, TRUE)</f>
        <v>Boone County</v>
      </c>
      <c r="B11" s="2" t="str">
        <f>VLOOKUP($C11, 'County name'!$A$1:$C$207, 3, TRUE)</f>
        <v>Iowa</v>
      </c>
      <c r="C11" s="33">
        <v>19015</v>
      </c>
      <c r="D11" s="12">
        <f>VLOOKUP($C11, 'County name'!$A$3:$D$101, 4, FALSE)</f>
        <v>1.0500000000000001E-2</v>
      </c>
      <c r="E11" s="44">
        <v>1995.62643200147</v>
      </c>
      <c r="F11" s="44">
        <v>165.05915207862901</v>
      </c>
      <c r="G11" s="38">
        <v>0.93672238313021405</v>
      </c>
      <c r="H11" s="45">
        <v>147.829495428831</v>
      </c>
      <c r="I11" s="45">
        <v>79.251249742507994</v>
      </c>
      <c r="J11" s="48">
        <v>6.1543004737080603E-2</v>
      </c>
      <c r="K11" s="46">
        <v>117.557957125851</v>
      </c>
      <c r="L11" s="45">
        <v>31.526842164993301</v>
      </c>
      <c r="M11" s="47">
        <v>-1.20543524620602E-2</v>
      </c>
    </row>
    <row r="12" spans="1:25" ht="14.5" x14ac:dyDescent="0.35">
      <c r="A12" s="2" t="str">
        <f>VLOOKUP(C12, 'County name'!$A$1:$C$207, 2, TRUE)</f>
        <v>Bremer County</v>
      </c>
      <c r="B12" s="2" t="str">
        <f>VLOOKUP($C12, 'County name'!$A$1:$C$207, 3, TRUE)</f>
        <v>Iowa</v>
      </c>
      <c r="C12" s="33">
        <v>19017</v>
      </c>
      <c r="D12" s="12">
        <f>VLOOKUP($C12, 'County name'!$A$3:$D$101, 4, FALSE)</f>
        <v>9.0000000000000011E-3</v>
      </c>
      <c r="E12" s="44">
        <v>1871.3721074803</v>
      </c>
      <c r="F12" s="44">
        <v>128.30657014846801</v>
      </c>
      <c r="G12" s="38">
        <v>0.87198979465097104</v>
      </c>
      <c r="H12" s="45">
        <v>143.05997664274199</v>
      </c>
      <c r="I12" s="45">
        <v>72.592204189300503</v>
      </c>
      <c r="J12" s="48">
        <v>5.2490314302326098E-2</v>
      </c>
      <c r="K12" s="46">
        <v>116.138246993232</v>
      </c>
      <c r="L12" s="45">
        <v>19.704220867157002</v>
      </c>
      <c r="M12" s="47">
        <v>-2.3598411491498099E-2</v>
      </c>
    </row>
    <row r="13" spans="1:25" ht="14.5" x14ac:dyDescent="0.35">
      <c r="A13" s="2" t="str">
        <f>VLOOKUP(C13, 'County name'!$A$1:$C$207, 2, TRUE)</f>
        <v>Buchanan County</v>
      </c>
      <c r="B13" s="2" t="str">
        <f>VLOOKUP($C13, 'County name'!$A$1:$C$207, 3, TRUE)</f>
        <v>Iowa</v>
      </c>
      <c r="C13" s="33">
        <v>19019</v>
      </c>
      <c r="D13" s="12">
        <f>VLOOKUP($C13, 'County name'!$A$3:$D$101, 4, FALSE)</f>
        <v>1.1699999999999999E-2</v>
      </c>
      <c r="E13" s="44">
        <v>1868.9522928654201</v>
      </c>
      <c r="F13" s="44">
        <v>129.47650613784799</v>
      </c>
      <c r="G13" s="38">
        <v>0.86532514348369005</v>
      </c>
      <c r="H13" s="45">
        <v>145.73038815930499</v>
      </c>
      <c r="I13" s="45">
        <v>71.3798354148865</v>
      </c>
      <c r="J13" s="48">
        <v>5.2629713912803702E-2</v>
      </c>
      <c r="K13" s="46">
        <v>118.871538458392</v>
      </c>
      <c r="L13" s="45">
        <v>17.196424102783201</v>
      </c>
      <c r="M13" s="47">
        <v>-2.57628999996798E-2</v>
      </c>
    </row>
    <row r="14" spans="1:25" ht="14.5" x14ac:dyDescent="0.35">
      <c r="A14" s="2" t="str">
        <f>VLOOKUP(C14, 'County name'!$A$1:$C$207, 2, TRUE)</f>
        <v>Buena Vista County</v>
      </c>
      <c r="B14" s="2" t="str">
        <f>VLOOKUP($C14, 'County name'!$A$1:$C$207, 3, TRUE)</f>
        <v>Iowa</v>
      </c>
      <c r="C14" s="33">
        <v>19021</v>
      </c>
      <c r="D14" s="12">
        <f>VLOOKUP($C14, 'County name'!$A$3:$D$101, 4, FALSE)</f>
        <v>1.32E-2</v>
      </c>
      <c r="E14" s="44">
        <v>1876.19000318846</v>
      </c>
      <c r="F14" s="44">
        <v>129.99774165153499</v>
      </c>
      <c r="G14" s="38">
        <v>0.92763218484427601</v>
      </c>
      <c r="H14" s="45">
        <v>147.02115292544701</v>
      </c>
      <c r="I14" s="45">
        <v>76.050566625595096</v>
      </c>
      <c r="J14" s="48">
        <v>6.7964625299909306E-2</v>
      </c>
      <c r="K14" s="46">
        <v>123.784772270036</v>
      </c>
      <c r="L14" s="45">
        <v>39.979683923721304</v>
      </c>
      <c r="M14" s="47">
        <v>1.57737452507739E-2</v>
      </c>
    </row>
    <row r="15" spans="1:25" ht="14.5" x14ac:dyDescent="0.35">
      <c r="A15" s="2" t="str">
        <f>VLOOKUP(C15, 'County name'!$A$1:$C$207, 2, TRUE)</f>
        <v>Butler County</v>
      </c>
      <c r="B15" s="2" t="str">
        <f>VLOOKUP($C15, 'County name'!$A$1:$C$207, 3, TRUE)</f>
        <v>Iowa</v>
      </c>
      <c r="C15" s="33">
        <v>19023</v>
      </c>
      <c r="D15" s="12">
        <f>VLOOKUP($C15, 'County name'!$A$3:$D$101, 4, FALSE)</f>
        <v>1.3500000000000002E-2</v>
      </c>
      <c r="E15" s="44">
        <v>1922.39602164351</v>
      </c>
      <c r="F15" s="44">
        <v>139.95850772857699</v>
      </c>
      <c r="G15" s="38">
        <v>0.90239176030960999</v>
      </c>
      <c r="H15" s="45">
        <v>144.996049765451</v>
      </c>
      <c r="I15" s="45">
        <v>76.871504974365294</v>
      </c>
      <c r="J15" s="48">
        <v>5.7657215815079099E-2</v>
      </c>
      <c r="K15" s="46">
        <v>117.354344559601</v>
      </c>
      <c r="L15" s="45">
        <v>23.202435398101802</v>
      </c>
      <c r="M15" s="47">
        <v>-1.9243960309762199E-2</v>
      </c>
    </row>
    <row r="16" spans="1:25" ht="14.5" x14ac:dyDescent="0.35">
      <c r="A16" s="2" t="str">
        <f>VLOOKUP(C16, 'County name'!$A$1:$C$207, 2, TRUE)</f>
        <v>Calhoun County</v>
      </c>
      <c r="B16" s="2" t="str">
        <f>VLOOKUP($C16, 'County name'!$A$1:$C$207, 3, TRUE)</f>
        <v>Iowa</v>
      </c>
      <c r="C16" s="33">
        <v>19025</v>
      </c>
      <c r="D16" s="12">
        <f>VLOOKUP($C16, 'County name'!$A$3:$D$101, 4, FALSE)</f>
        <v>1.23E-2</v>
      </c>
      <c r="E16" s="44">
        <v>1953.1568802960901</v>
      </c>
      <c r="F16" s="44">
        <v>155.94081201553399</v>
      </c>
      <c r="G16" s="38">
        <v>0.95100715759893695</v>
      </c>
      <c r="H16" s="45">
        <v>147.40313479297399</v>
      </c>
      <c r="I16" s="45">
        <v>79.265904521942105</v>
      </c>
      <c r="J16" s="48">
        <v>6.5155257865539898E-2</v>
      </c>
      <c r="K16" s="46">
        <v>118.34580365133</v>
      </c>
      <c r="L16" s="45">
        <v>36.652317810058598</v>
      </c>
      <c r="M16" s="47">
        <v>9.3975318877181902E-4</v>
      </c>
    </row>
    <row r="17" spans="1:13" ht="14.5" x14ac:dyDescent="0.35">
      <c r="A17" s="2" t="str">
        <f>VLOOKUP(C17, 'County name'!$A$1:$C$207, 2, TRUE)</f>
        <v>Carroll County</v>
      </c>
      <c r="B17" s="2" t="str">
        <f>VLOOKUP($C17, 'County name'!$A$1:$C$207, 3, TRUE)</f>
        <v>Iowa</v>
      </c>
      <c r="C17" s="33">
        <v>19027</v>
      </c>
      <c r="D17" s="12">
        <f>VLOOKUP($C17, 'County name'!$A$3:$D$101, 4, FALSE)</f>
        <v>1.2E-2</v>
      </c>
      <c r="E17" s="44">
        <v>1981.9502898160199</v>
      </c>
      <c r="F17" s="44">
        <v>168.67313432693501</v>
      </c>
      <c r="G17" s="38">
        <v>0.94768625042447396</v>
      </c>
      <c r="H17" s="45">
        <v>146.662369925913</v>
      </c>
      <c r="I17" s="45">
        <v>78.113548469543403</v>
      </c>
      <c r="J17" s="48">
        <v>6.1430581402011603E-2</v>
      </c>
      <c r="K17" s="46">
        <v>116.24229968643</v>
      </c>
      <c r="L17" s="45">
        <v>39.248083019256597</v>
      </c>
      <c r="M17" s="47">
        <v>-1.50565937832581E-3</v>
      </c>
    </row>
    <row r="18" spans="1:13" ht="14.5" x14ac:dyDescent="0.35">
      <c r="A18" s="2" t="str">
        <f>VLOOKUP(C18, 'County name'!$A$1:$C$207, 2, TRUE)</f>
        <v>Cass County</v>
      </c>
      <c r="B18" s="2" t="str">
        <f>VLOOKUP($C18, 'County name'!$A$1:$C$207, 3, TRUE)</f>
        <v>Iowa</v>
      </c>
      <c r="C18" s="33">
        <v>19029</v>
      </c>
      <c r="D18" s="12">
        <f>VLOOKUP($C18, 'County name'!$A$3:$D$101, 4, FALSE)</f>
        <v>1.0800000000000001E-2</v>
      </c>
      <c r="E18" s="44">
        <v>2074.8699597776399</v>
      </c>
      <c r="F18" s="44">
        <v>208.233690166473</v>
      </c>
      <c r="G18" s="38">
        <v>0.98952740710906495</v>
      </c>
      <c r="H18" s="45">
        <v>142.83410243929799</v>
      </c>
      <c r="I18" s="45">
        <v>78.753506088256799</v>
      </c>
      <c r="J18" s="48">
        <v>5.4526493169657402E-2</v>
      </c>
      <c r="K18" s="46">
        <v>120.101706942497</v>
      </c>
      <c r="L18" s="45">
        <v>42.0137906074524</v>
      </c>
      <c r="M18" s="47">
        <v>-4.3631977174302099E-3</v>
      </c>
    </row>
    <row r="19" spans="1:13" ht="14.5" x14ac:dyDescent="0.35">
      <c r="A19" s="2" t="str">
        <f>VLOOKUP(C19, 'County name'!$A$1:$C$207, 2, TRUE)</f>
        <v>Cedar County</v>
      </c>
      <c r="B19" s="2" t="str">
        <f>VLOOKUP($C19, 'County name'!$A$1:$C$207, 3, TRUE)</f>
        <v>Iowa</v>
      </c>
      <c r="C19" s="33">
        <v>19031</v>
      </c>
      <c r="D19" s="12">
        <f>VLOOKUP($C19, 'County name'!$A$3:$D$101, 4, FALSE)</f>
        <v>1.1899999999999999E-2</v>
      </c>
      <c r="E19" s="44">
        <v>2013.5021550265801</v>
      </c>
      <c r="F19" s="44">
        <v>166.85082163810699</v>
      </c>
      <c r="G19" s="38">
        <v>0.91264609647383699</v>
      </c>
      <c r="H19" s="45">
        <v>160.56237580196401</v>
      </c>
      <c r="I19" s="45">
        <v>82.230168485641499</v>
      </c>
      <c r="J19" s="48">
        <v>6.3275046722798794E-2</v>
      </c>
      <c r="K19" s="46">
        <v>132.011307717493</v>
      </c>
      <c r="L19" s="45">
        <v>23.560766363143902</v>
      </c>
      <c r="M19" s="47">
        <v>-2.3679287301124299E-2</v>
      </c>
    </row>
    <row r="20" spans="1:13" ht="14.5" x14ac:dyDescent="0.35">
      <c r="A20" s="2" t="str">
        <f>VLOOKUP(C20, 'County name'!$A$1:$C$207, 2, TRUE)</f>
        <v>Cerro Gordo County</v>
      </c>
      <c r="B20" s="2" t="str">
        <f>VLOOKUP($C20, 'County name'!$A$1:$C$207, 3, TRUE)</f>
        <v>Iowa</v>
      </c>
      <c r="C20" s="33">
        <v>19033</v>
      </c>
      <c r="D20" s="12">
        <f>VLOOKUP($C20, 'County name'!$A$3:$D$101, 4, FALSE)</f>
        <v>1.0800000000000001E-2</v>
      </c>
      <c r="E20" s="44">
        <v>1817.96134330819</v>
      </c>
      <c r="F20" s="44">
        <v>105.706306409836</v>
      </c>
      <c r="G20" s="38">
        <v>0.84384503781011999</v>
      </c>
      <c r="H20" s="45">
        <v>142.600747510763</v>
      </c>
      <c r="I20" s="45">
        <v>70.725948762893694</v>
      </c>
      <c r="J20" s="48">
        <v>5.7896503449824797E-2</v>
      </c>
      <c r="K20" s="46">
        <v>112.645707714251</v>
      </c>
      <c r="L20" s="45">
        <v>21.853981733322101</v>
      </c>
      <c r="M20" s="47">
        <v>-1.52687873261751E-2</v>
      </c>
    </row>
    <row r="21" spans="1:13" ht="14.5" x14ac:dyDescent="0.35">
      <c r="A21" s="2" t="str">
        <f>VLOOKUP(C21, 'County name'!$A$1:$C$207, 2, TRUE)</f>
        <v>Cherokee County</v>
      </c>
      <c r="B21" s="2" t="str">
        <f>VLOOKUP($C21, 'County name'!$A$1:$C$207, 3, TRUE)</f>
        <v>Iowa</v>
      </c>
      <c r="C21" s="33">
        <v>19035</v>
      </c>
      <c r="D21" s="12">
        <f>VLOOKUP($C21, 'County name'!$A$3:$D$101, 4, FALSE)</f>
        <v>1.37E-2</v>
      </c>
      <c r="E21" s="44">
        <v>1887.33856378152</v>
      </c>
      <c r="F21" s="44">
        <v>148.940414142609</v>
      </c>
      <c r="G21" s="38">
        <v>0.94108356730050702</v>
      </c>
      <c r="H21" s="45">
        <v>147.94691752716301</v>
      </c>
      <c r="I21" s="45">
        <v>80.013435077667296</v>
      </c>
      <c r="J21" s="48">
        <v>7.0729488717726302E-2</v>
      </c>
      <c r="K21" s="46">
        <v>127.17939512971201</v>
      </c>
      <c r="L21" s="45">
        <v>48.090726089477599</v>
      </c>
      <c r="M21" s="47">
        <v>2.52408976707914E-2</v>
      </c>
    </row>
    <row r="22" spans="1:13" ht="14.5" x14ac:dyDescent="0.35">
      <c r="A22" s="2" t="str">
        <f>VLOOKUP(C22, 'County name'!$A$1:$C$207, 2, TRUE)</f>
        <v>Chickasaw County</v>
      </c>
      <c r="B22" s="2" t="str">
        <f>VLOOKUP($C22, 'County name'!$A$1:$C$207, 3, TRUE)</f>
        <v>Iowa</v>
      </c>
      <c r="C22" s="33">
        <v>19037</v>
      </c>
      <c r="D22" s="12">
        <f>VLOOKUP($C22, 'County name'!$A$3:$D$101, 4, FALSE)</f>
        <v>9.4999999999999998E-3</v>
      </c>
      <c r="E22" s="44">
        <v>1831.9773432608699</v>
      </c>
      <c r="F22" s="44">
        <v>113.569163894653</v>
      </c>
      <c r="G22" s="38">
        <v>0.84209681921261803</v>
      </c>
      <c r="H22" s="45">
        <v>139.13167133079801</v>
      </c>
      <c r="I22" s="45">
        <v>68.579624748230003</v>
      </c>
      <c r="J22" s="48">
        <v>4.7494524548191502E-2</v>
      </c>
      <c r="K22" s="46">
        <v>112.867065785127</v>
      </c>
      <c r="L22" s="45">
        <v>17.8007687568665</v>
      </c>
      <c r="M22" s="47">
        <v>-2.5375011883323601E-2</v>
      </c>
    </row>
    <row r="23" spans="1:13" ht="14.5" x14ac:dyDescent="0.35">
      <c r="A23" s="2" t="str">
        <f>VLOOKUP(C23, 'County name'!$A$1:$C$207, 2, TRUE)</f>
        <v>Clarke County</v>
      </c>
      <c r="B23" s="2" t="str">
        <f>VLOOKUP($C23, 'County name'!$A$1:$C$207, 3, TRUE)</f>
        <v>Iowa</v>
      </c>
      <c r="C23" s="33">
        <v>19039</v>
      </c>
      <c r="D23" s="12">
        <f>VLOOKUP($C23, 'County name'!$A$3:$D$101, 4, FALSE)</f>
        <v>4.7999999999999996E-3</v>
      </c>
      <c r="E23" s="44">
        <v>2093.82246631407</v>
      </c>
      <c r="F23" s="44">
        <v>197.77299070358299</v>
      </c>
      <c r="G23" s="38">
        <v>0.96260237066892695</v>
      </c>
      <c r="H23" s="45">
        <v>153.12415854469899</v>
      </c>
      <c r="I23" s="45">
        <v>82.386558818817207</v>
      </c>
      <c r="J23" s="48">
        <v>6.1994982198435099E-2</v>
      </c>
      <c r="K23" s="46">
        <v>129.761332910345</v>
      </c>
      <c r="L23" s="45">
        <v>38.491137695312503</v>
      </c>
      <c r="M23" s="47">
        <v>-1.0159413798284901E-2</v>
      </c>
    </row>
    <row r="24" spans="1:13" ht="14.5" x14ac:dyDescent="0.35">
      <c r="A24" s="2" t="str">
        <f>VLOOKUP(C24, 'County name'!$A$1:$C$207, 2, TRUE)</f>
        <v>Clay County</v>
      </c>
      <c r="B24" s="2" t="str">
        <f>VLOOKUP($C24, 'County name'!$A$1:$C$207, 3, TRUE)</f>
        <v>Iowa</v>
      </c>
      <c r="C24" s="33">
        <v>19041</v>
      </c>
      <c r="D24" s="12">
        <f>VLOOKUP($C24, 'County name'!$A$3:$D$101, 4, FALSE)</f>
        <v>1.1000000000000001E-2</v>
      </c>
      <c r="E24" s="44">
        <v>1836.59415758211</v>
      </c>
      <c r="F24" s="44">
        <v>121.65523967742899</v>
      </c>
      <c r="G24" s="38">
        <v>0.87961383685678396</v>
      </c>
      <c r="H24" s="45">
        <v>146.76680502478899</v>
      </c>
      <c r="I24" s="45">
        <v>76.0847399711609</v>
      </c>
      <c r="J24" s="48">
        <v>6.7801001568643798E-2</v>
      </c>
      <c r="K24" s="46">
        <v>124.736684903561</v>
      </c>
      <c r="L24" s="45">
        <v>39.791217803955099</v>
      </c>
      <c r="M24" s="47">
        <v>1.686846393653E-2</v>
      </c>
    </row>
    <row r="25" spans="1:13" ht="14.5" x14ac:dyDescent="0.35">
      <c r="A25" s="2" t="str">
        <f>VLOOKUP(C25, 'County name'!$A$1:$C$207, 2, TRUE)</f>
        <v>Clayton County</v>
      </c>
      <c r="B25" s="2" t="str">
        <f>VLOOKUP($C25, 'County name'!$A$1:$C$207, 3, TRUE)</f>
        <v>Iowa</v>
      </c>
      <c r="C25" s="33">
        <v>19043</v>
      </c>
      <c r="D25" s="12">
        <f>VLOOKUP($C25, 'County name'!$A$3:$D$101, 4, FALSE)</f>
        <v>1.0800000000000001E-2</v>
      </c>
      <c r="E25" s="44">
        <v>1821.78119382002</v>
      </c>
      <c r="F25" s="44">
        <v>117.894788265228</v>
      </c>
      <c r="G25" s="38">
        <v>0.856435924726621</v>
      </c>
      <c r="H25" s="45">
        <v>134.73066181633601</v>
      </c>
      <c r="I25" s="45">
        <v>65.042816925048797</v>
      </c>
      <c r="J25" s="48">
        <v>3.9703692943403403E-2</v>
      </c>
      <c r="K25" s="46">
        <v>116.401372120902</v>
      </c>
      <c r="L25" s="45">
        <v>14.5778382301331</v>
      </c>
      <c r="M25" s="47">
        <v>-2.8291309408302E-2</v>
      </c>
    </row>
    <row r="26" spans="1:13" ht="14.5" x14ac:dyDescent="0.35">
      <c r="A26" s="2" t="str">
        <f>VLOOKUP(C26, 'County name'!$A$1:$C$207, 2, TRUE)</f>
        <v>Clinton County</v>
      </c>
      <c r="B26" s="2" t="str">
        <f>VLOOKUP($C26, 'County name'!$A$1:$C$207, 3, TRUE)</f>
        <v>Iowa</v>
      </c>
      <c r="C26" s="33">
        <v>19045</v>
      </c>
      <c r="D26" s="12">
        <f>VLOOKUP($C26, 'County name'!$A$3:$D$101, 4, FALSE)</f>
        <v>1.4199999999999999E-2</v>
      </c>
      <c r="E26" s="44">
        <v>1976.4620842335801</v>
      </c>
      <c r="F26" s="44">
        <v>152.125503826141</v>
      </c>
      <c r="G26" s="38">
        <v>0.90766397901895901</v>
      </c>
      <c r="H26" s="45">
        <v>158.36718622394801</v>
      </c>
      <c r="I26" s="45">
        <v>78.474990558624299</v>
      </c>
      <c r="J26" s="48">
        <v>6.1639022702228603E-2</v>
      </c>
      <c r="K26" s="46">
        <v>134.52040401380501</v>
      </c>
      <c r="L26" s="45">
        <v>20.723446464538601</v>
      </c>
      <c r="M26" s="47">
        <v>-1.9374888809804001E-2</v>
      </c>
    </row>
    <row r="27" spans="1:13" ht="14.5" x14ac:dyDescent="0.35">
      <c r="A27" s="2" t="str">
        <f>VLOOKUP(C27, 'County name'!$A$1:$C$207, 2, TRUE)</f>
        <v>Crawford County</v>
      </c>
      <c r="B27" s="2" t="str">
        <f>VLOOKUP($C27, 'County name'!$A$1:$C$207, 3, TRUE)</f>
        <v>Iowa</v>
      </c>
      <c r="C27" s="33">
        <v>19047</v>
      </c>
      <c r="D27" s="12">
        <f>VLOOKUP($C27, 'County name'!$A$3:$D$101, 4, FALSE)</f>
        <v>1.47E-2</v>
      </c>
      <c r="E27" s="44">
        <v>1994.9980834220501</v>
      </c>
      <c r="F27" s="44">
        <v>165.84025430679301</v>
      </c>
      <c r="G27" s="38">
        <v>0.93951902632030404</v>
      </c>
      <c r="H27" s="45">
        <v>145.99524360801999</v>
      </c>
      <c r="I27" s="45">
        <v>75.733523178100597</v>
      </c>
      <c r="J27" s="48">
        <v>5.8988806142655302E-2</v>
      </c>
      <c r="K27" s="46">
        <v>119.641812072001</v>
      </c>
      <c r="L27" s="45">
        <v>41.5756449699402</v>
      </c>
      <c r="M27" s="47">
        <v>4.3221039648848603E-3</v>
      </c>
    </row>
    <row r="28" spans="1:13" ht="14.5" x14ac:dyDescent="0.35">
      <c r="A28" s="2" t="str">
        <f>VLOOKUP(C28, 'County name'!$A$1:$C$207, 2, TRUE)</f>
        <v>Dallas County</v>
      </c>
      <c r="B28" s="2" t="str">
        <f>VLOOKUP($C28, 'County name'!$A$1:$C$207, 3, TRUE)</f>
        <v>Iowa</v>
      </c>
      <c r="C28" s="33">
        <v>19049</v>
      </c>
      <c r="D28" s="12">
        <f>VLOOKUP($C28, 'County name'!$A$3:$D$101, 4, FALSE)</f>
        <v>1.0700000000000001E-2</v>
      </c>
      <c r="E28" s="44">
        <v>2048.38310705405</v>
      </c>
      <c r="F28" s="44">
        <v>178.262599658966</v>
      </c>
      <c r="G28" s="38">
        <v>0.94804301066316798</v>
      </c>
      <c r="H28" s="45">
        <v>147.27567001786099</v>
      </c>
      <c r="I28" s="45">
        <v>79.846252346038895</v>
      </c>
      <c r="J28" s="48">
        <v>6.0004929241627702E-2</v>
      </c>
      <c r="K28" s="46">
        <v>119.66403488218801</v>
      </c>
      <c r="L28" s="45">
        <v>33.510185337066702</v>
      </c>
      <c r="M28" s="47">
        <v>-1.2930876649647E-2</v>
      </c>
    </row>
    <row r="29" spans="1:13" ht="14.5" x14ac:dyDescent="0.35">
      <c r="A29" s="2" t="str">
        <f>VLOOKUP(C29, 'County name'!$A$1:$C$207, 2, TRUE)</f>
        <v>Davis County</v>
      </c>
      <c r="B29" s="2" t="str">
        <f>VLOOKUP($C29, 'County name'!$A$1:$C$207, 3, TRUE)</f>
        <v>Iowa</v>
      </c>
      <c r="C29" s="33">
        <v>19051</v>
      </c>
      <c r="D29" s="12">
        <f>VLOOKUP($C29, 'County name'!$A$3:$D$101, 4, FALSE)</f>
        <v>4.5000000000000005E-3</v>
      </c>
      <c r="E29" s="44">
        <v>2207.14660037253</v>
      </c>
      <c r="F29" s="44">
        <v>232.75273771286001</v>
      </c>
      <c r="G29" s="38">
        <v>1.02889532840225</v>
      </c>
      <c r="H29" s="45">
        <v>163.30671048690601</v>
      </c>
      <c r="I29" s="45">
        <v>93.510384845733697</v>
      </c>
      <c r="J29" s="48">
        <v>7.0356517251962902E-2</v>
      </c>
      <c r="K29" s="46">
        <v>139.53909695204399</v>
      </c>
      <c r="L29" s="45">
        <v>40.004354095459</v>
      </c>
      <c r="M29" s="47">
        <v>-1.24623242081134E-2</v>
      </c>
    </row>
    <row r="30" spans="1:13" ht="14.5" x14ac:dyDescent="0.35">
      <c r="A30" s="2" t="str">
        <f>VLOOKUP(C30, 'County name'!$A$1:$C$207, 2, TRUE)</f>
        <v>Decatur County</v>
      </c>
      <c r="B30" s="2" t="str">
        <f>VLOOKUP($C30, 'County name'!$A$1:$C$207, 3, TRUE)</f>
        <v>Iowa</v>
      </c>
      <c r="C30" s="33">
        <v>19053</v>
      </c>
      <c r="D30" s="12">
        <f>VLOOKUP($C30, 'County name'!$A$3:$D$101, 4, FALSE)</f>
        <v>3.5999999999999999E-3</v>
      </c>
      <c r="E30" s="44">
        <v>2109.67685129952</v>
      </c>
      <c r="F30" s="44">
        <v>207.983045101166</v>
      </c>
      <c r="G30" s="38">
        <v>0.98371994411215402</v>
      </c>
      <c r="H30" s="45">
        <v>148.61099081465599</v>
      </c>
      <c r="I30" s="45">
        <v>81.964343357086193</v>
      </c>
      <c r="J30" s="48">
        <v>5.7804257099917801E-2</v>
      </c>
      <c r="K30" s="46">
        <v>126.88371682909801</v>
      </c>
      <c r="L30" s="45">
        <v>38.705834579467798</v>
      </c>
      <c r="M30" s="47">
        <v>-1.32546613208395E-2</v>
      </c>
    </row>
    <row r="31" spans="1:13" ht="14.5" x14ac:dyDescent="0.35">
      <c r="A31" s="2" t="str">
        <f>VLOOKUP(C31, 'County name'!$A$1:$C$207, 2, TRUE)</f>
        <v>Delaware County</v>
      </c>
      <c r="B31" s="2" t="str">
        <f>VLOOKUP($C31, 'County name'!$A$1:$C$207, 3, TRUE)</f>
        <v>Iowa</v>
      </c>
      <c r="C31" s="33">
        <v>19055</v>
      </c>
      <c r="D31" s="12">
        <f>VLOOKUP($C31, 'County name'!$A$3:$D$101, 4, FALSE)</f>
        <v>1.11E-2</v>
      </c>
      <c r="E31" s="44">
        <v>1820.3305110388001</v>
      </c>
      <c r="F31" s="44">
        <v>119.288804912567</v>
      </c>
      <c r="G31" s="38">
        <v>0.84102053384243303</v>
      </c>
      <c r="H31" s="45">
        <v>142.19696314535099</v>
      </c>
      <c r="I31" s="45">
        <v>66.820370483398406</v>
      </c>
      <c r="J31" s="48">
        <v>4.8156410335263203E-2</v>
      </c>
      <c r="K31" s="46">
        <v>118.68384819510401</v>
      </c>
      <c r="L31" s="45">
        <v>13.711321067810101</v>
      </c>
      <c r="M31" s="47">
        <v>-2.8068032275377401E-2</v>
      </c>
    </row>
    <row r="32" spans="1:13" ht="14.5" x14ac:dyDescent="0.35">
      <c r="A32" s="2" t="str">
        <f>VLOOKUP(C32, 'County name'!$A$1:$C$207, 2, TRUE)</f>
        <v>Des Moines County</v>
      </c>
      <c r="B32" s="2" t="str">
        <f>VLOOKUP($C32, 'County name'!$A$1:$C$207, 3, TRUE)</f>
        <v>Iowa</v>
      </c>
      <c r="C32" s="33">
        <v>19057</v>
      </c>
      <c r="D32" s="12">
        <f>VLOOKUP($C32, 'County name'!$A$3:$D$101, 4, FALSE)</f>
        <v>6.1999999999999998E-3</v>
      </c>
      <c r="E32" s="44">
        <v>2184.9231230021001</v>
      </c>
      <c r="F32" s="44">
        <v>200.56231961250299</v>
      </c>
      <c r="G32" s="38">
        <v>0.970233910739701</v>
      </c>
      <c r="H32" s="45">
        <v>169.00360748241701</v>
      </c>
      <c r="I32" s="45">
        <v>90.597911691665601</v>
      </c>
      <c r="J32" s="48">
        <v>7.0705671637544196E-2</v>
      </c>
      <c r="K32" s="46">
        <v>140.70505672022699</v>
      </c>
      <c r="L32" s="45">
        <v>31.9568494319916</v>
      </c>
      <c r="M32" s="47">
        <v>-1.9768209665874899E-2</v>
      </c>
    </row>
    <row r="33" spans="1:13" ht="14.5" x14ac:dyDescent="0.35">
      <c r="A33" s="2" t="str">
        <f>VLOOKUP(C33, 'County name'!$A$1:$C$207, 2, TRUE)</f>
        <v>Dickinson County</v>
      </c>
      <c r="B33" s="2" t="str">
        <f>VLOOKUP($C33, 'County name'!$A$1:$C$207, 3, TRUE)</f>
        <v>Iowa</v>
      </c>
      <c r="C33" s="33">
        <v>19059</v>
      </c>
      <c r="D33" s="12">
        <f>VLOOKUP($C33, 'County name'!$A$3:$D$101, 4, FALSE)</f>
        <v>7.3000000000000001E-3</v>
      </c>
      <c r="E33" s="44">
        <v>1788.65012889127</v>
      </c>
      <c r="F33" s="44">
        <v>103.21671319007901</v>
      </c>
      <c r="G33" s="38">
        <v>0.84296129584701796</v>
      </c>
      <c r="H33" s="45">
        <v>145.085106175812</v>
      </c>
      <c r="I33" s="45">
        <v>70.295873785018898</v>
      </c>
      <c r="J33" s="48">
        <v>6.5706503916740405E-2</v>
      </c>
      <c r="K33" s="46">
        <v>122.99343885106499</v>
      </c>
      <c r="L33" s="45">
        <v>36.308549451828</v>
      </c>
      <c r="M33" s="47">
        <v>1.55348004410887E-2</v>
      </c>
    </row>
    <row r="34" spans="1:13" ht="14.5" x14ac:dyDescent="0.35">
      <c r="A34" s="2" t="str">
        <f>VLOOKUP(C34, 'County name'!$A$1:$C$207, 2, TRUE)</f>
        <v>Dubuque County</v>
      </c>
      <c r="B34" s="2" t="str">
        <f>VLOOKUP($C34, 'County name'!$A$1:$C$207, 3, TRUE)</f>
        <v>Iowa</v>
      </c>
      <c r="C34" s="33">
        <v>19061</v>
      </c>
      <c r="D34" s="12">
        <f>VLOOKUP($C34, 'County name'!$A$3:$D$101, 4, FALSE)</f>
        <v>8.3999999999999995E-3</v>
      </c>
      <c r="E34" s="44">
        <v>1839.57590123452</v>
      </c>
      <c r="F34" s="44">
        <v>115.871470022202</v>
      </c>
      <c r="G34" s="38">
        <v>0.83970486794328603</v>
      </c>
      <c r="H34" s="45">
        <v>141.81953486800199</v>
      </c>
      <c r="I34" s="45">
        <v>64.593479776382395</v>
      </c>
      <c r="J34" s="48">
        <v>4.5811906833193597E-2</v>
      </c>
      <c r="K34" s="46">
        <v>120.778376374394</v>
      </c>
      <c r="L34" s="45">
        <v>12.0025463581085</v>
      </c>
      <c r="M34" s="47">
        <v>-2.82635675816982E-2</v>
      </c>
    </row>
    <row r="35" spans="1:13" ht="14.5" x14ac:dyDescent="0.35">
      <c r="A35" s="2" t="str">
        <f>VLOOKUP(C35, 'County name'!$A$1:$C$207, 2, TRUE)</f>
        <v>Emmet County</v>
      </c>
      <c r="B35" s="2" t="str">
        <f>VLOOKUP($C35, 'County name'!$A$1:$C$207, 3, TRUE)</f>
        <v>Iowa</v>
      </c>
      <c r="C35" s="33">
        <v>19063</v>
      </c>
      <c r="D35" s="12">
        <f>VLOOKUP($C35, 'County name'!$A$3:$D$101, 4, FALSE)</f>
        <v>8.3000000000000001E-3</v>
      </c>
      <c r="E35" s="44">
        <v>1794.2030606378401</v>
      </c>
      <c r="F35" s="44">
        <v>100.787781000137</v>
      </c>
      <c r="G35" s="38">
        <v>0.84473888516784301</v>
      </c>
      <c r="H35" s="45">
        <v>144.279981838856</v>
      </c>
      <c r="I35" s="45">
        <v>68.650984907150303</v>
      </c>
      <c r="J35" s="48">
        <v>6.41604949855719E-2</v>
      </c>
      <c r="K35" s="46">
        <v>118.75654048546301</v>
      </c>
      <c r="L35" s="45">
        <v>30.505687284469602</v>
      </c>
      <c r="M35" s="47">
        <v>6.3042512950867201E-3</v>
      </c>
    </row>
    <row r="36" spans="1:13" ht="14.5" x14ac:dyDescent="0.35">
      <c r="A36" s="2" t="str">
        <f>VLOOKUP(C36, 'County name'!$A$1:$C$207, 2, TRUE)</f>
        <v>Fayette County</v>
      </c>
      <c r="B36" s="2" t="str">
        <f>VLOOKUP($C36, 'County name'!$A$1:$C$207, 3, TRUE)</f>
        <v>Iowa</v>
      </c>
      <c r="C36" s="33">
        <v>19065</v>
      </c>
      <c r="D36" s="12">
        <f>VLOOKUP($C36, 'County name'!$A$3:$D$101, 4, FALSE)</f>
        <v>1.37E-2</v>
      </c>
      <c r="E36" s="44">
        <v>1807.0545194552799</v>
      </c>
      <c r="F36" s="44">
        <v>111.742040538788</v>
      </c>
      <c r="G36" s="38">
        <v>0.84726324374900996</v>
      </c>
      <c r="H36" s="45">
        <v>139.66444722427701</v>
      </c>
      <c r="I36" s="45">
        <v>65.449100208282502</v>
      </c>
      <c r="J36" s="48">
        <v>4.5749640278866403E-2</v>
      </c>
      <c r="K36" s="46">
        <v>114.524248436696</v>
      </c>
      <c r="L36" s="45">
        <v>15.6012690544128</v>
      </c>
      <c r="M36" s="47">
        <v>-2.5931709647222499E-2</v>
      </c>
    </row>
    <row r="37" spans="1:13" ht="14.5" x14ac:dyDescent="0.35">
      <c r="A37" s="2" t="str">
        <f>VLOOKUP(C37, 'County name'!$A$1:$C$207, 2, TRUE)</f>
        <v>Floyd County</v>
      </c>
      <c r="B37" s="2" t="str">
        <f>VLOOKUP($C37, 'County name'!$A$1:$C$207, 3, TRUE)</f>
        <v>Iowa</v>
      </c>
      <c r="C37" s="33">
        <v>19067</v>
      </c>
      <c r="D37" s="12">
        <f>VLOOKUP($C37, 'County name'!$A$3:$D$101, 4, FALSE)</f>
        <v>1.03E-2</v>
      </c>
      <c r="E37" s="44">
        <v>1868.3658820268699</v>
      </c>
      <c r="F37" s="44">
        <v>122.095396471024</v>
      </c>
      <c r="G37" s="38">
        <v>0.86186848650773795</v>
      </c>
      <c r="H37" s="45">
        <v>141.06238477001901</v>
      </c>
      <c r="I37" s="45">
        <v>73.108710432052604</v>
      </c>
      <c r="J37" s="48">
        <v>5.2873967597734897E-2</v>
      </c>
      <c r="K37" s="46">
        <v>114.06683663828299</v>
      </c>
      <c r="L37" s="45">
        <v>20.7206676006317</v>
      </c>
      <c r="M37" s="47">
        <v>-2.0926901422918899E-2</v>
      </c>
    </row>
    <row r="38" spans="1:13" ht="14.5" x14ac:dyDescent="0.35">
      <c r="A38" s="2" t="str">
        <f>VLOOKUP(C38, 'County name'!$A$1:$C$207, 2, TRUE)</f>
        <v>Franklin County</v>
      </c>
      <c r="B38" s="2" t="str">
        <f>VLOOKUP($C38, 'County name'!$A$1:$C$207, 3, TRUE)</f>
        <v>Iowa</v>
      </c>
      <c r="C38" s="33">
        <v>19069</v>
      </c>
      <c r="D38" s="12">
        <f>VLOOKUP($C38, 'County name'!$A$3:$D$101, 4, FALSE)</f>
        <v>1.3500000000000002E-2</v>
      </c>
      <c r="E38" s="44">
        <v>1865.63915470406</v>
      </c>
      <c r="F38" s="44">
        <v>121.105543088913</v>
      </c>
      <c r="G38" s="38">
        <v>0.88054862312003201</v>
      </c>
      <c r="H38" s="45">
        <v>145.96304242801901</v>
      </c>
      <c r="I38" s="45">
        <v>74.084452390670805</v>
      </c>
      <c r="J38" s="48">
        <v>6.0368712293691999E-2</v>
      </c>
      <c r="K38" s="46">
        <v>115.721670509502</v>
      </c>
      <c r="L38" s="45">
        <v>24.161341714858999</v>
      </c>
      <c r="M38" s="47">
        <v>-1.38177868363251E-2</v>
      </c>
    </row>
    <row r="39" spans="1:13" ht="14.5" x14ac:dyDescent="0.35">
      <c r="A39" s="2" t="str">
        <f>VLOOKUP(C39, 'County name'!$A$1:$C$207, 2, TRUE)</f>
        <v>Fremont County</v>
      </c>
      <c r="B39" s="2" t="str">
        <f>VLOOKUP($C39, 'County name'!$A$1:$C$207, 3, TRUE)</f>
        <v>Iowa</v>
      </c>
      <c r="C39" s="33">
        <v>19071</v>
      </c>
      <c r="D39" s="12">
        <f>VLOOKUP($C39, 'County name'!$A$3:$D$101, 4, FALSE)</f>
        <v>9.7000000000000003E-3</v>
      </c>
      <c r="E39" s="44">
        <v>2260.41827500709</v>
      </c>
      <c r="F39" s="44">
        <v>280.46503930091899</v>
      </c>
      <c r="G39" s="38">
        <v>1.0882140689208999</v>
      </c>
      <c r="H39" s="45">
        <v>137.522878241912</v>
      </c>
      <c r="I39" s="45">
        <v>81.934725618362407</v>
      </c>
      <c r="J39" s="48">
        <v>4.8327522221607702E-2</v>
      </c>
      <c r="K39" s="46">
        <v>128.57933192369501</v>
      </c>
      <c r="L39" s="45">
        <v>58.073040914535497</v>
      </c>
      <c r="M39" s="47">
        <v>6.5114238173835702E-3</v>
      </c>
    </row>
    <row r="40" spans="1:13" ht="14.5" x14ac:dyDescent="0.35">
      <c r="A40" s="2" t="str">
        <f>VLOOKUP(C40, 'County name'!$A$1:$C$207, 2, TRUE)</f>
        <v>Greene County</v>
      </c>
      <c r="B40" s="2" t="str">
        <f>VLOOKUP($C40, 'County name'!$A$1:$C$207, 3, TRUE)</f>
        <v>Iowa</v>
      </c>
      <c r="C40" s="33">
        <v>19073</v>
      </c>
      <c r="D40" s="12">
        <f>VLOOKUP($C40, 'County name'!$A$3:$D$101, 4, FALSE)</f>
        <v>1.1699999999999999E-2</v>
      </c>
      <c r="E40" s="44">
        <v>2025.74482773617</v>
      </c>
      <c r="F40" s="44">
        <v>183.34043264389001</v>
      </c>
      <c r="G40" s="38">
        <v>0.97881420352048598</v>
      </c>
      <c r="H40" s="45">
        <v>147.703859289549</v>
      </c>
      <c r="I40" s="45">
        <v>82.991707229614207</v>
      </c>
      <c r="J40" s="48">
        <v>6.3753737745236502E-2</v>
      </c>
      <c r="K40" s="46">
        <v>116.862498501316</v>
      </c>
      <c r="L40" s="45">
        <v>36.247470474243201</v>
      </c>
      <c r="M40" s="47">
        <v>-6.4981806110850898E-3</v>
      </c>
    </row>
    <row r="41" spans="1:13" ht="14.5" x14ac:dyDescent="0.35">
      <c r="A41" s="2" t="str">
        <f>VLOOKUP(C41, 'County name'!$A$1:$C$207, 2, TRUE)</f>
        <v>Grundy County</v>
      </c>
      <c r="B41" s="2" t="str">
        <f>VLOOKUP($C41, 'County name'!$A$1:$C$207, 3, TRUE)</f>
        <v>Iowa</v>
      </c>
      <c r="C41" s="33">
        <v>19075</v>
      </c>
      <c r="D41" s="12">
        <f>VLOOKUP($C41, 'County name'!$A$3:$D$101, 4, FALSE)</f>
        <v>1.11E-2</v>
      </c>
      <c r="E41" s="44">
        <v>1902.00955906888</v>
      </c>
      <c r="F41" s="44">
        <v>134.81765408515901</v>
      </c>
      <c r="G41" s="38">
        <v>0.88206595090030004</v>
      </c>
      <c r="H41" s="45">
        <v>148.53246695748501</v>
      </c>
      <c r="I41" s="45">
        <v>74.629928922653207</v>
      </c>
      <c r="J41" s="48">
        <v>5.9140441623869597E-2</v>
      </c>
      <c r="K41" s="46">
        <v>120.925141319958</v>
      </c>
      <c r="L41" s="45">
        <v>23.736887311935501</v>
      </c>
      <c r="M41" s="47">
        <v>-1.7417427859064399E-2</v>
      </c>
    </row>
    <row r="42" spans="1:13" ht="14.5" x14ac:dyDescent="0.35">
      <c r="A42" s="2" t="str">
        <f>VLOOKUP(C42, 'County name'!$A$1:$C$207, 2, TRUE)</f>
        <v>Guthrie County</v>
      </c>
      <c r="B42" s="2" t="str">
        <f>VLOOKUP($C42, 'County name'!$A$1:$C$207, 3, TRUE)</f>
        <v>Iowa</v>
      </c>
      <c r="C42" s="33">
        <v>19077</v>
      </c>
      <c r="D42" s="12">
        <f>VLOOKUP($C42, 'County name'!$A$3:$D$101, 4, FALSE)</f>
        <v>0.01</v>
      </c>
      <c r="E42" s="44">
        <v>2019.24763104673</v>
      </c>
      <c r="F42" s="44">
        <v>186.34813785553001</v>
      </c>
      <c r="G42" s="38">
        <v>0.954773797526694</v>
      </c>
      <c r="H42" s="45">
        <v>145.68561005378101</v>
      </c>
      <c r="I42" s="45">
        <v>80.342398357391303</v>
      </c>
      <c r="J42" s="48">
        <v>5.9327302728473502E-2</v>
      </c>
      <c r="K42" s="46">
        <v>118.173651797697</v>
      </c>
      <c r="L42" s="45">
        <v>37.708373641967803</v>
      </c>
      <c r="M42" s="47">
        <v>-7.2684415632191498E-3</v>
      </c>
    </row>
    <row r="43" spans="1:13" ht="14.5" x14ac:dyDescent="0.35">
      <c r="A43" s="2" t="str">
        <f>VLOOKUP(C43, 'County name'!$A$1:$C$207, 2, TRUE)</f>
        <v>Hamilton County</v>
      </c>
      <c r="B43" s="2" t="str">
        <f>VLOOKUP($C43, 'County name'!$A$1:$C$207, 3, TRUE)</f>
        <v>Iowa</v>
      </c>
      <c r="C43" s="33">
        <v>19079</v>
      </c>
      <c r="D43" s="12">
        <f>VLOOKUP($C43, 'County name'!$A$3:$D$101, 4, FALSE)</f>
        <v>1.1899999999999999E-2</v>
      </c>
      <c r="E43" s="44">
        <v>1927.54354909114</v>
      </c>
      <c r="F43" s="44">
        <v>143.264251899719</v>
      </c>
      <c r="G43" s="38">
        <v>0.92379612640415398</v>
      </c>
      <c r="H43" s="45">
        <v>149.396055022301</v>
      </c>
      <c r="I43" s="45">
        <v>76.805899620056195</v>
      </c>
      <c r="J43" s="48">
        <v>6.3917020717943501E-2</v>
      </c>
      <c r="K43" s="46">
        <v>117.372560309246</v>
      </c>
      <c r="L43" s="45">
        <v>28.175335025787401</v>
      </c>
      <c r="M43" s="47">
        <v>-1.07689082407531E-2</v>
      </c>
    </row>
    <row r="44" spans="1:13" ht="14.5" x14ac:dyDescent="0.35">
      <c r="A44" s="2" t="str">
        <f>VLOOKUP(C44, 'County name'!$A$1:$C$207, 2, TRUE)</f>
        <v>Hancock County</v>
      </c>
      <c r="B44" s="2" t="str">
        <f>VLOOKUP($C44, 'County name'!$A$1:$C$207, 3, TRUE)</f>
        <v>Iowa</v>
      </c>
      <c r="C44" s="33">
        <v>19081</v>
      </c>
      <c r="D44" s="12">
        <f>VLOOKUP($C44, 'County name'!$A$3:$D$101, 4, FALSE)</f>
        <v>1.21E-2</v>
      </c>
      <c r="E44" s="44">
        <v>1836.54197478171</v>
      </c>
      <c r="F44" s="44">
        <v>107.59331393241899</v>
      </c>
      <c r="G44" s="38">
        <v>0.85924557655695899</v>
      </c>
      <c r="H44" s="45">
        <v>146.099735292524</v>
      </c>
      <c r="I44" s="45">
        <v>70.656806898117097</v>
      </c>
      <c r="J44" s="48">
        <v>6.2602688851992397E-2</v>
      </c>
      <c r="K44" s="46">
        <v>112.467703581951</v>
      </c>
      <c r="L44" s="45">
        <v>24.099383974075302</v>
      </c>
      <c r="M44" s="47">
        <v>-1.02468161343573E-2</v>
      </c>
    </row>
    <row r="45" spans="1:13" ht="14.5" x14ac:dyDescent="0.35">
      <c r="A45" s="2" t="str">
        <f>VLOOKUP(C45, 'County name'!$A$1:$C$207, 2, TRUE)</f>
        <v>Hardin County</v>
      </c>
      <c r="B45" s="2" t="str">
        <f>VLOOKUP($C45, 'County name'!$A$1:$C$207, 3, TRUE)</f>
        <v>Iowa</v>
      </c>
      <c r="C45" s="33">
        <v>19083</v>
      </c>
      <c r="D45" s="12">
        <f>VLOOKUP($C45, 'County name'!$A$3:$D$101, 4, FALSE)</f>
        <v>1.1200000000000002E-2</v>
      </c>
      <c r="E45" s="44">
        <v>1910.8451786467799</v>
      </c>
      <c r="F45" s="44">
        <v>137.406910133362</v>
      </c>
      <c r="G45" s="38">
        <v>0.89907043077932103</v>
      </c>
      <c r="H45" s="45">
        <v>149.54762668972799</v>
      </c>
      <c r="I45" s="45">
        <v>75.570590686798099</v>
      </c>
      <c r="J45" s="48">
        <v>6.20669480187587E-2</v>
      </c>
      <c r="K45" s="46">
        <v>119.524688388174</v>
      </c>
      <c r="L45" s="45">
        <v>25.487632465362601</v>
      </c>
      <c r="M45" s="47">
        <v>-1.3385590035833001E-2</v>
      </c>
    </row>
    <row r="46" spans="1:13" ht="14.5" x14ac:dyDescent="0.35">
      <c r="A46" s="2" t="str">
        <f>VLOOKUP(C46, 'County name'!$A$1:$C$207, 2, TRUE)</f>
        <v>Harrison County</v>
      </c>
      <c r="B46" s="2" t="str">
        <f>VLOOKUP($C46, 'County name'!$A$1:$C$207, 3, TRUE)</f>
        <v>Iowa</v>
      </c>
      <c r="C46" s="33">
        <v>19085</v>
      </c>
      <c r="D46" s="12">
        <f>VLOOKUP($C46, 'County name'!$A$3:$D$101, 4, FALSE)</f>
        <v>1.3899999999999999E-2</v>
      </c>
      <c r="E46" s="44">
        <v>2108.1188192105901</v>
      </c>
      <c r="F46" s="44">
        <v>220.84829444885199</v>
      </c>
      <c r="G46" s="38">
        <v>1.02053753306691</v>
      </c>
      <c r="H46" s="45">
        <v>142.25825177161099</v>
      </c>
      <c r="I46" s="45">
        <v>79.5709151268006</v>
      </c>
      <c r="J46" s="48">
        <v>5.63635031869325E-2</v>
      </c>
      <c r="K46" s="46">
        <v>123.851412557636</v>
      </c>
      <c r="L46" s="45">
        <v>49.253375625610403</v>
      </c>
      <c r="M46" s="47">
        <v>9.1525822556834998E-3</v>
      </c>
    </row>
    <row r="47" spans="1:13" ht="14.5" x14ac:dyDescent="0.35">
      <c r="A47" s="2" t="str">
        <f>VLOOKUP(C47, 'County name'!$A$1:$C$207, 2, TRUE)</f>
        <v>Henry County</v>
      </c>
      <c r="B47" s="2" t="str">
        <f>VLOOKUP($C47, 'County name'!$A$1:$C$207, 3, TRUE)</f>
        <v>Iowa</v>
      </c>
      <c r="C47" s="33">
        <v>19087</v>
      </c>
      <c r="D47" s="12">
        <f>VLOOKUP($C47, 'County name'!$A$3:$D$101, 4, FALSE)</f>
        <v>6.6E-3</v>
      </c>
      <c r="E47" s="44">
        <v>2191.4591844787401</v>
      </c>
      <c r="F47" s="44">
        <v>214.92112221717801</v>
      </c>
      <c r="G47" s="38">
        <v>0.97778705888392303</v>
      </c>
      <c r="H47" s="45">
        <v>166.424220267544</v>
      </c>
      <c r="I47" s="45">
        <v>93.936608362197902</v>
      </c>
      <c r="J47" s="48">
        <v>7.0035709492213299E-2</v>
      </c>
      <c r="K47" s="46">
        <v>135.445698643523</v>
      </c>
      <c r="L47" s="45">
        <v>32.951514959335299</v>
      </c>
      <c r="M47" s="47">
        <v>-2.2758478863227499E-2</v>
      </c>
    </row>
    <row r="48" spans="1:13" ht="14.5" x14ac:dyDescent="0.35">
      <c r="A48" s="2" t="str">
        <f>VLOOKUP(C48, 'County name'!$A$1:$C$207, 2, TRUE)</f>
        <v>Howard County</v>
      </c>
      <c r="B48" s="2" t="str">
        <f>VLOOKUP($C48, 'County name'!$A$1:$C$207, 3, TRUE)</f>
        <v>Iowa</v>
      </c>
      <c r="C48" s="33">
        <v>19089</v>
      </c>
      <c r="D48" s="12">
        <f>VLOOKUP($C48, 'County name'!$A$3:$D$101, 4, FALSE)</f>
        <v>9.5999999999999992E-3</v>
      </c>
      <c r="E48" s="44">
        <v>1736.0430686806999</v>
      </c>
      <c r="F48" s="44">
        <v>90.422166728973394</v>
      </c>
      <c r="G48" s="38">
        <v>0.79653866854673006</v>
      </c>
      <c r="H48" s="45">
        <v>135.05287007903701</v>
      </c>
      <c r="I48" s="45">
        <v>59.9330418586731</v>
      </c>
      <c r="J48" s="48">
        <v>4.3408938545504601E-2</v>
      </c>
      <c r="K48" s="46">
        <v>111.04687637568</v>
      </c>
      <c r="L48" s="45">
        <v>14.832705307006799</v>
      </c>
      <c r="M48" s="47">
        <v>-2.43432920759756E-2</v>
      </c>
    </row>
    <row r="49" spans="1:13" ht="14.5" x14ac:dyDescent="0.35">
      <c r="A49" s="2" t="str">
        <f>VLOOKUP(C49, 'County name'!$A$1:$C$207, 2, TRUE)</f>
        <v>Humboldt County</v>
      </c>
      <c r="B49" s="2" t="str">
        <f>VLOOKUP($C49, 'County name'!$A$1:$C$207, 3, TRUE)</f>
        <v>Iowa</v>
      </c>
      <c r="C49" s="33">
        <v>19091</v>
      </c>
      <c r="D49" s="12">
        <f>VLOOKUP($C49, 'County name'!$A$3:$D$101, 4, FALSE)</f>
        <v>1.15E-2</v>
      </c>
      <c r="E49" s="44">
        <v>1895.43495207151</v>
      </c>
      <c r="F49" s="44">
        <v>128.01217589378399</v>
      </c>
      <c r="G49" s="38">
        <v>0.90935541483993798</v>
      </c>
      <c r="H49" s="45">
        <v>148.47445602342501</v>
      </c>
      <c r="I49" s="45">
        <v>75.140586900711099</v>
      </c>
      <c r="J49" s="48">
        <v>6.58490559995598E-2</v>
      </c>
      <c r="K49" s="46">
        <v>116.243054869899</v>
      </c>
      <c r="L49" s="45">
        <v>30.0040531635284</v>
      </c>
      <c r="M49" s="47">
        <v>-3.47631996650433E-3</v>
      </c>
    </row>
    <row r="50" spans="1:13" ht="14.5" x14ac:dyDescent="0.35">
      <c r="A50" s="2" t="str">
        <f>VLOOKUP(C50, 'County name'!$A$1:$C$207, 2, TRUE)</f>
        <v>Ida County</v>
      </c>
      <c r="B50" s="2" t="str">
        <f>VLOOKUP($C50, 'County name'!$A$1:$C$207, 3, TRUE)</f>
        <v>Iowa</v>
      </c>
      <c r="C50" s="33">
        <v>19093</v>
      </c>
      <c r="D50" s="12">
        <f>VLOOKUP($C50, 'County name'!$A$3:$D$101, 4, FALSE)</f>
        <v>9.0000000000000011E-3</v>
      </c>
      <c r="E50" s="44">
        <v>1951.59450957635</v>
      </c>
      <c r="F50" s="44">
        <v>160.80065593719499</v>
      </c>
      <c r="G50" s="38">
        <v>0.96119301615949704</v>
      </c>
      <c r="H50" s="45">
        <v>147.12387434774999</v>
      </c>
      <c r="I50" s="45">
        <v>79.2146779060364</v>
      </c>
      <c r="J50" s="48">
        <v>6.6188396661449198E-2</v>
      </c>
      <c r="K50" s="46">
        <v>123.84286750126699</v>
      </c>
      <c r="L50" s="45">
        <v>45.316069889068601</v>
      </c>
      <c r="M50" s="47">
        <v>1.6299642850196701E-2</v>
      </c>
    </row>
    <row r="51" spans="1:13" ht="14.5" x14ac:dyDescent="0.35">
      <c r="A51" s="2" t="str">
        <f>VLOOKUP(C51, 'County name'!$A$1:$C$207, 2, TRUE)</f>
        <v>Iowa County</v>
      </c>
      <c r="B51" s="2" t="str">
        <f>VLOOKUP($C51, 'County name'!$A$1:$C$207, 3, TRUE)</f>
        <v>Iowa</v>
      </c>
      <c r="C51" s="33">
        <v>19095</v>
      </c>
      <c r="D51" s="12">
        <f>VLOOKUP($C51, 'County name'!$A$3:$D$101, 4, FALSE)</f>
        <v>9.8999999999999991E-3</v>
      </c>
      <c r="E51" s="44">
        <v>2054.2989258252701</v>
      </c>
      <c r="F51" s="44">
        <v>183.561495256424</v>
      </c>
      <c r="G51" s="38">
        <v>0.942263157747387</v>
      </c>
      <c r="H51" s="45">
        <v>159.34839005110601</v>
      </c>
      <c r="I51" s="45">
        <v>86.259692621231096</v>
      </c>
      <c r="J51" s="48">
        <v>6.5912056193147897E-2</v>
      </c>
      <c r="K51" s="46">
        <v>130.546450980695</v>
      </c>
      <c r="L51" s="45">
        <v>27.377688074111902</v>
      </c>
      <c r="M51" s="47">
        <v>-1.89215285511284E-2</v>
      </c>
    </row>
    <row r="52" spans="1:13" ht="14.5" x14ac:dyDescent="0.35">
      <c r="A52" s="2" t="str">
        <f>VLOOKUP(C52, 'County name'!$A$1:$C$207, 2, TRUE)</f>
        <v>Jackson County</v>
      </c>
      <c r="B52" s="2" t="str">
        <f>VLOOKUP($C52, 'County name'!$A$1:$C$207, 3, TRUE)</f>
        <v>Iowa</v>
      </c>
      <c r="C52" s="33">
        <v>19097</v>
      </c>
      <c r="D52" s="12">
        <f>VLOOKUP($C52, 'County name'!$A$3:$D$101, 4, FALSE)</f>
        <v>7.3000000000000001E-3</v>
      </c>
      <c r="E52" s="44">
        <v>1886.69353978548</v>
      </c>
      <c r="F52" s="44">
        <v>132.47003750801099</v>
      </c>
      <c r="G52" s="38">
        <v>0.86638493111407899</v>
      </c>
      <c r="H52" s="45">
        <v>151.79681373622799</v>
      </c>
      <c r="I52" s="45">
        <v>71.193606996536204</v>
      </c>
      <c r="J52" s="48">
        <v>5.4863745369153102E-2</v>
      </c>
      <c r="K52" s="46">
        <v>131.581063568709</v>
      </c>
      <c r="L52" s="45">
        <v>16.280274438858001</v>
      </c>
      <c r="M52" s="47">
        <v>-2.1909223542971801E-2</v>
      </c>
    </row>
    <row r="53" spans="1:13" ht="14.5" x14ac:dyDescent="0.35">
      <c r="A53" s="2" t="str">
        <f>VLOOKUP(C53, 'County name'!$A$1:$C$207, 2, TRUE)</f>
        <v>Jasper County</v>
      </c>
      <c r="B53" s="2" t="str">
        <f>VLOOKUP($C53, 'County name'!$A$1:$C$207, 3, TRUE)</f>
        <v>Iowa</v>
      </c>
      <c r="C53" s="33">
        <v>19099</v>
      </c>
      <c r="D53" s="12">
        <f>VLOOKUP($C53, 'County name'!$A$3:$D$101, 4, FALSE)</f>
        <v>1.4499999999999999E-2</v>
      </c>
      <c r="E53" s="44">
        <v>2050.4954778005599</v>
      </c>
      <c r="F53" s="44">
        <v>175.93302145004299</v>
      </c>
      <c r="G53" s="38">
        <v>0.93023601274442902</v>
      </c>
      <c r="H53" s="45">
        <v>158.346131479018</v>
      </c>
      <c r="I53" s="45">
        <v>81.1772718429565</v>
      </c>
      <c r="J53" s="48">
        <v>6.55973674333757E-2</v>
      </c>
      <c r="K53" s="46">
        <v>128.68569595247899</v>
      </c>
      <c r="L53" s="45">
        <v>30.826288604736298</v>
      </c>
      <c r="M53" s="47">
        <v>-1.37762394223856E-2</v>
      </c>
    </row>
    <row r="54" spans="1:13" ht="14.5" x14ac:dyDescent="0.35">
      <c r="A54" s="2" t="str">
        <f>VLOOKUP(C54, 'County name'!$A$1:$C$207, 2, TRUE)</f>
        <v>Jefferson County</v>
      </c>
      <c r="B54" s="2" t="str">
        <f>VLOOKUP($C54, 'County name'!$A$1:$C$207, 3, TRUE)</f>
        <v>Iowa</v>
      </c>
      <c r="C54" s="33">
        <v>19101</v>
      </c>
      <c r="D54" s="12">
        <f>VLOOKUP($C54, 'County name'!$A$3:$D$101, 4, FALSE)</f>
        <v>5.8999999999999999E-3</v>
      </c>
      <c r="E54" s="44">
        <v>2204.5161038464898</v>
      </c>
      <c r="F54" s="44">
        <v>230.31682720184301</v>
      </c>
      <c r="G54" s="38">
        <v>1.0144983807828101</v>
      </c>
      <c r="H54" s="45">
        <v>165.82188200140399</v>
      </c>
      <c r="I54" s="45">
        <v>96.343674850463898</v>
      </c>
      <c r="J54" s="48">
        <v>7.1719803727456705E-2</v>
      </c>
      <c r="K54" s="46">
        <v>136.61550649655999</v>
      </c>
      <c r="L54" s="45">
        <v>36.056420040130597</v>
      </c>
      <c r="M54" s="47">
        <v>-1.8476351691759402E-2</v>
      </c>
    </row>
    <row r="55" spans="1:13" ht="14.5" x14ac:dyDescent="0.35">
      <c r="A55" s="2" t="str">
        <f>VLOOKUP(C55, 'County name'!$A$1:$C$207, 2, TRUE)</f>
        <v>Johnson County</v>
      </c>
      <c r="B55" s="2" t="str">
        <f>VLOOKUP($C55, 'County name'!$A$1:$C$207, 3, TRUE)</f>
        <v>Iowa</v>
      </c>
      <c r="C55" s="33">
        <v>19103</v>
      </c>
      <c r="D55" s="12">
        <f>VLOOKUP($C55, 'County name'!$A$3:$D$101, 4, FALSE)</f>
        <v>9.3999999999999986E-3</v>
      </c>
      <c r="E55" s="44">
        <v>2101.8907125368701</v>
      </c>
      <c r="F55" s="44">
        <v>193.21752347946199</v>
      </c>
      <c r="G55" s="38">
        <v>0.96557245437288597</v>
      </c>
      <c r="H55" s="45">
        <v>161.56279696022401</v>
      </c>
      <c r="I55" s="45">
        <v>88.2768425941467</v>
      </c>
      <c r="J55" s="48">
        <v>6.6737112276125707E-2</v>
      </c>
      <c r="K55" s="46">
        <v>133.050330725685</v>
      </c>
      <c r="L55" s="45">
        <v>28.135290145873999</v>
      </c>
      <c r="M55" s="47">
        <v>-2.1083950279533099E-2</v>
      </c>
    </row>
    <row r="56" spans="1:13" ht="14.5" x14ac:dyDescent="0.35">
      <c r="A56" s="2" t="str">
        <f>VLOOKUP(C56, 'County name'!$A$1:$C$207, 2, TRUE)</f>
        <v>Jones County</v>
      </c>
      <c r="B56" s="2" t="str">
        <f>VLOOKUP($C56, 'County name'!$A$1:$C$207, 3, TRUE)</f>
        <v>Iowa</v>
      </c>
      <c r="C56" s="33">
        <v>19105</v>
      </c>
      <c r="D56" s="12">
        <f>VLOOKUP($C56, 'County name'!$A$3:$D$101, 4, FALSE)</f>
        <v>9.1999999999999998E-3</v>
      </c>
      <c r="E56" s="44">
        <v>1908.3166475384</v>
      </c>
      <c r="F56" s="44">
        <v>145.19980821609499</v>
      </c>
      <c r="G56" s="38">
        <v>0.87870684663171805</v>
      </c>
      <c r="H56" s="45">
        <v>153.08201670884199</v>
      </c>
      <c r="I56" s="45">
        <v>75.620557403564405</v>
      </c>
      <c r="J56" s="48">
        <v>5.6754045815137898E-2</v>
      </c>
      <c r="K56" s="46">
        <v>126.34170408784399</v>
      </c>
      <c r="L56" s="45">
        <v>18.137886428832999</v>
      </c>
      <c r="M56" s="47">
        <v>-2.6074773909010501E-2</v>
      </c>
    </row>
    <row r="57" spans="1:13" ht="14.5" x14ac:dyDescent="0.35">
      <c r="A57" s="2" t="str">
        <f>VLOOKUP(C57, 'County name'!$A$1:$C$207, 2, TRUE)</f>
        <v>Keokuk County</v>
      </c>
      <c r="B57" s="2" t="str">
        <f>VLOOKUP($C57, 'County name'!$A$1:$C$207, 3, TRUE)</f>
        <v>Iowa</v>
      </c>
      <c r="C57" s="33">
        <v>19107</v>
      </c>
      <c r="D57" s="12">
        <f>VLOOKUP($C57, 'County name'!$A$3:$D$101, 4, FALSE)</f>
        <v>8.6E-3</v>
      </c>
      <c r="E57" s="44">
        <v>2127.3177872026999</v>
      </c>
      <c r="F57" s="44">
        <v>203.41135911941501</v>
      </c>
      <c r="G57" s="38">
        <v>0.97546744427344201</v>
      </c>
      <c r="H57" s="45">
        <v>162.870194441569</v>
      </c>
      <c r="I57" s="45">
        <v>90.574924564361496</v>
      </c>
      <c r="J57" s="48">
        <v>6.9514350708426195E-2</v>
      </c>
      <c r="K57" s="46">
        <v>133.67990707561901</v>
      </c>
      <c r="L57" s="45">
        <v>31.759013462066601</v>
      </c>
      <c r="M57" s="47">
        <v>-1.7488076715163298E-2</v>
      </c>
    </row>
    <row r="58" spans="1:13" ht="14.5" x14ac:dyDescent="0.35">
      <c r="A58" s="2" t="str">
        <f>VLOOKUP(C58, 'County name'!$A$1:$C$207, 2, TRUE)</f>
        <v>Kossuth County</v>
      </c>
      <c r="B58" s="2" t="str">
        <f>VLOOKUP($C58, 'County name'!$A$1:$C$207, 3, TRUE)</f>
        <v>Iowa</v>
      </c>
      <c r="C58" s="33">
        <v>19109</v>
      </c>
      <c r="D58" s="12">
        <f>VLOOKUP($C58, 'County name'!$A$3:$D$101, 4, FALSE)</f>
        <v>2.3300000000000001E-2</v>
      </c>
      <c r="E58" s="44">
        <v>1847.1846157524601</v>
      </c>
      <c r="F58" s="44">
        <v>110.212401437759</v>
      </c>
      <c r="G58" s="38">
        <v>0.88103131833749604</v>
      </c>
      <c r="H58" s="45">
        <v>147.62245294146101</v>
      </c>
      <c r="I58" s="45">
        <v>71.160420656204195</v>
      </c>
      <c r="J58" s="48">
        <v>6.5903494093843898E-2</v>
      </c>
      <c r="K58" s="46">
        <v>115.81900373810799</v>
      </c>
      <c r="L58" s="45">
        <v>27.664732027053802</v>
      </c>
      <c r="M58" s="47">
        <v>-1.7969668294781601E-3</v>
      </c>
    </row>
    <row r="59" spans="1:13" ht="14.5" x14ac:dyDescent="0.35">
      <c r="A59" s="2" t="str">
        <f>VLOOKUP(C59, 'County name'!$A$1:$C$207, 2, TRUE)</f>
        <v>Lee County</v>
      </c>
      <c r="B59" s="2" t="str">
        <f>VLOOKUP($C59, 'County name'!$A$1:$C$207, 3, TRUE)</f>
        <v>Iowa</v>
      </c>
      <c r="C59" s="33">
        <v>19111</v>
      </c>
      <c r="D59" s="12">
        <f>VLOOKUP($C59, 'County name'!$A$3:$D$101, 4, FALSE)</f>
        <v>5.7999999999999996E-3</v>
      </c>
      <c r="E59" s="44">
        <v>2248.95879723087</v>
      </c>
      <c r="F59" s="44">
        <v>226.76683974266001</v>
      </c>
      <c r="G59" s="38">
        <v>1.0158826847309399</v>
      </c>
      <c r="H59" s="45">
        <v>167.06906973093299</v>
      </c>
      <c r="I59" s="45">
        <v>94.988924932479804</v>
      </c>
      <c r="J59" s="48">
        <v>7.0477072497746998E-2</v>
      </c>
      <c r="K59" s="46">
        <v>141.054032954457</v>
      </c>
      <c r="L59" s="45">
        <v>38.917627668380803</v>
      </c>
      <c r="M59" s="47">
        <v>-1.6999530545790498E-2</v>
      </c>
    </row>
    <row r="60" spans="1:13" ht="14.5" x14ac:dyDescent="0.35">
      <c r="A60" s="2" t="str">
        <f>VLOOKUP(C60, 'County name'!$A$1:$C$207, 2, TRUE)</f>
        <v>Linn County</v>
      </c>
      <c r="B60" s="2" t="str">
        <f>VLOOKUP($C60, 'County name'!$A$1:$C$207, 3, TRUE)</f>
        <v>Iowa</v>
      </c>
      <c r="C60" s="33">
        <v>19113</v>
      </c>
      <c r="D60" s="12">
        <f>VLOOKUP($C60, 'County name'!$A$3:$D$101, 4, FALSE)</f>
        <v>0.01</v>
      </c>
      <c r="E60" s="44">
        <v>1967.70519934101</v>
      </c>
      <c r="F60" s="44">
        <v>158.355706167221</v>
      </c>
      <c r="G60" s="38">
        <v>0.91374044943622101</v>
      </c>
      <c r="H60" s="45">
        <v>154.27081655724899</v>
      </c>
      <c r="I60" s="45">
        <v>79.680102777481096</v>
      </c>
      <c r="J60" s="48">
        <v>5.9820392375683498E-2</v>
      </c>
      <c r="K60" s="46">
        <v>126.792455249745</v>
      </c>
      <c r="L60" s="45">
        <v>21.552733945846601</v>
      </c>
      <c r="M60" s="47">
        <v>-2.3157072696708199E-2</v>
      </c>
    </row>
    <row r="61" spans="1:13" ht="14.5" x14ac:dyDescent="0.35">
      <c r="A61" s="2" t="str">
        <f>VLOOKUP(C61, 'County name'!$A$1:$C$207, 2, TRUE)</f>
        <v>Louisa County</v>
      </c>
      <c r="B61" s="2" t="str">
        <f>VLOOKUP($C61, 'County name'!$A$1:$C$207, 3, TRUE)</f>
        <v>Iowa</v>
      </c>
      <c r="C61" s="33">
        <v>19115</v>
      </c>
      <c r="D61" s="12">
        <f>VLOOKUP($C61, 'County name'!$A$3:$D$101, 4, FALSE)</f>
        <v>6.0999999999999995E-3</v>
      </c>
      <c r="E61" s="44">
        <v>2174.2073600481699</v>
      </c>
      <c r="F61" s="44">
        <v>207.45717363357599</v>
      </c>
      <c r="G61" s="38">
        <v>0.96958062053332605</v>
      </c>
      <c r="H61" s="45">
        <v>167.64026576583299</v>
      </c>
      <c r="I61" s="45">
        <v>91.908228397369399</v>
      </c>
      <c r="J61" s="48">
        <v>7.0500385989551703E-2</v>
      </c>
      <c r="K61" s="46">
        <v>139.04319057757999</v>
      </c>
      <c r="L61" s="45">
        <v>31.458760356903099</v>
      </c>
      <c r="M61" s="47">
        <v>-2.0913334809563401E-2</v>
      </c>
    </row>
    <row r="62" spans="1:13" ht="14.5" x14ac:dyDescent="0.35">
      <c r="A62" s="2" t="str">
        <f>VLOOKUP(C62, 'County name'!$A$1:$C$207, 2, TRUE)</f>
        <v>Lucas County</v>
      </c>
      <c r="B62" s="2" t="str">
        <f>VLOOKUP($C62, 'County name'!$A$1:$C$207, 3, TRUE)</f>
        <v>Iowa</v>
      </c>
      <c r="C62" s="33">
        <v>19117</v>
      </c>
      <c r="D62" s="12">
        <f>VLOOKUP($C62, 'County name'!$A$3:$D$101, 4, FALSE)</f>
        <v>4.0000000000000001E-3</v>
      </c>
      <c r="E62" s="44">
        <v>2099.9662902162399</v>
      </c>
      <c r="F62" s="44">
        <v>201.572715044022</v>
      </c>
      <c r="G62" s="38">
        <v>0.96386035179597895</v>
      </c>
      <c r="H62" s="45">
        <v>158.54154412699901</v>
      </c>
      <c r="I62" s="45">
        <v>84.893031263351403</v>
      </c>
      <c r="J62" s="48">
        <v>6.5671662319052498E-2</v>
      </c>
      <c r="K62" s="46">
        <v>132.12205051621501</v>
      </c>
      <c r="L62" s="45">
        <v>37.9565450191498</v>
      </c>
      <c r="M62" s="47">
        <v>-1.2114484296585499E-2</v>
      </c>
    </row>
    <row r="63" spans="1:13" ht="14.5" x14ac:dyDescent="0.35">
      <c r="A63" s="2" t="str">
        <f>VLOOKUP(C63, 'County name'!$A$1:$C$207, 2, TRUE)</f>
        <v>Lyon County</v>
      </c>
      <c r="B63" s="2" t="str">
        <f>VLOOKUP($C63, 'County name'!$A$1:$C$207, 3, TRUE)</f>
        <v>Iowa</v>
      </c>
      <c r="C63" s="33">
        <v>19119</v>
      </c>
      <c r="D63" s="12">
        <f>VLOOKUP($C63, 'County name'!$A$3:$D$101, 4, FALSE)</f>
        <v>1.3000000000000001E-2</v>
      </c>
      <c r="E63" s="44">
        <v>1836.0356218904401</v>
      </c>
      <c r="F63" s="44">
        <v>147.435911893845</v>
      </c>
      <c r="G63" s="38">
        <v>0.92070816582789405</v>
      </c>
      <c r="H63" s="45">
        <v>142.93215840008301</v>
      </c>
      <c r="I63" s="45">
        <v>78.488106012344403</v>
      </c>
      <c r="J63" s="48">
        <v>6.8807264656081002E-2</v>
      </c>
      <c r="K63" s="46">
        <v>125.96356876156101</v>
      </c>
      <c r="L63" s="45">
        <v>49.719006109237696</v>
      </c>
      <c r="M63" s="47">
        <v>2.99464054810098E-2</v>
      </c>
    </row>
    <row r="64" spans="1:13" ht="14.5" x14ac:dyDescent="0.35">
      <c r="A64" s="2" t="str">
        <f>VLOOKUP(C64, 'County name'!$A$1:$C$207, 2, TRUE)</f>
        <v>Madison County</v>
      </c>
      <c r="B64" s="2" t="str">
        <f>VLOOKUP($C64, 'County name'!$A$1:$C$207, 3, TRUE)</f>
        <v>Iowa</v>
      </c>
      <c r="C64" s="33">
        <v>19121</v>
      </c>
      <c r="D64" s="12">
        <f>VLOOKUP($C64, 'County name'!$A$3:$D$101, 4, FALSE)</f>
        <v>7.0999999999999995E-3</v>
      </c>
      <c r="E64" s="44">
        <v>2085.3555828272401</v>
      </c>
      <c r="F64" s="44">
        <v>194.495299196243</v>
      </c>
      <c r="G64" s="38">
        <v>0.96868061152611595</v>
      </c>
      <c r="H64" s="45">
        <v>149.19564004773301</v>
      </c>
      <c r="I64" s="45">
        <v>81.067139577865603</v>
      </c>
      <c r="J64" s="48">
        <v>6.0602669530975498E-2</v>
      </c>
      <c r="K64" s="46">
        <v>124.324242393183</v>
      </c>
      <c r="L64" s="45">
        <v>37.060261583328199</v>
      </c>
      <c r="M64" s="47">
        <v>-1.0351937431606501E-2</v>
      </c>
    </row>
    <row r="65" spans="1:13" ht="14.5" x14ac:dyDescent="0.35">
      <c r="A65" s="2" t="str">
        <f>VLOOKUP(C65, 'County name'!$A$1:$C$207, 2, TRUE)</f>
        <v>Mahaska County</v>
      </c>
      <c r="B65" s="2" t="str">
        <f>VLOOKUP($C65, 'County name'!$A$1:$C$207, 3, TRUE)</f>
        <v>Iowa</v>
      </c>
      <c r="C65" s="33">
        <v>19123</v>
      </c>
      <c r="D65" s="12">
        <f>VLOOKUP($C65, 'County name'!$A$3:$D$101, 4, FALSE)</f>
        <v>9.1999999999999998E-3</v>
      </c>
      <c r="E65" s="44">
        <v>2117.8878441249899</v>
      </c>
      <c r="F65" s="44">
        <v>197.643719482422</v>
      </c>
      <c r="G65" s="38">
        <v>0.97659711141741701</v>
      </c>
      <c r="H65" s="45">
        <v>162.60883261282001</v>
      </c>
      <c r="I65" s="45">
        <v>87.061528682708698</v>
      </c>
      <c r="J65" s="48">
        <v>6.9579491288862996E-2</v>
      </c>
      <c r="K65" s="46">
        <v>132.80314717375401</v>
      </c>
      <c r="L65" s="45">
        <v>33.930856418609601</v>
      </c>
      <c r="M65" s="47">
        <v>-1.35304895253756E-2</v>
      </c>
    </row>
    <row r="66" spans="1:13" ht="14.5" x14ac:dyDescent="0.35">
      <c r="A66" s="2" t="str">
        <f>VLOOKUP(C66, 'County name'!$A$1:$C$207, 2, TRUE)</f>
        <v>Marion County</v>
      </c>
      <c r="B66" s="2" t="str">
        <f>VLOOKUP($C66, 'County name'!$A$1:$C$207, 3, TRUE)</f>
        <v>Iowa</v>
      </c>
      <c r="C66" s="33">
        <v>19125</v>
      </c>
      <c r="D66" s="12">
        <f>VLOOKUP($C66, 'County name'!$A$3:$D$101, 4, FALSE)</f>
        <v>6.4000000000000003E-3</v>
      </c>
      <c r="E66" s="44">
        <v>2153.5662360851702</v>
      </c>
      <c r="F66" s="44">
        <v>205.20301966667199</v>
      </c>
      <c r="G66" s="38">
        <v>0.99030301165347501</v>
      </c>
      <c r="H66" s="45">
        <v>160.87213933272301</v>
      </c>
      <c r="I66" s="45">
        <v>86.1205853939056</v>
      </c>
      <c r="J66" s="48">
        <v>6.8148384573280402E-2</v>
      </c>
      <c r="K66" s="46">
        <v>130.58125658770999</v>
      </c>
      <c r="L66" s="45">
        <v>36.508417081832903</v>
      </c>
      <c r="M66" s="47">
        <v>-1.3187105243042899E-2</v>
      </c>
    </row>
    <row r="67" spans="1:13" ht="14.5" x14ac:dyDescent="0.35">
      <c r="A67" s="2" t="str">
        <f>VLOOKUP(C67, 'County name'!$A$1:$C$207, 2, TRUE)</f>
        <v>Marshall County</v>
      </c>
      <c r="B67" s="2" t="str">
        <f>VLOOKUP($C67, 'County name'!$A$1:$C$207, 3, TRUE)</f>
        <v>Iowa</v>
      </c>
      <c r="C67" s="33">
        <v>19127</v>
      </c>
      <c r="D67" s="12">
        <f>VLOOKUP($C67, 'County name'!$A$3:$D$101, 4, FALSE)</f>
        <v>1.1399999999999999E-2</v>
      </c>
      <c r="E67" s="44">
        <v>1942.4469452805099</v>
      </c>
      <c r="F67" s="44">
        <v>144.84991159439099</v>
      </c>
      <c r="G67" s="38">
        <v>0.882564059399224</v>
      </c>
      <c r="H67" s="45">
        <v>153.883091108385</v>
      </c>
      <c r="I67" s="45">
        <v>75.098268127441401</v>
      </c>
      <c r="J67" s="48">
        <v>6.2278767769155502E-2</v>
      </c>
      <c r="K67" s="46">
        <v>124.780363584938</v>
      </c>
      <c r="L67" s="45">
        <v>26.9292981147766</v>
      </c>
      <c r="M67" s="47">
        <v>-1.3653914742972E-2</v>
      </c>
    </row>
    <row r="68" spans="1:13" ht="14.5" x14ac:dyDescent="0.35">
      <c r="A68" s="2" t="str">
        <f>VLOOKUP(C68, 'County name'!$A$1:$C$207, 2, TRUE)</f>
        <v>Mills County</v>
      </c>
      <c r="B68" s="2" t="str">
        <f>VLOOKUP($C68, 'County name'!$A$1:$C$207, 3, TRUE)</f>
        <v>Iowa</v>
      </c>
      <c r="C68" s="33">
        <v>19129</v>
      </c>
      <c r="D68" s="12">
        <f>VLOOKUP($C68, 'County name'!$A$3:$D$101, 4, FALSE)</f>
        <v>8.0000000000000002E-3</v>
      </c>
      <c r="E68" s="44">
        <v>2207.8204277997802</v>
      </c>
      <c r="F68" s="44">
        <v>254.980094480514</v>
      </c>
      <c r="G68" s="38">
        <v>1.07046302098709</v>
      </c>
      <c r="H68" s="45">
        <v>137.71574481781499</v>
      </c>
      <c r="I68" s="45">
        <v>77.942883062362696</v>
      </c>
      <c r="J68" s="48">
        <v>4.8841883318207803E-2</v>
      </c>
      <c r="K68" s="46">
        <v>124.724545745179</v>
      </c>
      <c r="L68" s="45">
        <v>51.730156564712502</v>
      </c>
      <c r="M68" s="47">
        <v>4.0048368288099203E-3</v>
      </c>
    </row>
    <row r="69" spans="1:13" ht="14.5" x14ac:dyDescent="0.35">
      <c r="A69" s="2" t="str">
        <f>VLOOKUP(C69, 'County name'!$A$1:$C$207, 2, TRUE)</f>
        <v>Mitchell County</v>
      </c>
      <c r="B69" s="2" t="str">
        <f>VLOOKUP($C69, 'County name'!$A$1:$C$207, 3, TRUE)</f>
        <v>Iowa</v>
      </c>
      <c r="C69" s="33">
        <v>19131</v>
      </c>
      <c r="D69" s="12">
        <f>VLOOKUP($C69, 'County name'!$A$3:$D$101, 4, FALSE)</f>
        <v>1.09E-2</v>
      </c>
      <c r="E69" s="44">
        <v>1795.6593444222899</v>
      </c>
      <c r="F69" s="44">
        <v>98.793440771102894</v>
      </c>
      <c r="G69" s="38">
        <v>0.83213258663067502</v>
      </c>
      <c r="H69" s="45">
        <v>138.823755373398</v>
      </c>
      <c r="I69" s="45">
        <v>65.311094617843594</v>
      </c>
      <c r="J69" s="48">
        <v>5.0831234300815702E-2</v>
      </c>
      <c r="K69" s="46">
        <v>113.73789208406799</v>
      </c>
      <c r="L69" s="45">
        <v>18.060893869400001</v>
      </c>
      <c r="M69" s="47">
        <v>-1.8313061822884499E-2</v>
      </c>
    </row>
    <row r="70" spans="1:13" ht="14.5" x14ac:dyDescent="0.35">
      <c r="A70" s="2" t="str">
        <f>VLOOKUP(C70, 'County name'!$A$1:$C$207, 2, TRUE)</f>
        <v>Monona County</v>
      </c>
      <c r="B70" s="2" t="str">
        <f>VLOOKUP($C70, 'County name'!$A$1:$C$207, 3, TRUE)</f>
        <v>Iowa</v>
      </c>
      <c r="C70" s="33">
        <v>19133</v>
      </c>
      <c r="D70" s="12">
        <f>VLOOKUP($C70, 'County name'!$A$3:$D$101, 4, FALSE)</f>
        <v>1.2800000000000001E-2</v>
      </c>
      <c r="E70" s="44">
        <v>2092.9987082558</v>
      </c>
      <c r="F70" s="44">
        <v>222.08166871070901</v>
      </c>
      <c r="G70" s="38">
        <v>1.03639120814553</v>
      </c>
      <c r="H70" s="45">
        <v>144.232961856853</v>
      </c>
      <c r="I70" s="45">
        <v>81.895691919326794</v>
      </c>
      <c r="J70" s="48">
        <v>6.0241734945042202E-2</v>
      </c>
      <c r="K70" s="46">
        <v>124.825175160519</v>
      </c>
      <c r="L70" s="45">
        <v>51.990580797195499</v>
      </c>
      <c r="M70" s="47">
        <v>1.5628644072852398E-2</v>
      </c>
    </row>
    <row r="71" spans="1:13" ht="14.5" x14ac:dyDescent="0.35">
      <c r="A71" s="2" t="str">
        <f>VLOOKUP(C71, 'County name'!$A$1:$C$207, 2, TRUE)</f>
        <v>Monroe County</v>
      </c>
      <c r="B71" s="2" t="str">
        <f>VLOOKUP($C71, 'County name'!$A$1:$C$207, 3, TRUE)</f>
        <v>Iowa</v>
      </c>
      <c r="C71" s="33">
        <v>19135</v>
      </c>
      <c r="D71" s="12">
        <f>VLOOKUP($C71, 'County name'!$A$3:$D$101, 4, FALSE)</f>
        <v>3.3E-3</v>
      </c>
      <c r="E71" s="44">
        <v>2139.6048559034002</v>
      </c>
      <c r="F71" s="44">
        <v>203.83499221801799</v>
      </c>
      <c r="G71" s="38">
        <v>0.98718914438618799</v>
      </c>
      <c r="H71" s="45">
        <v>163.79828386737501</v>
      </c>
      <c r="I71" s="45">
        <v>86.699691390991205</v>
      </c>
      <c r="J71" s="48">
        <v>7.0101625315378099E-2</v>
      </c>
      <c r="K71" s="46">
        <v>136.91665027944799</v>
      </c>
      <c r="L71" s="45">
        <v>37.695805835723903</v>
      </c>
      <c r="M71" s="47">
        <v>-9.22771335578698E-3</v>
      </c>
    </row>
    <row r="72" spans="1:13" ht="14.5" x14ac:dyDescent="0.35">
      <c r="A72" s="2" t="str">
        <f>VLOOKUP(C72, 'County name'!$A$1:$C$207, 2, TRUE)</f>
        <v>Montgomery County</v>
      </c>
      <c r="B72" s="2" t="str">
        <f>VLOOKUP($C72, 'County name'!$A$1:$C$207, 3, TRUE)</f>
        <v>Iowa</v>
      </c>
      <c r="C72" s="33">
        <v>19137</v>
      </c>
      <c r="D72" s="12">
        <f>VLOOKUP($C72, 'County name'!$A$3:$D$101, 4, FALSE)</f>
        <v>7.6E-3</v>
      </c>
      <c r="E72" s="44">
        <v>2154.86952630102</v>
      </c>
      <c r="F72" s="44">
        <v>238.83672065734899</v>
      </c>
      <c r="G72" s="38">
        <v>1.03350990183924</v>
      </c>
      <c r="H72" s="45">
        <v>140.509343926545</v>
      </c>
      <c r="I72" s="45">
        <v>79.514050006866498</v>
      </c>
      <c r="J72" s="48">
        <v>5.0956378309124001E-2</v>
      </c>
      <c r="K72" s="46">
        <v>122.916870196679</v>
      </c>
      <c r="L72" s="45">
        <v>47.510232448577902</v>
      </c>
      <c r="M72" s="47">
        <v>-2.7439944670692999E-3</v>
      </c>
    </row>
    <row r="73" spans="1:13" ht="14.5" x14ac:dyDescent="0.35">
      <c r="A73" s="2" t="str">
        <f>VLOOKUP(C73, 'County name'!$A$1:$C$207, 2, TRUE)</f>
        <v>Muscatine County</v>
      </c>
      <c r="B73" s="2" t="str">
        <f>VLOOKUP($C73, 'County name'!$A$1:$C$207, 3, TRUE)</f>
        <v>Iowa</v>
      </c>
      <c r="C73" s="33">
        <v>19139</v>
      </c>
      <c r="D73" s="12">
        <f>VLOOKUP($C73, 'County name'!$A$3:$D$101, 4, FALSE)</f>
        <v>6.6E-3</v>
      </c>
      <c r="E73" s="44">
        <v>2137.6610447190701</v>
      </c>
      <c r="F73" s="44">
        <v>199.08518280983</v>
      </c>
      <c r="G73" s="38">
        <v>0.96456303070067195</v>
      </c>
      <c r="H73" s="45">
        <v>165.048689594818</v>
      </c>
      <c r="I73" s="45">
        <v>89.244161558151305</v>
      </c>
      <c r="J73" s="48">
        <v>6.8443646421699603E-2</v>
      </c>
      <c r="K73" s="46">
        <v>137.069195799087</v>
      </c>
      <c r="L73" s="45">
        <v>29.340047883987399</v>
      </c>
      <c r="M73" s="47">
        <v>-2.1681507695381699E-2</v>
      </c>
    </row>
    <row r="74" spans="1:13" ht="14.5" x14ac:dyDescent="0.35">
      <c r="A74" s="2" t="str">
        <f>VLOOKUP(C74, 'County name'!$A$1:$C$207, 2, TRUE)</f>
        <v>O</v>
      </c>
      <c r="B74" s="2" t="str">
        <f>VLOOKUP($C74, 'County name'!$A$1:$C$207, 3, TRUE)</f>
        <v>Iowa</v>
      </c>
      <c r="C74" s="33">
        <v>19141</v>
      </c>
      <c r="D74" s="12">
        <f>VLOOKUP($C74, 'County name'!$A$3:$D$101, 4, FALSE)</f>
        <v>1.3100000000000001E-2</v>
      </c>
      <c r="E74" s="44">
        <v>1853.8278636991399</v>
      </c>
      <c r="F74" s="44">
        <v>133.453218317032</v>
      </c>
      <c r="G74" s="38">
        <v>0.88782756587651901</v>
      </c>
      <c r="H74" s="45">
        <v>148.31131532042099</v>
      </c>
      <c r="I74" s="45">
        <v>78.481977796554602</v>
      </c>
      <c r="J74" s="48">
        <v>7.0496423610943701E-2</v>
      </c>
      <c r="K74" s="46">
        <v>128.232107295806</v>
      </c>
      <c r="L74" s="45">
        <v>46.810905599594101</v>
      </c>
      <c r="M74" s="47">
        <v>2.5507848229442399E-2</v>
      </c>
    </row>
    <row r="75" spans="1:13" ht="14.5" x14ac:dyDescent="0.35">
      <c r="A75" s="2" t="str">
        <f>VLOOKUP(C75, 'County name'!$A$1:$C$207, 2, TRUE)</f>
        <v>Osceola County</v>
      </c>
      <c r="B75" s="2" t="str">
        <f>VLOOKUP($C75, 'County name'!$A$1:$C$207, 3, TRUE)</f>
        <v>Iowa</v>
      </c>
      <c r="C75" s="33">
        <v>19143</v>
      </c>
      <c r="D75" s="12">
        <f>VLOOKUP($C75, 'County name'!$A$3:$D$101, 4, FALSE)</f>
        <v>0.01</v>
      </c>
      <c r="E75" s="44">
        <v>1770.3366701217101</v>
      </c>
      <c r="F75" s="44">
        <v>108.45272231102</v>
      </c>
      <c r="G75" s="38">
        <v>0.84552894099373199</v>
      </c>
      <c r="H75" s="45">
        <v>145.87096073779401</v>
      </c>
      <c r="I75" s="45">
        <v>71.119277811050395</v>
      </c>
      <c r="J75" s="48">
        <v>6.7962690355889602E-2</v>
      </c>
      <c r="K75" s="46">
        <v>125.96618517854399</v>
      </c>
      <c r="L75" s="45">
        <v>41.061263990402203</v>
      </c>
      <c r="M75" s="47">
        <v>2.3004130222448699E-2</v>
      </c>
    </row>
    <row r="76" spans="1:13" ht="14.5" x14ac:dyDescent="0.35">
      <c r="A76" s="2" t="str">
        <f>VLOOKUP(C76, 'County name'!$A$1:$C$207, 2, TRUE)</f>
        <v>Page County</v>
      </c>
      <c r="B76" s="2" t="str">
        <f>VLOOKUP($C76, 'County name'!$A$1:$C$207, 3, TRUE)</f>
        <v>Iowa</v>
      </c>
      <c r="C76" s="33">
        <v>19145</v>
      </c>
      <c r="D76" s="12">
        <f>VLOOKUP($C76, 'County name'!$A$3:$D$101, 4, FALSE)</f>
        <v>9.8999999999999991E-3</v>
      </c>
      <c r="E76" s="44">
        <v>2192.1025199750202</v>
      </c>
      <c r="F76" s="44">
        <v>249.17559599876401</v>
      </c>
      <c r="G76" s="38">
        <v>1.0256109093510499</v>
      </c>
      <c r="H76" s="45">
        <v>140.15993390249801</v>
      </c>
      <c r="I76" s="45">
        <v>80.659397363662706</v>
      </c>
      <c r="J76" s="48">
        <v>4.9510369467727203E-2</v>
      </c>
      <c r="K76" s="46">
        <v>126.218603482004</v>
      </c>
      <c r="L76" s="45">
        <v>52.603842496871899</v>
      </c>
      <c r="M76" s="47">
        <v>-2.43749119076897E-3</v>
      </c>
    </row>
    <row r="77" spans="1:13" ht="14.5" x14ac:dyDescent="0.35">
      <c r="A77" s="2" t="str">
        <f>VLOOKUP(C77, 'County name'!$A$1:$C$207, 2, TRUE)</f>
        <v>Palo Alto County</v>
      </c>
      <c r="B77" s="2" t="str">
        <f>VLOOKUP($C77, 'County name'!$A$1:$C$207, 3, TRUE)</f>
        <v>Iowa</v>
      </c>
      <c r="C77" s="33">
        <v>19147</v>
      </c>
      <c r="D77" s="12">
        <f>VLOOKUP($C77, 'County name'!$A$3:$D$101, 4, FALSE)</f>
        <v>1.1699999999999999E-2</v>
      </c>
      <c r="E77" s="44">
        <v>1870.48882241659</v>
      </c>
      <c r="F77" s="44">
        <v>121.119621133804</v>
      </c>
      <c r="G77" s="38">
        <v>0.89462622799089697</v>
      </c>
      <c r="H77" s="45">
        <v>147.20408770851799</v>
      </c>
      <c r="I77" s="45">
        <v>74.727529096603405</v>
      </c>
      <c r="J77" s="48">
        <v>6.6766397124355906E-2</v>
      </c>
      <c r="K77" s="46">
        <v>121.454058629042</v>
      </c>
      <c r="L77" s="45">
        <v>34.116185903549201</v>
      </c>
      <c r="M77" s="47">
        <v>8.0019287520649608E-3</v>
      </c>
    </row>
    <row r="78" spans="1:13" ht="14.5" x14ac:dyDescent="0.35">
      <c r="A78" s="2" t="str">
        <f>VLOOKUP(C78, 'County name'!$A$1:$C$207, 2, TRUE)</f>
        <v>Plymouth County</v>
      </c>
      <c r="B78" s="2" t="str">
        <f>VLOOKUP($C78, 'County name'!$A$1:$C$207, 3, TRUE)</f>
        <v>Iowa</v>
      </c>
      <c r="C78" s="33">
        <v>19149</v>
      </c>
      <c r="D78" s="12">
        <f>VLOOKUP($C78, 'County name'!$A$3:$D$101, 4, FALSE)</f>
        <v>1.8500000000000003E-2</v>
      </c>
      <c r="E78" s="44">
        <v>1949.4642781662201</v>
      </c>
      <c r="F78" s="44">
        <v>179.30222764015201</v>
      </c>
      <c r="G78" s="38">
        <v>0.98932332237599996</v>
      </c>
      <c r="H78" s="45">
        <v>144.15681799707201</v>
      </c>
      <c r="I78" s="45">
        <v>81.718238878250105</v>
      </c>
      <c r="J78" s="48">
        <v>6.7477593695560306E-2</v>
      </c>
      <c r="K78" s="46">
        <v>128.91496694522201</v>
      </c>
      <c r="L78" s="45">
        <v>54.624630308151197</v>
      </c>
      <c r="M78" s="47">
        <v>3.02681645731433E-2</v>
      </c>
    </row>
    <row r="79" spans="1:13" ht="14.5" x14ac:dyDescent="0.35">
      <c r="A79" s="2" t="str">
        <f>VLOOKUP(C79, 'County name'!$A$1:$C$207, 2, TRUE)</f>
        <v>Pocahontas County</v>
      </c>
      <c r="B79" s="2" t="str">
        <f>VLOOKUP($C79, 'County name'!$A$1:$C$207, 3, TRUE)</f>
        <v>Iowa</v>
      </c>
      <c r="C79" s="33">
        <v>19151</v>
      </c>
      <c r="D79" s="12">
        <f>VLOOKUP($C79, 'County name'!$A$3:$D$101, 4, FALSE)</f>
        <v>1.41E-2</v>
      </c>
      <c r="E79" s="44">
        <v>1898.0403068877299</v>
      </c>
      <c r="F79" s="44">
        <v>137.00972743034399</v>
      </c>
      <c r="G79" s="38">
        <v>0.92489708174227603</v>
      </c>
      <c r="H79" s="45">
        <v>147.71765584503299</v>
      </c>
      <c r="I79" s="45">
        <v>77.541770315170297</v>
      </c>
      <c r="J79" s="48">
        <v>6.7009009606946807E-2</v>
      </c>
      <c r="K79" s="46">
        <v>121.073728126707</v>
      </c>
      <c r="L79" s="45">
        <v>36.296171617507902</v>
      </c>
      <c r="M79" s="47">
        <v>6.3137377223189102E-3</v>
      </c>
    </row>
    <row r="80" spans="1:13" ht="14.5" x14ac:dyDescent="0.35">
      <c r="A80" s="2" t="str">
        <f>VLOOKUP(C80, 'County name'!$A$1:$C$207, 2, TRUE)</f>
        <v>Polk County</v>
      </c>
      <c r="B80" s="2" t="str">
        <f>VLOOKUP($C80, 'County name'!$A$1:$C$207, 3, TRUE)</f>
        <v>Iowa</v>
      </c>
      <c r="C80" s="33">
        <v>19153</v>
      </c>
      <c r="D80" s="12">
        <f>VLOOKUP($C80, 'County name'!$A$3:$D$101, 4, FALSE)</f>
        <v>7.7000000000000002E-3</v>
      </c>
      <c r="E80" s="44">
        <v>2061.19446550254</v>
      </c>
      <c r="F80" s="44">
        <v>171.74546217918399</v>
      </c>
      <c r="G80" s="38">
        <v>0.93926605535993002</v>
      </c>
      <c r="H80" s="45">
        <v>152.24435244575201</v>
      </c>
      <c r="I80" s="45">
        <v>79.317282724380505</v>
      </c>
      <c r="J80" s="48">
        <v>6.2445987815471997E-2</v>
      </c>
      <c r="K80" s="46">
        <v>123.451757948194</v>
      </c>
      <c r="L80" s="45">
        <v>31.4995376110077</v>
      </c>
      <c r="M80" s="47">
        <v>-1.43008685509101E-2</v>
      </c>
    </row>
    <row r="81" spans="1:13" ht="14.5" x14ac:dyDescent="0.35">
      <c r="A81" s="2" t="str">
        <f>VLOOKUP(C81, 'County name'!$A$1:$C$207, 2, TRUE)</f>
        <v>Pottawattamie County</v>
      </c>
      <c r="B81" s="2" t="str">
        <f>VLOOKUP($C81, 'County name'!$A$1:$C$207, 3, TRUE)</f>
        <v>Iowa</v>
      </c>
      <c r="C81" s="33">
        <v>19155</v>
      </c>
      <c r="D81" s="12">
        <f>VLOOKUP($C81, 'County name'!$A$3:$D$101, 4, FALSE)</f>
        <v>1.7299999999999999E-2</v>
      </c>
      <c r="E81" s="44">
        <v>2124.7487387625001</v>
      </c>
      <c r="F81" s="44">
        <v>216.691434431076</v>
      </c>
      <c r="G81" s="38">
        <v>1.01924600600329</v>
      </c>
      <c r="H81" s="45">
        <v>140.12786403973601</v>
      </c>
      <c r="I81" s="45">
        <v>76.844153261184701</v>
      </c>
      <c r="J81" s="48">
        <v>5.20399075753364E-2</v>
      </c>
      <c r="K81" s="46">
        <v>122.434741554456</v>
      </c>
      <c r="L81" s="45">
        <v>46.477505731582703</v>
      </c>
      <c r="M81" s="47">
        <v>2.6299330134376101E-3</v>
      </c>
    </row>
    <row r="82" spans="1:13" ht="14.5" x14ac:dyDescent="0.35">
      <c r="A82" s="2" t="str">
        <f>VLOOKUP(C82, 'County name'!$A$1:$C$207, 2, TRUE)</f>
        <v>Poweshiek County</v>
      </c>
      <c r="B82" s="2" t="str">
        <f>VLOOKUP($C82, 'County name'!$A$1:$C$207, 3, TRUE)</f>
        <v>Iowa</v>
      </c>
      <c r="C82" s="33">
        <v>19157</v>
      </c>
      <c r="D82" s="12">
        <f>VLOOKUP($C82, 'County name'!$A$3:$D$101, 4, FALSE)</f>
        <v>1.18E-2</v>
      </c>
      <c r="E82" s="44">
        <v>2019.4940369677699</v>
      </c>
      <c r="F82" s="44">
        <v>175.73872036933901</v>
      </c>
      <c r="G82" s="38">
        <v>0.919439475378235</v>
      </c>
      <c r="H82" s="45">
        <v>158.91310393468001</v>
      </c>
      <c r="I82" s="45">
        <v>83.684275865554795</v>
      </c>
      <c r="J82" s="48">
        <v>6.6384361906824396E-2</v>
      </c>
      <c r="K82" s="46">
        <v>130.31587271252701</v>
      </c>
      <c r="L82" s="45">
        <v>28.8974055767059</v>
      </c>
      <c r="M82" s="47">
        <v>-1.4718630361399501E-2</v>
      </c>
    </row>
    <row r="83" spans="1:13" ht="14.5" x14ac:dyDescent="0.35">
      <c r="A83" s="2" t="str">
        <f>VLOOKUP(C83, 'County name'!$A$1:$C$207, 2, TRUE)</f>
        <v>Ringgold County</v>
      </c>
      <c r="B83" s="2" t="str">
        <f>VLOOKUP($C83, 'County name'!$A$1:$C$207, 3, TRUE)</f>
        <v>Iowa</v>
      </c>
      <c r="C83" s="33">
        <v>19159</v>
      </c>
      <c r="D83" s="12">
        <f>VLOOKUP($C83, 'County name'!$A$3:$D$101, 4, FALSE)</f>
        <v>5.4000000000000003E-3</v>
      </c>
      <c r="E83" s="44">
        <v>2120.8337041518398</v>
      </c>
      <c r="F83" s="44">
        <v>203.92102646827701</v>
      </c>
      <c r="G83" s="38">
        <v>0.97713979113792104</v>
      </c>
      <c r="H83" s="45">
        <v>145.21012002222699</v>
      </c>
      <c r="I83" s="45">
        <v>79.050674390792807</v>
      </c>
      <c r="J83" s="48">
        <v>5.5579094333164901E-2</v>
      </c>
      <c r="K83" s="46">
        <v>125.53683843391499</v>
      </c>
      <c r="L83" s="45">
        <v>41.260357141494801</v>
      </c>
      <c r="M83" s="47">
        <v>-8.8483143510056407E-3</v>
      </c>
    </row>
    <row r="84" spans="1:13" ht="14.5" x14ac:dyDescent="0.35">
      <c r="A84" s="2" t="str">
        <f>VLOOKUP(C84, 'County name'!$A$1:$C$207, 2, TRUE)</f>
        <v>Sac County</v>
      </c>
      <c r="B84" s="2" t="str">
        <f>VLOOKUP($C84, 'County name'!$A$1:$C$207, 3, TRUE)</f>
        <v>Iowa</v>
      </c>
      <c r="C84" s="33">
        <v>19161</v>
      </c>
      <c r="D84" s="12">
        <f>VLOOKUP($C84, 'County name'!$A$3:$D$101, 4, FALSE)</f>
        <v>1.2E-2</v>
      </c>
      <c r="E84" s="44">
        <v>1924.61296686019</v>
      </c>
      <c r="F84" s="44">
        <v>148.609285783768</v>
      </c>
      <c r="G84" s="38">
        <v>0.93719648712884196</v>
      </c>
      <c r="H84" s="45">
        <v>147.10719051918699</v>
      </c>
      <c r="I84" s="45">
        <v>77.492446947097804</v>
      </c>
      <c r="J84" s="48">
        <v>6.5217778414033103E-2</v>
      </c>
      <c r="K84" s="46">
        <v>120.512814167689</v>
      </c>
      <c r="L84" s="45">
        <v>40.432781267166199</v>
      </c>
      <c r="M84" s="47">
        <v>9.3973691129736192E-3</v>
      </c>
    </row>
    <row r="85" spans="1:13" ht="14.5" x14ac:dyDescent="0.35">
      <c r="A85" s="2" t="str">
        <f>VLOOKUP(C85, 'County name'!$A$1:$C$207, 2, TRUE)</f>
        <v>Scott County</v>
      </c>
      <c r="B85" s="2" t="str">
        <f>VLOOKUP($C85, 'County name'!$A$1:$C$207, 3, TRUE)</f>
        <v>Iowa</v>
      </c>
      <c r="C85" s="33">
        <v>19163</v>
      </c>
      <c r="D85" s="12">
        <f>VLOOKUP($C85, 'County name'!$A$3:$D$101, 4, FALSE)</f>
        <v>7.4999999999999997E-3</v>
      </c>
      <c r="E85" s="44">
        <v>2070.9076327084099</v>
      </c>
      <c r="F85" s="44">
        <v>168.824582386017</v>
      </c>
      <c r="G85" s="38">
        <v>0.93991451955959004</v>
      </c>
      <c r="H85" s="45">
        <v>162.88901712889799</v>
      </c>
      <c r="I85" s="45">
        <v>83.606267261505096</v>
      </c>
      <c r="J85" s="48">
        <v>6.6208030949065799E-2</v>
      </c>
      <c r="K85" s="46">
        <v>137.39159828377899</v>
      </c>
      <c r="L85" s="45">
        <v>25.141042137145998</v>
      </c>
      <c r="M85" s="47">
        <v>-1.90827943545522E-2</v>
      </c>
    </row>
    <row r="86" spans="1:13" ht="14.5" x14ac:dyDescent="0.35">
      <c r="A86" s="2" t="str">
        <f>VLOOKUP(C86, 'County name'!$A$1:$C$207, 2, TRUE)</f>
        <v>Shelby County</v>
      </c>
      <c r="B86" s="2" t="str">
        <f>VLOOKUP($C86, 'County name'!$A$1:$C$207, 3, TRUE)</f>
        <v>Iowa</v>
      </c>
      <c r="C86" s="33">
        <v>19165</v>
      </c>
      <c r="D86" s="12">
        <f>VLOOKUP($C86, 'County name'!$A$3:$D$101, 4, FALSE)</f>
        <v>1.37E-2</v>
      </c>
      <c r="E86" s="44">
        <v>2037.0717922025401</v>
      </c>
      <c r="F86" s="44">
        <v>186.35592703819299</v>
      </c>
      <c r="G86" s="38">
        <v>0.95826179404927703</v>
      </c>
      <c r="H86" s="45">
        <v>143.39796944325801</v>
      </c>
      <c r="I86" s="45">
        <v>75.838043928146405</v>
      </c>
      <c r="J86" s="48">
        <v>5.5199314944222803E-2</v>
      </c>
      <c r="K86" s="46">
        <v>119.305244230555</v>
      </c>
      <c r="L86" s="45">
        <v>41.7418210506439</v>
      </c>
      <c r="M86" s="47">
        <v>-2.7507580313046399E-4</v>
      </c>
    </row>
    <row r="87" spans="1:13" ht="14.5" x14ac:dyDescent="0.35">
      <c r="A87" s="2" t="str">
        <f>VLOOKUP(C87, 'County name'!$A$1:$C$207, 2, TRUE)</f>
        <v>Sioux County</v>
      </c>
      <c r="B87" s="2" t="str">
        <f>VLOOKUP($C87, 'County name'!$A$1:$C$207, 3, TRUE)</f>
        <v>Iowa</v>
      </c>
      <c r="C87" s="33">
        <v>19167</v>
      </c>
      <c r="D87" s="12">
        <f>VLOOKUP($C87, 'County name'!$A$3:$D$101, 4, FALSE)</f>
        <v>1.6E-2</v>
      </c>
      <c r="E87" s="44">
        <v>1892.6647149281</v>
      </c>
      <c r="F87" s="44">
        <v>159.926950359344</v>
      </c>
      <c r="G87" s="38">
        <v>0.95002771024938204</v>
      </c>
      <c r="H87" s="45">
        <v>144.72840803774301</v>
      </c>
      <c r="I87" s="45">
        <v>80.330525493621806</v>
      </c>
      <c r="J87" s="48">
        <v>6.9428000201704504E-2</v>
      </c>
      <c r="K87" s="46">
        <v>129.08441551296301</v>
      </c>
      <c r="L87" s="45">
        <v>53.065126419067397</v>
      </c>
      <c r="M87" s="47">
        <v>3.2519798288481103E-2</v>
      </c>
    </row>
    <row r="88" spans="1:13" ht="14.5" x14ac:dyDescent="0.35">
      <c r="A88" s="2" t="str">
        <f>VLOOKUP(C88, 'County name'!$A$1:$C$207, 2, TRUE)</f>
        <v>Story County</v>
      </c>
      <c r="B88" s="2" t="str">
        <f>VLOOKUP($C88, 'County name'!$A$1:$C$207, 3, TRUE)</f>
        <v>Iowa</v>
      </c>
      <c r="C88" s="33">
        <v>19169</v>
      </c>
      <c r="D88" s="12">
        <f>VLOOKUP($C88, 'County name'!$A$3:$D$101, 4, FALSE)</f>
        <v>1.09E-2</v>
      </c>
      <c r="E88" s="44">
        <v>1951.7308925033799</v>
      </c>
      <c r="F88" s="44">
        <v>139.664003324509</v>
      </c>
      <c r="G88" s="38">
        <v>0.88025081843025399</v>
      </c>
      <c r="H88" s="45">
        <v>150.232897875807</v>
      </c>
      <c r="I88" s="45">
        <v>73.405595159530705</v>
      </c>
      <c r="J88" s="48">
        <v>5.99048838924197E-2</v>
      </c>
      <c r="K88" s="46">
        <v>120.922785767703</v>
      </c>
      <c r="L88" s="45">
        <v>27.251028013229401</v>
      </c>
      <c r="M88" s="47">
        <v>-1.4479944661434501E-2</v>
      </c>
    </row>
    <row r="89" spans="1:13" ht="14.5" x14ac:dyDescent="0.35">
      <c r="A89" s="2" t="str">
        <f>VLOOKUP(C89, 'County name'!$A$1:$C$207, 2, TRUE)</f>
        <v>Tama County</v>
      </c>
      <c r="B89" s="2" t="str">
        <f>VLOOKUP($C89, 'County name'!$A$1:$C$207, 3, TRUE)</f>
        <v>Iowa</v>
      </c>
      <c r="C89" s="33">
        <v>19171</v>
      </c>
      <c r="D89" s="12">
        <f>VLOOKUP($C89, 'County name'!$A$3:$D$101, 4, FALSE)</f>
        <v>1.3000000000000001E-2</v>
      </c>
      <c r="E89" s="44">
        <v>1943.9521040366701</v>
      </c>
      <c r="F89" s="44">
        <v>151.55508546829199</v>
      </c>
      <c r="G89" s="38">
        <v>0.89775320889015198</v>
      </c>
      <c r="H89" s="45">
        <v>154.362213080586</v>
      </c>
      <c r="I89" s="45">
        <v>78.411426448821999</v>
      </c>
      <c r="J89" s="48">
        <v>6.2441737096062197E-2</v>
      </c>
      <c r="K89" s="46">
        <v>128.48529006561699</v>
      </c>
      <c r="L89" s="45">
        <v>26.0420672416687</v>
      </c>
      <c r="M89" s="47">
        <v>-1.49438433251262E-2</v>
      </c>
    </row>
    <row r="90" spans="1:13" ht="14.5" x14ac:dyDescent="0.35">
      <c r="A90" s="2" t="str">
        <f>VLOOKUP(C90, 'County name'!$A$1:$C$207, 2, TRUE)</f>
        <v>Taylor County</v>
      </c>
      <c r="B90" s="2" t="str">
        <f>VLOOKUP($C90, 'County name'!$A$1:$C$207, 3, TRUE)</f>
        <v>Iowa</v>
      </c>
      <c r="C90" s="33">
        <v>19173</v>
      </c>
      <c r="D90" s="12">
        <f>VLOOKUP($C90, 'County name'!$A$3:$D$101, 4, FALSE)</f>
        <v>7.9000000000000008E-3</v>
      </c>
      <c r="E90" s="44">
        <v>2136.9131816804502</v>
      </c>
      <c r="F90" s="44">
        <v>217.160374116898</v>
      </c>
      <c r="G90" s="38">
        <v>0.99217351101279405</v>
      </c>
      <c r="H90" s="45">
        <v>142.07213444895299</v>
      </c>
      <c r="I90" s="45">
        <v>78.719223928451498</v>
      </c>
      <c r="J90" s="48">
        <v>5.2796368388303198E-2</v>
      </c>
      <c r="K90" s="46">
        <v>123.097356114901</v>
      </c>
      <c r="L90" s="45">
        <v>44.531639719009398</v>
      </c>
      <c r="M90" s="47">
        <v>-6.80623604067965E-3</v>
      </c>
    </row>
    <row r="91" spans="1:13" ht="14.5" x14ac:dyDescent="0.35">
      <c r="A91" s="2" t="str">
        <f>VLOOKUP(C91, 'County name'!$A$1:$C$207, 2, TRUE)</f>
        <v>Union County</v>
      </c>
      <c r="B91" s="2" t="str">
        <f>VLOOKUP($C91, 'County name'!$A$1:$C$207, 3, TRUE)</f>
        <v>Iowa</v>
      </c>
      <c r="C91" s="33">
        <v>19175</v>
      </c>
      <c r="D91" s="12">
        <f>VLOOKUP($C91, 'County name'!$A$3:$D$101, 4, FALSE)</f>
        <v>6.5000000000000006E-3</v>
      </c>
      <c r="E91" s="44">
        <v>2095.5435554272699</v>
      </c>
      <c r="F91" s="44">
        <v>198.15173268318199</v>
      </c>
      <c r="G91" s="38">
        <v>0.96839205271532602</v>
      </c>
      <c r="H91" s="45">
        <v>148.00017044141401</v>
      </c>
      <c r="I91" s="45">
        <v>79.693313360214205</v>
      </c>
      <c r="J91" s="48">
        <v>5.8064935086325903E-2</v>
      </c>
      <c r="K91" s="46">
        <v>126.67217645167899</v>
      </c>
      <c r="L91" s="45">
        <v>40.0418412685394</v>
      </c>
      <c r="M91" s="47">
        <v>-7.5667859402249703E-3</v>
      </c>
    </row>
    <row r="92" spans="1:13" ht="14.5" x14ac:dyDescent="0.35">
      <c r="A92" s="2" t="str">
        <f>VLOOKUP(C92, 'County name'!$A$1:$C$207, 2, TRUE)</f>
        <v>Van Buren County</v>
      </c>
      <c r="B92" s="2" t="str">
        <f>VLOOKUP($C92, 'County name'!$A$1:$C$207, 3, TRUE)</f>
        <v>Iowa</v>
      </c>
      <c r="C92" s="33">
        <v>19177</v>
      </c>
      <c r="D92" s="12">
        <f>VLOOKUP($C92, 'County name'!$A$3:$D$101, 4, FALSE)</f>
        <v>4.7999999999999996E-3</v>
      </c>
      <c r="E92" s="44">
        <v>2237.6756009528599</v>
      </c>
      <c r="F92" s="44">
        <v>250.91343512535099</v>
      </c>
      <c r="G92" s="38">
        <v>1.0425344032142601</v>
      </c>
      <c r="H92" s="45">
        <v>165.366540349438</v>
      </c>
      <c r="I92" s="45">
        <v>98.502845621109003</v>
      </c>
      <c r="J92" s="48">
        <v>7.1979257843322306E-2</v>
      </c>
      <c r="K92" s="46">
        <v>139.73701291175101</v>
      </c>
      <c r="L92" s="45">
        <v>40.7869128704071</v>
      </c>
      <c r="M92" s="47">
        <v>-1.5424879280411899E-2</v>
      </c>
    </row>
    <row r="93" spans="1:13" ht="14.5" x14ac:dyDescent="0.35">
      <c r="A93" s="2" t="str">
        <f>VLOOKUP(C93, 'County name'!$A$1:$C$207, 2, TRUE)</f>
        <v>Wapello County</v>
      </c>
      <c r="B93" s="2" t="str">
        <f>VLOOKUP($C93, 'County name'!$A$1:$C$207, 3, TRUE)</f>
        <v>Iowa</v>
      </c>
      <c r="C93" s="33">
        <v>19179</v>
      </c>
      <c r="D93" s="12">
        <f>VLOOKUP($C93, 'County name'!$A$3:$D$101, 4, FALSE)</f>
        <v>5.1999999999999998E-3</v>
      </c>
      <c r="E93" s="44">
        <v>2184.7313748173401</v>
      </c>
      <c r="F93" s="44">
        <v>215.81294903755199</v>
      </c>
      <c r="G93" s="38">
        <v>1.01292787850448</v>
      </c>
      <c r="H93" s="45">
        <v>164.15866884421601</v>
      </c>
      <c r="I93" s="45">
        <v>91.051369142532394</v>
      </c>
      <c r="J93" s="48">
        <v>7.1310441503014105E-2</v>
      </c>
      <c r="K93" s="46">
        <v>131.517275606841</v>
      </c>
      <c r="L93" s="45">
        <v>32.528789377212497</v>
      </c>
      <c r="M93" s="47">
        <v>-1.8120491648705599E-2</v>
      </c>
    </row>
    <row r="94" spans="1:13" ht="14.5" x14ac:dyDescent="0.35">
      <c r="A94" s="2" t="str">
        <f>VLOOKUP(C94, 'County name'!$A$1:$C$207, 2, TRUE)</f>
        <v>Warren County</v>
      </c>
      <c r="B94" s="2" t="str">
        <f>VLOOKUP($C94, 'County name'!$A$1:$C$207, 3, TRUE)</f>
        <v>Iowa</v>
      </c>
      <c r="C94" s="33">
        <v>19181</v>
      </c>
      <c r="D94" s="12">
        <f>VLOOKUP($C94, 'County name'!$A$3:$D$101, 4, FALSE)</f>
        <v>6.0999999999999995E-3</v>
      </c>
      <c r="E94" s="44">
        <v>2117.9074533647999</v>
      </c>
      <c r="F94" s="44">
        <v>197.27015528678899</v>
      </c>
      <c r="G94" s="38">
        <v>0.97132296369097004</v>
      </c>
      <c r="H94" s="45">
        <v>154.13783497278399</v>
      </c>
      <c r="I94" s="45">
        <v>83.419142293929994</v>
      </c>
      <c r="J94" s="48">
        <v>6.3671289439517303E-2</v>
      </c>
      <c r="K94" s="46">
        <v>125.9629492076</v>
      </c>
      <c r="L94" s="45">
        <v>35.578576326370197</v>
      </c>
      <c r="M94" s="47">
        <v>-1.38979604127074E-2</v>
      </c>
    </row>
    <row r="95" spans="1:13" ht="14.5" x14ac:dyDescent="0.35">
      <c r="A95" s="2" t="str">
        <f>VLOOKUP(C95, 'County name'!$A$1:$C$207, 2, TRUE)</f>
        <v>Washington County</v>
      </c>
      <c r="B95" s="2" t="str">
        <f>VLOOKUP($C95, 'County name'!$A$1:$C$207, 3, TRUE)</f>
        <v>Iowa</v>
      </c>
      <c r="C95" s="33">
        <v>19183</v>
      </c>
      <c r="D95" s="12">
        <f>VLOOKUP($C95, 'County name'!$A$3:$D$101, 4, FALSE)</f>
        <v>8.8000000000000005E-3</v>
      </c>
      <c r="E95" s="44">
        <v>2163.3577329652398</v>
      </c>
      <c r="F95" s="44">
        <v>215.87300477027901</v>
      </c>
      <c r="G95" s="38">
        <v>0.98773839234290395</v>
      </c>
      <c r="H95" s="45">
        <v>164.50674833003399</v>
      </c>
      <c r="I95" s="45">
        <v>93.784902238845802</v>
      </c>
      <c r="J95" s="48">
        <v>7.06186218293781E-2</v>
      </c>
      <c r="K95" s="46">
        <v>135.378453709045</v>
      </c>
      <c r="L95" s="45">
        <v>32.385124540329002</v>
      </c>
      <c r="M95" s="47">
        <v>-2.03175192730039E-2</v>
      </c>
    </row>
    <row r="96" spans="1:13" ht="14.5" x14ac:dyDescent="0.35">
      <c r="A96" s="2" t="str">
        <f>VLOOKUP(C96, 'County name'!$A$1:$C$207, 2, TRUE)</f>
        <v>Wayne County</v>
      </c>
      <c r="B96" s="2" t="str">
        <f>VLOOKUP($C96, 'County name'!$A$1:$C$207, 3, TRUE)</f>
        <v>Iowa</v>
      </c>
      <c r="C96" s="33">
        <v>19185</v>
      </c>
      <c r="D96" s="12">
        <f>VLOOKUP($C96, 'County name'!$A$3:$D$101, 4, FALSE)</f>
        <v>5.6999999999999993E-3</v>
      </c>
      <c r="E96" s="44">
        <v>2087.7020487271302</v>
      </c>
      <c r="F96" s="44">
        <v>194.780975484848</v>
      </c>
      <c r="G96" s="38">
        <v>0.96015861712331896</v>
      </c>
      <c r="H96" s="45">
        <v>154.47319522500001</v>
      </c>
      <c r="I96" s="45">
        <v>82.563462305068995</v>
      </c>
      <c r="J96" s="48">
        <v>6.1707664628133402E-2</v>
      </c>
      <c r="K96" s="46">
        <v>132.82320046387599</v>
      </c>
      <c r="L96" s="45">
        <v>39.214254903793297</v>
      </c>
      <c r="M96" s="47">
        <v>-1.0296230272287399E-2</v>
      </c>
    </row>
    <row r="97" spans="1:13" ht="14.5" x14ac:dyDescent="0.35">
      <c r="A97" s="2" t="str">
        <f>VLOOKUP(C97, 'County name'!$A$1:$C$207, 2, TRUE)</f>
        <v>Webster County</v>
      </c>
      <c r="B97" s="2" t="str">
        <f>VLOOKUP($C97, 'County name'!$A$1:$C$207, 3, TRUE)</f>
        <v>Iowa</v>
      </c>
      <c r="C97" s="33">
        <v>19187</v>
      </c>
      <c r="D97" s="12">
        <f>VLOOKUP($C97, 'County name'!$A$3:$D$101, 4, FALSE)</f>
        <v>1.5100000000000001E-2</v>
      </c>
      <c r="E97" s="44">
        <v>1945.51323063578</v>
      </c>
      <c r="F97" s="44">
        <v>149.297154569626</v>
      </c>
      <c r="G97" s="38">
        <v>0.95029838394541999</v>
      </c>
      <c r="H97" s="45">
        <v>148.45226838951899</v>
      </c>
      <c r="I97" s="45">
        <v>78.333348417282096</v>
      </c>
      <c r="J97" s="48">
        <v>6.5855853479170695E-2</v>
      </c>
      <c r="K97" s="46">
        <v>115.327424025536</v>
      </c>
      <c r="L97" s="45">
        <v>31.3730422496796</v>
      </c>
      <c r="M97" s="47">
        <v>-5.87557450398113E-3</v>
      </c>
    </row>
    <row r="98" spans="1:13" ht="14.5" x14ac:dyDescent="0.35">
      <c r="A98" s="2" t="str">
        <f>VLOOKUP(C98, 'County name'!$A$1:$C$207, 2, TRUE)</f>
        <v>Winnebago County</v>
      </c>
      <c r="B98" s="2" t="str">
        <f>VLOOKUP($C98, 'County name'!$A$1:$C$207, 3, TRUE)</f>
        <v>Iowa</v>
      </c>
      <c r="C98" s="33">
        <v>19189</v>
      </c>
      <c r="D98" s="12">
        <f>VLOOKUP($C98, 'County name'!$A$3:$D$101, 4, FALSE)</f>
        <v>8.6E-3</v>
      </c>
      <c r="E98" s="44">
        <v>1820.6429999757599</v>
      </c>
      <c r="F98" s="44">
        <v>102.38854651451101</v>
      </c>
      <c r="G98" s="38">
        <v>0.85700438216493102</v>
      </c>
      <c r="H98" s="45">
        <v>146.92333323024201</v>
      </c>
      <c r="I98" s="45">
        <v>70.373634862899806</v>
      </c>
      <c r="J98" s="48">
        <v>6.4812710986605904E-2</v>
      </c>
      <c r="K98" s="46">
        <v>114.023163606832</v>
      </c>
      <c r="L98" s="45">
        <v>23.594400930404699</v>
      </c>
      <c r="M98" s="47">
        <v>-7.3920272070591196E-3</v>
      </c>
    </row>
    <row r="99" spans="1:13" ht="14.5" x14ac:dyDescent="0.35">
      <c r="A99" s="2" t="str">
        <f>VLOOKUP(C99, 'County name'!$A$1:$C$207, 2, TRUE)</f>
        <v>Winneshiek County</v>
      </c>
      <c r="B99" s="2" t="str">
        <f>VLOOKUP($C99, 'County name'!$A$1:$C$207, 3, TRUE)</f>
        <v>Iowa</v>
      </c>
      <c r="C99" s="33">
        <v>19191</v>
      </c>
      <c r="D99" s="12">
        <f>VLOOKUP($C99, 'County name'!$A$3:$D$101, 4, FALSE)</f>
        <v>1.03E-2</v>
      </c>
      <c r="E99" s="44">
        <v>1763.53362473795</v>
      </c>
      <c r="F99" s="44">
        <v>99.248445320129406</v>
      </c>
      <c r="G99" s="38">
        <v>0.83139932379382597</v>
      </c>
      <c r="H99" s="45">
        <v>133.97753568378999</v>
      </c>
      <c r="I99" s="45">
        <v>60.5517114639282</v>
      </c>
      <c r="J99" s="48">
        <v>4.0127041983016198E-2</v>
      </c>
      <c r="K99" s="46">
        <v>112.22354773041999</v>
      </c>
      <c r="L99" s="45">
        <v>14.3311993598938</v>
      </c>
      <c r="M99" s="47">
        <v>-2.6263693067447001E-2</v>
      </c>
    </row>
    <row r="100" spans="1:13" ht="14.5" x14ac:dyDescent="0.35">
      <c r="A100" s="2" t="str">
        <f>VLOOKUP(C100, 'County name'!$A$1:$C$207, 2, TRUE)</f>
        <v>Woodbury County</v>
      </c>
      <c r="B100" s="2" t="str">
        <f>VLOOKUP($C100, 'County name'!$A$1:$C$207, 3, TRUE)</f>
        <v>Iowa</v>
      </c>
      <c r="C100" s="33">
        <v>19193</v>
      </c>
      <c r="D100" s="12">
        <f>VLOOKUP($C100, 'County name'!$A$3:$D$101, 4, FALSE)</f>
        <v>1.5700000000000002E-2</v>
      </c>
      <c r="E100" s="44">
        <v>2011.7527052292401</v>
      </c>
      <c r="F100" s="44">
        <v>192.59652438163801</v>
      </c>
      <c r="G100" s="38">
        <v>1.00203794940665</v>
      </c>
      <c r="H100" s="45">
        <v>144.76218948799701</v>
      </c>
      <c r="I100" s="45">
        <v>80.893427228927607</v>
      </c>
      <c r="J100" s="48">
        <v>6.4222381441158702E-2</v>
      </c>
      <c r="K100" s="46">
        <v>126.43932722148</v>
      </c>
      <c r="L100" s="45">
        <v>52.096759843826298</v>
      </c>
      <c r="M100" s="47">
        <v>2.2617722747469302E-2</v>
      </c>
    </row>
    <row r="101" spans="1:13" ht="14.5" x14ac:dyDescent="0.35">
      <c r="A101" s="2" t="str">
        <f>VLOOKUP(C101, 'County name'!$A$1:$C$207, 2, TRUE)</f>
        <v>Worth County</v>
      </c>
      <c r="B101" s="2" t="str">
        <f>VLOOKUP($C101, 'County name'!$A$1:$C$207, 3, TRUE)</f>
        <v>Iowa</v>
      </c>
      <c r="C101" s="33">
        <v>19195</v>
      </c>
      <c r="D101" s="12">
        <f>VLOOKUP($C101, 'County name'!$A$3:$D$101, 4, FALSE)</f>
        <v>8.3000000000000001E-3</v>
      </c>
      <c r="E101" s="44">
        <v>1779.9845164196199</v>
      </c>
      <c r="F101" s="44">
        <v>95.509912490844698</v>
      </c>
      <c r="G101" s="38">
        <v>0.82603244314937596</v>
      </c>
      <c r="H101" s="45">
        <v>141.892026562837</v>
      </c>
      <c r="I101" s="45">
        <v>66.568395042419397</v>
      </c>
      <c r="J101" s="48">
        <v>5.7618806626084297E-2</v>
      </c>
      <c r="K101" s="46">
        <v>113.58455305268301</v>
      </c>
      <c r="L101" s="45">
        <v>19.753352451324499</v>
      </c>
      <c r="M101" s="47">
        <v>-1.30212953599533E-2</v>
      </c>
    </row>
    <row r="102" spans="1:13" ht="14.5" x14ac:dyDescent="0.35">
      <c r="A102" s="2" t="str">
        <f>VLOOKUP(C102, 'County name'!$A$1:$C$207, 2, TRUE)</f>
        <v>Wright County</v>
      </c>
      <c r="B102" s="2" t="str">
        <f>VLOOKUP($C102, 'County name'!$A$1:$C$207, 3, TRUE)</f>
        <v>Iowa</v>
      </c>
      <c r="C102" s="33">
        <v>19197</v>
      </c>
      <c r="D102" s="12">
        <f>VLOOKUP($C102, 'County name'!$A$3:$D$101, 4, FALSE)</f>
        <v>1.3500000000000002E-2</v>
      </c>
      <c r="E102" s="44">
        <v>1866.4940757828999</v>
      </c>
      <c r="F102" s="44">
        <v>119.61048884391801</v>
      </c>
      <c r="G102" s="38">
        <v>0.87838310925190699</v>
      </c>
      <c r="H102" s="45">
        <v>147.23175273432901</v>
      </c>
      <c r="I102" s="45">
        <v>73.118312311172502</v>
      </c>
      <c r="J102" s="48">
        <v>6.2471764742157702E-2</v>
      </c>
      <c r="K102" s="46">
        <v>114.16244297770299</v>
      </c>
      <c r="L102" s="45">
        <v>26.019734907150301</v>
      </c>
      <c r="M102" s="47">
        <v>-1.13028494513736E-2</v>
      </c>
    </row>
    <row r="103" spans="1:13" ht="12.5" x14ac:dyDescent="0.25">
      <c r="A103" s="2"/>
      <c r="B103" s="2"/>
      <c r="C103" s="1"/>
      <c r="D103" s="12"/>
      <c r="E103" s="1"/>
      <c r="F103" s="1"/>
      <c r="G103" s="1"/>
      <c r="H103" s="22"/>
      <c r="K103" s="22"/>
      <c r="M103" s="23"/>
    </row>
    <row r="104" spans="1:13" ht="12.5" x14ac:dyDescent="0.25">
      <c r="A104" s="2"/>
      <c r="B104" s="2"/>
      <c r="C104" s="2"/>
      <c r="D104" s="12"/>
      <c r="E104" s="2"/>
      <c r="F104" s="2"/>
      <c r="G104" s="2"/>
      <c r="H104" s="22"/>
      <c r="K104" s="22"/>
      <c r="M104" s="23"/>
    </row>
    <row r="105" spans="1:13" ht="12.5" x14ac:dyDescent="0.25">
      <c r="A105" s="2"/>
      <c r="B105" s="2"/>
      <c r="C105" s="2"/>
      <c r="D105" s="12"/>
      <c r="E105" s="2"/>
      <c r="F105" s="2"/>
      <c r="G105" s="2"/>
      <c r="H105" s="22"/>
      <c r="K105" s="22"/>
      <c r="M105" s="23"/>
    </row>
    <row r="106" spans="1:13" ht="12.5" x14ac:dyDescent="0.25">
      <c r="A106" s="2"/>
      <c r="B106" s="2"/>
      <c r="C106" s="2"/>
      <c r="D106" s="12"/>
      <c r="E106" s="2"/>
      <c r="F106" s="2"/>
      <c r="G106" s="2"/>
      <c r="H106" s="22"/>
      <c r="K106" s="22"/>
      <c r="M106" s="23"/>
    </row>
    <row r="107" spans="1:13" ht="12.5" x14ac:dyDescent="0.25">
      <c r="A107" s="2"/>
      <c r="B107" s="2"/>
      <c r="C107" s="2"/>
      <c r="D107" s="12"/>
      <c r="E107" s="2"/>
      <c r="F107" s="2"/>
      <c r="G107" s="2"/>
      <c r="H107" s="22"/>
      <c r="K107" s="22"/>
      <c r="M107" s="23"/>
    </row>
    <row r="108" spans="1:13" ht="12.5" x14ac:dyDescent="0.25">
      <c r="A108" s="2"/>
      <c r="B108" s="2"/>
      <c r="C108" s="2"/>
      <c r="D108" s="12"/>
      <c r="E108" s="2"/>
      <c r="F108" s="2"/>
      <c r="G108" s="2"/>
      <c r="H108" s="22"/>
      <c r="K108" s="22"/>
      <c r="M108" s="23"/>
    </row>
    <row r="109" spans="1:13" ht="12.5" x14ac:dyDescent="0.25">
      <c r="A109" s="2"/>
      <c r="B109" s="2"/>
      <c r="C109" s="2"/>
      <c r="D109" s="12"/>
      <c r="E109" s="2"/>
      <c r="F109" s="2"/>
      <c r="G109" s="2"/>
      <c r="H109" s="22"/>
      <c r="K109" s="22"/>
      <c r="M109" s="23"/>
    </row>
    <row r="110" spans="1:13" ht="12.5" x14ac:dyDescent="0.25">
      <c r="A110" s="2"/>
      <c r="B110" s="2"/>
      <c r="C110" s="2"/>
      <c r="D110" s="12"/>
      <c r="E110" s="2"/>
      <c r="F110" s="2"/>
      <c r="G110" s="2"/>
      <c r="H110" s="22"/>
      <c r="K110" s="22"/>
      <c r="M110" s="23"/>
    </row>
    <row r="111" spans="1:13" ht="12.5" x14ac:dyDescent="0.25">
      <c r="A111" s="2"/>
      <c r="B111" s="2"/>
      <c r="C111" s="2"/>
      <c r="D111" s="12"/>
      <c r="E111" s="2"/>
      <c r="F111" s="2"/>
      <c r="G111" s="2"/>
      <c r="H111" s="22"/>
      <c r="K111" s="22"/>
      <c r="M111" s="23"/>
    </row>
    <row r="112" spans="1:13" ht="12.5" x14ac:dyDescent="0.25">
      <c r="A112" s="2"/>
      <c r="B112" s="2"/>
      <c r="C112" s="2"/>
      <c r="D112" s="12"/>
      <c r="E112" s="2"/>
      <c r="F112" s="2"/>
      <c r="G112" s="2"/>
      <c r="H112" s="22"/>
      <c r="K112" s="22"/>
      <c r="M112" s="23"/>
    </row>
    <row r="113" spans="1:13" ht="12.5" x14ac:dyDescent="0.25">
      <c r="A113" s="2"/>
      <c r="B113" s="2"/>
      <c r="C113" s="2"/>
      <c r="D113" s="12"/>
      <c r="E113" s="2"/>
      <c r="F113" s="2"/>
      <c r="G113" s="2"/>
      <c r="H113" s="22"/>
      <c r="K113" s="22"/>
      <c r="M113" s="23"/>
    </row>
    <row r="114" spans="1:13" ht="12.5" x14ac:dyDescent="0.25">
      <c r="A114" s="2"/>
      <c r="B114" s="2"/>
      <c r="C114" s="2"/>
      <c r="D114" s="12"/>
      <c r="E114" s="2"/>
      <c r="F114" s="2"/>
      <c r="G114" s="2"/>
      <c r="H114" s="22"/>
      <c r="K114" s="22"/>
      <c r="M114" s="23"/>
    </row>
    <row r="115" spans="1:13" ht="12.5" x14ac:dyDescent="0.25">
      <c r="A115" s="2"/>
      <c r="B115" s="2"/>
      <c r="C115" s="2"/>
      <c r="D115" s="12"/>
      <c r="E115" s="2"/>
      <c r="F115" s="2"/>
      <c r="G115" s="2"/>
      <c r="H115" s="22"/>
      <c r="K115" s="22"/>
      <c r="M115" s="23"/>
    </row>
    <row r="116" spans="1:13" ht="12.5" x14ac:dyDescent="0.25">
      <c r="A116" s="2"/>
      <c r="B116" s="2"/>
      <c r="C116" s="2"/>
      <c r="D116" s="12"/>
      <c r="E116" s="2"/>
      <c r="F116" s="2"/>
      <c r="G116" s="2"/>
      <c r="H116" s="22"/>
      <c r="K116" s="22"/>
      <c r="M116" s="23"/>
    </row>
    <row r="117" spans="1:13" ht="12.5" x14ac:dyDescent="0.25">
      <c r="A117" s="2"/>
      <c r="B117" s="2"/>
      <c r="C117" s="2"/>
      <c r="D117" s="12"/>
      <c r="E117" s="2"/>
      <c r="F117" s="2"/>
      <c r="G117" s="2"/>
      <c r="H117" s="22"/>
      <c r="K117" s="22"/>
      <c r="M117" s="23"/>
    </row>
    <row r="118" spans="1:13" ht="12.5" x14ac:dyDescent="0.25">
      <c r="A118" s="2"/>
      <c r="B118" s="2"/>
      <c r="C118" s="2"/>
      <c r="D118" s="12"/>
      <c r="E118" s="2"/>
      <c r="F118" s="2"/>
      <c r="G118" s="2"/>
      <c r="H118" s="22"/>
      <c r="K118" s="22"/>
      <c r="M118" s="23"/>
    </row>
    <row r="119" spans="1:13" ht="12.5" x14ac:dyDescent="0.25">
      <c r="A119" s="2"/>
      <c r="B119" s="2"/>
      <c r="C119" s="2"/>
      <c r="D119" s="12"/>
      <c r="E119" s="2"/>
      <c r="F119" s="2"/>
      <c r="G119" s="2"/>
      <c r="H119" s="22"/>
      <c r="K119" s="22"/>
      <c r="M119" s="23"/>
    </row>
    <row r="120" spans="1:13" ht="12.5" x14ac:dyDescent="0.25">
      <c r="A120" s="2"/>
      <c r="B120" s="2"/>
      <c r="C120" s="2"/>
      <c r="D120" s="12"/>
      <c r="E120" s="2"/>
      <c r="F120" s="2"/>
      <c r="G120" s="2"/>
      <c r="H120" s="22"/>
      <c r="K120" s="22"/>
      <c r="M120" s="23"/>
    </row>
    <row r="121" spans="1:13" ht="12.5" x14ac:dyDescent="0.25">
      <c r="A121" s="2"/>
      <c r="B121" s="2"/>
      <c r="C121" s="2"/>
      <c r="D121" s="12"/>
      <c r="E121" s="2"/>
      <c r="F121" s="2"/>
      <c r="G121" s="2"/>
      <c r="H121" s="22"/>
      <c r="K121" s="22"/>
      <c r="M121" s="23"/>
    </row>
    <row r="122" spans="1:13" ht="12.5" x14ac:dyDescent="0.25">
      <c r="A122" s="2"/>
      <c r="B122" s="2"/>
      <c r="C122" s="2"/>
      <c r="D122" s="12"/>
      <c r="E122" s="2"/>
      <c r="F122" s="2"/>
      <c r="G122" s="2"/>
      <c r="H122" s="22"/>
      <c r="K122" s="22"/>
      <c r="M122" s="23"/>
    </row>
    <row r="123" spans="1:13" ht="12.5" x14ac:dyDescent="0.25">
      <c r="A123" s="2"/>
      <c r="B123" s="2"/>
      <c r="C123" s="2"/>
      <c r="D123" s="12"/>
      <c r="E123" s="2"/>
      <c r="F123" s="2"/>
      <c r="G123" s="2"/>
      <c r="H123" s="22"/>
      <c r="K123" s="22"/>
      <c r="M123" s="23"/>
    </row>
    <row r="124" spans="1:13" ht="12.5" x14ac:dyDescent="0.25">
      <c r="A124" s="2"/>
      <c r="B124" s="2"/>
      <c r="C124" s="2"/>
      <c r="D124" s="12"/>
      <c r="E124" s="2"/>
      <c r="F124" s="2"/>
      <c r="G124" s="2"/>
      <c r="H124" s="22"/>
      <c r="K124" s="22"/>
      <c r="M124" s="23"/>
    </row>
    <row r="125" spans="1:13" ht="12.5" x14ac:dyDescent="0.25">
      <c r="A125" s="2"/>
      <c r="B125" s="2"/>
      <c r="C125" s="2"/>
      <c r="D125" s="12"/>
      <c r="E125" s="2"/>
      <c r="F125" s="2"/>
      <c r="G125" s="2"/>
      <c r="H125" s="22"/>
      <c r="K125" s="22"/>
      <c r="M125" s="23"/>
    </row>
    <row r="126" spans="1:13" ht="12.5" x14ac:dyDescent="0.25">
      <c r="A126" s="2"/>
      <c r="B126" s="2"/>
      <c r="C126" s="2"/>
      <c r="D126" s="12"/>
      <c r="E126" s="2"/>
      <c r="F126" s="2"/>
      <c r="G126" s="2"/>
      <c r="H126" s="22"/>
      <c r="K126" s="22"/>
      <c r="M126" s="23"/>
    </row>
    <row r="127" spans="1:13" ht="12.5" x14ac:dyDescent="0.25">
      <c r="A127" s="2"/>
      <c r="B127" s="2"/>
      <c r="C127" s="2"/>
      <c r="D127" s="12"/>
      <c r="E127" s="2"/>
      <c r="F127" s="2"/>
      <c r="G127" s="2"/>
      <c r="H127" s="22"/>
      <c r="K127" s="22"/>
      <c r="M127" s="23"/>
    </row>
    <row r="128" spans="1:13" ht="12.5" x14ac:dyDescent="0.25">
      <c r="A128" s="2"/>
      <c r="B128" s="2"/>
      <c r="C128" s="2"/>
      <c r="D128" s="12"/>
      <c r="E128" s="2"/>
      <c r="F128" s="2"/>
      <c r="G128" s="2"/>
      <c r="H128" s="22"/>
      <c r="K128" s="22"/>
      <c r="M128" s="23"/>
    </row>
    <row r="129" spans="1:13" ht="12.5" x14ac:dyDescent="0.25">
      <c r="A129" s="2"/>
      <c r="B129" s="2"/>
      <c r="C129" s="2"/>
      <c r="D129" s="12"/>
      <c r="E129" s="2"/>
      <c r="F129" s="2"/>
      <c r="G129" s="2"/>
      <c r="H129" s="22"/>
      <c r="K129" s="22"/>
      <c r="M129" s="23"/>
    </row>
    <row r="130" spans="1:13" ht="12.5" x14ac:dyDescent="0.25">
      <c r="A130" s="2"/>
      <c r="B130" s="2"/>
      <c r="C130" s="2"/>
      <c r="D130" s="12"/>
      <c r="E130" s="2"/>
      <c r="F130" s="2"/>
      <c r="G130" s="2"/>
      <c r="H130" s="22"/>
      <c r="K130" s="22"/>
      <c r="M130" s="23"/>
    </row>
    <row r="131" spans="1:13" ht="12.5" x14ac:dyDescent="0.25">
      <c r="A131" s="2"/>
      <c r="B131" s="2"/>
      <c r="C131" s="2"/>
      <c r="D131" s="12"/>
      <c r="E131" s="2"/>
      <c r="F131" s="2"/>
      <c r="G131" s="2"/>
      <c r="H131" s="22"/>
      <c r="K131" s="22"/>
      <c r="M131" s="23"/>
    </row>
    <row r="132" spans="1:13" ht="12.5" x14ac:dyDescent="0.25">
      <c r="A132" s="2"/>
      <c r="B132" s="2"/>
      <c r="C132" s="2"/>
      <c r="D132" s="12"/>
      <c r="E132" s="2"/>
      <c r="F132" s="2"/>
      <c r="G132" s="2"/>
      <c r="H132" s="22"/>
      <c r="K132" s="22"/>
      <c r="M132" s="23"/>
    </row>
    <row r="133" spans="1:13" ht="12.5" x14ac:dyDescent="0.25">
      <c r="A133" s="2"/>
      <c r="B133" s="2"/>
      <c r="C133" s="2"/>
      <c r="D133" s="12"/>
      <c r="E133" s="2"/>
      <c r="F133" s="2"/>
      <c r="G133" s="2"/>
      <c r="H133" s="22"/>
      <c r="K133" s="22"/>
      <c r="M133" s="23"/>
    </row>
    <row r="134" spans="1:13" ht="12.5" x14ac:dyDescent="0.25">
      <c r="A134" s="2"/>
      <c r="B134" s="2"/>
      <c r="C134" s="2"/>
      <c r="D134" s="12"/>
      <c r="E134" s="2"/>
      <c r="F134" s="2"/>
      <c r="G134" s="2"/>
      <c r="H134" s="22"/>
      <c r="K134" s="22"/>
      <c r="M134" s="23"/>
    </row>
    <row r="135" spans="1:13" ht="12.5" x14ac:dyDescent="0.25">
      <c r="A135" s="2"/>
      <c r="B135" s="2"/>
      <c r="C135" s="2"/>
      <c r="D135" s="12"/>
      <c r="E135" s="2"/>
      <c r="F135" s="2"/>
      <c r="G135" s="2"/>
      <c r="H135" s="22"/>
      <c r="K135" s="22"/>
      <c r="M135" s="23"/>
    </row>
    <row r="136" spans="1:13" ht="12.5" x14ac:dyDescent="0.25">
      <c r="A136" s="2"/>
      <c r="B136" s="2"/>
      <c r="C136" s="2"/>
      <c r="D136" s="12"/>
      <c r="E136" s="2"/>
      <c r="F136" s="2"/>
      <c r="G136" s="2"/>
      <c r="H136" s="22"/>
      <c r="K136" s="22"/>
      <c r="M136" s="23"/>
    </row>
    <row r="137" spans="1:13" ht="12.5" x14ac:dyDescent="0.25">
      <c r="A137" s="2"/>
      <c r="B137" s="2"/>
      <c r="C137" s="2"/>
      <c r="D137" s="12"/>
      <c r="E137" s="2"/>
      <c r="F137" s="2"/>
      <c r="G137" s="2"/>
      <c r="H137" s="22"/>
      <c r="K137" s="22"/>
      <c r="M137" s="23"/>
    </row>
    <row r="138" spans="1:13" ht="12.5" x14ac:dyDescent="0.25">
      <c r="A138" s="2"/>
      <c r="B138" s="2"/>
      <c r="C138" s="2"/>
      <c r="D138" s="12"/>
      <c r="E138" s="2"/>
      <c r="F138" s="2"/>
      <c r="G138" s="2"/>
      <c r="H138" s="22"/>
      <c r="K138" s="22"/>
      <c r="M138" s="23"/>
    </row>
    <row r="139" spans="1:13" ht="12.5" x14ac:dyDescent="0.25">
      <c r="A139" s="2"/>
      <c r="B139" s="2"/>
      <c r="C139" s="2"/>
      <c r="D139" s="12"/>
      <c r="E139" s="2"/>
      <c r="F139" s="2"/>
      <c r="G139" s="2"/>
      <c r="H139" s="22"/>
      <c r="K139" s="22"/>
      <c r="M139" s="23"/>
    </row>
    <row r="140" spans="1:13" ht="12.5" x14ac:dyDescent="0.25">
      <c r="A140" s="2"/>
      <c r="B140" s="2"/>
      <c r="C140" s="2"/>
      <c r="D140" s="12"/>
      <c r="E140" s="2"/>
      <c r="F140" s="2"/>
      <c r="G140" s="2"/>
      <c r="H140" s="22"/>
      <c r="K140" s="22"/>
      <c r="M140" s="23"/>
    </row>
    <row r="141" spans="1:13" ht="12.5" x14ac:dyDescent="0.25">
      <c r="A141" s="2"/>
      <c r="B141" s="2"/>
      <c r="C141" s="2"/>
      <c r="D141" s="12"/>
      <c r="E141" s="2"/>
      <c r="F141" s="2"/>
      <c r="G141" s="2"/>
      <c r="H141" s="22"/>
      <c r="K141" s="22"/>
      <c r="M141" s="23"/>
    </row>
    <row r="142" spans="1:13" ht="12.5" x14ac:dyDescent="0.25">
      <c r="A142" s="2"/>
      <c r="B142" s="2"/>
      <c r="C142" s="2"/>
      <c r="D142" s="12"/>
      <c r="E142" s="2"/>
      <c r="F142" s="2"/>
      <c r="G142" s="2"/>
      <c r="H142" s="22"/>
      <c r="K142" s="22"/>
      <c r="M142" s="23"/>
    </row>
    <row r="143" spans="1:13" ht="12.5" x14ac:dyDescent="0.25">
      <c r="A143" s="2"/>
      <c r="B143" s="2"/>
      <c r="C143" s="2"/>
      <c r="D143" s="12"/>
      <c r="E143" s="2"/>
      <c r="F143" s="2"/>
      <c r="G143" s="2"/>
      <c r="H143" s="22"/>
      <c r="K143" s="22"/>
      <c r="M143" s="23"/>
    </row>
    <row r="144" spans="1:13" ht="12.5" x14ac:dyDescent="0.25">
      <c r="A144" s="2"/>
      <c r="B144" s="2"/>
      <c r="C144" s="2"/>
      <c r="D144" s="12"/>
      <c r="E144" s="2"/>
      <c r="F144" s="2"/>
      <c r="G144" s="2"/>
      <c r="H144" s="22"/>
      <c r="K144" s="22"/>
      <c r="M144" s="23"/>
    </row>
    <row r="145" spans="1:13" ht="12.5" x14ac:dyDescent="0.25">
      <c r="A145" s="2"/>
      <c r="B145" s="2"/>
      <c r="C145" s="2"/>
      <c r="D145" s="12"/>
      <c r="E145" s="2"/>
      <c r="F145" s="2"/>
      <c r="G145" s="2"/>
      <c r="H145" s="22"/>
      <c r="K145" s="22"/>
      <c r="M145" s="23"/>
    </row>
    <row r="146" spans="1:13" ht="12.5" x14ac:dyDescent="0.25">
      <c r="A146" s="2"/>
      <c r="B146" s="2"/>
      <c r="C146" s="2"/>
      <c r="D146" s="12"/>
      <c r="E146" s="2"/>
      <c r="F146" s="2"/>
      <c r="G146" s="2"/>
      <c r="H146" s="22"/>
      <c r="K146" s="22"/>
      <c r="M146" s="23"/>
    </row>
    <row r="147" spans="1:13" ht="12.5" x14ac:dyDescent="0.25">
      <c r="A147" s="2"/>
      <c r="B147" s="2"/>
      <c r="C147" s="2"/>
      <c r="D147" s="12"/>
      <c r="E147" s="2"/>
      <c r="F147" s="2"/>
      <c r="G147" s="2"/>
      <c r="H147" s="22"/>
      <c r="K147" s="22"/>
      <c r="M147" s="23"/>
    </row>
    <row r="148" spans="1:13" ht="12.5" x14ac:dyDescent="0.25">
      <c r="A148" s="2"/>
      <c r="B148" s="2"/>
      <c r="C148" s="2"/>
      <c r="D148" s="12"/>
      <c r="E148" s="2"/>
      <c r="F148" s="2"/>
      <c r="G148" s="2"/>
      <c r="H148" s="22"/>
      <c r="K148" s="22"/>
      <c r="M148" s="23"/>
    </row>
    <row r="149" spans="1:13" ht="12.5" x14ac:dyDescent="0.25">
      <c r="A149" s="2"/>
      <c r="B149" s="2"/>
      <c r="C149" s="2"/>
      <c r="D149" s="12"/>
      <c r="E149" s="2"/>
      <c r="F149" s="2"/>
      <c r="G149" s="2"/>
      <c r="H149" s="22"/>
      <c r="K149" s="22"/>
      <c r="M149" s="23"/>
    </row>
    <row r="150" spans="1:13" ht="12.5" x14ac:dyDescent="0.25">
      <c r="A150" s="2"/>
      <c r="B150" s="2"/>
      <c r="C150" s="2"/>
      <c r="D150" s="12"/>
      <c r="E150" s="2"/>
      <c r="F150" s="2"/>
      <c r="G150" s="2"/>
      <c r="H150" s="22"/>
      <c r="K150" s="22"/>
      <c r="M150" s="23"/>
    </row>
    <row r="151" spans="1:13" ht="12.5" x14ac:dyDescent="0.25">
      <c r="A151" s="2"/>
      <c r="B151" s="2"/>
      <c r="C151" s="2"/>
      <c r="D151" s="12"/>
      <c r="E151" s="2"/>
      <c r="F151" s="2"/>
      <c r="G151" s="2"/>
      <c r="H151" s="22"/>
      <c r="K151" s="22"/>
      <c r="M151" s="23"/>
    </row>
    <row r="152" spans="1:13" ht="12.5" x14ac:dyDescent="0.25">
      <c r="A152" s="2"/>
      <c r="B152" s="2"/>
      <c r="C152" s="2"/>
      <c r="D152" s="12"/>
      <c r="E152" s="2"/>
      <c r="F152" s="2"/>
      <c r="G152" s="2"/>
      <c r="H152" s="22"/>
      <c r="K152" s="22"/>
      <c r="M152" s="23"/>
    </row>
    <row r="153" spans="1:13" ht="12.5" x14ac:dyDescent="0.25">
      <c r="A153" s="2"/>
      <c r="B153" s="2"/>
      <c r="C153" s="2"/>
      <c r="D153" s="12"/>
      <c r="E153" s="2"/>
      <c r="F153" s="2"/>
      <c r="G153" s="2"/>
      <c r="H153" s="22"/>
      <c r="K153" s="22"/>
      <c r="M153" s="23"/>
    </row>
    <row r="154" spans="1:13" ht="12.5" x14ac:dyDescent="0.25">
      <c r="A154" s="2"/>
      <c r="B154" s="2"/>
      <c r="C154" s="2"/>
      <c r="D154" s="12"/>
      <c r="E154" s="2"/>
      <c r="F154" s="2"/>
      <c r="G154" s="2"/>
      <c r="H154" s="22"/>
      <c r="K154" s="22"/>
      <c r="M154" s="23"/>
    </row>
    <row r="155" spans="1:13" ht="12.5" x14ac:dyDescent="0.25">
      <c r="A155" s="2"/>
      <c r="B155" s="2"/>
      <c r="C155" s="2"/>
      <c r="D155" s="12"/>
      <c r="E155" s="2"/>
      <c r="F155" s="2"/>
      <c r="G155" s="2"/>
      <c r="H155" s="22"/>
      <c r="K155" s="22"/>
      <c r="M155" s="23"/>
    </row>
    <row r="156" spans="1:13" ht="12.5" x14ac:dyDescent="0.25">
      <c r="A156" s="2"/>
      <c r="B156" s="2"/>
      <c r="C156" s="2"/>
      <c r="D156" s="12"/>
      <c r="E156" s="2"/>
      <c r="F156" s="2"/>
      <c r="G156" s="2"/>
      <c r="H156" s="22"/>
      <c r="K156" s="22"/>
      <c r="M156" s="23"/>
    </row>
    <row r="157" spans="1:13" ht="12.5" x14ac:dyDescent="0.25">
      <c r="A157" s="2"/>
      <c r="B157" s="2"/>
      <c r="C157" s="2"/>
      <c r="D157" s="12"/>
      <c r="E157" s="2"/>
      <c r="F157" s="2"/>
      <c r="G157" s="2"/>
      <c r="H157" s="22"/>
      <c r="K157" s="22"/>
      <c r="M157" s="23"/>
    </row>
    <row r="158" spans="1:13" ht="12.5" x14ac:dyDescent="0.25">
      <c r="A158" s="2"/>
      <c r="B158" s="2"/>
      <c r="C158" s="2"/>
      <c r="D158" s="12"/>
      <c r="E158" s="2"/>
      <c r="F158" s="2"/>
      <c r="G158" s="2"/>
      <c r="H158" s="22"/>
      <c r="K158" s="22"/>
      <c r="M158" s="23"/>
    </row>
    <row r="159" spans="1:13" ht="12.5" x14ac:dyDescent="0.25">
      <c r="A159" s="2"/>
      <c r="B159" s="2"/>
      <c r="C159" s="2"/>
      <c r="D159" s="12"/>
      <c r="E159" s="2"/>
      <c r="F159" s="2"/>
      <c r="G159" s="2"/>
      <c r="H159" s="22"/>
      <c r="K159" s="22"/>
      <c r="M159" s="23"/>
    </row>
    <row r="160" spans="1:13" ht="12.5" x14ac:dyDescent="0.25">
      <c r="A160" s="2"/>
      <c r="B160" s="2"/>
      <c r="C160" s="2"/>
      <c r="D160" s="12"/>
      <c r="E160" s="2"/>
      <c r="F160" s="2"/>
      <c r="G160" s="2"/>
      <c r="H160" s="22"/>
      <c r="K160" s="22"/>
      <c r="M160" s="23"/>
    </row>
    <row r="161" spans="1:13" ht="12.5" x14ac:dyDescent="0.25">
      <c r="A161" s="2"/>
      <c r="B161" s="2"/>
      <c r="C161" s="2"/>
      <c r="D161" s="12"/>
      <c r="E161" s="2"/>
      <c r="F161" s="2"/>
      <c r="G161" s="2"/>
      <c r="H161" s="22"/>
      <c r="K161" s="22"/>
      <c r="M161" s="23"/>
    </row>
    <row r="162" spans="1:13" ht="12.5" x14ac:dyDescent="0.25">
      <c r="A162" s="2"/>
      <c r="B162" s="2"/>
      <c r="C162" s="2"/>
      <c r="D162" s="12"/>
      <c r="E162" s="2"/>
      <c r="F162" s="2"/>
      <c r="G162" s="2"/>
      <c r="H162" s="22"/>
      <c r="K162" s="22"/>
      <c r="M162" s="23"/>
    </row>
    <row r="163" spans="1:13" ht="12.5" x14ac:dyDescent="0.25">
      <c r="A163" s="2"/>
      <c r="B163" s="2"/>
      <c r="C163" s="2"/>
      <c r="D163" s="12"/>
      <c r="E163" s="2"/>
      <c r="F163" s="2"/>
      <c r="G163" s="2"/>
      <c r="H163" s="22"/>
      <c r="K163" s="22"/>
      <c r="M163" s="23"/>
    </row>
    <row r="164" spans="1:13" ht="12.5" x14ac:dyDescent="0.25">
      <c r="A164" s="2"/>
      <c r="B164" s="2"/>
      <c r="C164" s="2"/>
      <c r="D164" s="12"/>
      <c r="E164" s="2"/>
      <c r="F164" s="2"/>
      <c r="G164" s="2"/>
      <c r="H164" s="22"/>
      <c r="K164" s="22"/>
      <c r="M164" s="23"/>
    </row>
    <row r="165" spans="1:13" ht="12.5" x14ac:dyDescent="0.25">
      <c r="A165" s="2"/>
      <c r="B165" s="2"/>
      <c r="C165" s="2"/>
      <c r="D165" s="12"/>
      <c r="E165" s="2"/>
      <c r="F165" s="2"/>
      <c r="G165" s="2"/>
      <c r="H165" s="22"/>
      <c r="K165" s="22"/>
      <c r="M165" s="23"/>
    </row>
    <row r="166" spans="1:13" ht="12.5" x14ac:dyDescent="0.25">
      <c r="A166" s="2"/>
      <c r="B166" s="2"/>
      <c r="C166" s="2"/>
      <c r="D166" s="12"/>
      <c r="E166" s="2"/>
      <c r="F166" s="2"/>
      <c r="G166" s="2"/>
      <c r="H166" s="22"/>
      <c r="K166" s="22"/>
      <c r="M166" s="23"/>
    </row>
    <row r="167" spans="1:13" ht="12.5" x14ac:dyDescent="0.25">
      <c r="A167" s="2"/>
      <c r="B167" s="2"/>
      <c r="C167" s="2"/>
      <c r="D167" s="12"/>
      <c r="E167" s="2"/>
      <c r="F167" s="2"/>
      <c r="G167" s="2"/>
      <c r="H167" s="22"/>
      <c r="K167" s="22"/>
      <c r="M167" s="23"/>
    </row>
    <row r="168" spans="1:13" ht="12.5" x14ac:dyDescent="0.25">
      <c r="A168" s="2"/>
      <c r="B168" s="2"/>
      <c r="C168" s="2"/>
      <c r="D168" s="12"/>
      <c r="E168" s="2"/>
      <c r="F168" s="2"/>
      <c r="G168" s="2"/>
      <c r="H168" s="22"/>
      <c r="K168" s="22"/>
      <c r="M168" s="23"/>
    </row>
    <row r="169" spans="1:13" ht="12.5" x14ac:dyDescent="0.25">
      <c r="A169" s="2"/>
      <c r="B169" s="2"/>
      <c r="C169" s="2"/>
      <c r="D169" s="12"/>
      <c r="E169" s="2"/>
      <c r="F169" s="2"/>
      <c r="G169" s="2"/>
      <c r="H169" s="22"/>
      <c r="K169" s="22"/>
      <c r="M169" s="23"/>
    </row>
    <row r="170" spans="1:13" ht="12.5" x14ac:dyDescent="0.25">
      <c r="A170" s="2"/>
      <c r="B170" s="2"/>
      <c r="C170" s="2"/>
      <c r="D170" s="12"/>
      <c r="E170" s="2"/>
      <c r="F170" s="2"/>
      <c r="G170" s="2"/>
      <c r="H170" s="22"/>
      <c r="K170" s="22"/>
      <c r="M170" s="23"/>
    </row>
    <row r="171" spans="1:13" ht="12.5" x14ac:dyDescent="0.25">
      <c r="A171" s="2"/>
      <c r="B171" s="2"/>
      <c r="C171" s="2"/>
      <c r="D171" s="12"/>
      <c r="E171" s="2"/>
      <c r="F171" s="2"/>
      <c r="G171" s="2"/>
      <c r="H171" s="22"/>
      <c r="K171" s="22"/>
      <c r="M171" s="23"/>
    </row>
    <row r="172" spans="1:13" ht="12.5" x14ac:dyDescent="0.25">
      <c r="A172" s="2"/>
      <c r="B172" s="2"/>
      <c r="C172" s="2"/>
      <c r="D172" s="12"/>
      <c r="E172" s="2"/>
      <c r="F172" s="2"/>
      <c r="G172" s="2"/>
      <c r="H172" s="22"/>
      <c r="K172" s="22"/>
      <c r="M172" s="23"/>
    </row>
    <row r="173" spans="1:13" ht="12.5" x14ac:dyDescent="0.25">
      <c r="A173" s="2"/>
      <c r="B173" s="2"/>
      <c r="C173" s="2"/>
      <c r="D173" s="12"/>
      <c r="E173" s="2"/>
      <c r="F173" s="2"/>
      <c r="G173" s="2"/>
      <c r="H173" s="22"/>
      <c r="K173" s="22"/>
      <c r="M173" s="23"/>
    </row>
    <row r="174" spans="1:13" ht="12.5" x14ac:dyDescent="0.25">
      <c r="A174" s="2"/>
      <c r="B174" s="2"/>
      <c r="C174" s="2"/>
      <c r="D174" s="12"/>
      <c r="E174" s="2"/>
      <c r="F174" s="2"/>
      <c r="G174" s="2"/>
      <c r="H174" s="22"/>
      <c r="K174" s="22"/>
      <c r="M174" s="23"/>
    </row>
    <row r="175" spans="1:13" ht="12.5" x14ac:dyDescent="0.25">
      <c r="A175" s="2"/>
      <c r="B175" s="2"/>
      <c r="C175" s="2"/>
      <c r="D175" s="12"/>
      <c r="E175" s="2"/>
      <c r="F175" s="2"/>
      <c r="G175" s="2"/>
      <c r="H175" s="22"/>
      <c r="K175" s="22"/>
      <c r="M175" s="23"/>
    </row>
    <row r="176" spans="1:13" ht="12.5" x14ac:dyDescent="0.25">
      <c r="A176" s="2"/>
      <c r="B176" s="2"/>
      <c r="C176" s="2"/>
      <c r="D176" s="12"/>
      <c r="E176" s="2"/>
      <c r="F176" s="2"/>
      <c r="G176" s="2"/>
      <c r="H176" s="22"/>
      <c r="K176" s="22"/>
      <c r="M176" s="23"/>
    </row>
    <row r="177" spans="1:13" ht="12.5" x14ac:dyDescent="0.25">
      <c r="A177" s="2"/>
      <c r="B177" s="2"/>
      <c r="C177" s="2"/>
      <c r="D177" s="12"/>
      <c r="E177" s="2"/>
      <c r="F177" s="2"/>
      <c r="G177" s="2"/>
      <c r="H177" s="22"/>
      <c r="K177" s="22"/>
      <c r="M177" s="23"/>
    </row>
    <row r="178" spans="1:13" ht="12.5" x14ac:dyDescent="0.25">
      <c r="A178" s="2"/>
      <c r="B178" s="2"/>
      <c r="C178" s="2"/>
      <c r="D178" s="12"/>
      <c r="E178" s="2"/>
      <c r="F178" s="2"/>
      <c r="G178" s="2"/>
      <c r="H178" s="22"/>
      <c r="K178" s="22"/>
      <c r="M178" s="23"/>
    </row>
    <row r="179" spans="1:13" ht="12.5" x14ac:dyDescent="0.25">
      <c r="A179" s="2"/>
      <c r="B179" s="2"/>
      <c r="C179" s="2"/>
      <c r="D179" s="12"/>
      <c r="E179" s="2"/>
      <c r="F179" s="2"/>
      <c r="G179" s="2"/>
      <c r="H179" s="22"/>
      <c r="K179" s="22"/>
      <c r="M179" s="23"/>
    </row>
    <row r="180" spans="1:13" ht="12.5" x14ac:dyDescent="0.25">
      <c r="A180" s="2"/>
      <c r="B180" s="2"/>
      <c r="C180" s="2"/>
      <c r="D180" s="12"/>
      <c r="E180" s="2"/>
      <c r="F180" s="2"/>
      <c r="G180" s="2"/>
      <c r="H180" s="22"/>
      <c r="K180" s="22"/>
      <c r="M180" s="23"/>
    </row>
    <row r="181" spans="1:13" ht="12.5" x14ac:dyDescent="0.25">
      <c r="A181" s="2"/>
      <c r="B181" s="2"/>
      <c r="C181" s="2"/>
      <c r="D181" s="12"/>
      <c r="E181" s="2"/>
      <c r="F181" s="2"/>
      <c r="G181" s="2"/>
      <c r="H181" s="22"/>
      <c r="K181" s="22"/>
      <c r="M181" s="23"/>
    </row>
    <row r="182" spans="1:13" ht="12.5" x14ac:dyDescent="0.25">
      <c r="A182" s="2"/>
      <c r="B182" s="2"/>
      <c r="C182" s="2"/>
      <c r="D182" s="12"/>
      <c r="E182" s="2"/>
      <c r="F182" s="2"/>
      <c r="G182" s="2"/>
      <c r="H182" s="22"/>
      <c r="K182" s="22"/>
      <c r="M182" s="23"/>
    </row>
    <row r="183" spans="1:13" ht="12.5" x14ac:dyDescent="0.25">
      <c r="A183" s="2"/>
      <c r="B183" s="2"/>
      <c r="C183" s="2"/>
      <c r="D183" s="12"/>
      <c r="E183" s="2"/>
      <c r="F183" s="2"/>
      <c r="G183" s="2"/>
      <c r="H183" s="22"/>
      <c r="K183" s="22"/>
      <c r="M183" s="23"/>
    </row>
    <row r="184" spans="1:13" ht="12.5" x14ac:dyDescent="0.25">
      <c r="A184" s="2"/>
      <c r="B184" s="2"/>
      <c r="C184" s="2"/>
      <c r="D184" s="12"/>
      <c r="E184" s="2"/>
      <c r="F184" s="2"/>
      <c r="G184" s="2"/>
      <c r="H184" s="22"/>
      <c r="K184" s="22"/>
      <c r="M184" s="23"/>
    </row>
    <row r="185" spans="1:13" ht="12.5" x14ac:dyDescent="0.25">
      <c r="A185" s="2"/>
      <c r="B185" s="2"/>
      <c r="C185" s="2"/>
      <c r="D185" s="12"/>
      <c r="E185" s="2"/>
      <c r="F185" s="2"/>
      <c r="G185" s="2"/>
      <c r="H185" s="22"/>
      <c r="K185" s="22"/>
      <c r="M185" s="23"/>
    </row>
    <row r="186" spans="1:13" ht="12.5" x14ac:dyDescent="0.25">
      <c r="A186" s="2"/>
      <c r="B186" s="2"/>
      <c r="C186" s="2"/>
      <c r="D186" s="12"/>
      <c r="E186" s="2"/>
      <c r="F186" s="2"/>
      <c r="G186" s="2"/>
      <c r="H186" s="22"/>
      <c r="K186" s="22"/>
      <c r="M186" s="23"/>
    </row>
    <row r="187" spans="1:13" ht="12.5" x14ac:dyDescent="0.25">
      <c r="A187" s="2"/>
      <c r="B187" s="2"/>
      <c r="C187" s="2"/>
      <c r="D187" s="12"/>
      <c r="E187" s="2"/>
      <c r="F187" s="2"/>
      <c r="G187" s="2"/>
      <c r="H187" s="22"/>
      <c r="K187" s="22"/>
      <c r="M187" s="23"/>
    </row>
    <row r="188" spans="1:13" ht="12.5" x14ac:dyDescent="0.25">
      <c r="A188" s="2"/>
      <c r="B188" s="2"/>
      <c r="C188" s="2"/>
      <c r="D188" s="12"/>
      <c r="E188" s="2"/>
      <c r="F188" s="2"/>
      <c r="G188" s="2"/>
      <c r="H188" s="22"/>
      <c r="K188" s="22"/>
      <c r="M188" s="23"/>
    </row>
    <row r="189" spans="1:13" ht="12.5" x14ac:dyDescent="0.25">
      <c r="A189" s="2"/>
      <c r="B189" s="2"/>
      <c r="C189" s="2"/>
      <c r="D189" s="12"/>
      <c r="E189" s="2"/>
      <c r="F189" s="2"/>
      <c r="G189" s="2"/>
      <c r="H189" s="22"/>
      <c r="K189" s="22"/>
      <c r="M189" s="23"/>
    </row>
    <row r="190" spans="1:13" ht="12.5" x14ac:dyDescent="0.25">
      <c r="A190" s="2"/>
      <c r="B190" s="2"/>
      <c r="C190" s="2"/>
      <c r="D190" s="12"/>
      <c r="E190" s="2"/>
      <c r="F190" s="2"/>
      <c r="G190" s="2"/>
      <c r="H190" s="22"/>
      <c r="K190" s="22"/>
      <c r="M190" s="23"/>
    </row>
    <row r="191" spans="1:13" ht="12.5" x14ac:dyDescent="0.25">
      <c r="A191" s="2"/>
      <c r="B191" s="2"/>
      <c r="C191" s="2"/>
      <c r="D191" s="12"/>
      <c r="E191" s="2"/>
      <c r="F191" s="2"/>
      <c r="G191" s="2"/>
      <c r="H191" s="22"/>
      <c r="K191" s="22"/>
      <c r="M191" s="23"/>
    </row>
    <row r="192" spans="1:13" ht="12.5" x14ac:dyDescent="0.25">
      <c r="A192" s="2"/>
      <c r="B192" s="2"/>
      <c r="C192" s="2"/>
      <c r="D192" s="12"/>
      <c r="E192" s="2"/>
      <c r="F192" s="2"/>
      <c r="G192" s="2"/>
      <c r="H192" s="22"/>
      <c r="K192" s="22"/>
      <c r="M192" s="23"/>
    </row>
    <row r="193" spans="1:13" ht="12.5" x14ac:dyDescent="0.25">
      <c r="A193" s="2"/>
      <c r="B193" s="2"/>
      <c r="C193" s="2"/>
      <c r="D193" s="12"/>
      <c r="E193" s="2"/>
      <c r="F193" s="2"/>
      <c r="G193" s="2"/>
      <c r="H193" s="22"/>
      <c r="K193" s="22"/>
      <c r="M193" s="23"/>
    </row>
    <row r="194" spans="1:13" ht="12.5" x14ac:dyDescent="0.25">
      <c r="A194" s="2"/>
      <c r="B194" s="2"/>
      <c r="C194" s="2"/>
      <c r="D194" s="12"/>
      <c r="E194" s="2"/>
      <c r="F194" s="2"/>
      <c r="G194" s="2"/>
      <c r="H194" s="22"/>
      <c r="K194" s="22"/>
      <c r="M194" s="23"/>
    </row>
    <row r="195" spans="1:13" ht="12.5" x14ac:dyDescent="0.25">
      <c r="A195" s="2"/>
      <c r="B195" s="2"/>
      <c r="C195" s="2"/>
      <c r="D195" s="12"/>
      <c r="E195" s="2"/>
      <c r="F195" s="2"/>
      <c r="G195" s="2"/>
      <c r="H195" s="22"/>
      <c r="K195" s="22"/>
      <c r="M195" s="23"/>
    </row>
    <row r="196" spans="1:13" ht="12.5" x14ac:dyDescent="0.25">
      <c r="A196" s="2"/>
      <c r="B196" s="2"/>
      <c r="C196" s="2"/>
      <c r="D196" s="12"/>
      <c r="E196" s="2"/>
      <c r="F196" s="2"/>
      <c r="G196" s="2"/>
      <c r="H196" s="22"/>
      <c r="K196" s="22"/>
      <c r="M196" s="23"/>
    </row>
    <row r="197" spans="1:13" ht="12.5" x14ac:dyDescent="0.25">
      <c r="A197" s="2"/>
      <c r="B197" s="2"/>
      <c r="C197" s="2"/>
      <c r="D197" s="12"/>
      <c r="E197" s="2"/>
      <c r="F197" s="2"/>
      <c r="G197" s="2"/>
      <c r="H197" s="22"/>
      <c r="K197" s="22"/>
      <c r="M197" s="23"/>
    </row>
    <row r="198" spans="1:13" ht="12.5" x14ac:dyDescent="0.25">
      <c r="A198" s="2"/>
      <c r="B198" s="2"/>
      <c r="C198" s="2"/>
      <c r="D198" s="12"/>
      <c r="E198" s="2"/>
      <c r="F198" s="2"/>
      <c r="G198" s="2"/>
      <c r="H198" s="22"/>
      <c r="K198" s="22"/>
      <c r="M198" s="23"/>
    </row>
    <row r="199" spans="1:13" ht="12.5" x14ac:dyDescent="0.25">
      <c r="A199" s="2"/>
      <c r="B199" s="2"/>
      <c r="C199" s="2"/>
      <c r="D199" s="12"/>
      <c r="E199" s="2"/>
      <c r="F199" s="2"/>
      <c r="G199" s="2"/>
      <c r="H199" s="22"/>
      <c r="K199" s="22"/>
      <c r="M199" s="23"/>
    </row>
    <row r="200" spans="1:13" ht="12.5" x14ac:dyDescent="0.25">
      <c r="A200" s="2"/>
      <c r="B200" s="2"/>
      <c r="C200" s="2"/>
      <c r="D200" s="12"/>
      <c r="E200" s="2"/>
      <c r="F200" s="2"/>
      <c r="G200" s="2"/>
      <c r="H200" s="22"/>
      <c r="K200" s="22"/>
      <c r="M200" s="23"/>
    </row>
    <row r="201" spans="1:13" ht="12.5" x14ac:dyDescent="0.25">
      <c r="A201" s="2"/>
      <c r="B201" s="2"/>
      <c r="C201" s="2"/>
      <c r="D201" s="12"/>
      <c r="E201" s="2"/>
      <c r="F201" s="2"/>
      <c r="G201" s="2"/>
      <c r="H201" s="22"/>
      <c r="K201" s="22"/>
      <c r="M201" s="23"/>
    </row>
    <row r="202" spans="1:13" ht="12.5" x14ac:dyDescent="0.25">
      <c r="A202" s="2"/>
      <c r="B202" s="2"/>
      <c r="C202" s="2"/>
      <c r="D202" s="12"/>
      <c r="E202" s="2"/>
      <c r="F202" s="2"/>
      <c r="G202" s="2"/>
      <c r="H202" s="22"/>
      <c r="K202" s="22"/>
      <c r="M202" s="23"/>
    </row>
    <row r="203" spans="1:13" ht="12.5" x14ac:dyDescent="0.25">
      <c r="A203" s="2"/>
      <c r="B203" s="2"/>
      <c r="C203" s="2"/>
      <c r="D203" s="12"/>
      <c r="E203" s="2"/>
      <c r="F203" s="2"/>
      <c r="G203" s="2"/>
      <c r="H203" s="22"/>
      <c r="K203" s="22"/>
      <c r="M203" s="23"/>
    </row>
    <row r="204" spans="1:13" ht="12.5" x14ac:dyDescent="0.25">
      <c r="A204" s="2"/>
      <c r="B204" s="2"/>
      <c r="C204" s="2"/>
      <c r="D204" s="12"/>
      <c r="E204" s="2"/>
      <c r="F204" s="2"/>
      <c r="G204" s="2"/>
      <c r="H204" s="22"/>
      <c r="K204" s="22"/>
      <c r="M204" s="23"/>
    </row>
    <row r="205" spans="1:13" ht="12.5" x14ac:dyDescent="0.25">
      <c r="A205" s="2"/>
      <c r="B205" s="2"/>
      <c r="C205" s="2"/>
      <c r="D205" s="12"/>
      <c r="E205" s="2"/>
      <c r="F205" s="2"/>
      <c r="G205" s="2"/>
      <c r="H205" s="22"/>
      <c r="K205" s="22"/>
      <c r="M205" s="23"/>
    </row>
    <row r="206" spans="1:13" ht="12.5" x14ac:dyDescent="0.25">
      <c r="A206" s="2"/>
      <c r="B206" s="2"/>
      <c r="C206" s="2"/>
      <c r="D206" s="12"/>
      <c r="E206" s="2"/>
      <c r="F206" s="2"/>
      <c r="G206" s="2"/>
      <c r="H206" s="22"/>
      <c r="K206" s="22"/>
      <c r="M206" s="23"/>
    </row>
    <row r="207" spans="1:13" ht="12.5" x14ac:dyDescent="0.25">
      <c r="A207" s="2"/>
      <c r="B207" s="2"/>
      <c r="C207" s="2"/>
      <c r="D207" s="12"/>
      <c r="E207" s="2"/>
      <c r="F207" s="2"/>
      <c r="G207" s="2"/>
      <c r="H207" s="22"/>
      <c r="K207" s="22"/>
      <c r="M207" s="23"/>
    </row>
    <row r="208" spans="1:13" ht="12.5" x14ac:dyDescent="0.25">
      <c r="A208" s="2"/>
      <c r="B208" s="2"/>
      <c r="C208" s="2"/>
      <c r="D208" s="12"/>
      <c r="E208" s="2"/>
      <c r="F208" s="2"/>
      <c r="G208" s="2"/>
      <c r="H208" s="22"/>
      <c r="K208" s="22"/>
      <c r="M208" s="23"/>
    </row>
    <row r="209" spans="3:13" ht="12.5" x14ac:dyDescent="0.25">
      <c r="C209" s="2"/>
      <c r="D209" s="12"/>
      <c r="E209" s="2"/>
      <c r="F209" s="2"/>
      <c r="G209" s="2"/>
      <c r="H209" s="22"/>
      <c r="K209" s="22"/>
      <c r="M209" s="23"/>
    </row>
    <row r="210" spans="3:13" ht="12.5" x14ac:dyDescent="0.25">
      <c r="D210" s="12"/>
      <c r="H210" s="22"/>
      <c r="K210" s="22"/>
      <c r="M210" s="23"/>
    </row>
    <row r="211" spans="3:13" ht="12.5" x14ac:dyDescent="0.25">
      <c r="D211" s="12"/>
      <c r="H211" s="22"/>
      <c r="K211" s="22"/>
      <c r="M211" s="23"/>
    </row>
    <row r="212" spans="3:13" ht="12.5" x14ac:dyDescent="0.25">
      <c r="D212" s="12"/>
      <c r="H212" s="22"/>
      <c r="K212" s="22"/>
      <c r="M212" s="23"/>
    </row>
    <row r="213" spans="3:13" ht="12.5" x14ac:dyDescent="0.25">
      <c r="D213" s="12"/>
      <c r="H213" s="22"/>
      <c r="K213" s="22"/>
      <c r="M213" s="23"/>
    </row>
    <row r="214" spans="3:13" ht="12.5" x14ac:dyDescent="0.25">
      <c r="D214" s="12"/>
      <c r="H214" s="22"/>
      <c r="K214" s="22"/>
      <c r="M214" s="23"/>
    </row>
    <row r="215" spans="3:13" ht="12.5" x14ac:dyDescent="0.25">
      <c r="D215" s="12"/>
      <c r="H215" s="22"/>
      <c r="K215" s="22"/>
      <c r="M215" s="23"/>
    </row>
    <row r="216" spans="3:13" ht="12.5" x14ac:dyDescent="0.25">
      <c r="D216" s="12"/>
      <c r="H216" s="22"/>
      <c r="K216" s="22"/>
      <c r="M216" s="23"/>
    </row>
    <row r="217" spans="3:13" ht="12.5" x14ac:dyDescent="0.25">
      <c r="D217" s="12"/>
      <c r="H217" s="22"/>
      <c r="K217" s="22"/>
      <c r="M217" s="23"/>
    </row>
    <row r="218" spans="3:13" ht="12.5" x14ac:dyDescent="0.25">
      <c r="D218" s="12"/>
      <c r="H218" s="22"/>
      <c r="K218" s="22"/>
      <c r="M218" s="23"/>
    </row>
    <row r="219" spans="3:13" ht="12.5" x14ac:dyDescent="0.25">
      <c r="D219" s="12"/>
      <c r="H219" s="22"/>
      <c r="K219" s="22"/>
      <c r="M219" s="23"/>
    </row>
    <row r="220" spans="3:13" ht="12.5" x14ac:dyDescent="0.25">
      <c r="D220" s="12"/>
      <c r="H220" s="22"/>
      <c r="K220" s="22"/>
      <c r="M220" s="23"/>
    </row>
    <row r="221" spans="3:13" ht="12.5" x14ac:dyDescent="0.25">
      <c r="D221" s="12"/>
      <c r="H221" s="22"/>
      <c r="K221" s="22"/>
      <c r="M221" s="23"/>
    </row>
    <row r="222" spans="3:13" ht="12.5" x14ac:dyDescent="0.25">
      <c r="D222" s="12"/>
      <c r="H222" s="22"/>
      <c r="K222" s="22"/>
      <c r="M222" s="23"/>
    </row>
    <row r="223" spans="3:13" ht="12.5" x14ac:dyDescent="0.25">
      <c r="D223" s="12"/>
      <c r="H223" s="22"/>
      <c r="K223" s="22"/>
      <c r="M223" s="23"/>
    </row>
    <row r="224" spans="3:13" ht="12.5" x14ac:dyDescent="0.25">
      <c r="D224" s="12"/>
      <c r="H224" s="22"/>
      <c r="K224" s="22"/>
      <c r="M224" s="23"/>
    </row>
    <row r="225" spans="4:13" ht="12.5" x14ac:dyDescent="0.25">
      <c r="D225" s="12"/>
      <c r="H225" s="22"/>
      <c r="K225" s="22"/>
      <c r="M225" s="23"/>
    </row>
    <row r="226" spans="4:13" ht="12.5" x14ac:dyDescent="0.25">
      <c r="D226" s="12"/>
      <c r="H226" s="22"/>
      <c r="K226" s="22"/>
      <c r="M226" s="23"/>
    </row>
    <row r="227" spans="4:13" ht="12.5" x14ac:dyDescent="0.25">
      <c r="D227" s="12"/>
      <c r="H227" s="22"/>
      <c r="K227" s="22"/>
      <c r="M227" s="23"/>
    </row>
    <row r="228" spans="4:13" ht="12.5" x14ac:dyDescent="0.25">
      <c r="D228" s="12"/>
      <c r="H228" s="22"/>
      <c r="K228" s="22"/>
      <c r="M228" s="23"/>
    </row>
    <row r="229" spans="4:13" ht="12.5" x14ac:dyDescent="0.25">
      <c r="D229" s="12"/>
      <c r="H229" s="22"/>
      <c r="K229" s="22"/>
      <c r="M229" s="23"/>
    </row>
    <row r="230" spans="4:13" ht="12.5" x14ac:dyDescent="0.25">
      <c r="D230" s="12"/>
      <c r="H230" s="22"/>
      <c r="K230" s="22"/>
      <c r="M230" s="23"/>
    </row>
    <row r="231" spans="4:13" ht="12.5" x14ac:dyDescent="0.25">
      <c r="D231" s="12"/>
      <c r="H231" s="22"/>
      <c r="K231" s="22"/>
      <c r="M231" s="23"/>
    </row>
    <row r="232" spans="4:13" ht="12.5" x14ac:dyDescent="0.25">
      <c r="D232" s="12"/>
      <c r="H232" s="22"/>
      <c r="K232" s="22"/>
      <c r="M232" s="23"/>
    </row>
    <row r="233" spans="4:13" ht="12.5" x14ac:dyDescent="0.25">
      <c r="D233" s="12"/>
      <c r="H233" s="22"/>
      <c r="K233" s="22"/>
      <c r="M233" s="23"/>
    </row>
    <row r="234" spans="4:13" ht="12.5" x14ac:dyDescent="0.25">
      <c r="D234" s="12"/>
      <c r="H234" s="22"/>
      <c r="K234" s="22"/>
      <c r="M234" s="23"/>
    </row>
    <row r="235" spans="4:13" ht="12.5" x14ac:dyDescent="0.25">
      <c r="D235" s="12"/>
      <c r="H235" s="22"/>
      <c r="K235" s="22"/>
      <c r="M235" s="23"/>
    </row>
    <row r="236" spans="4:13" ht="12.5" x14ac:dyDescent="0.25">
      <c r="D236" s="12"/>
      <c r="H236" s="22"/>
      <c r="K236" s="22"/>
      <c r="M236" s="23"/>
    </row>
    <row r="237" spans="4:13" ht="12.5" x14ac:dyDescent="0.25">
      <c r="D237" s="12"/>
      <c r="H237" s="22"/>
      <c r="K237" s="22"/>
      <c r="M237" s="23"/>
    </row>
    <row r="238" spans="4:13" ht="12.5" x14ac:dyDescent="0.25">
      <c r="D238" s="12"/>
      <c r="H238" s="22"/>
      <c r="K238" s="22"/>
      <c r="M238" s="23"/>
    </row>
    <row r="239" spans="4:13" ht="12.5" x14ac:dyDescent="0.25">
      <c r="D239" s="12"/>
      <c r="H239" s="22"/>
      <c r="K239" s="22"/>
      <c r="M239" s="23"/>
    </row>
    <row r="240" spans="4:13" ht="12.5" x14ac:dyDescent="0.25">
      <c r="D240" s="12"/>
      <c r="H240" s="22"/>
      <c r="K240" s="22"/>
      <c r="M240" s="23"/>
    </row>
    <row r="241" spans="4:13" ht="12.5" x14ac:dyDescent="0.25">
      <c r="D241" s="12"/>
      <c r="H241" s="22"/>
      <c r="K241" s="22"/>
      <c r="M241" s="23"/>
    </row>
    <row r="242" spans="4:13" ht="12.5" x14ac:dyDescent="0.25">
      <c r="D242" s="12"/>
      <c r="H242" s="22"/>
      <c r="K242" s="22"/>
      <c r="M242" s="23"/>
    </row>
    <row r="243" spans="4:13" ht="12.5" x14ac:dyDescent="0.25">
      <c r="D243" s="12"/>
      <c r="H243" s="22"/>
      <c r="K243" s="22"/>
      <c r="M243" s="23"/>
    </row>
    <row r="244" spans="4:13" ht="12.5" x14ac:dyDescent="0.25">
      <c r="D244" s="12"/>
      <c r="H244" s="22"/>
      <c r="K244" s="22"/>
      <c r="M244" s="23"/>
    </row>
    <row r="245" spans="4:13" ht="12.5" x14ac:dyDescent="0.25">
      <c r="D245" s="12"/>
      <c r="H245" s="22"/>
      <c r="K245" s="22"/>
      <c r="M245" s="23"/>
    </row>
    <row r="246" spans="4:13" ht="12.5" x14ac:dyDescent="0.25">
      <c r="D246" s="12"/>
      <c r="H246" s="22"/>
      <c r="K246" s="22"/>
      <c r="M246" s="23"/>
    </row>
    <row r="247" spans="4:13" ht="12.5" x14ac:dyDescent="0.25">
      <c r="D247" s="12"/>
      <c r="H247" s="22"/>
      <c r="K247" s="22"/>
      <c r="M247" s="23"/>
    </row>
    <row r="248" spans="4:13" ht="12.5" x14ac:dyDescent="0.25">
      <c r="D248" s="12"/>
      <c r="H248" s="22"/>
      <c r="K248" s="22"/>
      <c r="M248" s="23"/>
    </row>
    <row r="249" spans="4:13" ht="12.5" x14ac:dyDescent="0.25">
      <c r="D249" s="12"/>
      <c r="H249" s="22"/>
      <c r="K249" s="22"/>
      <c r="M249" s="23"/>
    </row>
    <row r="250" spans="4:13" ht="12.5" x14ac:dyDescent="0.25">
      <c r="D250" s="12"/>
      <c r="H250" s="22"/>
      <c r="K250" s="22"/>
      <c r="M250" s="23"/>
    </row>
    <row r="251" spans="4:13" ht="12.5" x14ac:dyDescent="0.25">
      <c r="D251" s="12"/>
      <c r="H251" s="22"/>
      <c r="K251" s="22"/>
      <c r="M251" s="23"/>
    </row>
    <row r="252" spans="4:13" ht="12.5" x14ac:dyDescent="0.25">
      <c r="D252" s="12"/>
      <c r="H252" s="22"/>
      <c r="K252" s="22"/>
      <c r="M252" s="23"/>
    </row>
    <row r="253" spans="4:13" ht="12.5" x14ac:dyDescent="0.25">
      <c r="D253" s="12"/>
      <c r="H253" s="22"/>
      <c r="K253" s="22"/>
      <c r="M253" s="23"/>
    </row>
    <row r="254" spans="4:13" ht="12.5" x14ac:dyDescent="0.25">
      <c r="D254" s="12"/>
      <c r="H254" s="22"/>
      <c r="K254" s="22"/>
      <c r="M254" s="23"/>
    </row>
    <row r="255" spans="4:13" ht="12.5" x14ac:dyDescent="0.25">
      <c r="D255" s="12"/>
      <c r="H255" s="22"/>
      <c r="K255" s="22"/>
      <c r="M255" s="23"/>
    </row>
    <row r="256" spans="4:13" ht="12.5" x14ac:dyDescent="0.25">
      <c r="D256" s="12"/>
      <c r="H256" s="22"/>
      <c r="K256" s="22"/>
      <c r="M256" s="23"/>
    </row>
    <row r="257" spans="4:13" ht="12.5" x14ac:dyDescent="0.25">
      <c r="D257" s="12"/>
      <c r="H257" s="22"/>
      <c r="K257" s="22"/>
      <c r="M257" s="23"/>
    </row>
    <row r="258" spans="4:13" ht="12.5" x14ac:dyDescent="0.25">
      <c r="D258" s="12"/>
      <c r="H258" s="22"/>
      <c r="K258" s="22"/>
      <c r="M258" s="23"/>
    </row>
    <row r="259" spans="4:13" ht="12.5" x14ac:dyDescent="0.25">
      <c r="D259" s="12"/>
      <c r="H259" s="22"/>
      <c r="K259" s="22"/>
      <c r="M259" s="23"/>
    </row>
    <row r="260" spans="4:13" ht="12.5" x14ac:dyDescent="0.25">
      <c r="D260" s="12"/>
      <c r="H260" s="22"/>
      <c r="K260" s="22"/>
      <c r="M260" s="23"/>
    </row>
    <row r="261" spans="4:13" ht="12.5" x14ac:dyDescent="0.25">
      <c r="D261" s="12"/>
      <c r="H261" s="22"/>
      <c r="K261" s="22"/>
      <c r="M261" s="23"/>
    </row>
    <row r="262" spans="4:13" ht="12.5" x14ac:dyDescent="0.25">
      <c r="D262" s="12"/>
      <c r="H262" s="22"/>
      <c r="K262" s="22"/>
      <c r="M262" s="23"/>
    </row>
    <row r="263" spans="4:13" ht="12.5" x14ac:dyDescent="0.25">
      <c r="D263" s="12"/>
      <c r="H263" s="22"/>
      <c r="K263" s="22"/>
      <c r="M263" s="23"/>
    </row>
    <row r="264" spans="4:13" ht="12.5" x14ac:dyDescent="0.25">
      <c r="D264" s="12"/>
      <c r="H264" s="22"/>
      <c r="K264" s="22"/>
      <c r="M264" s="23"/>
    </row>
    <row r="265" spans="4:13" ht="12.5" x14ac:dyDescent="0.25">
      <c r="D265" s="12"/>
      <c r="H265" s="22"/>
      <c r="K265" s="22"/>
      <c r="M265" s="23"/>
    </row>
    <row r="266" spans="4:13" ht="12.5" x14ac:dyDescent="0.25">
      <c r="D266" s="12"/>
      <c r="H266" s="22"/>
      <c r="K266" s="22"/>
      <c r="M266" s="23"/>
    </row>
    <row r="267" spans="4:13" ht="12.5" x14ac:dyDescent="0.25">
      <c r="D267" s="12"/>
      <c r="H267" s="22"/>
      <c r="K267" s="22"/>
      <c r="M267" s="23"/>
    </row>
    <row r="268" spans="4:13" ht="12.5" x14ac:dyDescent="0.25">
      <c r="D268" s="12"/>
      <c r="H268" s="22"/>
      <c r="K268" s="22"/>
      <c r="M268" s="23"/>
    </row>
    <row r="269" spans="4:13" ht="12.5" x14ac:dyDescent="0.25">
      <c r="D269" s="12"/>
      <c r="H269" s="22"/>
      <c r="K269" s="22"/>
      <c r="M269" s="23"/>
    </row>
    <row r="270" spans="4:13" ht="12.5" x14ac:dyDescent="0.25">
      <c r="D270" s="12"/>
      <c r="H270" s="22"/>
      <c r="K270" s="22"/>
      <c r="M270" s="23"/>
    </row>
    <row r="271" spans="4:13" ht="12.5" x14ac:dyDescent="0.25">
      <c r="D271" s="12"/>
      <c r="H271" s="22"/>
      <c r="K271" s="22"/>
      <c r="M271" s="23"/>
    </row>
    <row r="272" spans="4:13" ht="12.5" x14ac:dyDescent="0.25">
      <c r="D272" s="12"/>
      <c r="H272" s="22"/>
      <c r="K272" s="22"/>
      <c r="M272" s="23"/>
    </row>
    <row r="273" spans="4:13" ht="12.5" x14ac:dyDescent="0.25">
      <c r="D273" s="12"/>
      <c r="H273" s="22"/>
      <c r="K273" s="22"/>
      <c r="M273" s="23"/>
    </row>
    <row r="274" spans="4:13" ht="12.5" x14ac:dyDescent="0.25">
      <c r="D274" s="12"/>
      <c r="H274" s="22"/>
      <c r="K274" s="22"/>
      <c r="M274" s="23"/>
    </row>
    <row r="275" spans="4:13" ht="12.5" x14ac:dyDescent="0.25">
      <c r="D275" s="12"/>
      <c r="H275" s="22"/>
      <c r="K275" s="22"/>
      <c r="M275" s="23"/>
    </row>
    <row r="276" spans="4:13" ht="12.5" x14ac:dyDescent="0.25">
      <c r="D276" s="12"/>
      <c r="H276" s="22"/>
      <c r="K276" s="22"/>
      <c r="M276" s="23"/>
    </row>
    <row r="277" spans="4:13" ht="12.5" x14ac:dyDescent="0.25">
      <c r="D277" s="12"/>
      <c r="H277" s="22"/>
      <c r="K277" s="22"/>
      <c r="M277" s="23"/>
    </row>
    <row r="278" spans="4:13" ht="12.5" x14ac:dyDescent="0.25">
      <c r="D278" s="12"/>
      <c r="H278" s="22"/>
      <c r="K278" s="22"/>
      <c r="M278" s="23"/>
    </row>
    <row r="279" spans="4:13" ht="12.5" x14ac:dyDescent="0.25">
      <c r="D279" s="12"/>
      <c r="H279" s="22"/>
      <c r="K279" s="22"/>
      <c r="M279" s="23"/>
    </row>
    <row r="280" spans="4:13" ht="12.5" x14ac:dyDescent="0.25">
      <c r="D280" s="12"/>
      <c r="H280" s="22"/>
      <c r="K280" s="22"/>
      <c r="M280" s="23"/>
    </row>
    <row r="281" spans="4:13" ht="12.5" x14ac:dyDescent="0.25">
      <c r="D281" s="12"/>
      <c r="H281" s="22"/>
      <c r="K281" s="22"/>
      <c r="M281" s="23"/>
    </row>
    <row r="282" spans="4:13" ht="12.5" x14ac:dyDescent="0.25">
      <c r="D282" s="12"/>
      <c r="H282" s="22"/>
      <c r="K282" s="22"/>
      <c r="M282" s="23"/>
    </row>
    <row r="283" spans="4:13" ht="12.5" x14ac:dyDescent="0.25">
      <c r="D283" s="12"/>
      <c r="H283" s="22"/>
      <c r="K283" s="22"/>
      <c r="M283" s="23"/>
    </row>
    <row r="284" spans="4:13" ht="12.5" x14ac:dyDescent="0.25">
      <c r="D284" s="12"/>
      <c r="H284" s="22"/>
      <c r="K284" s="22"/>
      <c r="M284" s="23"/>
    </row>
    <row r="285" spans="4:13" ht="12.5" x14ac:dyDescent="0.25">
      <c r="D285" s="12"/>
      <c r="H285" s="22"/>
      <c r="K285" s="22"/>
      <c r="M285" s="23"/>
    </row>
    <row r="286" spans="4:13" ht="12.5" x14ac:dyDescent="0.25">
      <c r="D286" s="12"/>
      <c r="H286" s="22"/>
      <c r="K286" s="22"/>
      <c r="M286" s="23"/>
    </row>
    <row r="287" spans="4:13" ht="12.5" x14ac:dyDescent="0.25">
      <c r="D287" s="12"/>
      <c r="H287" s="22"/>
      <c r="K287" s="22"/>
      <c r="M287" s="23"/>
    </row>
    <row r="288" spans="4:13" ht="12.5" x14ac:dyDescent="0.25">
      <c r="D288" s="12"/>
      <c r="H288" s="22"/>
      <c r="K288" s="22"/>
      <c r="M288" s="23"/>
    </row>
    <row r="289" spans="4:13" ht="12.5" x14ac:dyDescent="0.25">
      <c r="D289" s="12"/>
      <c r="H289" s="22"/>
      <c r="K289" s="22"/>
      <c r="M289" s="23"/>
    </row>
    <row r="290" spans="4:13" ht="12.5" x14ac:dyDescent="0.25">
      <c r="D290" s="12"/>
      <c r="H290" s="22"/>
      <c r="K290" s="22"/>
      <c r="M290" s="23"/>
    </row>
    <row r="291" spans="4:13" ht="12.5" x14ac:dyDescent="0.25">
      <c r="D291" s="12"/>
      <c r="H291" s="22"/>
      <c r="K291" s="22"/>
      <c r="M291" s="23"/>
    </row>
    <row r="292" spans="4:13" ht="12.5" x14ac:dyDescent="0.25">
      <c r="D292" s="12"/>
      <c r="H292" s="22"/>
      <c r="K292" s="22"/>
      <c r="M292" s="23"/>
    </row>
    <row r="293" spans="4:13" ht="12.5" x14ac:dyDescent="0.25">
      <c r="D293" s="12"/>
      <c r="H293" s="22"/>
      <c r="K293" s="22"/>
      <c r="M293" s="23"/>
    </row>
    <row r="294" spans="4:13" ht="12.5" x14ac:dyDescent="0.25">
      <c r="D294" s="12"/>
      <c r="H294" s="22"/>
      <c r="K294" s="22"/>
      <c r="M294" s="23"/>
    </row>
    <row r="295" spans="4:13" ht="12.5" x14ac:dyDescent="0.25">
      <c r="D295" s="12"/>
      <c r="H295" s="22"/>
      <c r="K295" s="22"/>
      <c r="M295" s="23"/>
    </row>
    <row r="296" spans="4:13" ht="12.5" x14ac:dyDescent="0.25">
      <c r="D296" s="12"/>
      <c r="H296" s="22"/>
      <c r="K296" s="22"/>
      <c r="M296" s="23"/>
    </row>
    <row r="297" spans="4:13" ht="12.5" x14ac:dyDescent="0.25">
      <c r="D297" s="12"/>
      <c r="H297" s="22"/>
      <c r="K297" s="22"/>
      <c r="M297" s="23"/>
    </row>
    <row r="298" spans="4:13" ht="12.5" x14ac:dyDescent="0.25">
      <c r="D298" s="12"/>
      <c r="H298" s="22"/>
      <c r="K298" s="22"/>
      <c r="M298" s="23"/>
    </row>
    <row r="299" spans="4:13" ht="12.5" x14ac:dyDescent="0.25">
      <c r="D299" s="12"/>
      <c r="H299" s="22"/>
      <c r="K299" s="22"/>
      <c r="M299" s="23"/>
    </row>
    <row r="300" spans="4:13" ht="12.5" x14ac:dyDescent="0.25">
      <c r="D300" s="12"/>
      <c r="H300" s="22"/>
      <c r="K300" s="22"/>
      <c r="M300" s="23"/>
    </row>
    <row r="301" spans="4:13" ht="12.5" x14ac:dyDescent="0.25">
      <c r="D301" s="12"/>
      <c r="H301" s="22"/>
      <c r="K301" s="22"/>
      <c r="M301" s="23"/>
    </row>
    <row r="302" spans="4:13" ht="12.5" x14ac:dyDescent="0.25">
      <c r="D302" s="12"/>
      <c r="H302" s="22"/>
      <c r="K302" s="22"/>
      <c r="M302" s="23"/>
    </row>
    <row r="303" spans="4:13" ht="12.5" x14ac:dyDescent="0.25">
      <c r="D303" s="12"/>
      <c r="H303" s="22"/>
      <c r="K303" s="22"/>
      <c r="M303" s="23"/>
    </row>
    <row r="304" spans="4:13" ht="12.5" x14ac:dyDescent="0.25">
      <c r="D304" s="12"/>
      <c r="H304" s="22"/>
      <c r="K304" s="22"/>
      <c r="M304" s="23"/>
    </row>
    <row r="305" spans="4:13" ht="12.5" x14ac:dyDescent="0.25">
      <c r="D305" s="12"/>
      <c r="H305" s="22"/>
      <c r="K305" s="22"/>
      <c r="M305" s="23"/>
    </row>
    <row r="306" spans="4:13" ht="12.5" x14ac:dyDescent="0.25">
      <c r="D306" s="12"/>
      <c r="H306" s="22"/>
      <c r="K306" s="22"/>
      <c r="M306" s="23"/>
    </row>
    <row r="307" spans="4:13" ht="12.5" x14ac:dyDescent="0.25">
      <c r="D307" s="12"/>
      <c r="H307" s="22"/>
      <c r="K307" s="22"/>
      <c r="M307" s="23"/>
    </row>
    <row r="308" spans="4:13" ht="12.5" x14ac:dyDescent="0.25">
      <c r="D308" s="12"/>
      <c r="H308" s="22"/>
      <c r="K308" s="22"/>
      <c r="M308" s="23"/>
    </row>
    <row r="309" spans="4:13" ht="12.5" x14ac:dyDescent="0.25">
      <c r="D309" s="12"/>
      <c r="H309" s="22"/>
      <c r="K309" s="22"/>
      <c r="M309" s="23"/>
    </row>
    <row r="310" spans="4:13" ht="12.5" x14ac:dyDescent="0.25">
      <c r="D310" s="12"/>
      <c r="H310" s="22"/>
      <c r="K310" s="22"/>
      <c r="M310" s="23"/>
    </row>
    <row r="311" spans="4:13" ht="12.5" x14ac:dyDescent="0.25">
      <c r="D311" s="12"/>
      <c r="H311" s="22"/>
      <c r="K311" s="22"/>
      <c r="M311" s="23"/>
    </row>
    <row r="312" spans="4:13" ht="12.5" x14ac:dyDescent="0.25">
      <c r="D312" s="12"/>
      <c r="H312" s="22"/>
      <c r="K312" s="22"/>
      <c r="M312" s="23"/>
    </row>
    <row r="313" spans="4:13" ht="12.5" x14ac:dyDescent="0.25">
      <c r="D313" s="12"/>
      <c r="H313" s="22"/>
      <c r="K313" s="22"/>
      <c r="M313" s="23"/>
    </row>
    <row r="314" spans="4:13" ht="12.5" x14ac:dyDescent="0.25">
      <c r="D314" s="12"/>
      <c r="H314" s="22"/>
      <c r="K314" s="22"/>
      <c r="M314" s="23"/>
    </row>
    <row r="315" spans="4:13" ht="12.5" x14ac:dyDescent="0.25">
      <c r="D315" s="12"/>
      <c r="H315" s="22"/>
      <c r="K315" s="22"/>
      <c r="M315" s="23"/>
    </row>
    <row r="316" spans="4:13" ht="12.5" x14ac:dyDescent="0.25">
      <c r="D316" s="12"/>
      <c r="H316" s="22"/>
      <c r="K316" s="22"/>
      <c r="M316" s="23"/>
    </row>
    <row r="317" spans="4:13" ht="12.5" x14ac:dyDescent="0.25">
      <c r="D317" s="12"/>
      <c r="H317" s="22"/>
      <c r="K317" s="22"/>
      <c r="M317" s="23"/>
    </row>
    <row r="318" spans="4:13" ht="12.5" x14ac:dyDescent="0.25">
      <c r="D318" s="12"/>
      <c r="H318" s="22"/>
      <c r="K318" s="22"/>
      <c r="M318" s="23"/>
    </row>
    <row r="319" spans="4:13" ht="12.5" x14ac:dyDescent="0.25">
      <c r="D319" s="12"/>
      <c r="H319" s="22"/>
      <c r="K319" s="22"/>
      <c r="M319" s="23"/>
    </row>
    <row r="320" spans="4:13" ht="12.5" x14ac:dyDescent="0.25">
      <c r="D320" s="12"/>
      <c r="H320" s="22"/>
      <c r="K320" s="22"/>
      <c r="M320" s="23"/>
    </row>
    <row r="321" spans="4:13" ht="12.5" x14ac:dyDescent="0.25">
      <c r="D321" s="12"/>
      <c r="H321" s="22"/>
      <c r="K321" s="22"/>
      <c r="M321" s="23"/>
    </row>
    <row r="322" spans="4:13" ht="12.5" x14ac:dyDescent="0.25">
      <c r="D322" s="12"/>
      <c r="H322" s="22"/>
      <c r="K322" s="22"/>
      <c r="M322" s="23"/>
    </row>
    <row r="323" spans="4:13" ht="12.5" x14ac:dyDescent="0.25">
      <c r="D323" s="12"/>
      <c r="H323" s="22"/>
      <c r="K323" s="22"/>
      <c r="M323" s="23"/>
    </row>
    <row r="324" spans="4:13" ht="12.5" x14ac:dyDescent="0.25">
      <c r="D324" s="12"/>
      <c r="H324" s="22"/>
      <c r="K324" s="22"/>
      <c r="M324" s="23"/>
    </row>
    <row r="325" spans="4:13" ht="12.5" x14ac:dyDescent="0.25">
      <c r="D325" s="12"/>
      <c r="H325" s="22"/>
      <c r="K325" s="22"/>
      <c r="M325" s="23"/>
    </row>
    <row r="326" spans="4:13" ht="12.5" x14ac:dyDescent="0.25">
      <c r="D326" s="12"/>
      <c r="H326" s="22"/>
      <c r="K326" s="22"/>
      <c r="M326" s="23"/>
    </row>
    <row r="327" spans="4:13" ht="12.5" x14ac:dyDescent="0.25">
      <c r="D327" s="12"/>
      <c r="H327" s="22"/>
      <c r="K327" s="22"/>
      <c r="M327" s="23"/>
    </row>
    <row r="328" spans="4:13" ht="12.5" x14ac:dyDescent="0.25">
      <c r="D328" s="12"/>
      <c r="H328" s="22"/>
      <c r="K328" s="22"/>
      <c r="M328" s="23"/>
    </row>
    <row r="329" spans="4:13" ht="12.5" x14ac:dyDescent="0.25">
      <c r="D329" s="12"/>
      <c r="H329" s="22"/>
      <c r="K329" s="22"/>
      <c r="M329" s="23"/>
    </row>
    <row r="330" spans="4:13" ht="12.5" x14ac:dyDescent="0.25">
      <c r="D330" s="12"/>
      <c r="H330" s="22"/>
      <c r="K330" s="22"/>
      <c r="M330" s="23"/>
    </row>
    <row r="331" spans="4:13" ht="12.5" x14ac:dyDescent="0.25">
      <c r="D331" s="12"/>
      <c r="H331" s="22"/>
      <c r="K331" s="22"/>
      <c r="M331" s="23"/>
    </row>
    <row r="332" spans="4:13" ht="12.5" x14ac:dyDescent="0.25">
      <c r="D332" s="12"/>
      <c r="H332" s="22"/>
      <c r="K332" s="22"/>
      <c r="M332" s="23"/>
    </row>
    <row r="333" spans="4:13" ht="12.5" x14ac:dyDescent="0.25">
      <c r="D333" s="12"/>
      <c r="H333" s="22"/>
      <c r="K333" s="22"/>
      <c r="M333" s="23"/>
    </row>
    <row r="334" spans="4:13" ht="12.5" x14ac:dyDescent="0.25">
      <c r="D334" s="12"/>
      <c r="H334" s="22"/>
      <c r="K334" s="22"/>
      <c r="M334" s="23"/>
    </row>
    <row r="335" spans="4:13" ht="12.5" x14ac:dyDescent="0.25">
      <c r="D335" s="12"/>
      <c r="H335" s="22"/>
      <c r="K335" s="22"/>
      <c r="M335" s="23"/>
    </row>
    <row r="336" spans="4:13" ht="12.5" x14ac:dyDescent="0.25">
      <c r="D336" s="12"/>
      <c r="H336" s="22"/>
      <c r="K336" s="22"/>
      <c r="M336" s="23"/>
    </row>
    <row r="337" spans="4:13" ht="12.5" x14ac:dyDescent="0.25">
      <c r="D337" s="12"/>
      <c r="H337" s="22"/>
      <c r="K337" s="22"/>
      <c r="M337" s="23"/>
    </row>
    <row r="338" spans="4:13" ht="12.5" x14ac:dyDescent="0.25">
      <c r="D338" s="12"/>
      <c r="H338" s="22"/>
      <c r="K338" s="22"/>
      <c r="M338" s="23"/>
    </row>
    <row r="339" spans="4:13" ht="12.5" x14ac:dyDescent="0.25">
      <c r="D339" s="12"/>
      <c r="H339" s="22"/>
      <c r="K339" s="22"/>
      <c r="M339" s="23"/>
    </row>
    <row r="340" spans="4:13" ht="12.5" x14ac:dyDescent="0.25">
      <c r="D340" s="12"/>
      <c r="H340" s="22"/>
      <c r="K340" s="22"/>
      <c r="M340" s="23"/>
    </row>
    <row r="341" spans="4:13" ht="12.5" x14ac:dyDescent="0.25">
      <c r="D341" s="12"/>
      <c r="H341" s="22"/>
      <c r="K341" s="22"/>
      <c r="M341" s="23"/>
    </row>
    <row r="342" spans="4:13" ht="12.5" x14ac:dyDescent="0.25">
      <c r="D342" s="12"/>
      <c r="H342" s="22"/>
      <c r="K342" s="22"/>
      <c r="M342" s="23"/>
    </row>
    <row r="343" spans="4:13" ht="12.5" x14ac:dyDescent="0.25">
      <c r="D343" s="12"/>
      <c r="H343" s="22"/>
      <c r="K343" s="22"/>
      <c r="M343" s="23"/>
    </row>
    <row r="344" spans="4:13" ht="12.5" x14ac:dyDescent="0.25">
      <c r="D344" s="12"/>
      <c r="H344" s="22"/>
      <c r="K344" s="22"/>
      <c r="M344" s="23"/>
    </row>
    <row r="345" spans="4:13" ht="12.5" x14ac:dyDescent="0.25">
      <c r="D345" s="12"/>
      <c r="H345" s="22"/>
      <c r="K345" s="22"/>
      <c r="M345" s="23"/>
    </row>
    <row r="346" spans="4:13" ht="12.5" x14ac:dyDescent="0.25">
      <c r="D346" s="12"/>
      <c r="H346" s="22"/>
      <c r="K346" s="22"/>
      <c r="M346" s="23"/>
    </row>
    <row r="347" spans="4:13" ht="12.5" x14ac:dyDescent="0.25">
      <c r="D347" s="12"/>
      <c r="H347" s="22"/>
      <c r="K347" s="22"/>
      <c r="M347" s="23"/>
    </row>
    <row r="348" spans="4:13" ht="12.5" x14ac:dyDescent="0.25">
      <c r="D348" s="12"/>
      <c r="H348" s="22"/>
      <c r="K348" s="22"/>
      <c r="M348" s="23"/>
    </row>
    <row r="349" spans="4:13" ht="12.5" x14ac:dyDescent="0.25">
      <c r="D349" s="12"/>
      <c r="H349" s="22"/>
      <c r="K349" s="22"/>
      <c r="M349" s="23"/>
    </row>
    <row r="350" spans="4:13" ht="12.5" x14ac:dyDescent="0.25">
      <c r="D350" s="12"/>
      <c r="H350" s="22"/>
      <c r="K350" s="22"/>
      <c r="M350" s="23"/>
    </row>
    <row r="351" spans="4:13" ht="12.5" x14ac:dyDescent="0.25">
      <c r="D351" s="12"/>
      <c r="H351" s="22"/>
      <c r="K351" s="22"/>
      <c r="M351" s="23"/>
    </row>
    <row r="352" spans="4:13" ht="12.5" x14ac:dyDescent="0.25">
      <c r="D352" s="12"/>
      <c r="H352" s="22"/>
      <c r="K352" s="22"/>
      <c r="M352" s="23"/>
    </row>
    <row r="353" spans="4:13" ht="12.5" x14ac:dyDescent="0.25">
      <c r="D353" s="12"/>
      <c r="H353" s="22"/>
      <c r="K353" s="22"/>
      <c r="M353" s="23"/>
    </row>
    <row r="354" spans="4:13" ht="12.5" x14ac:dyDescent="0.25">
      <c r="D354" s="12"/>
      <c r="H354" s="22"/>
      <c r="K354" s="22"/>
      <c r="M354" s="23"/>
    </row>
    <row r="355" spans="4:13" ht="12.5" x14ac:dyDescent="0.25">
      <c r="D355" s="12"/>
      <c r="H355" s="22"/>
      <c r="K355" s="22"/>
      <c r="M355" s="23"/>
    </row>
    <row r="356" spans="4:13" ht="12.5" x14ac:dyDescent="0.25">
      <c r="D356" s="12"/>
      <c r="H356" s="22"/>
      <c r="K356" s="22"/>
      <c r="M356" s="23"/>
    </row>
    <row r="357" spans="4:13" ht="12.5" x14ac:dyDescent="0.25">
      <c r="D357" s="12"/>
      <c r="H357" s="22"/>
      <c r="K357" s="22"/>
      <c r="M357" s="23"/>
    </row>
    <row r="358" spans="4:13" ht="12.5" x14ac:dyDescent="0.25">
      <c r="D358" s="12"/>
      <c r="H358" s="22"/>
      <c r="K358" s="22"/>
      <c r="M358" s="23"/>
    </row>
    <row r="359" spans="4:13" ht="12.5" x14ac:dyDescent="0.25">
      <c r="D359" s="12"/>
      <c r="H359" s="22"/>
      <c r="K359" s="22"/>
      <c r="M359" s="23"/>
    </row>
    <row r="360" spans="4:13" ht="12.5" x14ac:dyDescent="0.25">
      <c r="D360" s="12"/>
      <c r="H360" s="22"/>
      <c r="K360" s="22"/>
      <c r="M360" s="23"/>
    </row>
    <row r="361" spans="4:13" ht="12.5" x14ac:dyDescent="0.25">
      <c r="D361" s="12"/>
      <c r="H361" s="22"/>
      <c r="K361" s="22"/>
      <c r="M361" s="23"/>
    </row>
    <row r="362" spans="4:13" ht="12.5" x14ac:dyDescent="0.25">
      <c r="D362" s="12"/>
      <c r="H362" s="22"/>
      <c r="K362" s="22"/>
      <c r="M362" s="23"/>
    </row>
    <row r="363" spans="4:13" ht="12.5" x14ac:dyDescent="0.25">
      <c r="D363" s="12"/>
      <c r="H363" s="22"/>
      <c r="K363" s="22"/>
      <c r="M363" s="23"/>
    </row>
    <row r="364" spans="4:13" ht="12.5" x14ac:dyDescent="0.25">
      <c r="D364" s="12"/>
      <c r="H364" s="22"/>
      <c r="K364" s="22"/>
      <c r="M364" s="23"/>
    </row>
    <row r="365" spans="4:13" ht="12.5" x14ac:dyDescent="0.25">
      <c r="D365" s="12"/>
      <c r="H365" s="22"/>
      <c r="K365" s="22"/>
      <c r="M365" s="23"/>
    </row>
    <row r="366" spans="4:13" ht="12.5" x14ac:dyDescent="0.25">
      <c r="D366" s="12"/>
      <c r="H366" s="22"/>
      <c r="K366" s="22"/>
      <c r="M366" s="23"/>
    </row>
    <row r="367" spans="4:13" ht="12.5" x14ac:dyDescent="0.25">
      <c r="D367" s="12"/>
      <c r="H367" s="22"/>
      <c r="K367" s="22"/>
      <c r="M367" s="23"/>
    </row>
    <row r="368" spans="4:13" ht="12.5" x14ac:dyDescent="0.25">
      <c r="D368" s="12"/>
      <c r="H368" s="22"/>
      <c r="K368" s="22"/>
      <c r="M368" s="23"/>
    </row>
    <row r="369" spans="4:13" ht="12.5" x14ac:dyDescent="0.25">
      <c r="D369" s="12"/>
      <c r="H369" s="22"/>
      <c r="K369" s="22"/>
      <c r="M369" s="23"/>
    </row>
    <row r="370" spans="4:13" ht="12.5" x14ac:dyDescent="0.25">
      <c r="D370" s="12"/>
      <c r="H370" s="22"/>
      <c r="K370" s="22"/>
      <c r="M370" s="23"/>
    </row>
    <row r="371" spans="4:13" ht="12.5" x14ac:dyDescent="0.25">
      <c r="D371" s="12"/>
      <c r="H371" s="22"/>
      <c r="K371" s="22"/>
      <c r="M371" s="23"/>
    </row>
    <row r="372" spans="4:13" ht="12.5" x14ac:dyDescent="0.25">
      <c r="D372" s="12"/>
      <c r="H372" s="22"/>
      <c r="K372" s="22"/>
      <c r="M372" s="23"/>
    </row>
    <row r="373" spans="4:13" ht="12.5" x14ac:dyDescent="0.25">
      <c r="D373" s="12"/>
      <c r="H373" s="22"/>
      <c r="K373" s="22"/>
      <c r="M373" s="23"/>
    </row>
    <row r="374" spans="4:13" ht="12.5" x14ac:dyDescent="0.25">
      <c r="D374" s="12"/>
      <c r="H374" s="22"/>
      <c r="K374" s="22"/>
      <c r="M374" s="23"/>
    </row>
    <row r="375" spans="4:13" ht="12.5" x14ac:dyDescent="0.25">
      <c r="D375" s="12"/>
      <c r="H375" s="22"/>
      <c r="K375" s="22"/>
      <c r="M375" s="23"/>
    </row>
    <row r="376" spans="4:13" ht="12.5" x14ac:dyDescent="0.25">
      <c r="D376" s="12"/>
      <c r="H376" s="22"/>
      <c r="K376" s="22"/>
      <c r="M376" s="23"/>
    </row>
    <row r="377" spans="4:13" ht="12.5" x14ac:dyDescent="0.25">
      <c r="D377" s="12"/>
      <c r="H377" s="22"/>
      <c r="K377" s="22"/>
      <c r="M377" s="23"/>
    </row>
    <row r="378" spans="4:13" ht="12.5" x14ac:dyDescent="0.25">
      <c r="D378" s="12"/>
      <c r="H378" s="22"/>
      <c r="K378" s="22"/>
      <c r="M378" s="23"/>
    </row>
    <row r="379" spans="4:13" ht="12.5" x14ac:dyDescent="0.25">
      <c r="D379" s="12"/>
      <c r="H379" s="22"/>
      <c r="K379" s="22"/>
      <c r="M379" s="23"/>
    </row>
    <row r="380" spans="4:13" ht="12.5" x14ac:dyDescent="0.25">
      <c r="D380" s="12"/>
      <c r="H380" s="22"/>
      <c r="K380" s="22"/>
      <c r="M380" s="23"/>
    </row>
    <row r="381" spans="4:13" ht="12.5" x14ac:dyDescent="0.25">
      <c r="D381" s="12"/>
      <c r="H381" s="22"/>
      <c r="K381" s="22"/>
      <c r="M381" s="23"/>
    </row>
    <row r="382" spans="4:13" ht="12.5" x14ac:dyDescent="0.25">
      <c r="D382" s="12"/>
      <c r="H382" s="22"/>
      <c r="K382" s="22"/>
      <c r="M382" s="23"/>
    </row>
    <row r="383" spans="4:13" ht="12.5" x14ac:dyDescent="0.25">
      <c r="D383" s="12"/>
      <c r="H383" s="22"/>
      <c r="K383" s="22"/>
      <c r="M383" s="23"/>
    </row>
    <row r="384" spans="4:13" ht="12.5" x14ac:dyDescent="0.25">
      <c r="D384" s="12"/>
      <c r="H384" s="22"/>
      <c r="K384" s="22"/>
      <c r="M384" s="23"/>
    </row>
    <row r="385" spans="4:13" ht="12.5" x14ac:dyDescent="0.25">
      <c r="D385" s="12"/>
      <c r="H385" s="22"/>
      <c r="K385" s="22"/>
      <c r="M385" s="23"/>
    </row>
    <row r="386" spans="4:13" ht="12.5" x14ac:dyDescent="0.25">
      <c r="D386" s="12"/>
      <c r="H386" s="22"/>
      <c r="K386" s="22"/>
      <c r="M386" s="23"/>
    </row>
    <row r="387" spans="4:13" ht="12.5" x14ac:dyDescent="0.25">
      <c r="D387" s="12"/>
      <c r="H387" s="22"/>
      <c r="K387" s="22"/>
      <c r="M387" s="23"/>
    </row>
    <row r="388" spans="4:13" ht="12.5" x14ac:dyDescent="0.25">
      <c r="D388" s="12"/>
      <c r="H388" s="22"/>
      <c r="K388" s="22"/>
      <c r="M388" s="23"/>
    </row>
    <row r="389" spans="4:13" ht="12.5" x14ac:dyDescent="0.25">
      <c r="D389" s="12"/>
      <c r="H389" s="22"/>
      <c r="K389" s="22"/>
      <c r="M389" s="23"/>
    </row>
    <row r="390" spans="4:13" ht="12.5" x14ac:dyDescent="0.25">
      <c r="D390" s="12"/>
      <c r="H390" s="22"/>
      <c r="K390" s="22"/>
      <c r="M390" s="23"/>
    </row>
    <row r="391" spans="4:13" ht="12.5" x14ac:dyDescent="0.25">
      <c r="D391" s="12"/>
      <c r="H391" s="22"/>
      <c r="K391" s="22"/>
      <c r="M391" s="23"/>
    </row>
    <row r="392" spans="4:13" ht="12.5" x14ac:dyDescent="0.25">
      <c r="D392" s="12"/>
      <c r="H392" s="22"/>
      <c r="K392" s="22"/>
      <c r="M392" s="23"/>
    </row>
    <row r="393" spans="4:13" ht="12.5" x14ac:dyDescent="0.25">
      <c r="D393" s="12"/>
      <c r="H393" s="22"/>
      <c r="K393" s="22"/>
      <c r="M393" s="23"/>
    </row>
    <row r="394" spans="4:13" ht="12.5" x14ac:dyDescent="0.25">
      <c r="D394" s="12"/>
      <c r="H394" s="22"/>
      <c r="K394" s="22"/>
      <c r="M394" s="23"/>
    </row>
    <row r="395" spans="4:13" ht="12.5" x14ac:dyDescent="0.25">
      <c r="D395" s="12"/>
      <c r="H395" s="22"/>
      <c r="K395" s="22"/>
      <c r="M395" s="23"/>
    </row>
    <row r="396" spans="4:13" ht="12.5" x14ac:dyDescent="0.25">
      <c r="D396" s="12"/>
      <c r="H396" s="22"/>
      <c r="K396" s="22"/>
      <c r="M396" s="23"/>
    </row>
    <row r="397" spans="4:13" ht="12.5" x14ac:dyDescent="0.25">
      <c r="D397" s="12"/>
      <c r="H397" s="22"/>
      <c r="K397" s="22"/>
      <c r="M397" s="23"/>
    </row>
    <row r="398" spans="4:13" ht="12.5" x14ac:dyDescent="0.25">
      <c r="D398" s="12"/>
      <c r="H398" s="22"/>
      <c r="K398" s="22"/>
      <c r="M398" s="23"/>
    </row>
    <row r="399" spans="4:13" ht="12.5" x14ac:dyDescent="0.25">
      <c r="D399" s="12"/>
      <c r="H399" s="22"/>
      <c r="K399" s="22"/>
      <c r="M399" s="23"/>
    </row>
    <row r="400" spans="4:13" ht="12.5" x14ac:dyDescent="0.25">
      <c r="D400" s="12"/>
      <c r="H400" s="22"/>
      <c r="K400" s="22"/>
      <c r="M400" s="23"/>
    </row>
    <row r="401" spans="4:13" ht="12.5" x14ac:dyDescent="0.25">
      <c r="D401" s="12"/>
      <c r="H401" s="22"/>
      <c r="K401" s="22"/>
      <c r="M401" s="23"/>
    </row>
    <row r="402" spans="4:13" ht="12.5" x14ac:dyDescent="0.25">
      <c r="D402" s="12"/>
      <c r="H402" s="22"/>
      <c r="K402" s="22"/>
      <c r="M402" s="23"/>
    </row>
    <row r="403" spans="4:13" ht="12.5" x14ac:dyDescent="0.25">
      <c r="D403" s="12"/>
      <c r="H403" s="22"/>
      <c r="K403" s="22"/>
      <c r="M403" s="23"/>
    </row>
    <row r="404" spans="4:13" ht="12.5" x14ac:dyDescent="0.25">
      <c r="D404" s="12"/>
      <c r="H404" s="22"/>
      <c r="K404" s="22"/>
      <c r="M404" s="23"/>
    </row>
    <row r="405" spans="4:13" ht="12.5" x14ac:dyDescent="0.25">
      <c r="D405" s="12"/>
      <c r="H405" s="22"/>
      <c r="K405" s="22"/>
      <c r="M405" s="23"/>
    </row>
    <row r="406" spans="4:13" ht="12.5" x14ac:dyDescent="0.25">
      <c r="D406" s="12"/>
      <c r="H406" s="22"/>
      <c r="K406" s="22"/>
      <c r="M406" s="23"/>
    </row>
    <row r="407" spans="4:13" ht="12.5" x14ac:dyDescent="0.25">
      <c r="D407" s="12"/>
      <c r="H407" s="22"/>
      <c r="K407" s="22"/>
      <c r="M407" s="23"/>
    </row>
    <row r="408" spans="4:13" ht="12.5" x14ac:dyDescent="0.25">
      <c r="D408" s="12"/>
      <c r="H408" s="22"/>
      <c r="K408" s="22"/>
      <c r="M408" s="23"/>
    </row>
    <row r="409" spans="4:13" ht="12.5" x14ac:dyDescent="0.25">
      <c r="D409" s="12"/>
      <c r="H409" s="22"/>
      <c r="K409" s="22"/>
      <c r="M409" s="23"/>
    </row>
    <row r="410" spans="4:13" ht="12.5" x14ac:dyDescent="0.25">
      <c r="D410" s="12"/>
      <c r="H410" s="22"/>
      <c r="K410" s="22"/>
      <c r="M410" s="23"/>
    </row>
    <row r="411" spans="4:13" ht="12.5" x14ac:dyDescent="0.25">
      <c r="D411" s="12"/>
      <c r="H411" s="22"/>
      <c r="K411" s="22"/>
      <c r="M411" s="23"/>
    </row>
    <row r="412" spans="4:13" ht="12.5" x14ac:dyDescent="0.25">
      <c r="D412" s="12"/>
      <c r="H412" s="22"/>
      <c r="K412" s="22"/>
      <c r="M412" s="23"/>
    </row>
    <row r="413" spans="4:13" ht="12.5" x14ac:dyDescent="0.25">
      <c r="D413" s="12"/>
      <c r="H413" s="22"/>
      <c r="K413" s="22"/>
      <c r="M413" s="23"/>
    </row>
    <row r="414" spans="4:13" ht="12.5" x14ac:dyDescent="0.25">
      <c r="D414" s="12"/>
      <c r="H414" s="22"/>
      <c r="K414" s="22"/>
      <c r="M414" s="23"/>
    </row>
    <row r="415" spans="4:13" ht="12.5" x14ac:dyDescent="0.25">
      <c r="D415" s="12"/>
      <c r="H415" s="22"/>
      <c r="K415" s="22"/>
      <c r="M415" s="23"/>
    </row>
    <row r="416" spans="4:13" ht="12.5" x14ac:dyDescent="0.25">
      <c r="D416" s="12"/>
      <c r="H416" s="22"/>
      <c r="K416" s="22"/>
      <c r="M416" s="23"/>
    </row>
    <row r="417" spans="4:13" ht="12.5" x14ac:dyDescent="0.25">
      <c r="D417" s="12"/>
      <c r="H417" s="22"/>
      <c r="K417" s="22"/>
      <c r="M417" s="23"/>
    </row>
    <row r="418" spans="4:13" ht="12.5" x14ac:dyDescent="0.25">
      <c r="D418" s="12"/>
      <c r="H418" s="22"/>
      <c r="K418" s="22"/>
      <c r="M418" s="23"/>
    </row>
    <row r="419" spans="4:13" ht="12.5" x14ac:dyDescent="0.25">
      <c r="D419" s="12"/>
      <c r="H419" s="22"/>
      <c r="K419" s="22"/>
      <c r="M419" s="23"/>
    </row>
    <row r="420" spans="4:13" ht="12.5" x14ac:dyDescent="0.25">
      <c r="D420" s="12"/>
      <c r="H420" s="22"/>
      <c r="K420" s="22"/>
      <c r="M420" s="23"/>
    </row>
    <row r="421" spans="4:13" ht="12.5" x14ac:dyDescent="0.25">
      <c r="D421" s="12"/>
      <c r="H421" s="22"/>
      <c r="K421" s="22"/>
      <c r="M421" s="23"/>
    </row>
    <row r="422" spans="4:13" ht="12.5" x14ac:dyDescent="0.25">
      <c r="D422" s="12"/>
      <c r="H422" s="22"/>
      <c r="K422" s="22"/>
      <c r="M422" s="23"/>
    </row>
    <row r="423" spans="4:13" ht="12.5" x14ac:dyDescent="0.25">
      <c r="D423" s="12"/>
      <c r="H423" s="22"/>
      <c r="K423" s="22"/>
      <c r="M423" s="23"/>
    </row>
    <row r="424" spans="4:13" ht="12.5" x14ac:dyDescent="0.25">
      <c r="D424" s="12"/>
      <c r="H424" s="22"/>
      <c r="K424" s="22"/>
      <c r="M424" s="23"/>
    </row>
    <row r="425" spans="4:13" ht="12.5" x14ac:dyDescent="0.25">
      <c r="D425" s="12"/>
      <c r="H425" s="22"/>
      <c r="K425" s="22"/>
      <c r="M425" s="23"/>
    </row>
    <row r="426" spans="4:13" ht="12.5" x14ac:dyDescent="0.25">
      <c r="D426" s="12"/>
      <c r="H426" s="22"/>
      <c r="K426" s="22"/>
      <c r="M426" s="23"/>
    </row>
    <row r="427" spans="4:13" ht="12.5" x14ac:dyDescent="0.25">
      <c r="D427" s="12"/>
      <c r="H427" s="22"/>
      <c r="K427" s="22"/>
      <c r="M427" s="23"/>
    </row>
    <row r="428" spans="4:13" ht="12.5" x14ac:dyDescent="0.25">
      <c r="D428" s="12"/>
      <c r="H428" s="22"/>
      <c r="K428" s="22"/>
      <c r="M428" s="23"/>
    </row>
    <row r="429" spans="4:13" ht="12.5" x14ac:dyDescent="0.25">
      <c r="D429" s="12"/>
      <c r="H429" s="22"/>
      <c r="K429" s="22"/>
      <c r="M429" s="23"/>
    </row>
    <row r="430" spans="4:13" ht="12.5" x14ac:dyDescent="0.25">
      <c r="D430" s="12"/>
      <c r="H430" s="22"/>
      <c r="K430" s="22"/>
      <c r="M430" s="23"/>
    </row>
    <row r="431" spans="4:13" ht="12.5" x14ac:dyDescent="0.25">
      <c r="D431" s="12"/>
      <c r="H431" s="22"/>
      <c r="K431" s="22"/>
      <c r="M431" s="23"/>
    </row>
    <row r="432" spans="4:13" ht="12.5" x14ac:dyDescent="0.25">
      <c r="D432" s="12"/>
      <c r="H432" s="22"/>
      <c r="K432" s="22"/>
      <c r="M432" s="23"/>
    </row>
    <row r="433" spans="4:13" ht="12.5" x14ac:dyDescent="0.25">
      <c r="D433" s="12"/>
      <c r="H433" s="22"/>
      <c r="K433" s="22"/>
      <c r="M433" s="23"/>
    </row>
    <row r="434" spans="4:13" ht="12.5" x14ac:dyDescent="0.25">
      <c r="D434" s="12"/>
      <c r="H434" s="22"/>
      <c r="K434" s="22"/>
      <c r="M434" s="23"/>
    </row>
    <row r="435" spans="4:13" ht="12.5" x14ac:dyDescent="0.25">
      <c r="D435" s="12"/>
      <c r="H435" s="22"/>
      <c r="K435" s="22"/>
      <c r="M435" s="23"/>
    </row>
    <row r="436" spans="4:13" ht="12.5" x14ac:dyDescent="0.25">
      <c r="D436" s="12"/>
      <c r="H436" s="22"/>
      <c r="K436" s="22"/>
      <c r="M436" s="23"/>
    </row>
    <row r="437" spans="4:13" ht="12.5" x14ac:dyDescent="0.25">
      <c r="D437" s="12"/>
      <c r="H437" s="22"/>
      <c r="K437" s="22"/>
      <c r="M437" s="23"/>
    </row>
    <row r="438" spans="4:13" ht="12.5" x14ac:dyDescent="0.25">
      <c r="D438" s="12"/>
      <c r="H438" s="22"/>
      <c r="K438" s="22"/>
      <c r="M438" s="23"/>
    </row>
    <row r="439" spans="4:13" ht="12.5" x14ac:dyDescent="0.25">
      <c r="D439" s="12"/>
      <c r="H439" s="22"/>
      <c r="K439" s="22"/>
      <c r="M439" s="23"/>
    </row>
    <row r="440" spans="4:13" ht="12.5" x14ac:dyDescent="0.25">
      <c r="D440" s="12"/>
      <c r="H440" s="22"/>
      <c r="K440" s="22"/>
      <c r="M440" s="23"/>
    </row>
    <row r="441" spans="4:13" ht="12.5" x14ac:dyDescent="0.25">
      <c r="D441" s="12"/>
      <c r="H441" s="22"/>
      <c r="K441" s="22"/>
      <c r="M441" s="23"/>
    </row>
    <row r="442" spans="4:13" ht="12.5" x14ac:dyDescent="0.25">
      <c r="D442" s="12"/>
      <c r="H442" s="22"/>
      <c r="K442" s="22"/>
      <c r="M442" s="23"/>
    </row>
    <row r="443" spans="4:13" ht="12.5" x14ac:dyDescent="0.25">
      <c r="D443" s="12"/>
      <c r="H443" s="22"/>
      <c r="K443" s="22"/>
      <c r="M443" s="23"/>
    </row>
    <row r="444" spans="4:13" ht="12.5" x14ac:dyDescent="0.25">
      <c r="D444" s="12"/>
      <c r="H444" s="22"/>
      <c r="K444" s="22"/>
      <c r="M444" s="23"/>
    </row>
    <row r="445" spans="4:13" ht="12.5" x14ac:dyDescent="0.25">
      <c r="D445" s="12"/>
      <c r="H445" s="22"/>
      <c r="K445" s="22"/>
      <c r="M445" s="23"/>
    </row>
    <row r="446" spans="4:13" ht="12.5" x14ac:dyDescent="0.25">
      <c r="D446" s="12"/>
      <c r="H446" s="22"/>
      <c r="K446" s="22"/>
      <c r="M446" s="23"/>
    </row>
    <row r="447" spans="4:13" ht="12.5" x14ac:dyDescent="0.25">
      <c r="D447" s="12"/>
      <c r="H447" s="22"/>
      <c r="K447" s="22"/>
      <c r="M447" s="23"/>
    </row>
    <row r="448" spans="4:13" ht="12.5" x14ac:dyDescent="0.25">
      <c r="D448" s="12"/>
      <c r="H448" s="22"/>
      <c r="K448" s="22"/>
      <c r="M448" s="23"/>
    </row>
    <row r="449" spans="4:13" ht="12.5" x14ac:dyDescent="0.25">
      <c r="D449" s="12"/>
      <c r="H449" s="22"/>
      <c r="K449" s="22"/>
      <c r="M449" s="23"/>
    </row>
    <row r="450" spans="4:13" ht="12.5" x14ac:dyDescent="0.25">
      <c r="D450" s="12"/>
      <c r="H450" s="22"/>
      <c r="K450" s="22"/>
      <c r="M450" s="23"/>
    </row>
    <row r="451" spans="4:13" ht="12.5" x14ac:dyDescent="0.25">
      <c r="D451" s="12"/>
      <c r="H451" s="22"/>
      <c r="K451" s="22"/>
      <c r="M451" s="23"/>
    </row>
    <row r="452" spans="4:13" ht="12.5" x14ac:dyDescent="0.25">
      <c r="D452" s="12"/>
      <c r="H452" s="22"/>
      <c r="K452" s="22"/>
      <c r="M452" s="23"/>
    </row>
    <row r="453" spans="4:13" ht="12.5" x14ac:dyDescent="0.25">
      <c r="D453" s="12"/>
      <c r="H453" s="22"/>
      <c r="K453" s="22"/>
      <c r="M453" s="23"/>
    </row>
    <row r="454" spans="4:13" ht="12.5" x14ac:dyDescent="0.25">
      <c r="D454" s="12"/>
      <c r="H454" s="22"/>
      <c r="K454" s="22"/>
      <c r="M454" s="23"/>
    </row>
    <row r="455" spans="4:13" ht="12.5" x14ac:dyDescent="0.25">
      <c r="D455" s="12"/>
      <c r="H455" s="22"/>
      <c r="K455" s="22"/>
      <c r="M455" s="23"/>
    </row>
    <row r="456" spans="4:13" ht="12.5" x14ac:dyDescent="0.25">
      <c r="D456" s="12"/>
      <c r="H456" s="22"/>
      <c r="K456" s="22"/>
      <c r="M456" s="23"/>
    </row>
    <row r="457" spans="4:13" ht="12.5" x14ac:dyDescent="0.25">
      <c r="D457" s="12"/>
      <c r="H457" s="22"/>
      <c r="K457" s="22"/>
      <c r="M457" s="23"/>
    </row>
    <row r="458" spans="4:13" ht="12.5" x14ac:dyDescent="0.25">
      <c r="D458" s="12"/>
      <c r="H458" s="22"/>
      <c r="K458" s="22"/>
      <c r="M458" s="23"/>
    </row>
    <row r="459" spans="4:13" ht="12.5" x14ac:dyDescent="0.25">
      <c r="D459" s="12"/>
      <c r="H459" s="22"/>
      <c r="K459" s="22"/>
      <c r="M459" s="23"/>
    </row>
    <row r="460" spans="4:13" ht="12.5" x14ac:dyDescent="0.25">
      <c r="D460" s="12"/>
      <c r="H460" s="22"/>
      <c r="K460" s="22"/>
      <c r="M460" s="23"/>
    </row>
    <row r="461" spans="4:13" ht="12.5" x14ac:dyDescent="0.25">
      <c r="D461" s="12"/>
      <c r="H461" s="22"/>
      <c r="K461" s="22"/>
      <c r="M461" s="23"/>
    </row>
    <row r="462" spans="4:13" ht="12.5" x14ac:dyDescent="0.25">
      <c r="D462" s="12"/>
      <c r="H462" s="22"/>
      <c r="K462" s="22"/>
      <c r="M462" s="23"/>
    </row>
    <row r="463" spans="4:13" ht="12.5" x14ac:dyDescent="0.25">
      <c r="D463" s="12"/>
      <c r="H463" s="22"/>
      <c r="K463" s="22"/>
      <c r="M463" s="23"/>
    </row>
    <row r="464" spans="4:13" ht="12.5" x14ac:dyDescent="0.25">
      <c r="D464" s="12"/>
      <c r="H464" s="22"/>
      <c r="K464" s="22"/>
      <c r="M464" s="23"/>
    </row>
    <row r="465" spans="4:13" ht="12.5" x14ac:dyDescent="0.25">
      <c r="D465" s="12"/>
      <c r="H465" s="22"/>
      <c r="K465" s="22"/>
      <c r="M465" s="23"/>
    </row>
    <row r="466" spans="4:13" ht="12.5" x14ac:dyDescent="0.25">
      <c r="D466" s="12"/>
      <c r="H466" s="22"/>
      <c r="K466" s="22"/>
      <c r="M466" s="23"/>
    </row>
    <row r="467" spans="4:13" ht="12.5" x14ac:dyDescent="0.25">
      <c r="D467" s="12"/>
      <c r="H467" s="22"/>
      <c r="K467" s="22"/>
      <c r="M467" s="23"/>
    </row>
    <row r="468" spans="4:13" ht="12.5" x14ac:dyDescent="0.25">
      <c r="D468" s="12"/>
      <c r="H468" s="22"/>
      <c r="K468" s="22"/>
      <c r="M468" s="23"/>
    </row>
    <row r="469" spans="4:13" ht="12.5" x14ac:dyDescent="0.25">
      <c r="D469" s="12"/>
      <c r="H469" s="22"/>
      <c r="K469" s="22"/>
      <c r="M469" s="23"/>
    </row>
    <row r="470" spans="4:13" ht="12.5" x14ac:dyDescent="0.25">
      <c r="D470" s="12"/>
      <c r="H470" s="22"/>
      <c r="K470" s="22"/>
      <c r="M470" s="23"/>
    </row>
    <row r="471" spans="4:13" ht="12.5" x14ac:dyDescent="0.25">
      <c r="D471" s="12"/>
      <c r="H471" s="22"/>
      <c r="K471" s="22"/>
      <c r="M471" s="23"/>
    </row>
    <row r="472" spans="4:13" ht="12.5" x14ac:dyDescent="0.25">
      <c r="D472" s="12"/>
      <c r="H472" s="22"/>
      <c r="K472" s="22"/>
      <c r="M472" s="23"/>
    </row>
    <row r="473" spans="4:13" ht="12.5" x14ac:dyDescent="0.25">
      <c r="D473" s="12"/>
      <c r="H473" s="22"/>
      <c r="K473" s="22"/>
      <c r="M473" s="23"/>
    </row>
    <row r="474" spans="4:13" ht="12.5" x14ac:dyDescent="0.25">
      <c r="D474" s="12"/>
      <c r="H474" s="22"/>
      <c r="K474" s="22"/>
      <c r="M474" s="23"/>
    </row>
    <row r="475" spans="4:13" ht="12.5" x14ac:dyDescent="0.25">
      <c r="D475" s="12"/>
      <c r="H475" s="22"/>
      <c r="K475" s="22"/>
      <c r="M475" s="23"/>
    </row>
    <row r="476" spans="4:13" ht="12.5" x14ac:dyDescent="0.25">
      <c r="D476" s="12"/>
      <c r="H476" s="22"/>
      <c r="K476" s="22"/>
      <c r="M476" s="23"/>
    </row>
    <row r="477" spans="4:13" ht="12.5" x14ac:dyDescent="0.25">
      <c r="D477" s="12"/>
      <c r="H477" s="22"/>
      <c r="K477" s="22"/>
      <c r="M477" s="23"/>
    </row>
    <row r="478" spans="4:13" ht="12.5" x14ac:dyDescent="0.25">
      <c r="D478" s="12"/>
      <c r="H478" s="22"/>
      <c r="K478" s="22"/>
      <c r="M478" s="23"/>
    </row>
    <row r="479" spans="4:13" ht="12.5" x14ac:dyDescent="0.25">
      <c r="D479" s="12"/>
      <c r="H479" s="22"/>
      <c r="K479" s="22"/>
      <c r="M479" s="23"/>
    </row>
    <row r="480" spans="4:13" ht="12.5" x14ac:dyDescent="0.25">
      <c r="D480" s="12"/>
      <c r="H480" s="22"/>
      <c r="K480" s="22"/>
      <c r="M480" s="23"/>
    </row>
    <row r="481" spans="4:13" ht="12.5" x14ac:dyDescent="0.25">
      <c r="D481" s="12"/>
      <c r="H481" s="22"/>
      <c r="K481" s="22"/>
      <c r="M481" s="23"/>
    </row>
    <row r="482" spans="4:13" ht="12.5" x14ac:dyDescent="0.25">
      <c r="D482" s="12"/>
      <c r="H482" s="22"/>
      <c r="K482" s="22"/>
      <c r="M482" s="23"/>
    </row>
    <row r="483" spans="4:13" ht="12.5" x14ac:dyDescent="0.25">
      <c r="D483" s="12"/>
      <c r="H483" s="22"/>
      <c r="K483" s="22"/>
      <c r="M483" s="23"/>
    </row>
    <row r="484" spans="4:13" ht="12.5" x14ac:dyDescent="0.25">
      <c r="D484" s="12"/>
      <c r="H484" s="22"/>
      <c r="K484" s="22"/>
      <c r="M484" s="23"/>
    </row>
    <row r="485" spans="4:13" ht="12.5" x14ac:dyDescent="0.25">
      <c r="D485" s="12"/>
      <c r="H485" s="22"/>
      <c r="K485" s="22"/>
      <c r="M485" s="23"/>
    </row>
    <row r="486" spans="4:13" ht="12.5" x14ac:dyDescent="0.25">
      <c r="D486" s="12"/>
      <c r="H486" s="22"/>
      <c r="K486" s="22"/>
      <c r="M486" s="23"/>
    </row>
    <row r="487" spans="4:13" ht="12.5" x14ac:dyDescent="0.25">
      <c r="D487" s="12"/>
      <c r="H487" s="22"/>
      <c r="K487" s="22"/>
      <c r="M487" s="23"/>
    </row>
    <row r="488" spans="4:13" ht="12.5" x14ac:dyDescent="0.25">
      <c r="D488" s="12"/>
      <c r="H488" s="22"/>
      <c r="K488" s="22"/>
      <c r="M488" s="23"/>
    </row>
    <row r="489" spans="4:13" ht="12.5" x14ac:dyDescent="0.25">
      <c r="D489" s="12"/>
      <c r="H489" s="22"/>
      <c r="K489" s="22"/>
      <c r="M489" s="23"/>
    </row>
    <row r="490" spans="4:13" ht="12.5" x14ac:dyDescent="0.25">
      <c r="D490" s="12"/>
      <c r="H490" s="22"/>
      <c r="K490" s="22"/>
      <c r="M490" s="23"/>
    </row>
    <row r="491" spans="4:13" ht="12.5" x14ac:dyDescent="0.25">
      <c r="D491" s="12"/>
      <c r="H491" s="22"/>
      <c r="K491" s="22"/>
      <c r="M491" s="23"/>
    </row>
    <row r="492" spans="4:13" ht="12.5" x14ac:dyDescent="0.25">
      <c r="D492" s="12"/>
      <c r="H492" s="22"/>
      <c r="K492" s="22"/>
      <c r="M492" s="23"/>
    </row>
    <row r="493" spans="4:13" ht="12.5" x14ac:dyDescent="0.25">
      <c r="D493" s="12"/>
      <c r="H493" s="22"/>
      <c r="K493" s="22"/>
      <c r="M493" s="23"/>
    </row>
    <row r="494" spans="4:13" ht="12.5" x14ac:dyDescent="0.25">
      <c r="D494" s="12"/>
      <c r="H494" s="22"/>
      <c r="K494" s="22"/>
      <c r="M494" s="23"/>
    </row>
    <row r="495" spans="4:13" ht="12.5" x14ac:dyDescent="0.25">
      <c r="D495" s="12"/>
      <c r="H495" s="22"/>
      <c r="K495" s="22"/>
      <c r="M495" s="23"/>
    </row>
    <row r="496" spans="4:13" ht="12.5" x14ac:dyDescent="0.25">
      <c r="D496" s="12"/>
      <c r="H496" s="22"/>
      <c r="K496" s="22"/>
      <c r="M496" s="23"/>
    </row>
    <row r="497" spans="4:13" ht="12.5" x14ac:dyDescent="0.25">
      <c r="D497" s="12"/>
      <c r="H497" s="22"/>
      <c r="K497" s="22"/>
      <c r="M497" s="23"/>
    </row>
    <row r="498" spans="4:13" ht="12.5" x14ac:dyDescent="0.25">
      <c r="D498" s="12"/>
      <c r="H498" s="22"/>
      <c r="K498" s="22"/>
      <c r="M498" s="23"/>
    </row>
    <row r="499" spans="4:13" ht="12.5" x14ac:dyDescent="0.25">
      <c r="D499" s="12"/>
      <c r="H499" s="22"/>
      <c r="K499" s="22"/>
      <c r="M499" s="23"/>
    </row>
    <row r="500" spans="4:13" ht="12.5" x14ac:dyDescent="0.25">
      <c r="D500" s="12"/>
      <c r="H500" s="22"/>
      <c r="K500" s="22"/>
      <c r="M500" s="23"/>
    </row>
    <row r="501" spans="4:13" ht="12.5" x14ac:dyDescent="0.25">
      <c r="D501" s="12"/>
      <c r="H501" s="22"/>
      <c r="K501" s="22"/>
      <c r="M501" s="23"/>
    </row>
    <row r="502" spans="4:13" ht="12.5" x14ac:dyDescent="0.25">
      <c r="D502" s="12"/>
      <c r="H502" s="22"/>
      <c r="K502" s="22"/>
      <c r="M502" s="23"/>
    </row>
    <row r="503" spans="4:13" ht="12.5" x14ac:dyDescent="0.25">
      <c r="D503" s="12"/>
      <c r="H503" s="22"/>
      <c r="K503" s="22"/>
      <c r="M503" s="23"/>
    </row>
    <row r="504" spans="4:13" ht="12.5" x14ac:dyDescent="0.25">
      <c r="D504" s="12"/>
      <c r="H504" s="22"/>
      <c r="K504" s="22"/>
      <c r="M504" s="23"/>
    </row>
    <row r="505" spans="4:13" ht="12.5" x14ac:dyDescent="0.25">
      <c r="D505" s="12"/>
      <c r="H505" s="22"/>
      <c r="K505" s="22"/>
      <c r="M505" s="23"/>
    </row>
    <row r="506" spans="4:13" ht="12.5" x14ac:dyDescent="0.25">
      <c r="D506" s="12"/>
      <c r="H506" s="22"/>
      <c r="K506" s="22"/>
      <c r="M506" s="23"/>
    </row>
    <row r="507" spans="4:13" ht="12.5" x14ac:dyDescent="0.25">
      <c r="D507" s="12"/>
      <c r="H507" s="22"/>
      <c r="K507" s="22"/>
      <c r="M507" s="23"/>
    </row>
    <row r="508" spans="4:13" ht="12.5" x14ac:dyDescent="0.25">
      <c r="D508" s="12"/>
      <c r="H508" s="22"/>
      <c r="K508" s="22"/>
      <c r="M508" s="23"/>
    </row>
    <row r="509" spans="4:13" ht="12.5" x14ac:dyDescent="0.25">
      <c r="D509" s="12"/>
      <c r="H509" s="22"/>
      <c r="K509" s="22"/>
      <c r="M509" s="23"/>
    </row>
    <row r="510" spans="4:13" ht="12.5" x14ac:dyDescent="0.25">
      <c r="D510" s="12"/>
      <c r="H510" s="22"/>
      <c r="K510" s="22"/>
      <c r="M510" s="23"/>
    </row>
    <row r="511" spans="4:13" ht="12.5" x14ac:dyDescent="0.25">
      <c r="D511" s="12"/>
      <c r="H511" s="22"/>
      <c r="K511" s="22"/>
      <c r="M511" s="23"/>
    </row>
    <row r="512" spans="4:13" ht="12.5" x14ac:dyDescent="0.25">
      <c r="D512" s="12"/>
      <c r="H512" s="22"/>
      <c r="K512" s="22"/>
      <c r="M512" s="23"/>
    </row>
    <row r="513" spans="4:13" ht="12.5" x14ac:dyDescent="0.25">
      <c r="D513" s="12"/>
      <c r="H513" s="22"/>
      <c r="K513" s="22"/>
      <c r="M513" s="23"/>
    </row>
    <row r="514" spans="4:13" ht="12.5" x14ac:dyDescent="0.25">
      <c r="D514" s="12"/>
      <c r="H514" s="22"/>
      <c r="K514" s="22"/>
      <c r="M514" s="23"/>
    </row>
    <row r="515" spans="4:13" ht="12.5" x14ac:dyDescent="0.25">
      <c r="D515" s="12"/>
      <c r="H515" s="22"/>
      <c r="K515" s="22"/>
      <c r="M515" s="23"/>
    </row>
    <row r="516" spans="4:13" ht="12.5" x14ac:dyDescent="0.25">
      <c r="D516" s="12"/>
      <c r="H516" s="22"/>
      <c r="K516" s="22"/>
      <c r="M516" s="23"/>
    </row>
    <row r="517" spans="4:13" ht="12.5" x14ac:dyDescent="0.25">
      <c r="D517" s="12"/>
      <c r="H517" s="22"/>
      <c r="K517" s="22"/>
      <c r="M517" s="23"/>
    </row>
    <row r="518" spans="4:13" ht="12.5" x14ac:dyDescent="0.25">
      <c r="D518" s="12"/>
      <c r="H518" s="22"/>
      <c r="K518" s="22"/>
      <c r="M518" s="23"/>
    </row>
    <row r="519" spans="4:13" ht="12.5" x14ac:dyDescent="0.25">
      <c r="D519" s="12"/>
      <c r="H519" s="22"/>
      <c r="K519" s="22"/>
      <c r="M519" s="23"/>
    </row>
    <row r="520" spans="4:13" ht="12.5" x14ac:dyDescent="0.25">
      <c r="D520" s="12"/>
      <c r="H520" s="22"/>
      <c r="K520" s="22"/>
      <c r="M520" s="23"/>
    </row>
    <row r="521" spans="4:13" ht="12.5" x14ac:dyDescent="0.25">
      <c r="D521" s="12"/>
      <c r="H521" s="22"/>
      <c r="K521" s="22"/>
      <c r="M521" s="23"/>
    </row>
    <row r="522" spans="4:13" ht="12.5" x14ac:dyDescent="0.25">
      <c r="D522" s="12"/>
      <c r="H522" s="22"/>
      <c r="K522" s="22"/>
      <c r="M522" s="23"/>
    </row>
    <row r="523" spans="4:13" ht="12.5" x14ac:dyDescent="0.25">
      <c r="D523" s="12"/>
      <c r="H523" s="22"/>
      <c r="K523" s="22"/>
      <c r="M523" s="23"/>
    </row>
    <row r="524" spans="4:13" ht="12.5" x14ac:dyDescent="0.25">
      <c r="D524" s="12"/>
      <c r="H524" s="22"/>
      <c r="K524" s="22"/>
      <c r="M524" s="23"/>
    </row>
    <row r="525" spans="4:13" ht="12.5" x14ac:dyDescent="0.25">
      <c r="D525" s="12"/>
      <c r="H525" s="22"/>
      <c r="K525" s="22"/>
      <c r="M525" s="23"/>
    </row>
    <row r="526" spans="4:13" ht="12.5" x14ac:dyDescent="0.25">
      <c r="D526" s="12"/>
      <c r="H526" s="22"/>
      <c r="K526" s="22"/>
      <c r="M526" s="23"/>
    </row>
    <row r="527" spans="4:13" ht="12.5" x14ac:dyDescent="0.25">
      <c r="D527" s="12"/>
      <c r="H527" s="22"/>
      <c r="K527" s="22"/>
      <c r="M527" s="23"/>
    </row>
    <row r="528" spans="4:13" ht="12.5" x14ac:dyDescent="0.25">
      <c r="D528" s="12"/>
      <c r="H528" s="22"/>
      <c r="K528" s="22"/>
      <c r="M528" s="23"/>
    </row>
    <row r="529" spans="4:13" ht="12.5" x14ac:dyDescent="0.25">
      <c r="D529" s="12"/>
      <c r="H529" s="22"/>
      <c r="K529" s="22"/>
      <c r="M529" s="23"/>
    </row>
    <row r="530" spans="4:13" ht="12.5" x14ac:dyDescent="0.25">
      <c r="D530" s="12"/>
      <c r="H530" s="22"/>
      <c r="K530" s="22"/>
      <c r="M530" s="23"/>
    </row>
    <row r="531" spans="4:13" ht="12.5" x14ac:dyDescent="0.25">
      <c r="D531" s="12"/>
      <c r="H531" s="22"/>
      <c r="K531" s="22"/>
      <c r="M531" s="23"/>
    </row>
    <row r="532" spans="4:13" ht="12.5" x14ac:dyDescent="0.25">
      <c r="D532" s="12"/>
      <c r="H532" s="22"/>
      <c r="K532" s="22"/>
      <c r="M532" s="23"/>
    </row>
    <row r="533" spans="4:13" ht="12.5" x14ac:dyDescent="0.25">
      <c r="D533" s="12"/>
      <c r="H533" s="22"/>
      <c r="K533" s="22"/>
      <c r="M533" s="23"/>
    </row>
    <row r="534" spans="4:13" ht="12.5" x14ac:dyDescent="0.25">
      <c r="D534" s="12"/>
      <c r="H534" s="22"/>
      <c r="K534" s="22"/>
      <c r="M534" s="23"/>
    </row>
    <row r="535" spans="4:13" ht="12.5" x14ac:dyDescent="0.25">
      <c r="D535" s="12"/>
      <c r="H535" s="22"/>
      <c r="K535" s="22"/>
      <c r="M535" s="23"/>
    </row>
    <row r="536" spans="4:13" ht="12.5" x14ac:dyDescent="0.25">
      <c r="D536" s="12"/>
      <c r="H536" s="22"/>
      <c r="K536" s="22"/>
      <c r="M536" s="23"/>
    </row>
    <row r="537" spans="4:13" ht="12.5" x14ac:dyDescent="0.25">
      <c r="D537" s="12"/>
      <c r="H537" s="22"/>
      <c r="K537" s="22"/>
      <c r="M537" s="23"/>
    </row>
    <row r="538" spans="4:13" ht="12.5" x14ac:dyDescent="0.25">
      <c r="D538" s="12"/>
      <c r="H538" s="22"/>
      <c r="K538" s="22"/>
      <c r="M538" s="23"/>
    </row>
    <row r="539" spans="4:13" ht="12.5" x14ac:dyDescent="0.25">
      <c r="D539" s="12"/>
      <c r="H539" s="22"/>
      <c r="K539" s="22"/>
      <c r="M539" s="23"/>
    </row>
    <row r="540" spans="4:13" ht="12.5" x14ac:dyDescent="0.25">
      <c r="D540" s="12"/>
      <c r="H540" s="22"/>
      <c r="K540" s="22"/>
      <c r="M540" s="23"/>
    </row>
    <row r="541" spans="4:13" ht="12.5" x14ac:dyDescent="0.25">
      <c r="D541" s="12"/>
      <c r="H541" s="22"/>
      <c r="K541" s="22"/>
      <c r="M541" s="23"/>
    </row>
    <row r="542" spans="4:13" ht="12.5" x14ac:dyDescent="0.25">
      <c r="D542" s="12"/>
      <c r="H542" s="22"/>
      <c r="K542" s="22"/>
      <c r="M542" s="23"/>
    </row>
    <row r="543" spans="4:13" ht="12.5" x14ac:dyDescent="0.25">
      <c r="D543" s="12"/>
      <c r="H543" s="22"/>
      <c r="K543" s="22"/>
      <c r="M543" s="23"/>
    </row>
    <row r="544" spans="4:13" ht="12.5" x14ac:dyDescent="0.25">
      <c r="D544" s="12"/>
      <c r="H544" s="22"/>
      <c r="K544" s="22"/>
      <c r="M544" s="23"/>
    </row>
    <row r="545" spans="4:13" ht="12.5" x14ac:dyDescent="0.25">
      <c r="D545" s="12"/>
      <c r="H545" s="22"/>
      <c r="K545" s="22"/>
      <c r="M545" s="23"/>
    </row>
    <row r="546" spans="4:13" ht="12.5" x14ac:dyDescent="0.25">
      <c r="D546" s="12"/>
      <c r="H546" s="22"/>
      <c r="K546" s="22"/>
      <c r="M546" s="23"/>
    </row>
    <row r="547" spans="4:13" ht="12.5" x14ac:dyDescent="0.25">
      <c r="D547" s="12"/>
      <c r="H547" s="22"/>
      <c r="K547" s="22"/>
      <c r="M547" s="23"/>
    </row>
    <row r="548" spans="4:13" ht="12.5" x14ac:dyDescent="0.25">
      <c r="D548" s="12"/>
      <c r="H548" s="22"/>
      <c r="K548" s="22"/>
      <c r="M548" s="23"/>
    </row>
    <row r="549" spans="4:13" ht="12.5" x14ac:dyDescent="0.25">
      <c r="D549" s="12"/>
      <c r="H549" s="22"/>
      <c r="K549" s="22"/>
      <c r="M549" s="23"/>
    </row>
    <row r="550" spans="4:13" ht="12.5" x14ac:dyDescent="0.25">
      <c r="D550" s="12"/>
      <c r="H550" s="22"/>
      <c r="K550" s="22"/>
      <c r="M550" s="23"/>
    </row>
    <row r="551" spans="4:13" ht="12.5" x14ac:dyDescent="0.25">
      <c r="D551" s="12"/>
      <c r="H551" s="22"/>
      <c r="K551" s="22"/>
      <c r="M551" s="23"/>
    </row>
    <row r="552" spans="4:13" ht="12.5" x14ac:dyDescent="0.25">
      <c r="D552" s="12"/>
      <c r="H552" s="22"/>
      <c r="K552" s="22"/>
      <c r="M552" s="23"/>
    </row>
    <row r="553" spans="4:13" ht="12.5" x14ac:dyDescent="0.25">
      <c r="D553" s="12"/>
      <c r="H553" s="22"/>
      <c r="K553" s="22"/>
      <c r="M553" s="23"/>
    </row>
    <row r="554" spans="4:13" ht="12.5" x14ac:dyDescent="0.25">
      <c r="D554" s="12"/>
      <c r="H554" s="22"/>
      <c r="K554" s="22"/>
      <c r="M554" s="23"/>
    </row>
    <row r="555" spans="4:13" ht="12.5" x14ac:dyDescent="0.25">
      <c r="D555" s="12"/>
      <c r="H555" s="22"/>
      <c r="K555" s="22"/>
      <c r="M555" s="23"/>
    </row>
    <row r="556" spans="4:13" ht="12.5" x14ac:dyDescent="0.25">
      <c r="D556" s="12"/>
      <c r="H556" s="22"/>
      <c r="K556" s="22"/>
      <c r="M556" s="23"/>
    </row>
    <row r="557" spans="4:13" ht="12.5" x14ac:dyDescent="0.25">
      <c r="D557" s="12"/>
      <c r="H557" s="22"/>
      <c r="K557" s="22"/>
      <c r="M557" s="23"/>
    </row>
    <row r="558" spans="4:13" ht="12.5" x14ac:dyDescent="0.25">
      <c r="D558" s="12"/>
      <c r="H558" s="22"/>
      <c r="K558" s="22"/>
      <c r="M558" s="23"/>
    </row>
    <row r="559" spans="4:13" ht="12.5" x14ac:dyDescent="0.25">
      <c r="D559" s="12"/>
      <c r="H559" s="22"/>
      <c r="K559" s="22"/>
      <c r="M559" s="23"/>
    </row>
    <row r="560" spans="4:13" ht="12.5" x14ac:dyDescent="0.25">
      <c r="D560" s="12"/>
      <c r="H560" s="22"/>
      <c r="K560" s="22"/>
      <c r="M560" s="23"/>
    </row>
    <row r="561" spans="4:13" ht="12.5" x14ac:dyDescent="0.25">
      <c r="D561" s="12"/>
      <c r="H561" s="22"/>
      <c r="K561" s="22"/>
      <c r="M561" s="23"/>
    </row>
    <row r="562" spans="4:13" ht="12.5" x14ac:dyDescent="0.25">
      <c r="D562" s="12"/>
      <c r="H562" s="22"/>
      <c r="K562" s="22"/>
      <c r="M562" s="23"/>
    </row>
    <row r="563" spans="4:13" ht="12.5" x14ac:dyDescent="0.25">
      <c r="D563" s="12"/>
      <c r="H563" s="22"/>
      <c r="K563" s="22"/>
      <c r="M563" s="23"/>
    </row>
    <row r="564" spans="4:13" ht="12.5" x14ac:dyDescent="0.25">
      <c r="D564" s="12"/>
      <c r="H564" s="22"/>
      <c r="K564" s="22"/>
      <c r="M564" s="23"/>
    </row>
    <row r="565" spans="4:13" ht="12.5" x14ac:dyDescent="0.25">
      <c r="D565" s="12"/>
      <c r="H565" s="22"/>
      <c r="K565" s="22"/>
      <c r="M565" s="23"/>
    </row>
    <row r="566" spans="4:13" ht="12.5" x14ac:dyDescent="0.25">
      <c r="D566" s="12"/>
      <c r="H566" s="22"/>
      <c r="K566" s="22"/>
      <c r="M566" s="23"/>
    </row>
    <row r="567" spans="4:13" ht="12.5" x14ac:dyDescent="0.25">
      <c r="D567" s="12"/>
      <c r="H567" s="22"/>
      <c r="K567" s="22"/>
      <c r="M567" s="23"/>
    </row>
    <row r="568" spans="4:13" ht="12.5" x14ac:dyDescent="0.25">
      <c r="D568" s="12"/>
      <c r="H568" s="22"/>
      <c r="K568" s="22"/>
      <c r="M568" s="23"/>
    </row>
    <row r="569" spans="4:13" ht="12.5" x14ac:dyDescent="0.25">
      <c r="D569" s="12"/>
      <c r="H569" s="22"/>
      <c r="K569" s="22"/>
      <c r="M569" s="23"/>
    </row>
    <row r="570" spans="4:13" ht="12.5" x14ac:dyDescent="0.25">
      <c r="D570" s="12"/>
      <c r="H570" s="22"/>
      <c r="K570" s="22"/>
      <c r="M570" s="23"/>
    </row>
    <row r="571" spans="4:13" ht="12.5" x14ac:dyDescent="0.25">
      <c r="D571" s="12"/>
      <c r="H571" s="22"/>
      <c r="K571" s="22"/>
      <c r="M571" s="23"/>
    </row>
    <row r="572" spans="4:13" ht="12.5" x14ac:dyDescent="0.25">
      <c r="D572" s="12"/>
      <c r="H572" s="22"/>
      <c r="K572" s="22"/>
      <c r="M572" s="23"/>
    </row>
    <row r="573" spans="4:13" ht="12.5" x14ac:dyDescent="0.25">
      <c r="D573" s="12"/>
      <c r="H573" s="22"/>
      <c r="K573" s="22"/>
      <c r="M573" s="23"/>
    </row>
    <row r="574" spans="4:13" ht="12.5" x14ac:dyDescent="0.25">
      <c r="D574" s="12"/>
      <c r="H574" s="22"/>
      <c r="K574" s="22"/>
      <c r="M574" s="23"/>
    </row>
    <row r="575" spans="4:13" ht="12.5" x14ac:dyDescent="0.25">
      <c r="D575" s="12"/>
      <c r="H575" s="22"/>
      <c r="K575" s="22"/>
      <c r="M575" s="23"/>
    </row>
    <row r="576" spans="4:13" ht="12.5" x14ac:dyDescent="0.25">
      <c r="D576" s="12"/>
      <c r="H576" s="22"/>
      <c r="K576" s="22"/>
      <c r="M576" s="23"/>
    </row>
    <row r="577" spans="4:13" ht="12.5" x14ac:dyDescent="0.25">
      <c r="D577" s="12"/>
      <c r="H577" s="22"/>
      <c r="K577" s="22"/>
      <c r="M577" s="23"/>
    </row>
    <row r="578" spans="4:13" ht="12.5" x14ac:dyDescent="0.25">
      <c r="D578" s="12"/>
      <c r="H578" s="22"/>
      <c r="K578" s="22"/>
      <c r="M578" s="23"/>
    </row>
    <row r="579" spans="4:13" ht="12.5" x14ac:dyDescent="0.25">
      <c r="D579" s="12"/>
      <c r="H579" s="22"/>
      <c r="K579" s="22"/>
      <c r="M579" s="23"/>
    </row>
    <row r="580" spans="4:13" ht="12.5" x14ac:dyDescent="0.25">
      <c r="D580" s="12"/>
      <c r="H580" s="22"/>
      <c r="K580" s="22"/>
      <c r="M580" s="23"/>
    </row>
    <row r="581" spans="4:13" ht="12.5" x14ac:dyDescent="0.25">
      <c r="D581" s="12"/>
      <c r="H581" s="22"/>
      <c r="K581" s="22"/>
      <c r="M581" s="23"/>
    </row>
    <row r="582" spans="4:13" ht="12.5" x14ac:dyDescent="0.25">
      <c r="D582" s="12"/>
      <c r="H582" s="22"/>
      <c r="K582" s="22"/>
      <c r="M582" s="23"/>
    </row>
    <row r="583" spans="4:13" ht="12.5" x14ac:dyDescent="0.25">
      <c r="D583" s="12"/>
      <c r="H583" s="22"/>
      <c r="K583" s="22"/>
      <c r="M583" s="23"/>
    </row>
    <row r="584" spans="4:13" ht="12.5" x14ac:dyDescent="0.25">
      <c r="D584" s="12"/>
      <c r="H584" s="22"/>
      <c r="K584" s="22"/>
      <c r="M584" s="23"/>
    </row>
    <row r="585" spans="4:13" ht="12.5" x14ac:dyDescent="0.25">
      <c r="D585" s="12"/>
      <c r="H585" s="22"/>
      <c r="K585" s="22"/>
      <c r="M585" s="23"/>
    </row>
    <row r="586" spans="4:13" ht="12.5" x14ac:dyDescent="0.25">
      <c r="D586" s="12"/>
      <c r="H586" s="22"/>
      <c r="K586" s="22"/>
      <c r="M586" s="23"/>
    </row>
    <row r="587" spans="4:13" ht="12.5" x14ac:dyDescent="0.25">
      <c r="D587" s="12"/>
      <c r="H587" s="22"/>
      <c r="K587" s="22"/>
      <c r="M587" s="23"/>
    </row>
    <row r="588" spans="4:13" ht="12.5" x14ac:dyDescent="0.25">
      <c r="D588" s="12"/>
      <c r="H588" s="22"/>
      <c r="K588" s="22"/>
      <c r="M588" s="23"/>
    </row>
    <row r="589" spans="4:13" ht="12.5" x14ac:dyDescent="0.25">
      <c r="D589" s="12"/>
      <c r="H589" s="22"/>
      <c r="K589" s="22"/>
      <c r="M589" s="23"/>
    </row>
    <row r="590" spans="4:13" ht="12.5" x14ac:dyDescent="0.25">
      <c r="D590" s="12"/>
      <c r="H590" s="22"/>
      <c r="K590" s="22"/>
      <c r="M590" s="23"/>
    </row>
    <row r="591" spans="4:13" ht="12.5" x14ac:dyDescent="0.25">
      <c r="D591" s="12"/>
      <c r="H591" s="22"/>
      <c r="K591" s="22"/>
      <c r="M591" s="23"/>
    </row>
    <row r="592" spans="4:13" ht="12.5" x14ac:dyDescent="0.25">
      <c r="D592" s="12"/>
      <c r="H592" s="22"/>
      <c r="K592" s="22"/>
      <c r="M592" s="23"/>
    </row>
    <row r="593" spans="4:13" ht="12.5" x14ac:dyDescent="0.25">
      <c r="D593" s="12"/>
      <c r="H593" s="22"/>
      <c r="K593" s="22"/>
      <c r="M593" s="23"/>
    </row>
    <row r="594" spans="4:13" ht="12.5" x14ac:dyDescent="0.25">
      <c r="D594" s="12"/>
      <c r="H594" s="22"/>
      <c r="K594" s="22"/>
      <c r="M594" s="23"/>
    </row>
    <row r="595" spans="4:13" ht="12.5" x14ac:dyDescent="0.25">
      <c r="D595" s="12"/>
      <c r="H595" s="22"/>
      <c r="K595" s="22"/>
      <c r="M595" s="23"/>
    </row>
    <row r="596" spans="4:13" ht="12.5" x14ac:dyDescent="0.25">
      <c r="D596" s="12"/>
      <c r="H596" s="22"/>
      <c r="K596" s="22"/>
      <c r="M596" s="23"/>
    </row>
    <row r="597" spans="4:13" ht="12.5" x14ac:dyDescent="0.25">
      <c r="D597" s="12"/>
      <c r="H597" s="22"/>
      <c r="K597" s="22"/>
      <c r="M597" s="23"/>
    </row>
    <row r="598" spans="4:13" ht="12.5" x14ac:dyDescent="0.25">
      <c r="D598" s="12"/>
      <c r="H598" s="22"/>
      <c r="K598" s="22"/>
      <c r="M598" s="23"/>
    </row>
    <row r="599" spans="4:13" ht="12.5" x14ac:dyDescent="0.25">
      <c r="D599" s="12"/>
      <c r="H599" s="22"/>
      <c r="K599" s="22"/>
      <c r="M599" s="23"/>
    </row>
    <row r="600" spans="4:13" ht="12.5" x14ac:dyDescent="0.25">
      <c r="D600" s="12"/>
      <c r="H600" s="22"/>
      <c r="K600" s="22"/>
      <c r="M600" s="23"/>
    </row>
    <row r="601" spans="4:13" ht="12.5" x14ac:dyDescent="0.25">
      <c r="D601" s="12"/>
      <c r="H601" s="22"/>
      <c r="K601" s="22"/>
      <c r="M601" s="23"/>
    </row>
    <row r="602" spans="4:13" ht="12.5" x14ac:dyDescent="0.25">
      <c r="D602" s="12"/>
      <c r="H602" s="22"/>
      <c r="K602" s="22"/>
      <c r="M602" s="23"/>
    </row>
    <row r="603" spans="4:13" ht="12.5" x14ac:dyDescent="0.25">
      <c r="D603" s="12"/>
      <c r="H603" s="22"/>
      <c r="K603" s="22"/>
      <c r="M603" s="23"/>
    </row>
    <row r="604" spans="4:13" ht="12.5" x14ac:dyDescent="0.25">
      <c r="D604" s="12"/>
      <c r="H604" s="22"/>
      <c r="K604" s="22"/>
      <c r="M604" s="23"/>
    </row>
    <row r="605" spans="4:13" ht="12.5" x14ac:dyDescent="0.25">
      <c r="D605" s="12"/>
      <c r="H605" s="22"/>
      <c r="K605" s="22"/>
      <c r="M605" s="23"/>
    </row>
    <row r="606" spans="4:13" ht="12.5" x14ac:dyDescent="0.25">
      <c r="D606" s="12"/>
      <c r="H606" s="22"/>
      <c r="K606" s="22"/>
      <c r="M606" s="23"/>
    </row>
    <row r="607" spans="4:13" ht="12.5" x14ac:dyDescent="0.25">
      <c r="D607" s="12"/>
      <c r="H607" s="22"/>
      <c r="K607" s="22"/>
      <c r="M607" s="23"/>
    </row>
    <row r="608" spans="4:13" ht="12.5" x14ac:dyDescent="0.25">
      <c r="D608" s="12"/>
      <c r="H608" s="22"/>
      <c r="K608" s="22"/>
      <c r="M608" s="23"/>
    </row>
    <row r="609" spans="4:13" ht="12.5" x14ac:dyDescent="0.25">
      <c r="D609" s="12"/>
      <c r="H609" s="22"/>
      <c r="K609" s="22"/>
      <c r="M609" s="23"/>
    </row>
    <row r="610" spans="4:13" ht="12.5" x14ac:dyDescent="0.25">
      <c r="D610" s="12"/>
      <c r="H610" s="22"/>
      <c r="K610" s="22"/>
      <c r="M610" s="23"/>
    </row>
    <row r="611" spans="4:13" ht="12.5" x14ac:dyDescent="0.25">
      <c r="D611" s="12"/>
      <c r="H611" s="22"/>
      <c r="K611" s="22"/>
      <c r="M611" s="23"/>
    </row>
    <row r="612" spans="4:13" ht="12.5" x14ac:dyDescent="0.25">
      <c r="D612" s="12"/>
      <c r="H612" s="22"/>
      <c r="K612" s="22"/>
      <c r="M612" s="23"/>
    </row>
    <row r="613" spans="4:13" ht="12.5" x14ac:dyDescent="0.25">
      <c r="D613" s="12"/>
      <c r="H613" s="22"/>
      <c r="K613" s="22"/>
      <c r="M613" s="23"/>
    </row>
    <row r="614" spans="4:13" ht="12.5" x14ac:dyDescent="0.25">
      <c r="D614" s="12"/>
      <c r="H614" s="22"/>
      <c r="K614" s="22"/>
      <c r="M614" s="23"/>
    </row>
    <row r="615" spans="4:13" ht="12.5" x14ac:dyDescent="0.25">
      <c r="D615" s="12"/>
      <c r="H615" s="22"/>
      <c r="K615" s="22"/>
      <c r="M615" s="23"/>
    </row>
    <row r="616" spans="4:13" ht="12.5" x14ac:dyDescent="0.25">
      <c r="D616" s="12"/>
      <c r="H616" s="22"/>
      <c r="K616" s="22"/>
      <c r="M616" s="23"/>
    </row>
    <row r="617" spans="4:13" ht="12.5" x14ac:dyDescent="0.25">
      <c r="D617" s="12"/>
      <c r="H617" s="22"/>
      <c r="K617" s="22"/>
      <c r="M617" s="23"/>
    </row>
    <row r="618" spans="4:13" ht="12.5" x14ac:dyDescent="0.25">
      <c r="D618" s="12"/>
      <c r="H618" s="22"/>
      <c r="K618" s="22"/>
      <c r="M618" s="23"/>
    </row>
    <row r="619" spans="4:13" ht="12.5" x14ac:dyDescent="0.25">
      <c r="D619" s="12"/>
      <c r="H619" s="22"/>
      <c r="K619" s="22"/>
      <c r="M619" s="23"/>
    </row>
    <row r="620" spans="4:13" ht="12.5" x14ac:dyDescent="0.25">
      <c r="D620" s="12"/>
      <c r="H620" s="22"/>
      <c r="K620" s="22"/>
      <c r="M620" s="23"/>
    </row>
    <row r="621" spans="4:13" ht="12.5" x14ac:dyDescent="0.25">
      <c r="D621" s="12"/>
      <c r="H621" s="22"/>
      <c r="K621" s="22"/>
      <c r="M621" s="23"/>
    </row>
    <row r="622" spans="4:13" ht="12.5" x14ac:dyDescent="0.25">
      <c r="D622" s="12"/>
      <c r="H622" s="22"/>
      <c r="K622" s="22"/>
      <c r="M622" s="23"/>
    </row>
    <row r="623" spans="4:13" ht="12.5" x14ac:dyDescent="0.25">
      <c r="D623" s="12"/>
      <c r="H623" s="22"/>
      <c r="K623" s="22"/>
      <c r="M623" s="23"/>
    </row>
    <row r="624" spans="4:13" ht="12.5" x14ac:dyDescent="0.25">
      <c r="D624" s="12"/>
      <c r="H624" s="22"/>
      <c r="K624" s="22"/>
      <c r="M624" s="23"/>
    </row>
    <row r="625" spans="4:13" ht="12.5" x14ac:dyDescent="0.25">
      <c r="D625" s="12"/>
      <c r="H625" s="22"/>
      <c r="K625" s="22"/>
      <c r="M625" s="23"/>
    </row>
    <row r="626" spans="4:13" ht="12.5" x14ac:dyDescent="0.25">
      <c r="D626" s="12"/>
      <c r="H626" s="22"/>
      <c r="K626" s="22"/>
      <c r="M626" s="23"/>
    </row>
    <row r="627" spans="4:13" ht="12.5" x14ac:dyDescent="0.25">
      <c r="D627" s="12"/>
      <c r="H627" s="22"/>
      <c r="K627" s="22"/>
      <c r="M627" s="23"/>
    </row>
    <row r="628" spans="4:13" ht="12.5" x14ac:dyDescent="0.25">
      <c r="D628" s="12"/>
      <c r="H628" s="22"/>
      <c r="K628" s="22"/>
      <c r="M628" s="23"/>
    </row>
    <row r="629" spans="4:13" ht="12.5" x14ac:dyDescent="0.25">
      <c r="D629" s="12"/>
      <c r="H629" s="22"/>
      <c r="K629" s="22"/>
      <c r="M629" s="23"/>
    </row>
    <row r="630" spans="4:13" ht="12.5" x14ac:dyDescent="0.25">
      <c r="D630" s="12"/>
      <c r="H630" s="22"/>
      <c r="K630" s="22"/>
      <c r="M630" s="23"/>
    </row>
    <row r="631" spans="4:13" ht="12.5" x14ac:dyDescent="0.25">
      <c r="D631" s="12"/>
      <c r="H631" s="22"/>
      <c r="K631" s="22"/>
      <c r="M631" s="23"/>
    </row>
    <row r="632" spans="4:13" ht="12.5" x14ac:dyDescent="0.25">
      <c r="D632" s="12"/>
      <c r="H632" s="22"/>
      <c r="K632" s="22"/>
      <c r="M632" s="23"/>
    </row>
    <row r="633" spans="4:13" ht="12.5" x14ac:dyDescent="0.25">
      <c r="D633" s="12"/>
      <c r="H633" s="22"/>
      <c r="K633" s="22"/>
      <c r="M633" s="23"/>
    </row>
    <row r="634" spans="4:13" ht="12.5" x14ac:dyDescent="0.25">
      <c r="D634" s="12"/>
      <c r="H634" s="22"/>
      <c r="K634" s="22"/>
      <c r="M634" s="23"/>
    </row>
    <row r="635" spans="4:13" ht="12.5" x14ac:dyDescent="0.25">
      <c r="D635" s="12"/>
      <c r="H635" s="22"/>
      <c r="K635" s="22"/>
      <c r="M635" s="23"/>
    </row>
    <row r="636" spans="4:13" ht="12.5" x14ac:dyDescent="0.25">
      <c r="D636" s="12"/>
      <c r="H636" s="22"/>
      <c r="K636" s="22"/>
      <c r="M636" s="23"/>
    </row>
    <row r="637" spans="4:13" ht="12.5" x14ac:dyDescent="0.25">
      <c r="D637" s="12"/>
      <c r="H637" s="22"/>
      <c r="K637" s="22"/>
      <c r="M637" s="23"/>
    </row>
    <row r="638" spans="4:13" ht="12.5" x14ac:dyDescent="0.25">
      <c r="D638" s="12"/>
      <c r="H638" s="22"/>
      <c r="K638" s="22"/>
      <c r="M638" s="23"/>
    </row>
    <row r="639" spans="4:13" ht="12.5" x14ac:dyDescent="0.25">
      <c r="D639" s="12"/>
      <c r="H639" s="22"/>
      <c r="K639" s="22"/>
      <c r="M639" s="23"/>
    </row>
    <row r="640" spans="4:13" ht="12.5" x14ac:dyDescent="0.25">
      <c r="D640" s="12"/>
      <c r="H640" s="22"/>
      <c r="K640" s="22"/>
      <c r="M640" s="23"/>
    </row>
    <row r="641" spans="4:13" ht="12.5" x14ac:dyDescent="0.25">
      <c r="D641" s="12"/>
      <c r="H641" s="22"/>
      <c r="K641" s="22"/>
      <c r="M641" s="23"/>
    </row>
    <row r="642" spans="4:13" ht="12.5" x14ac:dyDescent="0.25">
      <c r="D642" s="12"/>
      <c r="H642" s="22"/>
      <c r="K642" s="22"/>
      <c r="M642" s="23"/>
    </row>
    <row r="643" spans="4:13" ht="12.5" x14ac:dyDescent="0.25">
      <c r="D643" s="12"/>
      <c r="H643" s="22"/>
      <c r="K643" s="22"/>
      <c r="M643" s="23"/>
    </row>
    <row r="644" spans="4:13" ht="12.5" x14ac:dyDescent="0.25">
      <c r="D644" s="12"/>
      <c r="H644" s="22"/>
      <c r="K644" s="22"/>
      <c r="M644" s="23"/>
    </row>
    <row r="645" spans="4:13" ht="12.5" x14ac:dyDescent="0.25">
      <c r="D645" s="12"/>
      <c r="H645" s="22"/>
      <c r="K645" s="22"/>
      <c r="M645" s="23"/>
    </row>
    <row r="646" spans="4:13" ht="12.5" x14ac:dyDescent="0.25">
      <c r="D646" s="12"/>
      <c r="H646" s="22"/>
      <c r="K646" s="22"/>
      <c r="M646" s="23"/>
    </row>
    <row r="647" spans="4:13" ht="12.5" x14ac:dyDescent="0.25">
      <c r="D647" s="12"/>
      <c r="H647" s="22"/>
      <c r="K647" s="22"/>
      <c r="M647" s="23"/>
    </row>
    <row r="648" spans="4:13" ht="12.5" x14ac:dyDescent="0.25">
      <c r="D648" s="12"/>
      <c r="H648" s="22"/>
      <c r="K648" s="22"/>
      <c r="M648" s="23"/>
    </row>
    <row r="649" spans="4:13" ht="12.5" x14ac:dyDescent="0.25">
      <c r="D649" s="12"/>
      <c r="H649" s="22"/>
      <c r="K649" s="22"/>
      <c r="M649" s="23"/>
    </row>
    <row r="650" spans="4:13" ht="12.5" x14ac:dyDescent="0.25">
      <c r="D650" s="12"/>
      <c r="H650" s="22"/>
      <c r="K650" s="22"/>
      <c r="M650" s="23"/>
    </row>
    <row r="651" spans="4:13" ht="12.5" x14ac:dyDescent="0.25">
      <c r="D651" s="12"/>
      <c r="H651" s="22"/>
      <c r="K651" s="22"/>
      <c r="M651" s="23"/>
    </row>
    <row r="652" spans="4:13" ht="12.5" x14ac:dyDescent="0.25">
      <c r="D652" s="12"/>
      <c r="H652" s="22"/>
      <c r="K652" s="22"/>
      <c r="M652" s="23"/>
    </row>
    <row r="653" spans="4:13" ht="12.5" x14ac:dyDescent="0.25">
      <c r="D653" s="12"/>
      <c r="H653" s="22"/>
      <c r="K653" s="22"/>
      <c r="M653" s="23"/>
    </row>
    <row r="654" spans="4:13" ht="12.5" x14ac:dyDescent="0.25">
      <c r="D654" s="12"/>
      <c r="H654" s="22"/>
      <c r="K654" s="22"/>
      <c r="M654" s="23"/>
    </row>
    <row r="655" spans="4:13" ht="12.5" x14ac:dyDescent="0.25">
      <c r="D655" s="12"/>
      <c r="H655" s="22"/>
      <c r="K655" s="22"/>
      <c r="M655" s="23"/>
    </row>
    <row r="656" spans="4:13" ht="12.5" x14ac:dyDescent="0.25">
      <c r="D656" s="12"/>
      <c r="H656" s="22"/>
      <c r="K656" s="22"/>
      <c r="M656" s="23"/>
    </row>
    <row r="657" spans="4:13" ht="12.5" x14ac:dyDescent="0.25">
      <c r="D657" s="12"/>
      <c r="H657" s="22"/>
      <c r="K657" s="22"/>
      <c r="M657" s="23"/>
    </row>
    <row r="658" spans="4:13" ht="12.5" x14ac:dyDescent="0.25">
      <c r="D658" s="12"/>
      <c r="H658" s="22"/>
      <c r="K658" s="22"/>
      <c r="M658" s="23"/>
    </row>
    <row r="659" spans="4:13" ht="12.5" x14ac:dyDescent="0.25">
      <c r="D659" s="12"/>
      <c r="H659" s="22"/>
      <c r="K659" s="22"/>
      <c r="M659" s="23"/>
    </row>
    <row r="660" spans="4:13" ht="12.5" x14ac:dyDescent="0.25">
      <c r="D660" s="12"/>
      <c r="H660" s="22"/>
      <c r="K660" s="22"/>
      <c r="M660" s="23"/>
    </row>
    <row r="661" spans="4:13" ht="12.5" x14ac:dyDescent="0.25">
      <c r="D661" s="12"/>
      <c r="H661" s="22"/>
      <c r="K661" s="22"/>
      <c r="M661" s="23"/>
    </row>
    <row r="662" spans="4:13" ht="12.5" x14ac:dyDescent="0.25">
      <c r="D662" s="12"/>
      <c r="H662" s="22"/>
      <c r="K662" s="22"/>
      <c r="M662" s="23"/>
    </row>
    <row r="663" spans="4:13" ht="12.5" x14ac:dyDescent="0.25">
      <c r="D663" s="12"/>
      <c r="H663" s="22"/>
      <c r="K663" s="22"/>
      <c r="M663" s="23"/>
    </row>
    <row r="664" spans="4:13" ht="12.5" x14ac:dyDescent="0.25">
      <c r="D664" s="12"/>
      <c r="H664" s="22"/>
      <c r="K664" s="22"/>
      <c r="M664" s="23"/>
    </row>
    <row r="665" spans="4:13" ht="12.5" x14ac:dyDescent="0.25">
      <c r="D665" s="12"/>
      <c r="H665" s="22"/>
      <c r="K665" s="22"/>
      <c r="M665" s="23"/>
    </row>
    <row r="666" spans="4:13" ht="12.5" x14ac:dyDescent="0.25">
      <c r="D666" s="12"/>
      <c r="H666" s="22"/>
      <c r="K666" s="22"/>
      <c r="M666" s="23"/>
    </row>
    <row r="667" spans="4:13" ht="12.5" x14ac:dyDescent="0.25">
      <c r="D667" s="12"/>
      <c r="H667" s="22"/>
      <c r="K667" s="22"/>
      <c r="M667" s="23"/>
    </row>
    <row r="668" spans="4:13" ht="12.5" x14ac:dyDescent="0.25">
      <c r="D668" s="12"/>
      <c r="H668" s="22"/>
      <c r="K668" s="22"/>
      <c r="M668" s="23"/>
    </row>
    <row r="669" spans="4:13" ht="12.5" x14ac:dyDescent="0.25">
      <c r="D669" s="12"/>
      <c r="H669" s="22"/>
      <c r="K669" s="22"/>
      <c r="M669" s="23"/>
    </row>
    <row r="670" spans="4:13" ht="12.5" x14ac:dyDescent="0.25">
      <c r="D670" s="12"/>
      <c r="H670" s="22"/>
      <c r="K670" s="22"/>
      <c r="M670" s="23"/>
    </row>
    <row r="671" spans="4:13" ht="12.5" x14ac:dyDescent="0.25">
      <c r="D671" s="12"/>
      <c r="H671" s="22"/>
      <c r="K671" s="22"/>
      <c r="M671" s="23"/>
    </row>
    <row r="672" spans="4:13" ht="12.5" x14ac:dyDescent="0.25">
      <c r="D672" s="12"/>
      <c r="H672" s="22"/>
      <c r="K672" s="22"/>
      <c r="M672" s="23"/>
    </row>
    <row r="673" spans="4:13" ht="12.5" x14ac:dyDescent="0.25">
      <c r="D673" s="12"/>
      <c r="H673" s="22"/>
      <c r="K673" s="22"/>
      <c r="M673" s="23"/>
    </row>
    <row r="674" spans="4:13" ht="12.5" x14ac:dyDescent="0.25">
      <c r="D674" s="12"/>
      <c r="H674" s="22"/>
      <c r="K674" s="22"/>
      <c r="M674" s="23"/>
    </row>
    <row r="675" spans="4:13" ht="12.5" x14ac:dyDescent="0.25">
      <c r="D675" s="12"/>
      <c r="H675" s="22"/>
      <c r="K675" s="22"/>
      <c r="M675" s="23"/>
    </row>
    <row r="676" spans="4:13" ht="12.5" x14ac:dyDescent="0.25">
      <c r="D676" s="12"/>
      <c r="H676" s="22"/>
      <c r="K676" s="22"/>
      <c r="M676" s="23"/>
    </row>
    <row r="677" spans="4:13" ht="12.5" x14ac:dyDescent="0.25">
      <c r="D677" s="12"/>
      <c r="H677" s="22"/>
      <c r="K677" s="22"/>
      <c r="M677" s="23"/>
    </row>
    <row r="678" spans="4:13" ht="12.5" x14ac:dyDescent="0.25">
      <c r="D678" s="12"/>
      <c r="H678" s="22"/>
      <c r="K678" s="22"/>
      <c r="M678" s="23"/>
    </row>
    <row r="679" spans="4:13" ht="12.5" x14ac:dyDescent="0.25">
      <c r="D679" s="12"/>
      <c r="H679" s="22"/>
      <c r="K679" s="22"/>
      <c r="M679" s="23"/>
    </row>
    <row r="680" spans="4:13" ht="12.5" x14ac:dyDescent="0.25">
      <c r="D680" s="12"/>
      <c r="H680" s="22"/>
      <c r="K680" s="22"/>
      <c r="M680" s="23"/>
    </row>
    <row r="681" spans="4:13" ht="12.5" x14ac:dyDescent="0.25">
      <c r="D681" s="12"/>
      <c r="H681" s="22"/>
      <c r="K681" s="22"/>
      <c r="M681" s="23"/>
    </row>
    <row r="682" spans="4:13" ht="12.5" x14ac:dyDescent="0.25">
      <c r="D682" s="12"/>
      <c r="H682" s="22"/>
      <c r="K682" s="22"/>
      <c r="M682" s="23"/>
    </row>
    <row r="683" spans="4:13" ht="12.5" x14ac:dyDescent="0.25">
      <c r="D683" s="12"/>
      <c r="H683" s="22"/>
      <c r="K683" s="22"/>
      <c r="M683" s="23"/>
    </row>
    <row r="684" spans="4:13" ht="12.5" x14ac:dyDescent="0.25">
      <c r="D684" s="12"/>
      <c r="H684" s="22"/>
      <c r="K684" s="22"/>
      <c r="M684" s="23"/>
    </row>
    <row r="685" spans="4:13" ht="12.5" x14ac:dyDescent="0.25">
      <c r="D685" s="12"/>
      <c r="H685" s="22"/>
      <c r="K685" s="22"/>
      <c r="M685" s="23"/>
    </row>
    <row r="686" spans="4:13" ht="12.5" x14ac:dyDescent="0.25">
      <c r="D686" s="12"/>
      <c r="H686" s="22"/>
      <c r="K686" s="22"/>
      <c r="M686" s="23"/>
    </row>
    <row r="687" spans="4:13" ht="12.5" x14ac:dyDescent="0.25">
      <c r="D687" s="12"/>
      <c r="H687" s="22"/>
      <c r="K687" s="22"/>
      <c r="M687" s="23"/>
    </row>
    <row r="688" spans="4:13" ht="12.5" x14ac:dyDescent="0.25">
      <c r="D688" s="12"/>
      <c r="H688" s="22"/>
      <c r="K688" s="22"/>
      <c r="M688" s="23"/>
    </row>
    <row r="689" spans="4:13" ht="12.5" x14ac:dyDescent="0.25">
      <c r="D689" s="12"/>
      <c r="H689" s="22"/>
      <c r="K689" s="22"/>
      <c r="M689" s="23"/>
    </row>
    <row r="690" spans="4:13" ht="12.5" x14ac:dyDescent="0.25">
      <c r="D690" s="12"/>
      <c r="H690" s="22"/>
      <c r="K690" s="22"/>
      <c r="M690" s="23"/>
    </row>
    <row r="691" spans="4:13" ht="12.5" x14ac:dyDescent="0.25">
      <c r="D691" s="12"/>
      <c r="H691" s="22"/>
      <c r="K691" s="22"/>
      <c r="M691" s="23"/>
    </row>
    <row r="692" spans="4:13" ht="12.5" x14ac:dyDescent="0.25">
      <c r="D692" s="12"/>
      <c r="H692" s="22"/>
      <c r="K692" s="22"/>
      <c r="M692" s="23"/>
    </row>
    <row r="693" spans="4:13" ht="12.5" x14ac:dyDescent="0.25">
      <c r="D693" s="12"/>
      <c r="H693" s="22"/>
      <c r="K693" s="22"/>
      <c r="M693" s="23"/>
    </row>
    <row r="694" spans="4:13" ht="12.5" x14ac:dyDescent="0.25">
      <c r="D694" s="12"/>
      <c r="H694" s="22"/>
      <c r="K694" s="22"/>
      <c r="M694" s="23"/>
    </row>
    <row r="695" spans="4:13" ht="12.5" x14ac:dyDescent="0.25">
      <c r="D695" s="12"/>
      <c r="H695" s="22"/>
      <c r="K695" s="22"/>
      <c r="M695" s="23"/>
    </row>
    <row r="696" spans="4:13" ht="12.5" x14ac:dyDescent="0.25">
      <c r="D696" s="12"/>
      <c r="H696" s="22"/>
      <c r="K696" s="22"/>
      <c r="M696" s="23"/>
    </row>
    <row r="697" spans="4:13" ht="12.5" x14ac:dyDescent="0.25">
      <c r="D697" s="12"/>
      <c r="H697" s="22"/>
      <c r="K697" s="22"/>
      <c r="M697" s="23"/>
    </row>
    <row r="698" spans="4:13" ht="12.5" x14ac:dyDescent="0.25">
      <c r="D698" s="12"/>
      <c r="H698" s="22"/>
      <c r="K698" s="22"/>
      <c r="M698" s="23"/>
    </row>
    <row r="699" spans="4:13" ht="12.5" x14ac:dyDescent="0.25">
      <c r="D699" s="12"/>
      <c r="H699" s="22"/>
      <c r="K699" s="22"/>
      <c r="M699" s="23"/>
    </row>
    <row r="700" spans="4:13" ht="12.5" x14ac:dyDescent="0.25">
      <c r="D700" s="12"/>
      <c r="H700" s="22"/>
      <c r="K700" s="22"/>
      <c r="M700" s="23"/>
    </row>
    <row r="701" spans="4:13" ht="12.5" x14ac:dyDescent="0.25">
      <c r="D701" s="12"/>
      <c r="H701" s="22"/>
      <c r="K701" s="22"/>
      <c r="M701" s="23"/>
    </row>
    <row r="702" spans="4:13" ht="12.5" x14ac:dyDescent="0.25">
      <c r="D702" s="12"/>
      <c r="H702" s="22"/>
      <c r="K702" s="22"/>
      <c r="M702" s="23"/>
    </row>
    <row r="703" spans="4:13" ht="12.5" x14ac:dyDescent="0.25">
      <c r="D703" s="12"/>
      <c r="H703" s="22"/>
      <c r="K703" s="22"/>
      <c r="M703" s="23"/>
    </row>
    <row r="704" spans="4:13" ht="12.5" x14ac:dyDescent="0.25">
      <c r="D704" s="12"/>
      <c r="H704" s="22"/>
      <c r="K704" s="22"/>
      <c r="M704" s="23"/>
    </row>
    <row r="705" spans="4:13" ht="12.5" x14ac:dyDescent="0.25">
      <c r="D705" s="12"/>
      <c r="H705" s="22"/>
      <c r="K705" s="22"/>
      <c r="M705" s="23"/>
    </row>
    <row r="706" spans="4:13" ht="12.5" x14ac:dyDescent="0.25">
      <c r="D706" s="12"/>
      <c r="H706" s="22"/>
      <c r="K706" s="22"/>
      <c r="M706" s="23"/>
    </row>
    <row r="707" spans="4:13" ht="12.5" x14ac:dyDescent="0.25">
      <c r="D707" s="12"/>
      <c r="H707" s="22"/>
      <c r="K707" s="22"/>
      <c r="M707" s="23"/>
    </row>
    <row r="708" spans="4:13" ht="12.5" x14ac:dyDescent="0.25">
      <c r="D708" s="12"/>
      <c r="H708" s="22"/>
      <c r="K708" s="22"/>
      <c r="M708" s="23"/>
    </row>
    <row r="709" spans="4:13" ht="12.5" x14ac:dyDescent="0.25">
      <c r="D709" s="12"/>
      <c r="H709" s="22"/>
      <c r="K709" s="22"/>
      <c r="M709" s="23"/>
    </row>
    <row r="710" spans="4:13" ht="12.5" x14ac:dyDescent="0.25">
      <c r="D710" s="12"/>
      <c r="H710" s="22"/>
      <c r="K710" s="22"/>
      <c r="M710" s="23"/>
    </row>
    <row r="711" spans="4:13" ht="12.5" x14ac:dyDescent="0.25">
      <c r="D711" s="12"/>
      <c r="H711" s="22"/>
      <c r="K711" s="22"/>
      <c r="M711" s="23"/>
    </row>
    <row r="712" spans="4:13" ht="12.5" x14ac:dyDescent="0.25">
      <c r="D712" s="12"/>
      <c r="H712" s="22"/>
      <c r="K712" s="22"/>
      <c r="M712" s="23"/>
    </row>
    <row r="713" spans="4:13" ht="12.5" x14ac:dyDescent="0.25">
      <c r="D713" s="12"/>
      <c r="H713" s="22"/>
      <c r="K713" s="22"/>
      <c r="M713" s="23"/>
    </row>
    <row r="714" spans="4:13" ht="12.5" x14ac:dyDescent="0.25">
      <c r="D714" s="12"/>
      <c r="H714" s="22"/>
      <c r="K714" s="22"/>
      <c r="M714" s="23"/>
    </row>
    <row r="715" spans="4:13" ht="12.5" x14ac:dyDescent="0.25">
      <c r="D715" s="12"/>
      <c r="H715" s="22"/>
      <c r="K715" s="22"/>
      <c r="M715" s="23"/>
    </row>
    <row r="716" spans="4:13" ht="12.5" x14ac:dyDescent="0.25">
      <c r="D716" s="12"/>
      <c r="H716" s="22"/>
      <c r="K716" s="22"/>
      <c r="M716" s="23"/>
    </row>
    <row r="717" spans="4:13" ht="12.5" x14ac:dyDescent="0.25">
      <c r="D717" s="12"/>
      <c r="H717" s="22"/>
      <c r="K717" s="22"/>
      <c r="M717" s="23"/>
    </row>
    <row r="718" spans="4:13" ht="12.5" x14ac:dyDescent="0.25">
      <c r="D718" s="12"/>
      <c r="H718" s="22"/>
      <c r="K718" s="22"/>
      <c r="M718" s="23"/>
    </row>
    <row r="719" spans="4:13" ht="12.5" x14ac:dyDescent="0.25">
      <c r="D719" s="12"/>
      <c r="H719" s="22"/>
      <c r="K719" s="22"/>
      <c r="M719" s="23"/>
    </row>
    <row r="720" spans="4:13" ht="12.5" x14ac:dyDescent="0.25">
      <c r="D720" s="12"/>
      <c r="H720" s="22"/>
      <c r="K720" s="22"/>
      <c r="M720" s="23"/>
    </row>
    <row r="721" spans="4:13" ht="12.5" x14ac:dyDescent="0.25">
      <c r="D721" s="12"/>
      <c r="H721" s="22"/>
      <c r="K721" s="22"/>
      <c r="M721" s="23"/>
    </row>
    <row r="722" spans="4:13" ht="12.5" x14ac:dyDescent="0.25">
      <c r="D722" s="12"/>
      <c r="H722" s="22"/>
      <c r="K722" s="22"/>
      <c r="M722" s="23"/>
    </row>
    <row r="723" spans="4:13" ht="12.5" x14ac:dyDescent="0.25">
      <c r="D723" s="12"/>
      <c r="H723" s="22"/>
      <c r="K723" s="22"/>
      <c r="M723" s="23"/>
    </row>
    <row r="724" spans="4:13" ht="12.5" x14ac:dyDescent="0.25">
      <c r="D724" s="12"/>
      <c r="H724" s="22"/>
      <c r="K724" s="22"/>
      <c r="M724" s="23"/>
    </row>
    <row r="725" spans="4:13" ht="12.5" x14ac:dyDescent="0.25">
      <c r="D725" s="12"/>
      <c r="H725" s="22"/>
      <c r="K725" s="22"/>
      <c r="M725" s="23"/>
    </row>
    <row r="726" spans="4:13" ht="12.5" x14ac:dyDescent="0.25">
      <c r="D726" s="12"/>
      <c r="H726" s="22"/>
      <c r="K726" s="22"/>
      <c r="M726" s="23"/>
    </row>
    <row r="727" spans="4:13" ht="12.5" x14ac:dyDescent="0.25">
      <c r="D727" s="12"/>
      <c r="H727" s="22"/>
      <c r="K727" s="22"/>
      <c r="M727" s="23"/>
    </row>
    <row r="728" spans="4:13" ht="12.5" x14ac:dyDescent="0.25">
      <c r="D728" s="12"/>
      <c r="H728" s="22"/>
      <c r="K728" s="22"/>
      <c r="M728" s="23"/>
    </row>
    <row r="729" spans="4:13" ht="12.5" x14ac:dyDescent="0.25">
      <c r="D729" s="12"/>
      <c r="H729" s="22"/>
      <c r="K729" s="22"/>
      <c r="M729" s="23"/>
    </row>
    <row r="730" spans="4:13" ht="12.5" x14ac:dyDescent="0.25">
      <c r="D730" s="12"/>
      <c r="H730" s="22"/>
      <c r="K730" s="22"/>
      <c r="M730" s="23"/>
    </row>
    <row r="731" spans="4:13" ht="12.5" x14ac:dyDescent="0.25">
      <c r="D731" s="12"/>
      <c r="H731" s="22"/>
      <c r="K731" s="22"/>
      <c r="M731" s="23"/>
    </row>
    <row r="732" spans="4:13" ht="12.5" x14ac:dyDescent="0.25">
      <c r="D732" s="12"/>
      <c r="H732" s="22"/>
      <c r="K732" s="22"/>
      <c r="M732" s="23"/>
    </row>
    <row r="733" spans="4:13" ht="12.5" x14ac:dyDescent="0.25">
      <c r="D733" s="12"/>
      <c r="H733" s="22"/>
      <c r="K733" s="22"/>
      <c r="M733" s="23"/>
    </row>
    <row r="734" spans="4:13" ht="12.5" x14ac:dyDescent="0.25">
      <c r="D734" s="12"/>
      <c r="H734" s="22"/>
      <c r="K734" s="22"/>
      <c r="M734" s="23"/>
    </row>
    <row r="735" spans="4:13" ht="12.5" x14ac:dyDescent="0.25">
      <c r="D735" s="12"/>
      <c r="H735" s="22"/>
      <c r="K735" s="22"/>
      <c r="M735" s="23"/>
    </row>
    <row r="736" spans="4:13" ht="12.5" x14ac:dyDescent="0.25">
      <c r="D736" s="12"/>
      <c r="H736" s="22"/>
      <c r="K736" s="22"/>
      <c r="M736" s="23"/>
    </row>
    <row r="737" spans="4:13" ht="12.5" x14ac:dyDescent="0.25">
      <c r="D737" s="12"/>
      <c r="H737" s="22"/>
      <c r="K737" s="22"/>
      <c r="M737" s="23"/>
    </row>
    <row r="738" spans="4:13" ht="12.5" x14ac:dyDescent="0.25">
      <c r="D738" s="12"/>
      <c r="H738" s="22"/>
      <c r="K738" s="22"/>
      <c r="M738" s="23"/>
    </row>
    <row r="739" spans="4:13" ht="12.5" x14ac:dyDescent="0.25">
      <c r="D739" s="12"/>
      <c r="H739" s="22"/>
      <c r="K739" s="22"/>
      <c r="M739" s="23"/>
    </row>
    <row r="740" spans="4:13" ht="12.5" x14ac:dyDescent="0.25">
      <c r="D740" s="12"/>
      <c r="H740" s="22"/>
      <c r="K740" s="22"/>
      <c r="M740" s="23"/>
    </row>
    <row r="741" spans="4:13" ht="12.5" x14ac:dyDescent="0.25">
      <c r="D741" s="12"/>
      <c r="H741" s="22"/>
      <c r="K741" s="22"/>
      <c r="M741" s="23"/>
    </row>
    <row r="742" spans="4:13" ht="12.5" x14ac:dyDescent="0.25">
      <c r="D742" s="12"/>
      <c r="H742" s="22"/>
      <c r="K742" s="22"/>
      <c r="M742" s="23"/>
    </row>
    <row r="743" spans="4:13" ht="12.5" x14ac:dyDescent="0.25">
      <c r="D743" s="12"/>
      <c r="H743" s="22"/>
      <c r="K743" s="22"/>
      <c r="M743" s="23"/>
    </row>
    <row r="744" spans="4:13" ht="12.5" x14ac:dyDescent="0.25">
      <c r="D744" s="12"/>
      <c r="H744" s="22"/>
      <c r="K744" s="22"/>
      <c r="M744" s="23"/>
    </row>
    <row r="745" spans="4:13" ht="12.5" x14ac:dyDescent="0.25">
      <c r="D745" s="12"/>
      <c r="H745" s="22"/>
      <c r="K745" s="22"/>
      <c r="M745" s="23"/>
    </row>
    <row r="746" spans="4:13" ht="12.5" x14ac:dyDescent="0.25">
      <c r="D746" s="12"/>
      <c r="H746" s="22"/>
      <c r="K746" s="22"/>
      <c r="M746" s="23"/>
    </row>
    <row r="747" spans="4:13" ht="12.5" x14ac:dyDescent="0.25">
      <c r="D747" s="12"/>
      <c r="H747" s="22"/>
      <c r="K747" s="22"/>
      <c r="M747" s="23"/>
    </row>
    <row r="748" spans="4:13" ht="12.5" x14ac:dyDescent="0.25">
      <c r="D748" s="12"/>
      <c r="H748" s="22"/>
      <c r="K748" s="22"/>
      <c r="M748" s="23"/>
    </row>
    <row r="749" spans="4:13" ht="12.5" x14ac:dyDescent="0.25">
      <c r="D749" s="12"/>
      <c r="H749" s="22"/>
      <c r="K749" s="22"/>
      <c r="M749" s="23"/>
    </row>
    <row r="750" spans="4:13" ht="12.5" x14ac:dyDescent="0.25">
      <c r="D750" s="12"/>
      <c r="H750" s="22"/>
      <c r="K750" s="22"/>
      <c r="M750" s="23"/>
    </row>
    <row r="751" spans="4:13" ht="12.5" x14ac:dyDescent="0.25">
      <c r="D751" s="12"/>
      <c r="H751" s="22"/>
      <c r="K751" s="22"/>
      <c r="M751" s="23"/>
    </row>
    <row r="752" spans="4:13" ht="12.5" x14ac:dyDescent="0.25">
      <c r="D752" s="12"/>
      <c r="H752" s="22"/>
      <c r="K752" s="22"/>
      <c r="M752" s="23"/>
    </row>
    <row r="753" spans="4:13" ht="12.5" x14ac:dyDescent="0.25">
      <c r="D753" s="12"/>
      <c r="H753" s="22"/>
      <c r="K753" s="22"/>
      <c r="M753" s="23"/>
    </row>
    <row r="754" spans="4:13" ht="12.5" x14ac:dyDescent="0.25">
      <c r="D754" s="12"/>
      <c r="H754" s="22"/>
      <c r="K754" s="22"/>
      <c r="M754" s="23"/>
    </row>
    <row r="755" spans="4:13" ht="12.5" x14ac:dyDescent="0.25">
      <c r="D755" s="12"/>
      <c r="H755" s="22"/>
      <c r="K755" s="22"/>
      <c r="M755" s="23"/>
    </row>
    <row r="756" spans="4:13" ht="12.5" x14ac:dyDescent="0.25">
      <c r="D756" s="12"/>
      <c r="H756" s="22"/>
      <c r="K756" s="22"/>
      <c r="M756" s="23"/>
    </row>
    <row r="757" spans="4:13" ht="12.5" x14ac:dyDescent="0.25">
      <c r="D757" s="12"/>
      <c r="H757" s="22"/>
      <c r="K757" s="22"/>
      <c r="M757" s="23"/>
    </row>
    <row r="758" spans="4:13" ht="12.5" x14ac:dyDescent="0.25">
      <c r="D758" s="12"/>
      <c r="H758" s="22"/>
      <c r="K758" s="22"/>
      <c r="M758" s="23"/>
    </row>
    <row r="759" spans="4:13" ht="12.5" x14ac:dyDescent="0.25">
      <c r="D759" s="12"/>
      <c r="H759" s="22"/>
      <c r="K759" s="22"/>
      <c r="M759" s="23"/>
    </row>
    <row r="760" spans="4:13" ht="12.5" x14ac:dyDescent="0.25">
      <c r="D760" s="12"/>
      <c r="H760" s="22"/>
      <c r="K760" s="22"/>
      <c r="M760" s="23"/>
    </row>
    <row r="761" spans="4:13" ht="12.5" x14ac:dyDescent="0.25">
      <c r="D761" s="12"/>
      <c r="H761" s="22"/>
      <c r="K761" s="22"/>
      <c r="M761" s="23"/>
    </row>
    <row r="762" spans="4:13" ht="12.5" x14ac:dyDescent="0.25">
      <c r="D762" s="12"/>
      <c r="H762" s="22"/>
      <c r="K762" s="22"/>
      <c r="M762" s="23"/>
    </row>
    <row r="763" spans="4:13" ht="12.5" x14ac:dyDescent="0.25">
      <c r="D763" s="12"/>
      <c r="H763" s="22"/>
      <c r="K763" s="22"/>
      <c r="M763" s="23"/>
    </row>
    <row r="764" spans="4:13" ht="12.5" x14ac:dyDescent="0.25">
      <c r="D764" s="12"/>
      <c r="H764" s="22"/>
      <c r="K764" s="22"/>
      <c r="M764" s="23"/>
    </row>
    <row r="765" spans="4:13" ht="12.5" x14ac:dyDescent="0.25">
      <c r="D765" s="12"/>
      <c r="H765" s="22"/>
      <c r="K765" s="22"/>
      <c r="M765" s="23"/>
    </row>
    <row r="766" spans="4:13" ht="12.5" x14ac:dyDescent="0.25">
      <c r="D766" s="12"/>
      <c r="H766" s="22"/>
      <c r="K766" s="22"/>
      <c r="M766" s="23"/>
    </row>
    <row r="767" spans="4:13" ht="12.5" x14ac:dyDescent="0.25">
      <c r="D767" s="12"/>
      <c r="H767" s="22"/>
      <c r="K767" s="22"/>
      <c r="M767" s="23"/>
    </row>
    <row r="768" spans="4:13" ht="12.5" x14ac:dyDescent="0.25">
      <c r="D768" s="12"/>
      <c r="H768" s="22"/>
      <c r="K768" s="22"/>
      <c r="M768" s="23"/>
    </row>
    <row r="769" spans="4:13" ht="12.5" x14ac:dyDescent="0.25">
      <c r="D769" s="12"/>
      <c r="H769" s="22"/>
      <c r="K769" s="22"/>
      <c r="M769" s="23"/>
    </row>
    <row r="770" spans="4:13" ht="12.5" x14ac:dyDescent="0.25">
      <c r="D770" s="12"/>
      <c r="H770" s="22"/>
      <c r="K770" s="22"/>
      <c r="M770" s="23"/>
    </row>
    <row r="771" spans="4:13" ht="12.5" x14ac:dyDescent="0.25">
      <c r="D771" s="12"/>
      <c r="H771" s="22"/>
      <c r="K771" s="22"/>
      <c r="M771" s="23"/>
    </row>
    <row r="772" spans="4:13" ht="12.5" x14ac:dyDescent="0.25">
      <c r="D772" s="12"/>
      <c r="H772" s="22"/>
      <c r="K772" s="22"/>
      <c r="M772" s="23"/>
    </row>
    <row r="773" spans="4:13" ht="12.5" x14ac:dyDescent="0.25">
      <c r="D773" s="12"/>
      <c r="H773" s="22"/>
      <c r="K773" s="22"/>
      <c r="M773" s="23"/>
    </row>
    <row r="774" spans="4:13" ht="12.5" x14ac:dyDescent="0.25">
      <c r="D774" s="12"/>
      <c r="H774" s="22"/>
      <c r="K774" s="22"/>
      <c r="M774" s="23"/>
    </row>
    <row r="775" spans="4:13" ht="12.5" x14ac:dyDescent="0.25">
      <c r="D775" s="12"/>
      <c r="H775" s="22"/>
      <c r="K775" s="22"/>
      <c r="M775" s="23"/>
    </row>
    <row r="776" spans="4:13" ht="12.5" x14ac:dyDescent="0.25">
      <c r="D776" s="12"/>
      <c r="H776" s="22"/>
      <c r="K776" s="22"/>
      <c r="M776" s="23"/>
    </row>
    <row r="777" spans="4:13" ht="12.5" x14ac:dyDescent="0.25">
      <c r="D777" s="12"/>
      <c r="H777" s="22"/>
      <c r="K777" s="22"/>
      <c r="M777" s="23"/>
    </row>
    <row r="778" spans="4:13" ht="12.5" x14ac:dyDescent="0.25">
      <c r="D778" s="12"/>
      <c r="H778" s="22"/>
      <c r="K778" s="22"/>
      <c r="M778" s="23"/>
    </row>
    <row r="779" spans="4:13" ht="12.5" x14ac:dyDescent="0.25">
      <c r="D779" s="12"/>
      <c r="H779" s="22"/>
      <c r="K779" s="22"/>
      <c r="M779" s="23"/>
    </row>
    <row r="780" spans="4:13" ht="12.5" x14ac:dyDescent="0.25">
      <c r="D780" s="12"/>
      <c r="H780" s="22"/>
      <c r="K780" s="22"/>
      <c r="M780" s="23"/>
    </row>
    <row r="781" spans="4:13" ht="12.5" x14ac:dyDescent="0.25">
      <c r="D781" s="12"/>
      <c r="H781" s="22"/>
      <c r="K781" s="22"/>
      <c r="M781" s="23"/>
    </row>
    <row r="782" spans="4:13" ht="12.5" x14ac:dyDescent="0.25">
      <c r="D782" s="12"/>
      <c r="H782" s="22"/>
      <c r="K782" s="22"/>
      <c r="M782" s="23"/>
    </row>
    <row r="783" spans="4:13" ht="12.5" x14ac:dyDescent="0.25">
      <c r="D783" s="12"/>
      <c r="H783" s="22"/>
      <c r="K783" s="22"/>
      <c r="M783" s="23"/>
    </row>
    <row r="784" spans="4:13" ht="12.5" x14ac:dyDescent="0.25">
      <c r="D784" s="12"/>
      <c r="H784" s="22"/>
      <c r="K784" s="22"/>
      <c r="M784" s="23"/>
    </row>
    <row r="785" spans="4:13" ht="12.5" x14ac:dyDescent="0.25">
      <c r="D785" s="12"/>
      <c r="H785" s="22"/>
      <c r="K785" s="22"/>
      <c r="M785" s="23"/>
    </row>
    <row r="786" spans="4:13" ht="12.5" x14ac:dyDescent="0.25">
      <c r="D786" s="12"/>
      <c r="H786" s="22"/>
      <c r="K786" s="22"/>
      <c r="M786" s="23"/>
    </row>
    <row r="787" spans="4:13" ht="12.5" x14ac:dyDescent="0.25">
      <c r="D787" s="12"/>
      <c r="H787" s="22"/>
      <c r="K787" s="22"/>
      <c r="M787" s="23"/>
    </row>
    <row r="788" spans="4:13" ht="12.5" x14ac:dyDescent="0.25">
      <c r="D788" s="12"/>
      <c r="H788" s="22"/>
      <c r="K788" s="22"/>
      <c r="M788" s="23"/>
    </row>
    <row r="789" spans="4:13" ht="12.5" x14ac:dyDescent="0.25">
      <c r="D789" s="12"/>
      <c r="H789" s="22"/>
      <c r="K789" s="22"/>
      <c r="M789" s="23"/>
    </row>
    <row r="790" spans="4:13" ht="12.5" x14ac:dyDescent="0.25">
      <c r="D790" s="12"/>
      <c r="H790" s="22"/>
      <c r="K790" s="22"/>
      <c r="M790" s="23"/>
    </row>
    <row r="791" spans="4:13" ht="12.5" x14ac:dyDescent="0.25">
      <c r="D791" s="12"/>
      <c r="H791" s="22"/>
      <c r="K791" s="22"/>
      <c r="M791" s="23"/>
    </row>
    <row r="792" spans="4:13" ht="12.5" x14ac:dyDescent="0.25">
      <c r="D792" s="12"/>
      <c r="H792" s="22"/>
      <c r="K792" s="22"/>
      <c r="M792" s="23"/>
    </row>
    <row r="793" spans="4:13" ht="12.5" x14ac:dyDescent="0.25">
      <c r="D793" s="12"/>
      <c r="H793" s="22"/>
      <c r="K793" s="22"/>
      <c r="M793" s="23"/>
    </row>
    <row r="794" spans="4:13" ht="12.5" x14ac:dyDescent="0.25">
      <c r="D794" s="12"/>
      <c r="H794" s="22"/>
      <c r="K794" s="22"/>
      <c r="M794" s="23"/>
    </row>
    <row r="795" spans="4:13" ht="12.5" x14ac:dyDescent="0.25">
      <c r="D795" s="12"/>
      <c r="H795" s="22"/>
      <c r="K795" s="22"/>
      <c r="M795" s="23"/>
    </row>
    <row r="796" spans="4:13" ht="12.5" x14ac:dyDescent="0.25">
      <c r="D796" s="12"/>
      <c r="H796" s="22"/>
      <c r="K796" s="22"/>
      <c r="M796" s="23"/>
    </row>
    <row r="797" spans="4:13" ht="12.5" x14ac:dyDescent="0.25">
      <c r="D797" s="12"/>
      <c r="H797" s="22"/>
      <c r="K797" s="22"/>
      <c r="M797" s="23"/>
    </row>
    <row r="798" spans="4:13" ht="12.5" x14ac:dyDescent="0.25">
      <c r="D798" s="12"/>
      <c r="H798" s="22"/>
      <c r="K798" s="22"/>
      <c r="M798" s="23"/>
    </row>
    <row r="799" spans="4:13" ht="12.5" x14ac:dyDescent="0.25">
      <c r="D799" s="12"/>
      <c r="H799" s="22"/>
      <c r="K799" s="22"/>
      <c r="M799" s="23"/>
    </row>
    <row r="800" spans="4:13" ht="12.5" x14ac:dyDescent="0.25">
      <c r="D800" s="12"/>
      <c r="H800" s="22"/>
      <c r="K800" s="22"/>
      <c r="M800" s="23"/>
    </row>
    <row r="801" spans="4:13" ht="12.5" x14ac:dyDescent="0.25">
      <c r="D801" s="12"/>
      <c r="H801" s="22"/>
      <c r="K801" s="22"/>
      <c r="M801" s="23"/>
    </row>
    <row r="802" spans="4:13" ht="12.5" x14ac:dyDescent="0.25">
      <c r="D802" s="12"/>
      <c r="H802" s="22"/>
      <c r="K802" s="22"/>
      <c r="M802" s="23"/>
    </row>
    <row r="803" spans="4:13" ht="12.5" x14ac:dyDescent="0.25">
      <c r="D803" s="12"/>
      <c r="H803" s="22"/>
      <c r="K803" s="22"/>
      <c r="M803" s="23"/>
    </row>
    <row r="804" spans="4:13" ht="12.5" x14ac:dyDescent="0.25">
      <c r="D804" s="12"/>
      <c r="H804" s="22"/>
      <c r="K804" s="22"/>
      <c r="M804" s="23"/>
    </row>
    <row r="805" spans="4:13" ht="12.5" x14ac:dyDescent="0.25">
      <c r="D805" s="12"/>
      <c r="H805" s="22"/>
      <c r="K805" s="22"/>
      <c r="M805" s="23"/>
    </row>
    <row r="806" spans="4:13" ht="12.5" x14ac:dyDescent="0.25">
      <c r="D806" s="12"/>
      <c r="H806" s="22"/>
      <c r="K806" s="22"/>
      <c r="M806" s="23"/>
    </row>
    <row r="807" spans="4:13" ht="12.5" x14ac:dyDescent="0.25">
      <c r="D807" s="12"/>
      <c r="H807" s="22"/>
      <c r="K807" s="22"/>
      <c r="M807" s="23"/>
    </row>
    <row r="808" spans="4:13" ht="12.5" x14ac:dyDescent="0.25">
      <c r="D808" s="12"/>
      <c r="H808" s="22"/>
      <c r="K808" s="22"/>
      <c r="M808" s="23"/>
    </row>
    <row r="809" spans="4:13" ht="12.5" x14ac:dyDescent="0.25">
      <c r="D809" s="12"/>
      <c r="H809" s="22"/>
      <c r="K809" s="22"/>
      <c r="M809" s="23"/>
    </row>
    <row r="810" spans="4:13" ht="12.5" x14ac:dyDescent="0.25">
      <c r="D810" s="12"/>
      <c r="H810" s="22"/>
      <c r="K810" s="22"/>
      <c r="M810" s="23"/>
    </row>
    <row r="811" spans="4:13" ht="12.5" x14ac:dyDescent="0.25">
      <c r="D811" s="12"/>
      <c r="H811" s="22"/>
      <c r="K811" s="22"/>
      <c r="M811" s="23"/>
    </row>
    <row r="812" spans="4:13" ht="12.5" x14ac:dyDescent="0.25">
      <c r="D812" s="12"/>
      <c r="H812" s="22"/>
      <c r="K812" s="22"/>
      <c r="M812" s="23"/>
    </row>
    <row r="813" spans="4:13" ht="12.5" x14ac:dyDescent="0.25">
      <c r="D813" s="12"/>
      <c r="H813" s="22"/>
      <c r="K813" s="22"/>
      <c r="M813" s="23"/>
    </row>
    <row r="814" spans="4:13" ht="12.5" x14ac:dyDescent="0.25">
      <c r="D814" s="12"/>
      <c r="H814" s="22"/>
      <c r="K814" s="22"/>
      <c r="M814" s="23"/>
    </row>
    <row r="815" spans="4:13" ht="12.5" x14ac:dyDescent="0.25">
      <c r="D815" s="12"/>
      <c r="H815" s="22"/>
      <c r="K815" s="22"/>
      <c r="M815" s="23"/>
    </row>
    <row r="816" spans="4:13" ht="12.5" x14ac:dyDescent="0.25">
      <c r="D816" s="12"/>
      <c r="H816" s="22"/>
      <c r="K816" s="22"/>
      <c r="M816" s="23"/>
    </row>
    <row r="817" spans="4:13" ht="12.5" x14ac:dyDescent="0.25">
      <c r="D817" s="12"/>
      <c r="H817" s="22"/>
      <c r="K817" s="22"/>
      <c r="M817" s="23"/>
    </row>
    <row r="818" spans="4:13" ht="12.5" x14ac:dyDescent="0.25">
      <c r="D818" s="12"/>
      <c r="H818" s="22"/>
      <c r="K818" s="22"/>
      <c r="M818" s="23"/>
    </row>
    <row r="819" spans="4:13" ht="12.5" x14ac:dyDescent="0.25">
      <c r="D819" s="12"/>
      <c r="H819" s="22"/>
      <c r="K819" s="22"/>
      <c r="M819" s="23"/>
    </row>
    <row r="820" spans="4:13" ht="12.5" x14ac:dyDescent="0.25">
      <c r="D820" s="12"/>
      <c r="H820" s="22"/>
      <c r="K820" s="22"/>
      <c r="M820" s="23"/>
    </row>
    <row r="821" spans="4:13" ht="12.5" x14ac:dyDescent="0.25">
      <c r="D821" s="12"/>
      <c r="H821" s="22"/>
      <c r="K821" s="22"/>
      <c r="M821" s="23"/>
    </row>
    <row r="822" spans="4:13" ht="12.5" x14ac:dyDescent="0.25">
      <c r="D822" s="12"/>
      <c r="H822" s="22"/>
      <c r="K822" s="22"/>
      <c r="M822" s="23"/>
    </row>
    <row r="823" spans="4:13" ht="12.5" x14ac:dyDescent="0.25">
      <c r="D823" s="12"/>
      <c r="H823" s="22"/>
      <c r="K823" s="22"/>
      <c r="M823" s="23"/>
    </row>
    <row r="824" spans="4:13" ht="12.5" x14ac:dyDescent="0.25">
      <c r="D824" s="12"/>
      <c r="H824" s="22"/>
      <c r="K824" s="22"/>
      <c r="M824" s="23"/>
    </row>
    <row r="825" spans="4:13" ht="12.5" x14ac:dyDescent="0.25">
      <c r="D825" s="12"/>
      <c r="H825" s="22"/>
      <c r="K825" s="22"/>
      <c r="M825" s="23"/>
    </row>
    <row r="826" spans="4:13" ht="12.5" x14ac:dyDescent="0.25">
      <c r="D826" s="12"/>
      <c r="H826" s="22"/>
      <c r="K826" s="22"/>
      <c r="M826" s="23"/>
    </row>
    <row r="827" spans="4:13" ht="12.5" x14ac:dyDescent="0.25">
      <c r="D827" s="12"/>
      <c r="H827" s="22"/>
      <c r="K827" s="22"/>
      <c r="M827" s="23"/>
    </row>
    <row r="828" spans="4:13" ht="12.5" x14ac:dyDescent="0.25">
      <c r="D828" s="12"/>
      <c r="H828" s="22"/>
      <c r="K828" s="22"/>
      <c r="M828" s="23"/>
    </row>
    <row r="829" spans="4:13" ht="12.5" x14ac:dyDescent="0.25">
      <c r="D829" s="12"/>
      <c r="H829" s="22"/>
      <c r="K829" s="22"/>
      <c r="M829" s="23"/>
    </row>
    <row r="830" spans="4:13" ht="12.5" x14ac:dyDescent="0.25">
      <c r="D830" s="12"/>
      <c r="H830" s="22"/>
      <c r="K830" s="22"/>
      <c r="M830" s="23"/>
    </row>
    <row r="831" spans="4:13" ht="12.5" x14ac:dyDescent="0.25">
      <c r="D831" s="12"/>
      <c r="H831" s="22"/>
      <c r="K831" s="22"/>
      <c r="M831" s="23"/>
    </row>
    <row r="832" spans="4:13" ht="12.5" x14ac:dyDescent="0.25">
      <c r="D832" s="12"/>
      <c r="H832" s="22"/>
      <c r="K832" s="22"/>
      <c r="M832" s="23"/>
    </row>
    <row r="833" spans="4:13" ht="12.5" x14ac:dyDescent="0.25">
      <c r="D833" s="12"/>
      <c r="H833" s="22"/>
      <c r="K833" s="22"/>
      <c r="M833" s="23"/>
    </row>
    <row r="834" spans="4:13" ht="12.5" x14ac:dyDescent="0.25">
      <c r="D834" s="12"/>
      <c r="H834" s="22"/>
      <c r="K834" s="22"/>
      <c r="M834" s="23"/>
    </row>
    <row r="835" spans="4:13" ht="12.5" x14ac:dyDescent="0.25">
      <c r="D835" s="12"/>
      <c r="H835" s="22"/>
      <c r="K835" s="22"/>
      <c r="M835" s="23"/>
    </row>
    <row r="836" spans="4:13" ht="12.5" x14ac:dyDescent="0.25">
      <c r="D836" s="12"/>
      <c r="H836" s="22"/>
      <c r="K836" s="22"/>
      <c r="M836" s="23"/>
    </row>
    <row r="837" spans="4:13" ht="12.5" x14ac:dyDescent="0.25">
      <c r="D837" s="12"/>
      <c r="H837" s="22"/>
      <c r="K837" s="22"/>
      <c r="M837" s="23"/>
    </row>
    <row r="838" spans="4:13" ht="12.5" x14ac:dyDescent="0.25">
      <c r="D838" s="12"/>
      <c r="H838" s="22"/>
      <c r="K838" s="22"/>
      <c r="M838" s="23"/>
    </row>
    <row r="839" spans="4:13" ht="12.5" x14ac:dyDescent="0.25">
      <c r="D839" s="12"/>
      <c r="H839" s="22"/>
      <c r="K839" s="22"/>
      <c r="M839" s="23"/>
    </row>
    <row r="840" spans="4:13" ht="12.5" x14ac:dyDescent="0.25">
      <c r="D840" s="12"/>
      <c r="H840" s="22"/>
      <c r="K840" s="22"/>
      <c r="M840" s="23"/>
    </row>
    <row r="841" spans="4:13" ht="12.5" x14ac:dyDescent="0.25">
      <c r="D841" s="12"/>
      <c r="H841" s="22"/>
      <c r="K841" s="22"/>
      <c r="M841" s="23"/>
    </row>
    <row r="842" spans="4:13" ht="12.5" x14ac:dyDescent="0.25">
      <c r="D842" s="12"/>
      <c r="H842" s="22"/>
      <c r="K842" s="22"/>
      <c r="M842" s="23"/>
    </row>
    <row r="843" spans="4:13" ht="12.5" x14ac:dyDescent="0.25">
      <c r="D843" s="12"/>
      <c r="H843" s="22"/>
      <c r="K843" s="22"/>
      <c r="M843" s="23"/>
    </row>
    <row r="844" spans="4:13" ht="12.5" x14ac:dyDescent="0.25">
      <c r="D844" s="12"/>
      <c r="H844" s="22"/>
      <c r="K844" s="22"/>
      <c r="M844" s="23"/>
    </row>
    <row r="845" spans="4:13" ht="12.5" x14ac:dyDescent="0.25">
      <c r="D845" s="12"/>
      <c r="H845" s="22"/>
      <c r="K845" s="22"/>
      <c r="M845" s="23"/>
    </row>
    <row r="846" spans="4:13" ht="12.5" x14ac:dyDescent="0.25">
      <c r="D846" s="12"/>
      <c r="H846" s="22"/>
      <c r="K846" s="22"/>
      <c r="M846" s="23"/>
    </row>
    <row r="847" spans="4:13" ht="12.5" x14ac:dyDescent="0.25">
      <c r="D847" s="12"/>
      <c r="H847" s="22"/>
      <c r="K847" s="22"/>
      <c r="M847" s="23"/>
    </row>
    <row r="848" spans="4:13" ht="12.5" x14ac:dyDescent="0.25">
      <c r="D848" s="12"/>
      <c r="H848" s="22"/>
      <c r="K848" s="22"/>
      <c r="M848" s="23"/>
    </row>
    <row r="849" spans="4:13" ht="12.5" x14ac:dyDescent="0.25">
      <c r="D849" s="12"/>
      <c r="H849" s="22"/>
      <c r="K849" s="22"/>
      <c r="M849" s="23"/>
    </row>
    <row r="850" spans="4:13" ht="12.5" x14ac:dyDescent="0.25">
      <c r="D850" s="12"/>
      <c r="H850" s="22"/>
      <c r="K850" s="22"/>
      <c r="M850" s="23"/>
    </row>
    <row r="851" spans="4:13" ht="12.5" x14ac:dyDescent="0.25">
      <c r="D851" s="12"/>
      <c r="H851" s="22"/>
      <c r="K851" s="22"/>
      <c r="M851" s="23"/>
    </row>
    <row r="852" spans="4:13" ht="12.5" x14ac:dyDescent="0.25">
      <c r="D852" s="12"/>
      <c r="H852" s="22"/>
      <c r="K852" s="22"/>
      <c r="M852" s="23"/>
    </row>
    <row r="853" spans="4:13" ht="12.5" x14ac:dyDescent="0.25">
      <c r="D853" s="12"/>
      <c r="H853" s="22"/>
      <c r="K853" s="22"/>
      <c r="M853" s="23"/>
    </row>
    <row r="854" spans="4:13" ht="12.5" x14ac:dyDescent="0.25">
      <c r="D854" s="12"/>
      <c r="H854" s="22"/>
      <c r="K854" s="22"/>
      <c r="M854" s="23"/>
    </row>
    <row r="855" spans="4:13" ht="12.5" x14ac:dyDescent="0.25">
      <c r="D855" s="12"/>
      <c r="H855" s="22"/>
      <c r="K855" s="22"/>
      <c r="M855" s="23"/>
    </row>
    <row r="856" spans="4:13" ht="12.5" x14ac:dyDescent="0.25">
      <c r="D856" s="12"/>
      <c r="H856" s="22"/>
      <c r="K856" s="22"/>
      <c r="M856" s="23"/>
    </row>
    <row r="857" spans="4:13" ht="12.5" x14ac:dyDescent="0.25">
      <c r="D857" s="12"/>
      <c r="H857" s="22"/>
      <c r="K857" s="22"/>
      <c r="M857" s="23"/>
    </row>
    <row r="858" spans="4:13" ht="12.5" x14ac:dyDescent="0.25">
      <c r="D858" s="12"/>
      <c r="H858" s="22"/>
      <c r="K858" s="22"/>
      <c r="M858" s="23"/>
    </row>
    <row r="859" spans="4:13" ht="12.5" x14ac:dyDescent="0.25">
      <c r="D859" s="12"/>
      <c r="H859" s="22"/>
      <c r="K859" s="22"/>
      <c r="M859" s="23"/>
    </row>
    <row r="860" spans="4:13" ht="12.5" x14ac:dyDescent="0.25">
      <c r="D860" s="12"/>
      <c r="H860" s="22"/>
      <c r="K860" s="22"/>
      <c r="M860" s="23"/>
    </row>
    <row r="861" spans="4:13" ht="12.5" x14ac:dyDescent="0.25">
      <c r="D861" s="12"/>
      <c r="H861" s="22"/>
      <c r="K861" s="22"/>
      <c r="M861" s="23"/>
    </row>
    <row r="862" spans="4:13" ht="12.5" x14ac:dyDescent="0.25">
      <c r="D862" s="12"/>
      <c r="H862" s="22"/>
      <c r="K862" s="22"/>
      <c r="M862" s="23"/>
    </row>
    <row r="863" spans="4:13" ht="12.5" x14ac:dyDescent="0.25">
      <c r="D863" s="12"/>
      <c r="H863" s="22"/>
      <c r="K863" s="22"/>
      <c r="M863" s="23"/>
    </row>
    <row r="864" spans="4:13" ht="12.5" x14ac:dyDescent="0.25">
      <c r="D864" s="12"/>
      <c r="H864" s="22"/>
      <c r="K864" s="22"/>
      <c r="M864" s="23"/>
    </row>
    <row r="865" spans="4:13" ht="12.5" x14ac:dyDescent="0.25">
      <c r="D865" s="12"/>
      <c r="H865" s="22"/>
      <c r="K865" s="22"/>
      <c r="M865" s="23"/>
    </row>
    <row r="866" spans="4:13" ht="12.5" x14ac:dyDescent="0.25">
      <c r="D866" s="12"/>
      <c r="H866" s="22"/>
      <c r="K866" s="22"/>
      <c r="M866" s="23"/>
    </row>
    <row r="867" spans="4:13" ht="12.5" x14ac:dyDescent="0.25">
      <c r="D867" s="12"/>
      <c r="H867" s="22"/>
      <c r="K867" s="22"/>
      <c r="M867" s="23"/>
    </row>
    <row r="868" spans="4:13" ht="12.5" x14ac:dyDescent="0.25">
      <c r="D868" s="12"/>
      <c r="H868" s="22"/>
      <c r="K868" s="22"/>
      <c r="M868" s="23"/>
    </row>
    <row r="869" spans="4:13" ht="12.5" x14ac:dyDescent="0.25">
      <c r="D869" s="12"/>
      <c r="H869" s="22"/>
      <c r="K869" s="22"/>
      <c r="M869" s="23"/>
    </row>
    <row r="870" spans="4:13" ht="12.5" x14ac:dyDescent="0.25">
      <c r="D870" s="12"/>
      <c r="H870" s="22"/>
      <c r="K870" s="22"/>
      <c r="M870" s="23"/>
    </row>
    <row r="871" spans="4:13" ht="12.5" x14ac:dyDescent="0.25">
      <c r="D871" s="12"/>
      <c r="H871" s="22"/>
      <c r="K871" s="22"/>
      <c r="M871" s="23"/>
    </row>
    <row r="872" spans="4:13" ht="12.5" x14ac:dyDescent="0.25">
      <c r="D872" s="12"/>
      <c r="H872" s="22"/>
      <c r="K872" s="22"/>
      <c r="M872" s="23"/>
    </row>
    <row r="873" spans="4:13" ht="12.5" x14ac:dyDescent="0.25">
      <c r="D873" s="12"/>
      <c r="H873" s="22"/>
      <c r="K873" s="22"/>
      <c r="M873" s="23"/>
    </row>
    <row r="874" spans="4:13" ht="12.5" x14ac:dyDescent="0.25">
      <c r="D874" s="12"/>
      <c r="H874" s="22"/>
      <c r="K874" s="22"/>
      <c r="M874" s="23"/>
    </row>
    <row r="875" spans="4:13" ht="12.5" x14ac:dyDescent="0.25">
      <c r="D875" s="12"/>
      <c r="H875" s="22"/>
      <c r="K875" s="22"/>
      <c r="M875" s="23"/>
    </row>
    <row r="876" spans="4:13" ht="12.5" x14ac:dyDescent="0.25">
      <c r="D876" s="12"/>
      <c r="H876" s="22"/>
      <c r="K876" s="22"/>
      <c r="M876" s="23"/>
    </row>
    <row r="877" spans="4:13" ht="12.5" x14ac:dyDescent="0.25">
      <c r="D877" s="12"/>
      <c r="H877" s="22"/>
      <c r="K877" s="22"/>
      <c r="M877" s="23"/>
    </row>
    <row r="878" spans="4:13" ht="12.5" x14ac:dyDescent="0.25">
      <c r="D878" s="12"/>
      <c r="H878" s="22"/>
      <c r="K878" s="22"/>
      <c r="M878" s="23"/>
    </row>
    <row r="879" spans="4:13" ht="12.5" x14ac:dyDescent="0.25">
      <c r="D879" s="12"/>
      <c r="H879" s="22"/>
      <c r="K879" s="22"/>
      <c r="M879" s="23"/>
    </row>
    <row r="880" spans="4:13" ht="12.5" x14ac:dyDescent="0.25">
      <c r="D880" s="12"/>
      <c r="H880" s="22"/>
      <c r="K880" s="22"/>
      <c r="M880" s="23"/>
    </row>
    <row r="881" spans="4:13" ht="12.5" x14ac:dyDescent="0.25">
      <c r="D881" s="12"/>
      <c r="H881" s="22"/>
      <c r="K881" s="22"/>
      <c r="M881" s="23"/>
    </row>
    <row r="882" spans="4:13" ht="12.5" x14ac:dyDescent="0.25">
      <c r="D882" s="12"/>
      <c r="H882" s="22"/>
      <c r="K882" s="22"/>
      <c r="M882" s="23"/>
    </row>
    <row r="883" spans="4:13" ht="12.5" x14ac:dyDescent="0.25">
      <c r="D883" s="12"/>
      <c r="H883" s="22"/>
      <c r="K883" s="22"/>
      <c r="M883" s="23"/>
    </row>
    <row r="884" spans="4:13" ht="12.5" x14ac:dyDescent="0.25">
      <c r="D884" s="12"/>
      <c r="H884" s="22"/>
      <c r="K884" s="22"/>
      <c r="M884" s="23"/>
    </row>
    <row r="885" spans="4:13" ht="12.5" x14ac:dyDescent="0.25">
      <c r="D885" s="12"/>
      <c r="H885" s="22"/>
      <c r="K885" s="22"/>
      <c r="M885" s="23"/>
    </row>
    <row r="886" spans="4:13" ht="12.5" x14ac:dyDescent="0.25">
      <c r="D886" s="12"/>
      <c r="H886" s="22"/>
      <c r="K886" s="22"/>
      <c r="M886" s="23"/>
    </row>
    <row r="887" spans="4:13" ht="12.5" x14ac:dyDescent="0.25">
      <c r="D887" s="12"/>
      <c r="H887" s="22"/>
      <c r="K887" s="22"/>
      <c r="M887" s="23"/>
    </row>
    <row r="888" spans="4:13" ht="12.5" x14ac:dyDescent="0.25">
      <c r="D888" s="12"/>
      <c r="H888" s="22"/>
      <c r="K888" s="22"/>
      <c r="M888" s="23"/>
    </row>
    <row r="889" spans="4:13" ht="12.5" x14ac:dyDescent="0.25">
      <c r="D889" s="12"/>
      <c r="H889" s="22"/>
      <c r="K889" s="22"/>
      <c r="M889" s="23"/>
    </row>
    <row r="890" spans="4:13" ht="12.5" x14ac:dyDescent="0.25">
      <c r="D890" s="12"/>
      <c r="H890" s="22"/>
      <c r="K890" s="22"/>
      <c r="M890" s="23"/>
    </row>
    <row r="891" spans="4:13" ht="12.5" x14ac:dyDescent="0.25">
      <c r="D891" s="12"/>
      <c r="H891" s="22"/>
      <c r="K891" s="22"/>
      <c r="M891" s="23"/>
    </row>
    <row r="892" spans="4:13" ht="12.5" x14ac:dyDescent="0.25">
      <c r="D892" s="12"/>
      <c r="H892" s="22"/>
      <c r="K892" s="22"/>
      <c r="M892" s="23"/>
    </row>
    <row r="893" spans="4:13" ht="12.5" x14ac:dyDescent="0.25">
      <c r="D893" s="12"/>
      <c r="H893" s="22"/>
      <c r="K893" s="22"/>
      <c r="M893" s="23"/>
    </row>
    <row r="894" spans="4:13" ht="12.5" x14ac:dyDescent="0.25">
      <c r="D894" s="12"/>
      <c r="H894" s="22"/>
      <c r="K894" s="22"/>
      <c r="M894" s="23"/>
    </row>
    <row r="895" spans="4:13" ht="12.5" x14ac:dyDescent="0.25">
      <c r="D895" s="12"/>
      <c r="H895" s="22"/>
      <c r="K895" s="22"/>
      <c r="M895" s="23"/>
    </row>
    <row r="896" spans="4:13" ht="12.5" x14ac:dyDescent="0.25">
      <c r="D896" s="12"/>
      <c r="H896" s="22"/>
      <c r="K896" s="22"/>
      <c r="M896" s="23"/>
    </row>
    <row r="897" spans="4:13" ht="12.5" x14ac:dyDescent="0.25">
      <c r="D897" s="12"/>
      <c r="H897" s="22"/>
      <c r="K897" s="22"/>
      <c r="M897" s="23"/>
    </row>
    <row r="898" spans="4:13" ht="12.5" x14ac:dyDescent="0.25">
      <c r="D898" s="12"/>
      <c r="H898" s="22"/>
      <c r="K898" s="22"/>
      <c r="M898" s="23"/>
    </row>
    <row r="899" spans="4:13" ht="12.5" x14ac:dyDescent="0.25">
      <c r="D899" s="12"/>
      <c r="H899" s="22"/>
      <c r="K899" s="22"/>
      <c r="M899" s="23"/>
    </row>
    <row r="900" spans="4:13" ht="12.5" x14ac:dyDescent="0.25">
      <c r="D900" s="12"/>
      <c r="H900" s="22"/>
      <c r="K900" s="22"/>
      <c r="M900" s="23"/>
    </row>
    <row r="901" spans="4:13" ht="12.5" x14ac:dyDescent="0.25">
      <c r="D901" s="12"/>
      <c r="H901" s="22"/>
      <c r="K901" s="22"/>
      <c r="M901" s="23"/>
    </row>
    <row r="902" spans="4:13" ht="12.5" x14ac:dyDescent="0.25">
      <c r="D902" s="12"/>
      <c r="H902" s="22"/>
      <c r="K902" s="22"/>
      <c r="M902" s="23"/>
    </row>
    <row r="903" spans="4:13" ht="12.5" x14ac:dyDescent="0.25">
      <c r="D903" s="12"/>
      <c r="H903" s="22"/>
      <c r="K903" s="22"/>
      <c r="M903" s="23"/>
    </row>
    <row r="904" spans="4:13" ht="12.5" x14ac:dyDescent="0.25">
      <c r="D904" s="12"/>
      <c r="H904" s="22"/>
      <c r="K904" s="22"/>
      <c r="M904" s="23"/>
    </row>
    <row r="905" spans="4:13" ht="12.5" x14ac:dyDescent="0.25">
      <c r="D905" s="12"/>
      <c r="H905" s="22"/>
      <c r="K905" s="22"/>
      <c r="M905" s="23"/>
    </row>
    <row r="906" spans="4:13" ht="12.5" x14ac:dyDescent="0.25">
      <c r="D906" s="12"/>
      <c r="H906" s="22"/>
      <c r="K906" s="22"/>
      <c r="M906" s="23"/>
    </row>
    <row r="907" spans="4:13" ht="12.5" x14ac:dyDescent="0.25">
      <c r="D907" s="12"/>
      <c r="H907" s="22"/>
      <c r="K907" s="22"/>
      <c r="M907" s="23"/>
    </row>
    <row r="908" spans="4:13" ht="12.5" x14ac:dyDescent="0.25">
      <c r="D908" s="12"/>
      <c r="H908" s="22"/>
      <c r="K908" s="22"/>
      <c r="M908" s="23"/>
    </row>
    <row r="909" spans="4:13" ht="12.5" x14ac:dyDescent="0.25">
      <c r="D909" s="12"/>
      <c r="H909" s="22"/>
      <c r="K909" s="22"/>
      <c r="M909" s="23"/>
    </row>
    <row r="910" spans="4:13" ht="12.5" x14ac:dyDescent="0.25">
      <c r="D910" s="12"/>
      <c r="H910" s="22"/>
      <c r="K910" s="22"/>
      <c r="M910" s="23"/>
    </row>
    <row r="911" spans="4:13" ht="12.5" x14ac:dyDescent="0.25">
      <c r="D911" s="12"/>
      <c r="H911" s="22"/>
      <c r="K911" s="22"/>
      <c r="M911" s="23"/>
    </row>
    <row r="912" spans="4:13" ht="12.5" x14ac:dyDescent="0.25">
      <c r="D912" s="12"/>
      <c r="H912" s="22"/>
      <c r="K912" s="22"/>
      <c r="M912" s="23"/>
    </row>
    <row r="913" spans="4:13" ht="12.5" x14ac:dyDescent="0.25">
      <c r="D913" s="12"/>
      <c r="H913" s="22"/>
      <c r="K913" s="22"/>
      <c r="M913" s="23"/>
    </row>
    <row r="914" spans="4:13" ht="12.5" x14ac:dyDescent="0.25">
      <c r="D914" s="12"/>
      <c r="H914" s="22"/>
      <c r="K914" s="22"/>
      <c r="M914" s="23"/>
    </row>
    <row r="915" spans="4:13" ht="12.5" x14ac:dyDescent="0.25">
      <c r="D915" s="12"/>
      <c r="H915" s="22"/>
      <c r="K915" s="22"/>
      <c r="M915" s="23"/>
    </row>
    <row r="916" spans="4:13" ht="12.5" x14ac:dyDescent="0.25">
      <c r="D916" s="12"/>
      <c r="H916" s="22"/>
      <c r="K916" s="22"/>
      <c r="M916" s="23"/>
    </row>
    <row r="917" spans="4:13" ht="12.5" x14ac:dyDescent="0.25">
      <c r="D917" s="12"/>
      <c r="H917" s="22"/>
      <c r="K917" s="22"/>
      <c r="M917" s="23"/>
    </row>
    <row r="918" spans="4:13" ht="12.5" x14ac:dyDescent="0.25">
      <c r="D918" s="12"/>
      <c r="H918" s="22"/>
      <c r="K918" s="22"/>
      <c r="M918" s="23"/>
    </row>
    <row r="919" spans="4:13" ht="12.5" x14ac:dyDescent="0.25">
      <c r="D919" s="12"/>
      <c r="H919" s="22"/>
      <c r="K919" s="22"/>
      <c r="M919" s="23"/>
    </row>
    <row r="920" spans="4:13" ht="12.5" x14ac:dyDescent="0.25">
      <c r="D920" s="12"/>
      <c r="H920" s="22"/>
      <c r="K920" s="22"/>
      <c r="M920" s="23"/>
    </row>
    <row r="921" spans="4:13" ht="12.5" x14ac:dyDescent="0.25">
      <c r="D921" s="12"/>
      <c r="H921" s="22"/>
      <c r="K921" s="22"/>
      <c r="M921" s="23"/>
    </row>
    <row r="922" spans="4:13" ht="12.5" x14ac:dyDescent="0.25">
      <c r="D922" s="12"/>
      <c r="H922" s="22"/>
      <c r="K922" s="22"/>
      <c r="M922" s="23"/>
    </row>
    <row r="923" spans="4:13" ht="12.5" x14ac:dyDescent="0.25">
      <c r="D923" s="12"/>
      <c r="H923" s="22"/>
      <c r="K923" s="22"/>
      <c r="M923" s="23"/>
    </row>
    <row r="924" spans="4:13" ht="12.5" x14ac:dyDescent="0.25">
      <c r="D924" s="12"/>
      <c r="H924" s="22"/>
      <c r="K924" s="22"/>
      <c r="M924" s="23"/>
    </row>
    <row r="925" spans="4:13" ht="12.5" x14ac:dyDescent="0.25">
      <c r="D925" s="12"/>
      <c r="H925" s="22"/>
      <c r="K925" s="22"/>
      <c r="M925" s="23"/>
    </row>
    <row r="926" spans="4:13" ht="12.5" x14ac:dyDescent="0.25">
      <c r="D926" s="12"/>
      <c r="H926" s="22"/>
      <c r="K926" s="22"/>
      <c r="M926" s="23"/>
    </row>
    <row r="927" spans="4:13" ht="12.5" x14ac:dyDescent="0.25">
      <c r="D927" s="12"/>
      <c r="H927" s="22"/>
      <c r="K927" s="22"/>
      <c r="M927" s="23"/>
    </row>
    <row r="928" spans="4:13" ht="12.5" x14ac:dyDescent="0.25">
      <c r="D928" s="12"/>
      <c r="H928" s="22"/>
      <c r="K928" s="22"/>
      <c r="M928" s="23"/>
    </row>
    <row r="929" spans="4:13" ht="12.5" x14ac:dyDescent="0.25">
      <c r="D929" s="12"/>
      <c r="H929" s="22"/>
      <c r="K929" s="22"/>
      <c r="M929" s="23"/>
    </row>
    <row r="930" spans="4:13" ht="12.5" x14ac:dyDescent="0.25">
      <c r="D930" s="12"/>
      <c r="H930" s="22"/>
      <c r="K930" s="22"/>
      <c r="M930" s="23"/>
    </row>
    <row r="931" spans="4:13" ht="12.5" x14ac:dyDescent="0.25">
      <c r="D931" s="12"/>
      <c r="H931" s="22"/>
      <c r="K931" s="22"/>
      <c r="M931" s="23"/>
    </row>
    <row r="932" spans="4:13" ht="12.5" x14ac:dyDescent="0.25">
      <c r="D932" s="12"/>
      <c r="H932" s="22"/>
      <c r="K932" s="22"/>
      <c r="M932" s="23"/>
    </row>
    <row r="933" spans="4:13" ht="12.5" x14ac:dyDescent="0.25">
      <c r="D933" s="12"/>
      <c r="H933" s="22"/>
      <c r="K933" s="22"/>
      <c r="M933" s="23"/>
    </row>
    <row r="934" spans="4:13" ht="12.5" x14ac:dyDescent="0.25">
      <c r="D934" s="12"/>
      <c r="H934" s="22"/>
      <c r="K934" s="22"/>
      <c r="M934" s="23"/>
    </row>
    <row r="935" spans="4:13" ht="12.5" x14ac:dyDescent="0.25">
      <c r="D935" s="12"/>
      <c r="H935" s="22"/>
      <c r="K935" s="22"/>
      <c r="M935" s="23"/>
    </row>
    <row r="936" spans="4:13" ht="12.5" x14ac:dyDescent="0.25">
      <c r="D936" s="12"/>
      <c r="H936" s="22"/>
      <c r="K936" s="22"/>
      <c r="M936" s="23"/>
    </row>
    <row r="937" spans="4:13" ht="12.5" x14ac:dyDescent="0.25">
      <c r="D937" s="12"/>
      <c r="H937" s="22"/>
      <c r="K937" s="22"/>
      <c r="M937" s="23"/>
    </row>
    <row r="938" spans="4:13" ht="12.5" x14ac:dyDescent="0.25">
      <c r="D938" s="12"/>
      <c r="H938" s="22"/>
      <c r="K938" s="22"/>
      <c r="M938" s="23"/>
    </row>
    <row r="939" spans="4:13" ht="12.5" x14ac:dyDescent="0.25">
      <c r="D939" s="12"/>
      <c r="H939" s="22"/>
      <c r="K939" s="22"/>
      <c r="M939" s="23"/>
    </row>
    <row r="940" spans="4:13" ht="12.5" x14ac:dyDescent="0.25">
      <c r="D940" s="12"/>
      <c r="H940" s="22"/>
      <c r="K940" s="22"/>
      <c r="M940" s="23"/>
    </row>
    <row r="941" spans="4:13" ht="12.5" x14ac:dyDescent="0.25">
      <c r="D941" s="12"/>
      <c r="H941" s="22"/>
      <c r="K941" s="22"/>
      <c r="M941" s="23"/>
    </row>
    <row r="942" spans="4:13" ht="12.5" x14ac:dyDescent="0.25">
      <c r="D942" s="12"/>
      <c r="H942" s="22"/>
      <c r="K942" s="22"/>
      <c r="M942" s="23"/>
    </row>
    <row r="943" spans="4:13" ht="12.5" x14ac:dyDescent="0.25">
      <c r="D943" s="12"/>
      <c r="H943" s="22"/>
      <c r="K943" s="22"/>
      <c r="M943" s="23"/>
    </row>
    <row r="944" spans="4:13" ht="12.5" x14ac:dyDescent="0.25">
      <c r="D944" s="12"/>
      <c r="H944" s="22"/>
      <c r="K944" s="22"/>
      <c r="M944" s="23"/>
    </row>
    <row r="945" spans="4:13" ht="12.5" x14ac:dyDescent="0.25">
      <c r="D945" s="12"/>
      <c r="H945" s="22"/>
      <c r="K945" s="22"/>
      <c r="M945" s="23"/>
    </row>
    <row r="946" spans="4:13" ht="12.5" x14ac:dyDescent="0.25">
      <c r="D946" s="12"/>
      <c r="H946" s="22"/>
      <c r="K946" s="22"/>
      <c r="M946" s="23"/>
    </row>
    <row r="947" spans="4:13" ht="12.5" x14ac:dyDescent="0.25">
      <c r="D947" s="12"/>
      <c r="H947" s="22"/>
      <c r="K947" s="22"/>
      <c r="M947" s="23"/>
    </row>
    <row r="948" spans="4:13" ht="12.5" x14ac:dyDescent="0.25">
      <c r="D948" s="12"/>
      <c r="H948" s="22"/>
      <c r="K948" s="22"/>
      <c r="M948" s="23"/>
    </row>
    <row r="949" spans="4:13" ht="12.5" x14ac:dyDescent="0.25">
      <c r="D949" s="12"/>
      <c r="H949" s="22"/>
      <c r="K949" s="22"/>
      <c r="M949" s="23"/>
    </row>
    <row r="950" spans="4:13" ht="12.5" x14ac:dyDescent="0.25">
      <c r="D950" s="12"/>
      <c r="H950" s="22"/>
      <c r="K950" s="22"/>
      <c r="M950" s="23"/>
    </row>
    <row r="951" spans="4:13" ht="12.5" x14ac:dyDescent="0.25">
      <c r="D951" s="12"/>
      <c r="H951" s="22"/>
      <c r="K951" s="22"/>
      <c r="M951" s="23"/>
    </row>
    <row r="952" spans="4:13" ht="12.5" x14ac:dyDescent="0.25">
      <c r="D952" s="12"/>
      <c r="H952" s="22"/>
      <c r="K952" s="22"/>
      <c r="M952" s="23"/>
    </row>
    <row r="953" spans="4:13" ht="12.5" x14ac:dyDescent="0.25">
      <c r="D953" s="12"/>
      <c r="H953" s="22"/>
      <c r="K953" s="22"/>
      <c r="M953" s="23"/>
    </row>
    <row r="954" spans="4:13" ht="12.5" x14ac:dyDescent="0.25">
      <c r="D954" s="12"/>
      <c r="H954" s="22"/>
      <c r="K954" s="22"/>
      <c r="M954" s="23"/>
    </row>
    <row r="955" spans="4:13" ht="12.5" x14ac:dyDescent="0.25">
      <c r="D955" s="12"/>
      <c r="H955" s="22"/>
      <c r="K955" s="22"/>
      <c r="M955" s="23"/>
    </row>
    <row r="956" spans="4:13" ht="12.5" x14ac:dyDescent="0.25">
      <c r="D956" s="12"/>
      <c r="H956" s="22"/>
      <c r="K956" s="22"/>
      <c r="M956" s="23"/>
    </row>
    <row r="957" spans="4:13" ht="12.5" x14ac:dyDescent="0.25">
      <c r="D957" s="12"/>
      <c r="H957" s="22"/>
      <c r="K957" s="22"/>
      <c r="M957" s="23"/>
    </row>
    <row r="958" spans="4:13" ht="12.5" x14ac:dyDescent="0.25">
      <c r="D958" s="12"/>
      <c r="H958" s="22"/>
      <c r="K958" s="22"/>
      <c r="M958" s="23"/>
    </row>
    <row r="959" spans="4:13" ht="12.5" x14ac:dyDescent="0.25">
      <c r="D959" s="12"/>
      <c r="H959" s="22"/>
      <c r="K959" s="22"/>
      <c r="M959" s="23"/>
    </row>
    <row r="960" spans="4:13" ht="12.5" x14ac:dyDescent="0.25">
      <c r="D960" s="12"/>
      <c r="H960" s="22"/>
      <c r="K960" s="22"/>
      <c r="M960" s="23"/>
    </row>
    <row r="961" spans="4:13" ht="12.5" x14ac:dyDescent="0.25">
      <c r="D961" s="12"/>
      <c r="H961" s="22"/>
      <c r="K961" s="22"/>
      <c r="M961" s="23"/>
    </row>
    <row r="962" spans="4:13" ht="12.5" x14ac:dyDescent="0.25">
      <c r="D962" s="12"/>
      <c r="H962" s="22"/>
      <c r="K962" s="22"/>
      <c r="M962" s="23"/>
    </row>
    <row r="963" spans="4:13" ht="12.5" x14ac:dyDescent="0.25">
      <c r="D963" s="12"/>
      <c r="H963" s="22"/>
      <c r="K963" s="22"/>
      <c r="M963" s="23"/>
    </row>
    <row r="964" spans="4:13" ht="12.5" x14ac:dyDescent="0.25">
      <c r="D964" s="12"/>
      <c r="H964" s="22"/>
      <c r="K964" s="22"/>
      <c r="M964" s="23"/>
    </row>
    <row r="965" spans="4:13" ht="12.5" x14ac:dyDescent="0.25">
      <c r="D965" s="12"/>
      <c r="H965" s="22"/>
      <c r="K965" s="22"/>
      <c r="M965" s="23"/>
    </row>
    <row r="966" spans="4:13" ht="12.5" x14ac:dyDescent="0.25">
      <c r="D966" s="12"/>
      <c r="H966" s="22"/>
      <c r="K966" s="22"/>
      <c r="M966" s="23"/>
    </row>
    <row r="967" spans="4:13" ht="12.5" x14ac:dyDescent="0.25">
      <c r="D967" s="12"/>
      <c r="H967" s="22"/>
      <c r="K967" s="22"/>
      <c r="M967" s="23"/>
    </row>
    <row r="968" spans="4:13" ht="12.5" x14ac:dyDescent="0.25">
      <c r="D968" s="12"/>
      <c r="H968" s="22"/>
      <c r="K968" s="22"/>
      <c r="M968" s="23"/>
    </row>
    <row r="969" spans="4:13" ht="12.5" x14ac:dyDescent="0.25">
      <c r="D969" s="12"/>
      <c r="H969" s="22"/>
      <c r="K969" s="22"/>
      <c r="M969" s="23"/>
    </row>
    <row r="970" spans="4:13" ht="12.5" x14ac:dyDescent="0.25">
      <c r="D970" s="12"/>
      <c r="H970" s="22"/>
      <c r="K970" s="22"/>
      <c r="M970" s="23"/>
    </row>
    <row r="971" spans="4:13" ht="12.5" x14ac:dyDescent="0.25">
      <c r="D971" s="12"/>
      <c r="H971" s="22"/>
      <c r="K971" s="22"/>
      <c r="M971" s="23"/>
    </row>
    <row r="972" spans="4:13" ht="12.5" x14ac:dyDescent="0.25">
      <c r="D972" s="12"/>
      <c r="H972" s="22"/>
      <c r="K972" s="22"/>
      <c r="M972" s="23"/>
    </row>
    <row r="973" spans="4:13" ht="12.5" x14ac:dyDescent="0.25">
      <c r="D973" s="12"/>
      <c r="H973" s="22"/>
      <c r="K973" s="22"/>
      <c r="M973" s="23"/>
    </row>
    <row r="974" spans="4:13" ht="12.5" x14ac:dyDescent="0.25">
      <c r="D974" s="12"/>
      <c r="H974" s="22"/>
      <c r="K974" s="22"/>
      <c r="M974" s="23"/>
    </row>
    <row r="975" spans="4:13" ht="12.5" x14ac:dyDescent="0.25">
      <c r="D975" s="12"/>
      <c r="H975" s="22"/>
      <c r="K975" s="22"/>
      <c r="M975" s="23"/>
    </row>
    <row r="976" spans="4:13" ht="12.5" x14ac:dyDescent="0.25">
      <c r="D976" s="12"/>
      <c r="H976" s="22"/>
      <c r="K976" s="22"/>
      <c r="M976" s="23"/>
    </row>
    <row r="977" spans="4:13" ht="12.5" x14ac:dyDescent="0.25">
      <c r="D977" s="12"/>
      <c r="H977" s="22"/>
      <c r="K977" s="22"/>
      <c r="M977" s="23"/>
    </row>
    <row r="978" spans="4:13" ht="12.5" x14ac:dyDescent="0.25">
      <c r="D978" s="12"/>
      <c r="H978" s="22"/>
      <c r="K978" s="22"/>
      <c r="M978" s="23"/>
    </row>
    <row r="979" spans="4:13" ht="12.5" x14ac:dyDescent="0.25">
      <c r="D979" s="12"/>
      <c r="H979" s="22"/>
      <c r="K979" s="22"/>
      <c r="M979" s="23"/>
    </row>
    <row r="980" spans="4:13" ht="12.5" x14ac:dyDescent="0.25">
      <c r="D980" s="12"/>
      <c r="H980" s="22"/>
      <c r="K980" s="22"/>
      <c r="M980" s="23"/>
    </row>
    <row r="981" spans="4:13" ht="12.5" x14ac:dyDescent="0.25">
      <c r="D981" s="12"/>
      <c r="H981" s="22"/>
      <c r="K981" s="22"/>
      <c r="M981" s="23"/>
    </row>
    <row r="982" spans="4:13" ht="12.5" x14ac:dyDescent="0.25">
      <c r="D982" s="12"/>
      <c r="H982" s="22"/>
      <c r="K982" s="22"/>
      <c r="M982" s="23"/>
    </row>
    <row r="983" spans="4:13" ht="12.5" x14ac:dyDescent="0.25">
      <c r="D983" s="12"/>
      <c r="H983" s="22"/>
      <c r="K983" s="22"/>
      <c r="M983" s="23"/>
    </row>
    <row r="984" spans="4:13" ht="12.5" x14ac:dyDescent="0.25">
      <c r="D984" s="12"/>
      <c r="H984" s="22"/>
      <c r="K984" s="22"/>
      <c r="M984" s="23"/>
    </row>
    <row r="985" spans="4:13" ht="12.5" x14ac:dyDescent="0.25">
      <c r="D985" s="12"/>
      <c r="H985" s="22"/>
      <c r="K985" s="22"/>
      <c r="M985" s="23"/>
    </row>
    <row r="986" spans="4:13" ht="12.5" x14ac:dyDescent="0.25">
      <c r="D986" s="12"/>
      <c r="H986" s="22"/>
      <c r="K986" s="22"/>
      <c r="M986" s="23"/>
    </row>
    <row r="987" spans="4:13" ht="12.5" x14ac:dyDescent="0.25">
      <c r="D987" s="12"/>
      <c r="H987" s="22"/>
      <c r="K987" s="22"/>
      <c r="M987" s="23"/>
    </row>
    <row r="988" spans="4:13" ht="12.5" x14ac:dyDescent="0.25">
      <c r="D988" s="12"/>
      <c r="H988" s="22"/>
      <c r="K988" s="22"/>
      <c r="M988" s="23"/>
    </row>
    <row r="989" spans="4:13" ht="12.5" x14ac:dyDescent="0.25">
      <c r="D989" s="12"/>
      <c r="H989" s="22"/>
      <c r="K989" s="22"/>
      <c r="M989" s="23"/>
    </row>
    <row r="990" spans="4:13" ht="12.5" x14ac:dyDescent="0.25">
      <c r="D990" s="12"/>
      <c r="H990" s="22"/>
      <c r="K990" s="22"/>
      <c r="M990" s="23"/>
    </row>
    <row r="991" spans="4:13" ht="12.5" x14ac:dyDescent="0.25">
      <c r="D991" s="12"/>
      <c r="H991" s="22"/>
      <c r="K991" s="22"/>
      <c r="M991" s="23"/>
    </row>
    <row r="992" spans="4:13" ht="12.5" x14ac:dyDescent="0.25">
      <c r="D992" s="12"/>
      <c r="H992" s="22"/>
      <c r="K992" s="22"/>
      <c r="M992" s="23"/>
    </row>
    <row r="993" spans="4:13" ht="12.5" x14ac:dyDescent="0.25">
      <c r="D993" s="12"/>
      <c r="H993" s="22"/>
      <c r="K993" s="22"/>
      <c r="M993" s="23"/>
    </row>
    <row r="994" spans="4:13" ht="12.5" x14ac:dyDescent="0.25">
      <c r="D994" s="12"/>
      <c r="H994" s="22"/>
      <c r="K994" s="22"/>
      <c r="M994" s="23"/>
    </row>
    <row r="995" spans="4:13" ht="12.5" x14ac:dyDescent="0.25">
      <c r="D995" s="12"/>
      <c r="H995" s="22"/>
      <c r="K995" s="22"/>
      <c r="M995" s="23"/>
    </row>
    <row r="996" spans="4:13" ht="12.5" x14ac:dyDescent="0.25">
      <c r="D996" s="12"/>
      <c r="H996" s="22"/>
      <c r="K996" s="22"/>
      <c r="M996" s="23"/>
    </row>
    <row r="997" spans="4:13" ht="12.5" x14ac:dyDescent="0.25">
      <c r="D997" s="12"/>
      <c r="H997" s="22"/>
      <c r="K997" s="22"/>
      <c r="M997" s="23"/>
    </row>
    <row r="998" spans="4:13" ht="12.5" x14ac:dyDescent="0.25">
      <c r="D998" s="12"/>
      <c r="H998" s="22"/>
      <c r="K998" s="22"/>
      <c r="M998" s="23"/>
    </row>
    <row r="999" spans="4:13" ht="12.5" x14ac:dyDescent="0.25">
      <c r="D999" s="12"/>
      <c r="H999" s="22"/>
      <c r="K999" s="22"/>
      <c r="M999" s="23"/>
    </row>
    <row r="1000" spans="4:13" ht="12.5" x14ac:dyDescent="0.25">
      <c r="D1000" s="12"/>
      <c r="H1000" s="22"/>
      <c r="K1000" s="22"/>
      <c r="M1000" s="23"/>
    </row>
    <row r="1001" spans="4:13" ht="12.5" x14ac:dyDescent="0.25">
      <c r="D1001" s="12"/>
      <c r="H1001" s="22"/>
      <c r="K1001" s="22"/>
      <c r="M1001" s="23"/>
    </row>
  </sheetData>
  <mergeCells count="4">
    <mergeCell ref="H1:J1"/>
    <mergeCell ref="K1:M1"/>
    <mergeCell ref="E1:G1"/>
    <mergeCell ref="A1:C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A419555-20F0-47E9-A27A-887AD09ED778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152CE41D-5BE8-4DEB-AABA-E00009F90DB4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F8825802-A75A-4AA8-A92A-9FBB439E7C79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5DC3DEF4-773F-4C9B-B3AF-09B1EFF1FC83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DC9071F8-C57D-4930-8DFE-FBF217C3B747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0F4B79FB-7289-4B48-8286-B2A945735228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1F168336-C53C-4B68-96DA-C538DC170D54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232D7385-DA9E-43A2-A78C-9ABBEE798A38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C2F4B1E4-1D51-46BF-BE66-F96E3FC0E2DF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78BB462D-0CAD-4AB0-ABD1-596247DC4562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26801BB0-B15E-45AA-B2BE-53A3FFB95377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B8A3FFDC-1B06-49C3-B614-A425990D509A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Y1001"/>
  <sheetViews>
    <sheetView workbookViewId="0">
      <selection activeCell="J21" sqref="J21"/>
    </sheetView>
  </sheetViews>
  <sheetFormatPr defaultColWidth="14.453125" defaultRowHeight="15.75" customHeight="1" x14ac:dyDescent="0.25"/>
  <cols>
    <col min="1" max="1" width="21.08984375" customWidth="1"/>
    <col min="4" max="4" width="5.90625" style="27" customWidth="1"/>
    <col min="8" max="13" width="11.81640625" style="32" customWidth="1"/>
  </cols>
  <sheetData>
    <row r="1" spans="1:25" ht="13.25" customHeight="1" x14ac:dyDescent="0.45">
      <c r="A1" s="80" t="s">
        <v>181</v>
      </c>
      <c r="B1" s="81"/>
      <c r="C1" s="81"/>
      <c r="D1" s="26"/>
      <c r="E1" s="79" t="s">
        <v>178</v>
      </c>
      <c r="F1" s="77"/>
      <c r="G1" s="78"/>
      <c r="H1" s="76" t="s">
        <v>171</v>
      </c>
      <c r="I1" s="77"/>
      <c r="J1" s="78"/>
      <c r="K1" s="76" t="s">
        <v>172</v>
      </c>
      <c r="L1" s="77"/>
      <c r="M1" s="7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57.75" customHeight="1" thickBot="1" x14ac:dyDescent="0.35">
      <c r="A2" s="16" t="s">
        <v>3</v>
      </c>
      <c r="B2" s="16" t="s">
        <v>0</v>
      </c>
      <c r="C2" s="16" t="s">
        <v>179</v>
      </c>
      <c r="D2" s="6" t="s">
        <v>174</v>
      </c>
      <c r="E2" s="17" t="s">
        <v>175</v>
      </c>
      <c r="F2" s="18" t="s">
        <v>176</v>
      </c>
      <c r="G2" s="19" t="s">
        <v>177</v>
      </c>
      <c r="H2" s="17" t="s">
        <v>175</v>
      </c>
      <c r="I2" s="18" t="s">
        <v>176</v>
      </c>
      <c r="J2" s="19" t="s">
        <v>177</v>
      </c>
      <c r="K2" s="17" t="s">
        <v>175</v>
      </c>
      <c r="L2" s="18" t="s">
        <v>176</v>
      </c>
      <c r="M2" s="20" t="s">
        <v>177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4.5" x14ac:dyDescent="0.35">
      <c r="A3" s="2" t="s">
        <v>1</v>
      </c>
      <c r="B3" s="1" t="s">
        <v>1</v>
      </c>
      <c r="C3" s="21"/>
      <c r="D3" s="12"/>
      <c r="E3" s="44">
        <f>SUMPRODUCT($D$4:$D$102, E$4:E$102)</f>
        <v>1970.5644337497968</v>
      </c>
      <c r="F3" s="44">
        <f t="shared" ref="F3:M3" si="0">SUMPRODUCT($D$4:$D$102, F$4:F$102)</f>
        <v>170.54702412415037</v>
      </c>
      <c r="G3" s="34">
        <f t="shared" si="0"/>
        <v>0.94286268513036675</v>
      </c>
      <c r="H3" s="44">
        <f t="shared" si="0"/>
        <v>227.89894087834062</v>
      </c>
      <c r="I3" s="44">
        <f t="shared" si="0"/>
        <v>97.820753238778153</v>
      </c>
      <c r="J3" s="34">
        <f t="shared" si="0"/>
        <v>6.2353266572928799E-2</v>
      </c>
      <c r="K3" s="44">
        <f t="shared" si="0"/>
        <v>527.40349587696983</v>
      </c>
      <c r="L3" s="44">
        <f t="shared" si="0"/>
        <v>283.48468923945887</v>
      </c>
      <c r="M3" s="34">
        <f t="shared" si="0"/>
        <v>0.42876498942569713</v>
      </c>
    </row>
    <row r="4" spans="1:25" ht="14.5" x14ac:dyDescent="0.35">
      <c r="A4" s="2" t="str">
        <f>VLOOKUP($C4, 'County name'!$A$1:$C$207, 2, TRUE)</f>
        <v>Adair County</v>
      </c>
      <c r="B4" s="2" t="str">
        <f>VLOOKUP($C4, 'County name'!$A$1:$C$207, 3, TRUE)</f>
        <v>Iowa</v>
      </c>
      <c r="C4" s="33">
        <v>19001</v>
      </c>
      <c r="D4" s="12">
        <f>VLOOKUP($C4, 'County name'!$A$3:$D$101, 4, FALSE)</f>
        <v>1.03E-2</v>
      </c>
      <c r="E4" s="44">
        <v>2074.0597617634598</v>
      </c>
      <c r="F4" s="44">
        <v>204.49110565185501</v>
      </c>
      <c r="G4" s="38">
        <v>0.98174262474067497</v>
      </c>
      <c r="H4" s="45">
        <v>233.97816141760001</v>
      </c>
      <c r="I4" s="45">
        <v>117.30379524231</v>
      </c>
      <c r="J4" s="48">
        <v>7.6357293928035697E-2</v>
      </c>
      <c r="K4" s="46">
        <v>521.13909943504302</v>
      </c>
      <c r="L4" s="45">
        <v>299.67445621490498</v>
      </c>
      <c r="M4" s="47">
        <v>0.43588069965944098</v>
      </c>
    </row>
    <row r="5" spans="1:25" ht="14.5" x14ac:dyDescent="0.35">
      <c r="A5" s="2" t="str">
        <f>VLOOKUP(C5, 'County name'!$A$1:$C$207, 2, TRUE)</f>
        <v>Adams County</v>
      </c>
      <c r="B5" s="2" t="str">
        <f>VLOOKUP($C5, 'County name'!$A$1:$C$207, 3, TRUE)</f>
        <v>Iowa</v>
      </c>
      <c r="C5" s="33">
        <v>19003</v>
      </c>
      <c r="D5" s="12">
        <f>VLOOKUP($C5, 'County name'!$A$3:$D$101, 4, FALSE)</f>
        <v>7.3000000000000001E-3</v>
      </c>
      <c r="E5" s="44">
        <v>2066.0961368031099</v>
      </c>
      <c r="F5" s="44">
        <v>201.04157352447501</v>
      </c>
      <c r="G5" s="38">
        <v>0.96316293996713298</v>
      </c>
      <c r="H5" s="45">
        <v>236.14784135359801</v>
      </c>
      <c r="I5" s="45">
        <v>121.86661500930801</v>
      </c>
      <c r="J5" s="48">
        <v>8.6001502154089401E-2</v>
      </c>
      <c r="K5" s="46">
        <v>512.71026864207795</v>
      </c>
      <c r="L5" s="45">
        <v>294.39854755401598</v>
      </c>
      <c r="M5" s="47">
        <v>0.42702400153814202</v>
      </c>
    </row>
    <row r="6" spans="1:25" ht="14.5" x14ac:dyDescent="0.35">
      <c r="A6" s="2" t="str">
        <f>VLOOKUP(C6, 'County name'!$A$1:$C$207, 2, TRUE)</f>
        <v>Allamakee County</v>
      </c>
      <c r="B6" s="2" t="str">
        <f>VLOOKUP($C6, 'County name'!$A$1:$C$207, 3, TRUE)</f>
        <v>Iowa</v>
      </c>
      <c r="C6" s="33">
        <v>19005</v>
      </c>
      <c r="D6" s="12">
        <f>VLOOKUP($C6, 'County name'!$A$3:$D$101, 4, FALSE)</f>
        <v>5.8999999999999999E-3</v>
      </c>
      <c r="E6" s="44">
        <v>1809.21911128126</v>
      </c>
      <c r="F6" s="44">
        <v>109.352259349823</v>
      </c>
      <c r="G6" s="38">
        <v>0.85869946916763895</v>
      </c>
      <c r="H6" s="45">
        <v>266.13554802536902</v>
      </c>
      <c r="I6" s="45">
        <v>88.307095241546605</v>
      </c>
      <c r="J6" s="48">
        <v>0.102965732613952</v>
      </c>
      <c r="K6" s="46">
        <v>546.93429559329502</v>
      </c>
      <c r="L6" s="45">
        <v>251.65784807205199</v>
      </c>
      <c r="M6" s="47">
        <v>0.41943573765250097</v>
      </c>
    </row>
    <row r="7" spans="1:25" ht="14.5" x14ac:dyDescent="0.35">
      <c r="A7" s="2" t="str">
        <f>VLOOKUP(C7, 'County name'!$A$1:$C$207, 2, TRUE)</f>
        <v>Appanoose County</v>
      </c>
      <c r="B7" s="2" t="str">
        <f>VLOOKUP($C7, 'County name'!$A$1:$C$207, 3, TRUE)</f>
        <v>Iowa</v>
      </c>
      <c r="C7" s="33">
        <v>19007</v>
      </c>
      <c r="D7" s="12">
        <f>VLOOKUP($C7, 'County name'!$A$3:$D$101, 4, FALSE)</f>
        <v>3.5999999999999999E-3</v>
      </c>
      <c r="E7" s="44">
        <v>2130.3337470834599</v>
      </c>
      <c r="F7" s="44">
        <v>198.81126050949101</v>
      </c>
      <c r="G7" s="38">
        <v>0.97129651253899896</v>
      </c>
      <c r="H7" s="45">
        <v>273.56618277211697</v>
      </c>
      <c r="I7" s="45">
        <v>132.201085186005</v>
      </c>
      <c r="J7" s="48">
        <v>0.14597552855586399</v>
      </c>
      <c r="K7" s="46">
        <v>546.58159953695701</v>
      </c>
      <c r="L7" s="45">
        <v>319.95455331802401</v>
      </c>
      <c r="M7" s="47">
        <v>0.48922829117198602</v>
      </c>
    </row>
    <row r="8" spans="1:25" ht="14.5" x14ac:dyDescent="0.35">
      <c r="A8" s="2" t="str">
        <f>VLOOKUP(C8, 'County name'!$A$1:$C$207, 2, TRUE)</f>
        <v>Audubon County</v>
      </c>
      <c r="B8" s="2" t="str">
        <f>VLOOKUP($C8, 'County name'!$A$1:$C$207, 3, TRUE)</f>
        <v>Iowa</v>
      </c>
      <c r="C8" s="33">
        <v>19009</v>
      </c>
      <c r="D8" s="12">
        <f>VLOOKUP($C8, 'County name'!$A$3:$D$101, 4, FALSE)</f>
        <v>9.5999999999999992E-3</v>
      </c>
      <c r="E8" s="44">
        <v>1996.2205617022</v>
      </c>
      <c r="F8" s="44">
        <v>186.025397968292</v>
      </c>
      <c r="G8" s="38">
        <v>0.93824721603495598</v>
      </c>
      <c r="H8" s="45">
        <v>208.916922424897</v>
      </c>
      <c r="I8" s="45">
        <v>103.498888778687</v>
      </c>
      <c r="J8" s="48">
        <v>3.68489127404448E-2</v>
      </c>
      <c r="K8" s="46">
        <v>505.22414907941101</v>
      </c>
      <c r="L8" s="45">
        <v>281.844819355011</v>
      </c>
      <c r="M8" s="47">
        <v>0.40258744701154098</v>
      </c>
    </row>
    <row r="9" spans="1:25" ht="14.5" x14ac:dyDescent="0.35">
      <c r="A9" s="2" t="str">
        <f>VLOOKUP(C9, 'County name'!$A$1:$C$207, 2, TRUE)</f>
        <v>Benton County</v>
      </c>
      <c r="B9" s="2" t="str">
        <f>VLOOKUP($C9, 'County name'!$A$1:$C$207, 3, TRUE)</f>
        <v>Iowa</v>
      </c>
      <c r="C9" s="33">
        <v>19011</v>
      </c>
      <c r="D9" s="12">
        <f>VLOOKUP($C9, 'County name'!$A$3:$D$101, 4, FALSE)</f>
        <v>1.38E-2</v>
      </c>
      <c r="E9" s="44">
        <v>1980.39988294209</v>
      </c>
      <c r="F9" s="44">
        <v>169.33814153671301</v>
      </c>
      <c r="G9" s="38">
        <v>0.93383681403886698</v>
      </c>
      <c r="H9" s="45">
        <v>261.45254756805502</v>
      </c>
      <c r="I9" s="45">
        <v>102.405280208588</v>
      </c>
      <c r="J9" s="48">
        <v>0.105429747697542</v>
      </c>
      <c r="K9" s="46">
        <v>555.79324685947097</v>
      </c>
      <c r="L9" s="45">
        <v>303.62706403732301</v>
      </c>
      <c r="M9" s="47">
        <v>0.47067082376721697</v>
      </c>
    </row>
    <row r="10" spans="1:25" ht="14.5" x14ac:dyDescent="0.35">
      <c r="A10" s="2" t="str">
        <f>VLOOKUP(C10, 'County name'!$A$1:$C$207, 2, TRUE)</f>
        <v>Black Hawk County</v>
      </c>
      <c r="B10" s="2" t="str">
        <f>VLOOKUP($C10, 'County name'!$A$1:$C$207, 3, TRUE)</f>
        <v>Iowa</v>
      </c>
      <c r="C10" s="33">
        <v>19013</v>
      </c>
      <c r="D10" s="12">
        <f>VLOOKUP($C10, 'County name'!$A$3:$D$101, 4, FALSE)</f>
        <v>9.7999999999999997E-3</v>
      </c>
      <c r="E10" s="44">
        <v>1920.6120092244801</v>
      </c>
      <c r="F10" s="44">
        <v>150.99895715713501</v>
      </c>
      <c r="G10" s="38">
        <v>0.91298482802160696</v>
      </c>
      <c r="H10" s="45">
        <v>254.03483935017101</v>
      </c>
      <c r="I10" s="45">
        <v>93.241439437866205</v>
      </c>
      <c r="J10" s="48">
        <v>8.9850088264962297E-2</v>
      </c>
      <c r="K10" s="46">
        <v>549.35203931219905</v>
      </c>
      <c r="L10" s="45">
        <v>289.04525432586701</v>
      </c>
      <c r="M10" s="47">
        <v>0.45199606551097399</v>
      </c>
    </row>
    <row r="11" spans="1:25" ht="14.5" x14ac:dyDescent="0.35">
      <c r="A11" s="2" t="str">
        <f>VLOOKUP(C11, 'County name'!$A$1:$C$207, 2, TRUE)</f>
        <v>Boone County</v>
      </c>
      <c r="B11" s="2" t="str">
        <f>VLOOKUP($C11, 'County name'!$A$1:$C$207, 3, TRUE)</f>
        <v>Iowa</v>
      </c>
      <c r="C11" s="33">
        <v>19015</v>
      </c>
      <c r="D11" s="12">
        <f>VLOOKUP($C11, 'County name'!$A$3:$D$101, 4, FALSE)</f>
        <v>1.0500000000000001E-2</v>
      </c>
      <c r="E11" s="44">
        <v>1985.6702116077299</v>
      </c>
      <c r="F11" s="44">
        <v>175.14079313278199</v>
      </c>
      <c r="G11" s="38">
        <v>0.94280921582233201</v>
      </c>
      <c r="H11" s="45">
        <v>224.833470009221</v>
      </c>
      <c r="I11" s="45">
        <v>96.393677139282204</v>
      </c>
      <c r="J11" s="48">
        <v>5.36442553959324E-2</v>
      </c>
      <c r="K11" s="46">
        <v>524.77965130456698</v>
      </c>
      <c r="L11" s="45">
        <v>285.35845956802399</v>
      </c>
      <c r="M11" s="47">
        <v>0.429841877317239</v>
      </c>
    </row>
    <row r="12" spans="1:25" ht="14.5" x14ac:dyDescent="0.35">
      <c r="A12" s="2" t="str">
        <f>VLOOKUP(C12, 'County name'!$A$1:$C$207, 2, TRUE)</f>
        <v>Bremer County</v>
      </c>
      <c r="B12" s="2" t="str">
        <f>VLOOKUP($C12, 'County name'!$A$1:$C$207, 3, TRUE)</f>
        <v>Iowa</v>
      </c>
      <c r="C12" s="33">
        <v>19017</v>
      </c>
      <c r="D12" s="12">
        <f>VLOOKUP($C12, 'County name'!$A$3:$D$101, 4, FALSE)</f>
        <v>9.0000000000000011E-3</v>
      </c>
      <c r="E12" s="44">
        <v>1881.89687162172</v>
      </c>
      <c r="F12" s="44">
        <v>139.46250290870699</v>
      </c>
      <c r="G12" s="38">
        <v>0.89825889558737804</v>
      </c>
      <c r="H12" s="45">
        <v>253.38872330021101</v>
      </c>
      <c r="I12" s="45">
        <v>90.061202669143697</v>
      </c>
      <c r="J12" s="48">
        <v>8.5819799404388095E-2</v>
      </c>
      <c r="K12" s="46">
        <v>545.91467512069505</v>
      </c>
      <c r="L12" s="45">
        <v>280.67451453208901</v>
      </c>
      <c r="M12" s="47">
        <v>0.44102417398060501</v>
      </c>
    </row>
    <row r="13" spans="1:25" ht="14.5" x14ac:dyDescent="0.35">
      <c r="A13" s="2" t="str">
        <f>VLOOKUP(C13, 'County name'!$A$1:$C$207, 2, TRUE)</f>
        <v>Buchanan County</v>
      </c>
      <c r="B13" s="2" t="str">
        <f>VLOOKUP($C13, 'County name'!$A$1:$C$207, 3, TRUE)</f>
        <v>Iowa</v>
      </c>
      <c r="C13" s="33">
        <v>19019</v>
      </c>
      <c r="D13" s="12">
        <f>VLOOKUP($C13, 'County name'!$A$3:$D$101, 4, FALSE)</f>
        <v>1.1699999999999999E-2</v>
      </c>
      <c r="E13" s="44">
        <v>1879.8712509223301</v>
      </c>
      <c r="F13" s="44">
        <v>138.201869726181</v>
      </c>
      <c r="G13" s="38">
        <v>0.889361551534812</v>
      </c>
      <c r="H13" s="45">
        <v>262.01726666409502</v>
      </c>
      <c r="I13" s="45">
        <v>94.872544145584101</v>
      </c>
      <c r="J13" s="48">
        <v>0.103557323595023</v>
      </c>
      <c r="K13" s="46">
        <v>549.72065674141095</v>
      </c>
      <c r="L13" s="45">
        <v>282.156495809555</v>
      </c>
      <c r="M13" s="47">
        <v>0.44916489310575902</v>
      </c>
    </row>
    <row r="14" spans="1:25" ht="14.5" x14ac:dyDescent="0.35">
      <c r="A14" s="2" t="str">
        <f>VLOOKUP(C14, 'County name'!$A$1:$C$207, 2, TRUE)</f>
        <v>Buena Vista County</v>
      </c>
      <c r="B14" s="2" t="str">
        <f>VLOOKUP($C14, 'County name'!$A$1:$C$207, 3, TRUE)</f>
        <v>Iowa</v>
      </c>
      <c r="C14" s="33">
        <v>19021</v>
      </c>
      <c r="D14" s="12">
        <f>VLOOKUP($C14, 'County name'!$A$3:$D$101, 4, FALSE)</f>
        <v>1.32E-2</v>
      </c>
      <c r="E14" s="44">
        <v>1881.31002796388</v>
      </c>
      <c r="F14" s="44">
        <v>147.65633983612099</v>
      </c>
      <c r="G14" s="38">
        <v>0.95523968697607697</v>
      </c>
      <c r="H14" s="45">
        <v>186.28814484456001</v>
      </c>
      <c r="I14" s="45">
        <v>79.271330451965397</v>
      </c>
      <c r="J14" s="48">
        <v>3.9486465640461398E-3</v>
      </c>
      <c r="K14" s="46">
        <v>506.00263301457602</v>
      </c>
      <c r="L14" s="45">
        <v>253.53511848449699</v>
      </c>
      <c r="M14" s="47">
        <v>0.38726816985884499</v>
      </c>
    </row>
    <row r="15" spans="1:25" ht="14.5" x14ac:dyDescent="0.35">
      <c r="A15" s="2" t="str">
        <f>VLOOKUP(C15, 'County name'!$A$1:$C$207, 2, TRUE)</f>
        <v>Butler County</v>
      </c>
      <c r="B15" s="2" t="str">
        <f>VLOOKUP($C15, 'County name'!$A$1:$C$207, 3, TRUE)</f>
        <v>Iowa</v>
      </c>
      <c r="C15" s="33">
        <v>19023</v>
      </c>
      <c r="D15" s="12">
        <f>VLOOKUP($C15, 'County name'!$A$3:$D$101, 4, FALSE)</f>
        <v>1.3500000000000002E-2</v>
      </c>
      <c r="E15" s="44">
        <v>1927.9481573333501</v>
      </c>
      <c r="F15" s="44">
        <v>153.87751092910801</v>
      </c>
      <c r="G15" s="38">
        <v>0.925241605744202</v>
      </c>
      <c r="H15" s="45">
        <v>241.20665702954801</v>
      </c>
      <c r="I15" s="45">
        <v>89.788706016540502</v>
      </c>
      <c r="J15" s="48">
        <v>6.9338349246995598E-2</v>
      </c>
      <c r="K15" s="46">
        <v>542.98707650327106</v>
      </c>
      <c r="L15" s="45">
        <v>285.91745700836202</v>
      </c>
      <c r="M15" s="47">
        <v>0.44104108619052101</v>
      </c>
    </row>
    <row r="16" spans="1:25" ht="14.5" x14ac:dyDescent="0.35">
      <c r="A16" s="2" t="str">
        <f>VLOOKUP(C16, 'County name'!$A$1:$C$207, 2, TRUE)</f>
        <v>Calhoun County</v>
      </c>
      <c r="B16" s="2" t="str">
        <f>VLOOKUP($C16, 'County name'!$A$1:$C$207, 3, TRUE)</f>
        <v>Iowa</v>
      </c>
      <c r="C16" s="33">
        <v>19025</v>
      </c>
      <c r="D16" s="12">
        <f>VLOOKUP($C16, 'County name'!$A$3:$D$101, 4, FALSE)</f>
        <v>1.23E-2</v>
      </c>
      <c r="E16" s="44">
        <v>1948.16989344272</v>
      </c>
      <c r="F16" s="44">
        <v>170.20669984817499</v>
      </c>
      <c r="G16" s="38">
        <v>0.96560871361963896</v>
      </c>
      <c r="H16" s="45">
        <v>201.61336021528101</v>
      </c>
      <c r="I16" s="45">
        <v>89.066883563995404</v>
      </c>
      <c r="J16" s="48">
        <v>2.2852144889502001E-2</v>
      </c>
      <c r="K16" s="46">
        <v>514.10306967713404</v>
      </c>
      <c r="L16" s="45">
        <v>274.33622398376502</v>
      </c>
      <c r="M16" s="47">
        <v>0.40769068030486999</v>
      </c>
    </row>
    <row r="17" spans="1:13" ht="14.5" x14ac:dyDescent="0.35">
      <c r="A17" s="2" t="str">
        <f>VLOOKUP(C17, 'County name'!$A$1:$C$207, 2, TRUE)</f>
        <v>Carroll County</v>
      </c>
      <c r="B17" s="2" t="str">
        <f>VLOOKUP($C17, 'County name'!$A$1:$C$207, 3, TRUE)</f>
        <v>Iowa</v>
      </c>
      <c r="C17" s="33">
        <v>19027</v>
      </c>
      <c r="D17" s="12">
        <f>VLOOKUP($C17, 'County name'!$A$3:$D$101, 4, FALSE)</f>
        <v>1.2E-2</v>
      </c>
      <c r="E17" s="44">
        <v>1971.63385879821</v>
      </c>
      <c r="F17" s="44">
        <v>177.597087144852</v>
      </c>
      <c r="G17" s="38">
        <v>0.95613040943790195</v>
      </c>
      <c r="H17" s="45">
        <v>203.37771544531</v>
      </c>
      <c r="I17" s="45">
        <v>96.747803831100398</v>
      </c>
      <c r="J17" s="48">
        <v>2.6402096279758199E-2</v>
      </c>
      <c r="K17" s="46">
        <v>506.32538772248699</v>
      </c>
      <c r="L17" s="45">
        <v>277.56749844551098</v>
      </c>
      <c r="M17" s="47">
        <v>0.400904121208013</v>
      </c>
    </row>
    <row r="18" spans="1:13" ht="14.5" x14ac:dyDescent="0.35">
      <c r="A18" s="2" t="str">
        <f>VLOOKUP(C18, 'County name'!$A$1:$C$207, 2, TRUE)</f>
        <v>Cass County</v>
      </c>
      <c r="B18" s="2" t="str">
        <f>VLOOKUP($C18, 'County name'!$A$1:$C$207, 3, TRUE)</f>
        <v>Iowa</v>
      </c>
      <c r="C18" s="33">
        <v>19029</v>
      </c>
      <c r="D18" s="12">
        <f>VLOOKUP($C18, 'County name'!$A$3:$D$101, 4, FALSE)</f>
        <v>1.0800000000000001E-2</v>
      </c>
      <c r="E18" s="44">
        <v>2051.5495957718699</v>
      </c>
      <c r="F18" s="44">
        <v>205.756105613708</v>
      </c>
      <c r="G18" s="38">
        <v>0.97688766158093798</v>
      </c>
      <c r="H18" s="45">
        <v>218.06477803182801</v>
      </c>
      <c r="I18" s="45">
        <v>114.153326034546</v>
      </c>
      <c r="J18" s="48">
        <v>5.6917509402435097E-2</v>
      </c>
      <c r="K18" s="46">
        <v>505.48810188644597</v>
      </c>
      <c r="L18" s="45">
        <v>292.754328727722</v>
      </c>
      <c r="M18" s="47">
        <v>0.412718480343021</v>
      </c>
    </row>
    <row r="19" spans="1:13" ht="14.5" x14ac:dyDescent="0.35">
      <c r="A19" s="2" t="str">
        <f>VLOOKUP(C19, 'County name'!$A$1:$C$207, 2, TRUE)</f>
        <v>Cedar County</v>
      </c>
      <c r="B19" s="2" t="str">
        <f>VLOOKUP($C19, 'County name'!$A$1:$C$207, 3, TRUE)</f>
        <v>Iowa</v>
      </c>
      <c r="C19" s="33">
        <v>19031</v>
      </c>
      <c r="D19" s="12">
        <f>VLOOKUP($C19, 'County name'!$A$3:$D$101, 4, FALSE)</f>
        <v>1.1899999999999999E-2</v>
      </c>
      <c r="E19" s="44">
        <v>2025.4858260946401</v>
      </c>
      <c r="F19" s="44">
        <v>173.410700464249</v>
      </c>
      <c r="G19" s="38">
        <v>0.92963655822436297</v>
      </c>
      <c r="H19" s="45">
        <v>270.02502259779698</v>
      </c>
      <c r="I19" s="45">
        <v>112.04739069938699</v>
      </c>
      <c r="J19" s="48">
        <v>0.122039391287035</v>
      </c>
      <c r="K19" s="46">
        <v>554.17986817723204</v>
      </c>
      <c r="L19" s="45">
        <v>315.03331570625301</v>
      </c>
      <c r="M19" s="47">
        <v>0.47568884844738002</v>
      </c>
    </row>
    <row r="20" spans="1:13" ht="14.5" x14ac:dyDescent="0.35">
      <c r="A20" s="2" t="str">
        <f>VLOOKUP(C20, 'County name'!$A$1:$C$207, 2, TRUE)</f>
        <v>Cerro Gordo County</v>
      </c>
      <c r="B20" s="2" t="str">
        <f>VLOOKUP($C20, 'County name'!$A$1:$C$207, 3, TRUE)</f>
        <v>Iowa</v>
      </c>
      <c r="C20" s="33">
        <v>19033</v>
      </c>
      <c r="D20" s="12">
        <f>VLOOKUP($C20, 'County name'!$A$3:$D$101, 4, FALSE)</f>
        <v>1.0800000000000001E-2</v>
      </c>
      <c r="E20" s="44">
        <v>1825.4213893359499</v>
      </c>
      <c r="F20" s="44">
        <v>122.077524423599</v>
      </c>
      <c r="G20" s="38">
        <v>0.87074571775086695</v>
      </c>
      <c r="H20" s="45">
        <v>222.08497768910601</v>
      </c>
      <c r="I20" s="45">
        <v>78.270788812637306</v>
      </c>
      <c r="J20" s="48">
        <v>4.8410237993100402E-2</v>
      </c>
      <c r="K20" s="46">
        <v>530.02828420679998</v>
      </c>
      <c r="L20" s="45">
        <v>251.11276135444601</v>
      </c>
      <c r="M20" s="47">
        <v>0.41336798717183199</v>
      </c>
    </row>
    <row r="21" spans="1:13" ht="14.5" x14ac:dyDescent="0.35">
      <c r="A21" s="2" t="str">
        <f>VLOOKUP(C21, 'County name'!$A$1:$C$207, 2, TRUE)</f>
        <v>Cherokee County</v>
      </c>
      <c r="B21" s="2" t="str">
        <f>VLOOKUP($C21, 'County name'!$A$1:$C$207, 3, TRUE)</f>
        <v>Iowa</v>
      </c>
      <c r="C21" s="33">
        <v>19035</v>
      </c>
      <c r="D21" s="12">
        <f>VLOOKUP($C21, 'County name'!$A$3:$D$101, 4, FALSE)</f>
        <v>1.37E-2</v>
      </c>
      <c r="E21" s="44">
        <v>1895.0942521966999</v>
      </c>
      <c r="F21" s="44">
        <v>167.71316952705399</v>
      </c>
      <c r="G21" s="38">
        <v>0.97254252614425596</v>
      </c>
      <c r="H21" s="45">
        <v>175.320044044219</v>
      </c>
      <c r="I21" s="45">
        <v>80.425799417495696</v>
      </c>
      <c r="J21" s="48">
        <v>-9.2585902828435894E-3</v>
      </c>
      <c r="K21" s="46">
        <v>500.25130261552999</v>
      </c>
      <c r="L21" s="45">
        <v>261.265551233292</v>
      </c>
      <c r="M21" s="47">
        <v>0.38120865397043302</v>
      </c>
    </row>
    <row r="22" spans="1:13" ht="14.5" x14ac:dyDescent="0.35">
      <c r="A22" s="2" t="str">
        <f>VLOOKUP(C22, 'County name'!$A$1:$C$207, 2, TRUE)</f>
        <v>Chickasaw County</v>
      </c>
      <c r="B22" s="2" t="str">
        <f>VLOOKUP($C22, 'County name'!$A$1:$C$207, 3, TRUE)</f>
        <v>Iowa</v>
      </c>
      <c r="C22" s="33">
        <v>19037</v>
      </c>
      <c r="D22" s="12">
        <f>VLOOKUP($C22, 'County name'!$A$3:$D$101, 4, FALSE)</f>
        <v>9.4999999999999998E-3</v>
      </c>
      <c r="E22" s="44">
        <v>1845.40936775812</v>
      </c>
      <c r="F22" s="44">
        <v>125.288179063797</v>
      </c>
      <c r="G22" s="38">
        <v>0.871877452210156</v>
      </c>
      <c r="H22" s="45">
        <v>252.85089188619801</v>
      </c>
      <c r="I22" s="45">
        <v>87.446481466293307</v>
      </c>
      <c r="J22" s="48">
        <v>8.3811580940123101E-2</v>
      </c>
      <c r="K22" s="46">
        <v>541.20973953522002</v>
      </c>
      <c r="L22" s="45">
        <v>265.66704316139197</v>
      </c>
      <c r="M22" s="47">
        <v>0.42825138937945001</v>
      </c>
    </row>
    <row r="23" spans="1:13" ht="14.5" x14ac:dyDescent="0.35">
      <c r="A23" s="2" t="str">
        <f>VLOOKUP(C23, 'County name'!$A$1:$C$207, 2, TRUE)</f>
        <v>Clarke County</v>
      </c>
      <c r="B23" s="2" t="str">
        <f>VLOOKUP($C23, 'County name'!$A$1:$C$207, 3, TRUE)</f>
        <v>Iowa</v>
      </c>
      <c r="C23" s="33">
        <v>19039</v>
      </c>
      <c r="D23" s="12">
        <f>VLOOKUP($C23, 'County name'!$A$3:$D$101, 4, FALSE)</f>
        <v>4.7999999999999996E-3</v>
      </c>
      <c r="E23" s="44">
        <v>2078.6212168822499</v>
      </c>
      <c r="F23" s="44">
        <v>195.97985496521</v>
      </c>
      <c r="G23" s="38">
        <v>0.952910384268713</v>
      </c>
      <c r="H23" s="45">
        <v>264.61310060578398</v>
      </c>
      <c r="I23" s="45">
        <v>127.370788192749</v>
      </c>
      <c r="J23" s="48">
        <v>0.122084137447848</v>
      </c>
      <c r="K23" s="46">
        <v>539.28667709971796</v>
      </c>
      <c r="L23" s="45">
        <v>305.52580099105802</v>
      </c>
      <c r="M23" s="47">
        <v>0.46373779091877398</v>
      </c>
    </row>
    <row r="24" spans="1:13" ht="14.5" x14ac:dyDescent="0.35">
      <c r="A24" s="2" t="str">
        <f>VLOOKUP(C24, 'County name'!$A$1:$C$207, 2, TRUE)</f>
        <v>Clay County</v>
      </c>
      <c r="B24" s="2" t="str">
        <f>VLOOKUP($C24, 'County name'!$A$1:$C$207, 3, TRUE)</f>
        <v>Iowa</v>
      </c>
      <c r="C24" s="33">
        <v>19041</v>
      </c>
      <c r="D24" s="12">
        <f>VLOOKUP($C24, 'County name'!$A$3:$D$101, 4, FALSE)</f>
        <v>1.1000000000000001E-2</v>
      </c>
      <c r="E24" s="44">
        <v>1849.1037485489201</v>
      </c>
      <c r="F24" s="44">
        <v>143.17457151413001</v>
      </c>
      <c r="G24" s="38">
        <v>0.918140647792414</v>
      </c>
      <c r="H24" s="45">
        <v>183.96081128078501</v>
      </c>
      <c r="I24" s="45">
        <v>75.582491683960001</v>
      </c>
      <c r="J24" s="48">
        <v>-2.7107506094744601E-3</v>
      </c>
      <c r="K24" s="46">
        <v>505.52529559959697</v>
      </c>
      <c r="L24" s="45">
        <v>249.14753284454301</v>
      </c>
      <c r="M24" s="47">
        <v>0.380618634879552</v>
      </c>
    </row>
    <row r="25" spans="1:13" ht="14.5" x14ac:dyDescent="0.35">
      <c r="A25" s="2" t="str">
        <f>VLOOKUP(C25, 'County name'!$A$1:$C$207, 2, TRUE)</f>
        <v>Clayton County</v>
      </c>
      <c r="B25" s="2" t="str">
        <f>VLOOKUP($C25, 'County name'!$A$1:$C$207, 3, TRUE)</f>
        <v>Iowa</v>
      </c>
      <c r="C25" s="33">
        <v>19043</v>
      </c>
      <c r="D25" s="12">
        <f>VLOOKUP($C25, 'County name'!$A$3:$D$101, 4, FALSE)</f>
        <v>1.0800000000000001E-2</v>
      </c>
      <c r="E25" s="44">
        <v>1836.05955474759</v>
      </c>
      <c r="F25" s="44">
        <v>126.228060102463</v>
      </c>
      <c r="G25" s="38">
        <v>0.88112142758392098</v>
      </c>
      <c r="H25" s="45">
        <v>266.28511462798298</v>
      </c>
      <c r="I25" s="45">
        <v>95.464357233047494</v>
      </c>
      <c r="J25" s="48">
        <v>0.109215666572366</v>
      </c>
      <c r="K25" s="46">
        <v>548.26768133724102</v>
      </c>
      <c r="L25" s="45">
        <v>270.65130333900498</v>
      </c>
      <c r="M25" s="47">
        <v>0.435440095243466</v>
      </c>
    </row>
    <row r="26" spans="1:13" ht="14.5" x14ac:dyDescent="0.35">
      <c r="A26" s="2" t="str">
        <f>VLOOKUP(C26, 'County name'!$A$1:$C$207, 2, TRUE)</f>
        <v>Clinton County</v>
      </c>
      <c r="B26" s="2" t="str">
        <f>VLOOKUP($C26, 'County name'!$A$1:$C$207, 3, TRUE)</f>
        <v>Iowa</v>
      </c>
      <c r="C26" s="33">
        <v>19045</v>
      </c>
      <c r="D26" s="12">
        <f>VLOOKUP($C26, 'County name'!$A$3:$D$101, 4, FALSE)</f>
        <v>1.4199999999999999E-2</v>
      </c>
      <c r="E26" s="44">
        <v>1989.4699744167699</v>
      </c>
      <c r="F26" s="44">
        <v>158.4800552845</v>
      </c>
      <c r="G26" s="38">
        <v>0.92503058969103102</v>
      </c>
      <c r="H26" s="45">
        <v>272.58555527599498</v>
      </c>
      <c r="I26" s="45">
        <v>109.480517721176</v>
      </c>
      <c r="J26" s="48">
        <v>0.12688269626505999</v>
      </c>
      <c r="K26" s="46">
        <v>549.50498221004398</v>
      </c>
      <c r="L26" s="45">
        <v>305.10468602180498</v>
      </c>
      <c r="M26" s="47">
        <v>0.46587642086700998</v>
      </c>
    </row>
    <row r="27" spans="1:13" ht="14.5" x14ac:dyDescent="0.35">
      <c r="A27" s="2" t="str">
        <f>VLOOKUP(C27, 'County name'!$A$1:$C$207, 2, TRUE)</f>
        <v>Crawford County</v>
      </c>
      <c r="B27" s="2" t="str">
        <f>VLOOKUP($C27, 'County name'!$A$1:$C$207, 3, TRUE)</f>
        <v>Iowa</v>
      </c>
      <c r="C27" s="33">
        <v>19047</v>
      </c>
      <c r="D27" s="12">
        <f>VLOOKUP($C27, 'County name'!$A$3:$D$101, 4, FALSE)</f>
        <v>1.47E-2</v>
      </c>
      <c r="E27" s="44">
        <v>1985.8270097294801</v>
      </c>
      <c r="F27" s="44">
        <v>173.69108963012701</v>
      </c>
      <c r="G27" s="38">
        <v>0.94930633059286396</v>
      </c>
      <c r="H27" s="45">
        <v>192.53288642372999</v>
      </c>
      <c r="I27" s="45">
        <v>93.7962090492248</v>
      </c>
      <c r="J27" s="48">
        <v>1.01806312268206E-2</v>
      </c>
      <c r="K27" s="46">
        <v>499.94874707255502</v>
      </c>
      <c r="L27" s="45">
        <v>268.54632244110098</v>
      </c>
      <c r="M27" s="47">
        <v>0.38575097829870603</v>
      </c>
    </row>
    <row r="28" spans="1:13" ht="14.5" x14ac:dyDescent="0.35">
      <c r="A28" s="2" t="str">
        <f>VLOOKUP(C28, 'County name'!$A$1:$C$207, 2, TRUE)</f>
        <v>Dallas County</v>
      </c>
      <c r="B28" s="2" t="str">
        <f>VLOOKUP($C28, 'County name'!$A$1:$C$207, 3, TRUE)</f>
        <v>Iowa</v>
      </c>
      <c r="C28" s="33">
        <v>19049</v>
      </c>
      <c r="D28" s="12">
        <f>VLOOKUP($C28, 'County name'!$A$3:$D$101, 4, FALSE)</f>
        <v>1.0700000000000001E-2</v>
      </c>
      <c r="E28" s="44">
        <v>2033.3807783356301</v>
      </c>
      <c r="F28" s="44">
        <v>184.51670322418201</v>
      </c>
      <c r="G28" s="38">
        <v>0.94672791485671004</v>
      </c>
      <c r="H28" s="45">
        <v>234.681174456853</v>
      </c>
      <c r="I28" s="45">
        <v>106.306273746491</v>
      </c>
      <c r="J28" s="48">
        <v>6.9430893111355599E-2</v>
      </c>
      <c r="K28" s="46">
        <v>527.34380969420397</v>
      </c>
      <c r="L28" s="45">
        <v>291.59907321929899</v>
      </c>
      <c r="M28" s="47">
        <v>0.43740740072435802</v>
      </c>
    </row>
    <row r="29" spans="1:13" ht="14.5" x14ac:dyDescent="0.35">
      <c r="A29" s="2" t="str">
        <f>VLOOKUP(C29, 'County name'!$A$1:$C$207, 2, TRUE)</f>
        <v>Davis County</v>
      </c>
      <c r="B29" s="2" t="str">
        <f>VLOOKUP($C29, 'County name'!$A$1:$C$207, 3, TRUE)</f>
        <v>Iowa</v>
      </c>
      <c r="C29" s="33">
        <v>19051</v>
      </c>
      <c r="D29" s="12">
        <f>VLOOKUP($C29, 'County name'!$A$3:$D$101, 4, FALSE)</f>
        <v>4.5000000000000005E-3</v>
      </c>
      <c r="E29" s="44">
        <v>2200.8487281277799</v>
      </c>
      <c r="F29" s="44">
        <v>228.624620485306</v>
      </c>
      <c r="G29" s="38">
        <v>1.0211392379012301</v>
      </c>
      <c r="H29" s="45">
        <v>278.14749413898699</v>
      </c>
      <c r="I29" s="45">
        <v>140.62979931831401</v>
      </c>
      <c r="J29" s="48">
        <v>0.15486573060205</v>
      </c>
      <c r="K29" s="46">
        <v>561.17405914515302</v>
      </c>
      <c r="L29" s="45">
        <v>351.65598874092098</v>
      </c>
      <c r="M29" s="47">
        <v>0.51566311517224706</v>
      </c>
    </row>
    <row r="30" spans="1:13" ht="14.5" x14ac:dyDescent="0.35">
      <c r="A30" s="2" t="str">
        <f>VLOOKUP(C30, 'County name'!$A$1:$C$207, 2, TRUE)</f>
        <v>Decatur County</v>
      </c>
      <c r="B30" s="2" t="str">
        <f>VLOOKUP($C30, 'County name'!$A$1:$C$207, 3, TRUE)</f>
        <v>Iowa</v>
      </c>
      <c r="C30" s="33">
        <v>19053</v>
      </c>
      <c r="D30" s="12">
        <f>VLOOKUP($C30, 'County name'!$A$3:$D$101, 4, FALSE)</f>
        <v>3.5999999999999999E-3</v>
      </c>
      <c r="E30" s="44">
        <v>2091.90397964781</v>
      </c>
      <c r="F30" s="44">
        <v>202.55492839813201</v>
      </c>
      <c r="G30" s="38">
        <v>0.96790690513475197</v>
      </c>
      <c r="H30" s="45">
        <v>272.01691850516897</v>
      </c>
      <c r="I30" s="45">
        <v>134.01217746734599</v>
      </c>
      <c r="J30" s="48">
        <v>0.13877257340662499</v>
      </c>
      <c r="K30" s="46">
        <v>533.74678280467697</v>
      </c>
      <c r="L30" s="45">
        <v>308.17539119720499</v>
      </c>
      <c r="M30" s="47">
        <v>0.46370387223396797</v>
      </c>
    </row>
    <row r="31" spans="1:13" ht="14.5" x14ac:dyDescent="0.35">
      <c r="A31" s="2" t="str">
        <f>VLOOKUP(C31, 'County name'!$A$1:$C$207, 2, TRUE)</f>
        <v>Delaware County</v>
      </c>
      <c r="B31" s="2" t="str">
        <f>VLOOKUP($C31, 'County name'!$A$1:$C$207, 3, TRUE)</f>
        <v>Iowa</v>
      </c>
      <c r="C31" s="33">
        <v>19055</v>
      </c>
      <c r="D31" s="12">
        <f>VLOOKUP($C31, 'County name'!$A$3:$D$101, 4, FALSE)</f>
        <v>1.11E-2</v>
      </c>
      <c r="E31" s="44">
        <v>1832.83558246694</v>
      </c>
      <c r="F31" s="44">
        <v>125.914338779449</v>
      </c>
      <c r="G31" s="38">
        <v>0.86312118774763202</v>
      </c>
      <c r="H31" s="45">
        <v>261.92113440581602</v>
      </c>
      <c r="I31" s="45">
        <v>94.7286232948303</v>
      </c>
      <c r="J31" s="48">
        <v>0.10816064121343399</v>
      </c>
      <c r="K31" s="46">
        <v>547.32849308652806</v>
      </c>
      <c r="L31" s="45">
        <v>271.50879049301102</v>
      </c>
      <c r="M31" s="47">
        <v>0.44164905338395199</v>
      </c>
    </row>
    <row r="32" spans="1:13" ht="14.5" x14ac:dyDescent="0.35">
      <c r="A32" s="2" t="str">
        <f>VLOOKUP(C32, 'County name'!$A$1:$C$207, 2, TRUE)</f>
        <v>Des Moines County</v>
      </c>
      <c r="B32" s="2" t="str">
        <f>VLOOKUP($C32, 'County name'!$A$1:$C$207, 3, TRUE)</f>
        <v>Iowa</v>
      </c>
      <c r="C32" s="33">
        <v>19057</v>
      </c>
      <c r="D32" s="12">
        <f>VLOOKUP($C32, 'County name'!$A$3:$D$101, 4, FALSE)</f>
        <v>6.1999999999999998E-3</v>
      </c>
      <c r="E32" s="44">
        <v>2190.8405840989699</v>
      </c>
      <c r="F32" s="44">
        <v>201.940846204758</v>
      </c>
      <c r="G32" s="38">
        <v>0.974841601576098</v>
      </c>
      <c r="H32" s="45">
        <v>272.295074031083</v>
      </c>
      <c r="I32" s="45">
        <v>128.57326807975801</v>
      </c>
      <c r="J32" s="48">
        <v>0.13999792032726399</v>
      </c>
      <c r="K32" s="46">
        <v>558.052222092031</v>
      </c>
      <c r="L32" s="45">
        <v>339.34326405525201</v>
      </c>
      <c r="M32" s="47">
        <v>0.50214728619584703</v>
      </c>
    </row>
    <row r="33" spans="1:13" ht="14.5" x14ac:dyDescent="0.35">
      <c r="A33" s="2" t="str">
        <f>VLOOKUP(C33, 'County name'!$A$1:$C$207, 2, TRUE)</f>
        <v>Dickinson County</v>
      </c>
      <c r="B33" s="2" t="str">
        <f>VLOOKUP($C33, 'County name'!$A$1:$C$207, 3, TRUE)</f>
        <v>Iowa</v>
      </c>
      <c r="C33" s="33">
        <v>19059</v>
      </c>
      <c r="D33" s="12">
        <f>VLOOKUP($C33, 'County name'!$A$3:$D$101, 4, FALSE)</f>
        <v>7.3000000000000001E-3</v>
      </c>
      <c r="E33" s="44">
        <v>1806.34074143322</v>
      </c>
      <c r="F33" s="44">
        <v>125.051136112213</v>
      </c>
      <c r="G33" s="38">
        <v>0.88771128081461603</v>
      </c>
      <c r="H33" s="45">
        <v>178.120032912478</v>
      </c>
      <c r="I33" s="45">
        <v>70.119701671600396</v>
      </c>
      <c r="J33" s="48">
        <v>-5.7750518520863804E-3</v>
      </c>
      <c r="K33" s="46">
        <v>506.64366262386</v>
      </c>
      <c r="L33" s="45">
        <v>233.76345214843701</v>
      </c>
      <c r="M33" s="47">
        <v>0.37663571602241702</v>
      </c>
    </row>
    <row r="34" spans="1:13" ht="14.5" x14ac:dyDescent="0.35">
      <c r="A34" s="2" t="str">
        <f>VLOOKUP(C34, 'County name'!$A$1:$C$207, 2, TRUE)</f>
        <v>Dubuque County</v>
      </c>
      <c r="B34" s="2" t="str">
        <f>VLOOKUP($C34, 'County name'!$A$1:$C$207, 3, TRUE)</f>
        <v>Iowa</v>
      </c>
      <c r="C34" s="33">
        <v>19061</v>
      </c>
      <c r="D34" s="12">
        <f>VLOOKUP($C34, 'County name'!$A$3:$D$101, 4, FALSE)</f>
        <v>8.3999999999999995E-3</v>
      </c>
      <c r="E34" s="44">
        <v>1853.3629884091199</v>
      </c>
      <c r="F34" s="44">
        <v>121.271107435226</v>
      </c>
      <c r="G34" s="38">
        <v>0.86080318705686798</v>
      </c>
      <c r="H34" s="45">
        <v>266.10185704398901</v>
      </c>
      <c r="I34" s="45">
        <v>94.435620832443306</v>
      </c>
      <c r="J34" s="48">
        <v>0.11402892485058599</v>
      </c>
      <c r="K34" s="46">
        <v>547.70821123225596</v>
      </c>
      <c r="L34" s="45">
        <v>266.19053282737701</v>
      </c>
      <c r="M34" s="47">
        <v>0.43988119437592599</v>
      </c>
    </row>
    <row r="35" spans="1:13" ht="14.5" x14ac:dyDescent="0.35">
      <c r="A35" s="2" t="str">
        <f>VLOOKUP(C35, 'County name'!$A$1:$C$207, 2, TRUE)</f>
        <v>Emmet County</v>
      </c>
      <c r="B35" s="2" t="str">
        <f>VLOOKUP($C35, 'County name'!$A$1:$C$207, 3, TRUE)</f>
        <v>Iowa</v>
      </c>
      <c r="C35" s="33">
        <v>19063</v>
      </c>
      <c r="D35" s="12">
        <f>VLOOKUP($C35, 'County name'!$A$3:$D$101, 4, FALSE)</f>
        <v>8.3000000000000001E-3</v>
      </c>
      <c r="E35" s="44">
        <v>1806.84742163592</v>
      </c>
      <c r="F35" s="44">
        <v>122.406075620651</v>
      </c>
      <c r="G35" s="38">
        <v>0.88369220092913803</v>
      </c>
      <c r="H35" s="45">
        <v>191.67327773845801</v>
      </c>
      <c r="I35" s="45">
        <v>71.570354795455899</v>
      </c>
      <c r="J35" s="48">
        <v>9.2127440970770705E-3</v>
      </c>
      <c r="K35" s="46">
        <v>514.61875832784006</v>
      </c>
      <c r="L35" s="45">
        <v>238.37694516181901</v>
      </c>
      <c r="M35" s="47">
        <v>0.38717314600038899</v>
      </c>
    </row>
    <row r="36" spans="1:13" ht="14.5" x14ac:dyDescent="0.35">
      <c r="A36" s="2" t="str">
        <f>VLOOKUP(C36, 'County name'!$A$1:$C$207, 2, TRUE)</f>
        <v>Fayette County</v>
      </c>
      <c r="B36" s="2" t="str">
        <f>VLOOKUP($C36, 'County name'!$A$1:$C$207, 3, TRUE)</f>
        <v>Iowa</v>
      </c>
      <c r="C36" s="33">
        <v>19065</v>
      </c>
      <c r="D36" s="12">
        <f>VLOOKUP($C36, 'County name'!$A$3:$D$101, 4, FALSE)</f>
        <v>1.37E-2</v>
      </c>
      <c r="E36" s="44">
        <v>1822.91048840853</v>
      </c>
      <c r="F36" s="44">
        <v>120.752565908432</v>
      </c>
      <c r="G36" s="38">
        <v>0.87560885801546995</v>
      </c>
      <c r="H36" s="45">
        <v>259.65535678647001</v>
      </c>
      <c r="I36" s="45">
        <v>89.931785249710103</v>
      </c>
      <c r="J36" s="48">
        <v>9.8742454857458195E-2</v>
      </c>
      <c r="K36" s="46">
        <v>543.07549976948701</v>
      </c>
      <c r="L36" s="45">
        <v>264.45849843025201</v>
      </c>
      <c r="M36" s="47">
        <v>0.43276192042922501</v>
      </c>
    </row>
    <row r="37" spans="1:13" ht="14.5" x14ac:dyDescent="0.35">
      <c r="A37" s="2" t="str">
        <f>VLOOKUP(C37, 'County name'!$A$1:$C$207, 2, TRUE)</f>
        <v>Floyd County</v>
      </c>
      <c r="B37" s="2" t="str">
        <f>VLOOKUP($C37, 'County name'!$A$1:$C$207, 3, TRUE)</f>
        <v>Iowa</v>
      </c>
      <c r="C37" s="33">
        <v>19067</v>
      </c>
      <c r="D37" s="12">
        <f>VLOOKUP($C37, 'County name'!$A$3:$D$101, 4, FALSE)</f>
        <v>1.03E-2</v>
      </c>
      <c r="E37" s="44">
        <v>1878.14321489655</v>
      </c>
      <c r="F37" s="44">
        <v>136.76269550323499</v>
      </c>
      <c r="G37" s="38">
        <v>0.88989183773365299</v>
      </c>
      <c r="H37" s="45">
        <v>238.330725257983</v>
      </c>
      <c r="I37" s="45">
        <v>86.345157337188695</v>
      </c>
      <c r="J37" s="48">
        <v>6.4716792768428094E-2</v>
      </c>
      <c r="K37" s="46">
        <v>539.02525111562602</v>
      </c>
      <c r="L37" s="45">
        <v>271.199321651459</v>
      </c>
      <c r="M37" s="47">
        <v>0.42811192877336102</v>
      </c>
    </row>
    <row r="38" spans="1:13" ht="14.5" x14ac:dyDescent="0.35">
      <c r="A38" s="2" t="str">
        <f>VLOOKUP(C38, 'County name'!$A$1:$C$207, 2, TRUE)</f>
        <v>Franklin County</v>
      </c>
      <c r="B38" s="2" t="str">
        <f>VLOOKUP($C38, 'County name'!$A$1:$C$207, 3, TRUE)</f>
        <v>Iowa</v>
      </c>
      <c r="C38" s="33">
        <v>19069</v>
      </c>
      <c r="D38" s="12">
        <f>VLOOKUP($C38, 'County name'!$A$3:$D$101, 4, FALSE)</f>
        <v>1.3500000000000002E-2</v>
      </c>
      <c r="E38" s="44">
        <v>1869.39231906489</v>
      </c>
      <c r="F38" s="44">
        <v>136.28368148803699</v>
      </c>
      <c r="G38" s="38">
        <v>0.902499367898836</v>
      </c>
      <c r="H38" s="45">
        <v>224.44062326594701</v>
      </c>
      <c r="I38" s="45">
        <v>82.885335826873799</v>
      </c>
      <c r="J38" s="48">
        <v>5.2472080124754697E-2</v>
      </c>
      <c r="K38" s="46">
        <v>533.06430938325298</v>
      </c>
      <c r="L38" s="45">
        <v>265.24794416427602</v>
      </c>
      <c r="M38" s="47">
        <v>0.42500556415773799</v>
      </c>
    </row>
    <row r="39" spans="1:13" ht="14.5" x14ac:dyDescent="0.35">
      <c r="A39" s="2" t="str">
        <f>VLOOKUP(C39, 'County name'!$A$1:$C$207, 2, TRUE)</f>
        <v>Fremont County</v>
      </c>
      <c r="B39" s="2" t="str">
        <f>VLOOKUP($C39, 'County name'!$A$1:$C$207, 3, TRUE)</f>
        <v>Iowa</v>
      </c>
      <c r="C39" s="33">
        <v>19071</v>
      </c>
      <c r="D39" s="12">
        <f>VLOOKUP($C39, 'County name'!$A$3:$D$101, 4, FALSE)</f>
        <v>9.7000000000000003E-3</v>
      </c>
      <c r="E39" s="44">
        <v>2221.5124051261901</v>
      </c>
      <c r="F39" s="44">
        <v>266.49905838966401</v>
      </c>
      <c r="G39" s="38">
        <v>1.0508626867016999</v>
      </c>
      <c r="H39" s="45">
        <v>234.866661337739</v>
      </c>
      <c r="I39" s="45">
        <v>131.30706410408001</v>
      </c>
      <c r="J39" s="48">
        <v>8.11063938717307E-2</v>
      </c>
      <c r="K39" s="46">
        <v>491.86273288696498</v>
      </c>
      <c r="L39" s="45">
        <v>315.08184018135103</v>
      </c>
      <c r="M39" s="47">
        <v>0.40977298351664998</v>
      </c>
    </row>
    <row r="40" spans="1:13" ht="14.5" x14ac:dyDescent="0.35">
      <c r="A40" s="2" t="str">
        <f>VLOOKUP(C40, 'County name'!$A$1:$C$207, 2, TRUE)</f>
        <v>Greene County</v>
      </c>
      <c r="B40" s="2" t="str">
        <f>VLOOKUP($C40, 'County name'!$A$1:$C$207, 3, TRUE)</f>
        <v>Iowa</v>
      </c>
      <c r="C40" s="33">
        <v>19073</v>
      </c>
      <c r="D40" s="12">
        <f>VLOOKUP($C40, 'County name'!$A$3:$D$101, 4, FALSE)</f>
        <v>1.1699999999999999E-2</v>
      </c>
      <c r="E40" s="44">
        <v>2014.24366033208</v>
      </c>
      <c r="F40" s="44">
        <v>193.213486337662</v>
      </c>
      <c r="G40" s="38">
        <v>0.98366334923143495</v>
      </c>
      <c r="H40" s="45">
        <v>215.26171126524</v>
      </c>
      <c r="I40" s="45">
        <v>100.081616258621</v>
      </c>
      <c r="J40" s="48">
        <v>4.2046289912959903E-2</v>
      </c>
      <c r="K40" s="46">
        <v>518.35645156854298</v>
      </c>
      <c r="L40" s="45">
        <v>293.35487818718002</v>
      </c>
      <c r="M40" s="47">
        <v>0.42374129621321999</v>
      </c>
    </row>
    <row r="41" spans="1:13" ht="14.5" x14ac:dyDescent="0.35">
      <c r="A41" s="2" t="str">
        <f>VLOOKUP(C41, 'County name'!$A$1:$C$207, 2, TRUE)</f>
        <v>Grundy County</v>
      </c>
      <c r="B41" s="2" t="str">
        <f>VLOOKUP($C41, 'County name'!$A$1:$C$207, 3, TRUE)</f>
        <v>Iowa</v>
      </c>
      <c r="C41" s="33">
        <v>19075</v>
      </c>
      <c r="D41" s="12">
        <f>VLOOKUP($C41, 'County name'!$A$3:$D$101, 4, FALSE)</f>
        <v>1.11E-2</v>
      </c>
      <c r="E41" s="44">
        <v>1904.33048596457</v>
      </c>
      <c r="F41" s="44">
        <v>146.31453909874</v>
      </c>
      <c r="G41" s="38">
        <v>0.90033547938442104</v>
      </c>
      <c r="H41" s="45">
        <v>241.533334768191</v>
      </c>
      <c r="I41" s="45">
        <v>89.030793619155901</v>
      </c>
      <c r="J41" s="48">
        <v>7.3529847609158705E-2</v>
      </c>
      <c r="K41" s="46">
        <v>543.31001730784806</v>
      </c>
      <c r="L41" s="45">
        <v>279.30442214012203</v>
      </c>
      <c r="M41" s="47">
        <v>0.442743658307298</v>
      </c>
    </row>
    <row r="42" spans="1:13" ht="14.5" x14ac:dyDescent="0.35">
      <c r="A42" s="2" t="str">
        <f>VLOOKUP(C42, 'County name'!$A$1:$C$207, 2, TRUE)</f>
        <v>Guthrie County</v>
      </c>
      <c r="B42" s="2" t="str">
        <f>VLOOKUP($C42, 'County name'!$A$1:$C$207, 3, TRUE)</f>
        <v>Iowa</v>
      </c>
      <c r="C42" s="33">
        <v>19077</v>
      </c>
      <c r="D42" s="12">
        <f>VLOOKUP($C42, 'County name'!$A$3:$D$101, 4, FALSE)</f>
        <v>0.01</v>
      </c>
      <c r="E42" s="44">
        <v>2002.80744493874</v>
      </c>
      <c r="F42" s="44">
        <v>191.264598417282</v>
      </c>
      <c r="G42" s="38">
        <v>0.95308952642091205</v>
      </c>
      <c r="H42" s="45">
        <v>219.04427233403001</v>
      </c>
      <c r="I42" s="45">
        <v>105.680571985245</v>
      </c>
      <c r="J42" s="48">
        <v>5.15727570690113E-2</v>
      </c>
      <c r="K42" s="46">
        <v>515.73684514574097</v>
      </c>
      <c r="L42" s="45">
        <v>290.68034052848799</v>
      </c>
      <c r="M42" s="47">
        <v>0.42123273711638998</v>
      </c>
    </row>
    <row r="43" spans="1:13" ht="14.5" x14ac:dyDescent="0.35">
      <c r="A43" s="2" t="str">
        <f>VLOOKUP(C43, 'County name'!$A$1:$C$207, 2, TRUE)</f>
        <v>Hamilton County</v>
      </c>
      <c r="B43" s="2" t="str">
        <f>VLOOKUP($C43, 'County name'!$A$1:$C$207, 3, TRUE)</f>
        <v>Iowa</v>
      </c>
      <c r="C43" s="33">
        <v>19079</v>
      </c>
      <c r="D43" s="12">
        <f>VLOOKUP($C43, 'County name'!$A$3:$D$101, 4, FALSE)</f>
        <v>1.1899999999999999E-2</v>
      </c>
      <c r="E43" s="44">
        <v>1923.2688802827099</v>
      </c>
      <c r="F43" s="44">
        <v>156.218698501587</v>
      </c>
      <c r="G43" s="38">
        <v>0.93644597212997405</v>
      </c>
      <c r="H43" s="45">
        <v>220.739559121989</v>
      </c>
      <c r="I43" s="45">
        <v>87.688153457641604</v>
      </c>
      <c r="J43" s="48">
        <v>4.9555921173651797E-2</v>
      </c>
      <c r="K43" s="46">
        <v>529.09205335937497</v>
      </c>
      <c r="L43" s="45">
        <v>274.96186017990101</v>
      </c>
      <c r="M43" s="47">
        <v>0.429169150143411</v>
      </c>
    </row>
    <row r="44" spans="1:13" ht="14.5" x14ac:dyDescent="0.35">
      <c r="A44" s="2" t="str">
        <f>VLOOKUP(C44, 'County name'!$A$1:$C$207, 2, TRUE)</f>
        <v>Hancock County</v>
      </c>
      <c r="B44" s="2" t="str">
        <f>VLOOKUP($C44, 'County name'!$A$1:$C$207, 3, TRUE)</f>
        <v>Iowa</v>
      </c>
      <c r="C44" s="33">
        <v>19081</v>
      </c>
      <c r="D44" s="12">
        <f>VLOOKUP($C44, 'County name'!$A$3:$D$101, 4, FALSE)</f>
        <v>1.21E-2</v>
      </c>
      <c r="E44" s="44">
        <v>1840.9099967721299</v>
      </c>
      <c r="F44" s="44">
        <v>125.8099193573</v>
      </c>
      <c r="G44" s="38">
        <v>0.88558347639301305</v>
      </c>
      <c r="H44" s="45">
        <v>212.19767085142701</v>
      </c>
      <c r="I44" s="45">
        <v>76.0248879432678</v>
      </c>
      <c r="J44" s="48">
        <v>3.4645864146762601E-2</v>
      </c>
      <c r="K44" s="46">
        <v>524.640823789558</v>
      </c>
      <c r="L44" s="45">
        <v>247.843315505981</v>
      </c>
      <c r="M44" s="47">
        <v>0.40690660756283198</v>
      </c>
    </row>
    <row r="45" spans="1:13" ht="14.5" x14ac:dyDescent="0.35">
      <c r="A45" s="2" t="str">
        <f>VLOOKUP(C45, 'County name'!$A$1:$C$207, 2, TRUE)</f>
        <v>Hardin County</v>
      </c>
      <c r="B45" s="2" t="str">
        <f>VLOOKUP($C45, 'County name'!$A$1:$C$207, 3, TRUE)</f>
        <v>Iowa</v>
      </c>
      <c r="C45" s="33">
        <v>19083</v>
      </c>
      <c r="D45" s="12">
        <f>VLOOKUP($C45, 'County name'!$A$3:$D$101, 4, FALSE)</f>
        <v>1.1200000000000002E-2</v>
      </c>
      <c r="E45" s="44">
        <v>1910.82450369457</v>
      </c>
      <c r="F45" s="44">
        <v>150.23222279548699</v>
      </c>
      <c r="G45" s="38">
        <v>0.91541669126999003</v>
      </c>
      <c r="H45" s="45">
        <v>229.90991675639501</v>
      </c>
      <c r="I45" s="45">
        <v>87.577530431747505</v>
      </c>
      <c r="J45" s="48">
        <v>6.0661191066012199E-2</v>
      </c>
      <c r="K45" s="46">
        <v>535.81583259645902</v>
      </c>
      <c r="L45" s="45">
        <v>276.43071427345302</v>
      </c>
      <c r="M45" s="47">
        <v>0.43590085275038798</v>
      </c>
    </row>
    <row r="46" spans="1:13" ht="14.5" x14ac:dyDescent="0.35">
      <c r="A46" s="2" t="str">
        <f>VLOOKUP(C46, 'County name'!$A$1:$C$207, 2, TRUE)</f>
        <v>Harrison County</v>
      </c>
      <c r="B46" s="2" t="str">
        <f>VLOOKUP($C46, 'County name'!$A$1:$C$207, 3, TRUE)</f>
        <v>Iowa</v>
      </c>
      <c r="C46" s="33">
        <v>19085</v>
      </c>
      <c r="D46" s="12">
        <f>VLOOKUP($C46, 'County name'!$A$3:$D$101, 4, FALSE)</f>
        <v>1.3899999999999999E-2</v>
      </c>
      <c r="E46" s="44">
        <v>2090.33514693396</v>
      </c>
      <c r="F46" s="44">
        <v>224.30586872100801</v>
      </c>
      <c r="G46" s="38">
        <v>1.01671262539258</v>
      </c>
      <c r="H46" s="45">
        <v>193.23635290683001</v>
      </c>
      <c r="I46" s="45">
        <v>103.309738731384</v>
      </c>
      <c r="J46" s="48">
        <v>1.5471479072637399E-2</v>
      </c>
      <c r="K46" s="46">
        <v>492.32792434825097</v>
      </c>
      <c r="L46" s="45">
        <v>288.12047615051301</v>
      </c>
      <c r="M46" s="47">
        <v>0.38783163045222302</v>
      </c>
    </row>
    <row r="47" spans="1:13" ht="14.5" x14ac:dyDescent="0.35">
      <c r="A47" s="2" t="str">
        <f>VLOOKUP(C47, 'County name'!$A$1:$C$207, 2, TRUE)</f>
        <v>Henry County</v>
      </c>
      <c r="B47" s="2" t="str">
        <f>VLOOKUP($C47, 'County name'!$A$1:$C$207, 3, TRUE)</f>
        <v>Iowa</v>
      </c>
      <c r="C47" s="33">
        <v>19087</v>
      </c>
      <c r="D47" s="12">
        <f>VLOOKUP($C47, 'County name'!$A$3:$D$101, 4, FALSE)</f>
        <v>6.6E-3</v>
      </c>
      <c r="E47" s="44">
        <v>2194.34913543423</v>
      </c>
      <c r="F47" s="44">
        <v>216.49097118377699</v>
      </c>
      <c r="G47" s="38">
        <v>0.98258965859360303</v>
      </c>
      <c r="H47" s="45">
        <v>272.00111942777897</v>
      </c>
      <c r="I47" s="45">
        <v>131.09682769775401</v>
      </c>
      <c r="J47" s="48">
        <v>0.138593180464503</v>
      </c>
      <c r="K47" s="46">
        <v>559.40808891209304</v>
      </c>
      <c r="L47" s="45">
        <v>347.37325439453099</v>
      </c>
      <c r="M47" s="47">
        <v>0.50600636173799196</v>
      </c>
    </row>
    <row r="48" spans="1:13" ht="14.5" x14ac:dyDescent="0.35">
      <c r="A48" s="2" t="str">
        <f>VLOOKUP(C48, 'County name'!$A$1:$C$207, 2, TRUE)</f>
        <v>Howard County</v>
      </c>
      <c r="B48" s="2" t="str">
        <f>VLOOKUP($C48, 'County name'!$A$1:$C$207, 3, TRUE)</f>
        <v>Iowa</v>
      </c>
      <c r="C48" s="33">
        <v>19089</v>
      </c>
      <c r="D48" s="12">
        <f>VLOOKUP($C48, 'County name'!$A$3:$D$101, 4, FALSE)</f>
        <v>9.5999999999999992E-3</v>
      </c>
      <c r="E48" s="44">
        <v>1750.8040590733599</v>
      </c>
      <c r="F48" s="44">
        <v>101.56188011169399</v>
      </c>
      <c r="G48" s="38">
        <v>0.82857725882367195</v>
      </c>
      <c r="H48" s="45">
        <v>246.378231945599</v>
      </c>
      <c r="I48" s="45">
        <v>79.854804706573503</v>
      </c>
      <c r="J48" s="48">
        <v>7.9322572758294005E-2</v>
      </c>
      <c r="K48" s="46">
        <v>534.55246205410197</v>
      </c>
      <c r="L48" s="45">
        <v>241.677642726898</v>
      </c>
      <c r="M48" s="47">
        <v>0.40945835855269702</v>
      </c>
    </row>
    <row r="49" spans="1:13" ht="14.5" x14ac:dyDescent="0.35">
      <c r="A49" s="2" t="str">
        <f>VLOOKUP(C49, 'County name'!$A$1:$C$207, 2, TRUE)</f>
        <v>Humboldt County</v>
      </c>
      <c r="B49" s="2" t="str">
        <f>VLOOKUP($C49, 'County name'!$A$1:$C$207, 3, TRUE)</f>
        <v>Iowa</v>
      </c>
      <c r="C49" s="33">
        <v>19091</v>
      </c>
      <c r="D49" s="12">
        <f>VLOOKUP($C49, 'County name'!$A$3:$D$101, 4, FALSE)</f>
        <v>1.15E-2</v>
      </c>
      <c r="E49" s="44">
        <v>1894.4567034075501</v>
      </c>
      <c r="F49" s="44">
        <v>145.35648837089499</v>
      </c>
      <c r="G49" s="38">
        <v>0.93040746988276102</v>
      </c>
      <c r="H49" s="45">
        <v>206.009224909311</v>
      </c>
      <c r="I49" s="45">
        <v>80.210249567031894</v>
      </c>
      <c r="J49" s="48">
        <v>2.5768126908618402E-2</v>
      </c>
      <c r="K49" s="46">
        <v>521.26843662685701</v>
      </c>
      <c r="L49" s="45">
        <v>259.652697610855</v>
      </c>
      <c r="M49" s="47">
        <v>0.40894374777225501</v>
      </c>
    </row>
    <row r="50" spans="1:13" ht="14.5" x14ac:dyDescent="0.35">
      <c r="A50" s="2" t="str">
        <f>VLOOKUP(C50, 'County name'!$A$1:$C$207, 2, TRUE)</f>
        <v>Ida County</v>
      </c>
      <c r="B50" s="2" t="str">
        <f>VLOOKUP($C50, 'County name'!$A$1:$C$207, 3, TRUE)</f>
        <v>Iowa</v>
      </c>
      <c r="C50" s="33">
        <v>19093</v>
      </c>
      <c r="D50" s="12">
        <f>VLOOKUP($C50, 'County name'!$A$3:$D$101, 4, FALSE)</f>
        <v>9.0000000000000011E-3</v>
      </c>
      <c r="E50" s="44">
        <v>1950.5326264499199</v>
      </c>
      <c r="F50" s="44">
        <v>174.787326526642</v>
      </c>
      <c r="G50" s="38">
        <v>0.98056625204064396</v>
      </c>
      <c r="H50" s="45">
        <v>183.165868046464</v>
      </c>
      <c r="I50" s="45">
        <v>86.721787738800103</v>
      </c>
      <c r="J50" s="48">
        <v>-2.7983381049956297E-4</v>
      </c>
      <c r="K50" s="46">
        <v>501.76806999570999</v>
      </c>
      <c r="L50" s="45">
        <v>267.28213729858402</v>
      </c>
      <c r="M50" s="47">
        <v>0.38725767160072699</v>
      </c>
    </row>
    <row r="51" spans="1:13" ht="14.5" x14ac:dyDescent="0.35">
      <c r="A51" s="2" t="str">
        <f>VLOOKUP(C51, 'County name'!$A$1:$C$207, 2, TRUE)</f>
        <v>Iowa County</v>
      </c>
      <c r="B51" s="2" t="str">
        <f>VLOOKUP($C51, 'County name'!$A$1:$C$207, 3, TRUE)</f>
        <v>Iowa</v>
      </c>
      <c r="C51" s="33">
        <v>19095</v>
      </c>
      <c r="D51" s="12">
        <f>VLOOKUP($C51, 'County name'!$A$3:$D$101, 4, FALSE)</f>
        <v>9.8999999999999991E-3</v>
      </c>
      <c r="E51" s="44">
        <v>2060.0313805539199</v>
      </c>
      <c r="F51" s="44">
        <v>191.14212322235099</v>
      </c>
      <c r="G51" s="38">
        <v>0.95714872005844598</v>
      </c>
      <c r="H51" s="45">
        <v>262.56534947361803</v>
      </c>
      <c r="I51" s="45">
        <v>111.727520465851</v>
      </c>
      <c r="J51" s="48">
        <v>0.113650005741793</v>
      </c>
      <c r="K51" s="46">
        <v>560.01669155396496</v>
      </c>
      <c r="L51" s="45">
        <v>320.50628452300998</v>
      </c>
      <c r="M51" s="47">
        <v>0.488840744394759</v>
      </c>
    </row>
    <row r="52" spans="1:13" ht="14.5" x14ac:dyDescent="0.35">
      <c r="A52" s="2" t="str">
        <f>VLOOKUP(C52, 'County name'!$A$1:$C$207, 2, TRUE)</f>
        <v>Jackson County</v>
      </c>
      <c r="B52" s="2" t="str">
        <f>VLOOKUP($C52, 'County name'!$A$1:$C$207, 3, TRUE)</f>
        <v>Iowa</v>
      </c>
      <c r="C52" s="33">
        <v>19097</v>
      </c>
      <c r="D52" s="12">
        <f>VLOOKUP($C52, 'County name'!$A$3:$D$101, 4, FALSE)</f>
        <v>7.3000000000000001E-3</v>
      </c>
      <c r="E52" s="44">
        <v>1901.1810557486499</v>
      </c>
      <c r="F52" s="44">
        <v>138.674155807495</v>
      </c>
      <c r="G52" s="38">
        <v>0.88629804929520795</v>
      </c>
      <c r="H52" s="45">
        <v>269.67576615270201</v>
      </c>
      <c r="I52" s="45">
        <v>102.471440792084</v>
      </c>
      <c r="J52" s="48">
        <v>0.12195170588521199</v>
      </c>
      <c r="K52" s="46">
        <v>549.32544587268501</v>
      </c>
      <c r="L52" s="45">
        <v>285.92884502410902</v>
      </c>
      <c r="M52" s="47">
        <v>0.45208234057205798</v>
      </c>
    </row>
    <row r="53" spans="1:13" ht="14.5" x14ac:dyDescent="0.35">
      <c r="A53" s="2" t="str">
        <f>VLOOKUP(C53, 'County name'!$A$1:$C$207, 2, TRUE)</f>
        <v>Jasper County</v>
      </c>
      <c r="B53" s="2" t="str">
        <f>VLOOKUP($C53, 'County name'!$A$1:$C$207, 3, TRUE)</f>
        <v>Iowa</v>
      </c>
      <c r="C53" s="33">
        <v>19099</v>
      </c>
      <c r="D53" s="12">
        <f>VLOOKUP($C53, 'County name'!$A$3:$D$101, 4, FALSE)</f>
        <v>1.4499999999999999E-2</v>
      </c>
      <c r="E53" s="44">
        <v>2045.6065417484399</v>
      </c>
      <c r="F53" s="44">
        <v>182.45793933868401</v>
      </c>
      <c r="G53" s="38">
        <v>0.93694572052213099</v>
      </c>
      <c r="H53" s="45">
        <v>249.032975160424</v>
      </c>
      <c r="I53" s="45">
        <v>105.992792224884</v>
      </c>
      <c r="J53" s="48">
        <v>9.0147848111107903E-2</v>
      </c>
      <c r="K53" s="46">
        <v>545.75806546686204</v>
      </c>
      <c r="L53" s="45">
        <v>300.69197807312003</v>
      </c>
      <c r="M53" s="47">
        <v>0.4655614544835</v>
      </c>
    </row>
    <row r="54" spans="1:13" ht="14.5" x14ac:dyDescent="0.35">
      <c r="A54" s="2" t="str">
        <f>VLOOKUP(C54, 'County name'!$A$1:$C$207, 2, TRUE)</f>
        <v>Jefferson County</v>
      </c>
      <c r="B54" s="2" t="str">
        <f>VLOOKUP($C54, 'County name'!$A$1:$C$207, 3, TRUE)</f>
        <v>Iowa</v>
      </c>
      <c r="C54" s="33">
        <v>19101</v>
      </c>
      <c r="D54" s="12">
        <f>VLOOKUP($C54, 'County name'!$A$3:$D$101, 4, FALSE)</f>
        <v>5.8999999999999999E-3</v>
      </c>
      <c r="E54" s="44">
        <v>2205.3179223687798</v>
      </c>
      <c r="F54" s="44">
        <v>232.48467741012601</v>
      </c>
      <c r="G54" s="38">
        <v>1.01802202499697</v>
      </c>
      <c r="H54" s="45">
        <v>270.12816994809799</v>
      </c>
      <c r="I54" s="45">
        <v>132.24982938766499</v>
      </c>
      <c r="J54" s="48">
        <v>0.13725724855301899</v>
      </c>
      <c r="K54" s="46">
        <v>563.31464532898099</v>
      </c>
      <c r="L54" s="45">
        <v>352.719582462311</v>
      </c>
      <c r="M54" s="47">
        <v>0.51445429667737796</v>
      </c>
    </row>
    <row r="55" spans="1:13" ht="14.5" x14ac:dyDescent="0.35">
      <c r="A55" s="2" t="str">
        <f>VLOOKUP(C55, 'County name'!$A$1:$C$207, 2, TRUE)</f>
        <v>Johnson County</v>
      </c>
      <c r="B55" s="2" t="str">
        <f>VLOOKUP($C55, 'County name'!$A$1:$C$207, 3, TRUE)</f>
        <v>Iowa</v>
      </c>
      <c r="C55" s="33">
        <v>19103</v>
      </c>
      <c r="D55" s="12">
        <f>VLOOKUP($C55, 'County name'!$A$3:$D$101, 4, FALSE)</f>
        <v>9.3999999999999986E-3</v>
      </c>
      <c r="E55" s="44">
        <v>2109.4809479946498</v>
      </c>
      <c r="F55" s="44">
        <v>199.79801387786901</v>
      </c>
      <c r="G55" s="38">
        <v>0.97972370952580701</v>
      </c>
      <c r="H55" s="45">
        <v>269.18878881761299</v>
      </c>
      <c r="I55" s="45">
        <v>116.697694778442</v>
      </c>
      <c r="J55" s="48">
        <v>0.12251884437248201</v>
      </c>
      <c r="K55" s="46">
        <v>561.67603726542995</v>
      </c>
      <c r="L55" s="45">
        <v>332.324192810059</v>
      </c>
      <c r="M55" s="47">
        <v>0.49545624782054498</v>
      </c>
    </row>
    <row r="56" spans="1:13" ht="14.5" x14ac:dyDescent="0.35">
      <c r="A56" s="2" t="str">
        <f>VLOOKUP(C56, 'County name'!$A$1:$C$207, 2, TRUE)</f>
        <v>Jones County</v>
      </c>
      <c r="B56" s="2" t="str">
        <f>VLOOKUP($C56, 'County name'!$A$1:$C$207, 3, TRUE)</f>
        <v>Iowa</v>
      </c>
      <c r="C56" s="33">
        <v>19105</v>
      </c>
      <c r="D56" s="12">
        <f>VLOOKUP($C56, 'County name'!$A$3:$D$101, 4, FALSE)</f>
        <v>9.1999999999999998E-3</v>
      </c>
      <c r="E56" s="44">
        <v>1922.5805856601301</v>
      </c>
      <c r="F56" s="44">
        <v>152.338882112503</v>
      </c>
      <c r="G56" s="38">
        <v>0.89966180705144205</v>
      </c>
      <c r="H56" s="45">
        <v>265.96632004650297</v>
      </c>
      <c r="I56" s="45">
        <v>103.67558264732401</v>
      </c>
      <c r="J56" s="48">
        <v>0.115289420270542</v>
      </c>
      <c r="K56" s="46">
        <v>550.78416930520905</v>
      </c>
      <c r="L56" s="45">
        <v>295.39861960411099</v>
      </c>
      <c r="M56" s="47">
        <v>0.459001777139389</v>
      </c>
    </row>
    <row r="57" spans="1:13" ht="14.5" x14ac:dyDescent="0.35">
      <c r="A57" s="2" t="str">
        <f>VLOOKUP(C57, 'County name'!$A$1:$C$207, 2, TRUE)</f>
        <v>Keokuk County</v>
      </c>
      <c r="B57" s="2" t="str">
        <f>VLOOKUP($C57, 'County name'!$A$1:$C$207, 3, TRUE)</f>
        <v>Iowa</v>
      </c>
      <c r="C57" s="33">
        <v>19107</v>
      </c>
      <c r="D57" s="12">
        <f>VLOOKUP($C57, 'County name'!$A$3:$D$101, 4, FALSE)</f>
        <v>8.6E-3</v>
      </c>
      <c r="E57" s="44">
        <v>2128.6756454503302</v>
      </c>
      <c r="F57" s="44">
        <v>207.86991286277799</v>
      </c>
      <c r="G57" s="38">
        <v>0.98258935393589497</v>
      </c>
      <c r="H57" s="45">
        <v>265.12326494547301</v>
      </c>
      <c r="I57" s="45">
        <v>121.838974142075</v>
      </c>
      <c r="J57" s="48">
        <v>0.12404559133151399</v>
      </c>
      <c r="K57" s="46">
        <v>562.02424501421604</v>
      </c>
      <c r="L57" s="45">
        <v>332.69507489204398</v>
      </c>
      <c r="M57" s="47">
        <v>0.50202575532404003</v>
      </c>
    </row>
    <row r="58" spans="1:13" ht="14.5" x14ac:dyDescent="0.35">
      <c r="A58" s="2" t="str">
        <f>VLOOKUP(C58, 'County name'!$A$1:$C$207, 2, TRUE)</f>
        <v>Kossuth County</v>
      </c>
      <c r="B58" s="2" t="str">
        <f>VLOOKUP($C58, 'County name'!$A$1:$C$207, 3, TRUE)</f>
        <v>Iowa</v>
      </c>
      <c r="C58" s="33">
        <v>19109</v>
      </c>
      <c r="D58" s="12">
        <f>VLOOKUP($C58, 'County name'!$A$3:$D$101, 4, FALSE)</f>
        <v>2.3300000000000001E-2</v>
      </c>
      <c r="E58" s="44">
        <v>1853.33434090931</v>
      </c>
      <c r="F58" s="44">
        <v>130.71242389679</v>
      </c>
      <c r="G58" s="38">
        <v>0.91107933881463699</v>
      </c>
      <c r="H58" s="45">
        <v>204.09937043990899</v>
      </c>
      <c r="I58" s="45">
        <v>74.934733676910398</v>
      </c>
      <c r="J58" s="48">
        <v>2.3400651706161801E-2</v>
      </c>
      <c r="K58" s="46">
        <v>521.23131883272401</v>
      </c>
      <c r="L58" s="45">
        <v>248.57794017791699</v>
      </c>
      <c r="M58" s="47">
        <v>0.40159956419104098</v>
      </c>
    </row>
    <row r="59" spans="1:13" ht="14.5" x14ac:dyDescent="0.35">
      <c r="A59" s="2" t="str">
        <f>VLOOKUP(C59, 'County name'!$A$1:$C$207, 2, TRUE)</f>
        <v>Lee County</v>
      </c>
      <c r="B59" s="2" t="str">
        <f>VLOOKUP($C59, 'County name'!$A$1:$C$207, 3, TRUE)</f>
        <v>Iowa</v>
      </c>
      <c r="C59" s="33">
        <v>19111</v>
      </c>
      <c r="D59" s="12">
        <f>VLOOKUP($C59, 'County name'!$A$3:$D$101, 4, FALSE)</f>
        <v>5.7999999999999996E-3</v>
      </c>
      <c r="E59" s="44">
        <v>2247.7731340996002</v>
      </c>
      <c r="F59" s="44">
        <v>223.28351449966399</v>
      </c>
      <c r="G59" s="38">
        <v>1.01206012917805</v>
      </c>
      <c r="H59" s="45">
        <v>282.40944777252201</v>
      </c>
      <c r="I59" s="45">
        <v>142.05388689041101</v>
      </c>
      <c r="J59" s="48">
        <v>0.16034519407186701</v>
      </c>
      <c r="K59" s="46">
        <v>560.41937640840194</v>
      </c>
      <c r="L59" s="45">
        <v>357.72608737945598</v>
      </c>
      <c r="M59" s="47">
        <v>0.51635063007545301</v>
      </c>
    </row>
    <row r="60" spans="1:13" ht="14.5" x14ac:dyDescent="0.35">
      <c r="A60" s="2" t="str">
        <f>VLOOKUP(C60, 'County name'!$A$1:$C$207, 2, TRUE)</f>
        <v>Linn County</v>
      </c>
      <c r="B60" s="2" t="str">
        <f>VLOOKUP($C60, 'County name'!$A$1:$C$207, 3, TRUE)</f>
        <v>Iowa</v>
      </c>
      <c r="C60" s="33">
        <v>19113</v>
      </c>
      <c r="D60" s="12">
        <f>VLOOKUP($C60, 'County name'!$A$3:$D$101, 4, FALSE)</f>
        <v>0.01</v>
      </c>
      <c r="E60" s="44">
        <v>1979.04309188617</v>
      </c>
      <c r="F60" s="44">
        <v>167.09454751014701</v>
      </c>
      <c r="G60" s="38">
        <v>0.93482254209040605</v>
      </c>
      <c r="H60" s="45">
        <v>265.67239333107199</v>
      </c>
      <c r="I60" s="45">
        <v>105.007725381851</v>
      </c>
      <c r="J60" s="48">
        <v>0.112894646834503</v>
      </c>
      <c r="K60" s="46">
        <v>556.09528823965297</v>
      </c>
      <c r="L60" s="45">
        <v>306.46952872276302</v>
      </c>
      <c r="M60" s="47">
        <v>0.47099855078608799</v>
      </c>
    </row>
    <row r="61" spans="1:13" ht="14.5" x14ac:dyDescent="0.35">
      <c r="A61" s="2" t="str">
        <f>VLOOKUP(C61, 'County name'!$A$1:$C$207, 2, TRUE)</f>
        <v>Louisa County</v>
      </c>
      <c r="B61" s="2" t="str">
        <f>VLOOKUP($C61, 'County name'!$A$1:$C$207, 3, TRUE)</f>
        <v>Iowa</v>
      </c>
      <c r="C61" s="33">
        <v>19115</v>
      </c>
      <c r="D61" s="12">
        <f>VLOOKUP($C61, 'County name'!$A$3:$D$101, 4, FALSE)</f>
        <v>6.0999999999999995E-3</v>
      </c>
      <c r="E61" s="44">
        <v>2180.78417659143</v>
      </c>
      <c r="F61" s="44">
        <v>210.706341505051</v>
      </c>
      <c r="G61" s="38">
        <v>0.97759828965159301</v>
      </c>
      <c r="H61" s="45">
        <v>271.55811073898798</v>
      </c>
      <c r="I61" s="45">
        <v>126.489311933518</v>
      </c>
      <c r="J61" s="48">
        <v>0.13284038948118601</v>
      </c>
      <c r="K61" s="46">
        <v>561.23835107905302</v>
      </c>
      <c r="L61" s="45">
        <v>344.034896230698</v>
      </c>
      <c r="M61" s="47">
        <v>0.50334659899822898</v>
      </c>
    </row>
    <row r="62" spans="1:13" ht="14.5" x14ac:dyDescent="0.35">
      <c r="A62" s="2" t="str">
        <f>VLOOKUP(C62, 'County name'!$A$1:$C$207, 2, TRUE)</f>
        <v>Lucas County</v>
      </c>
      <c r="B62" s="2" t="str">
        <f>VLOOKUP($C62, 'County name'!$A$1:$C$207, 3, TRUE)</f>
        <v>Iowa</v>
      </c>
      <c r="C62" s="33">
        <v>19117</v>
      </c>
      <c r="D62" s="12">
        <f>VLOOKUP($C62, 'County name'!$A$3:$D$101, 4, FALSE)</f>
        <v>4.0000000000000001E-3</v>
      </c>
      <c r="E62" s="44">
        <v>2087.8948982085899</v>
      </c>
      <c r="F62" s="44">
        <v>200.28094253539999</v>
      </c>
      <c r="G62" s="38">
        <v>0.95592107335544296</v>
      </c>
      <c r="H62" s="45">
        <v>266.40878835107401</v>
      </c>
      <c r="I62" s="45">
        <v>127.37148771286</v>
      </c>
      <c r="J62" s="48">
        <v>0.126754691527007</v>
      </c>
      <c r="K62" s="46">
        <v>546.61910322170002</v>
      </c>
      <c r="L62" s="45">
        <v>315.333714389801</v>
      </c>
      <c r="M62" s="47">
        <v>0.47853438701929601</v>
      </c>
    </row>
    <row r="63" spans="1:13" ht="14.5" x14ac:dyDescent="0.35">
      <c r="A63" s="2" t="str">
        <f>VLOOKUP(C63, 'County name'!$A$1:$C$207, 2, TRUE)</f>
        <v>Lyon County</v>
      </c>
      <c r="B63" s="2" t="str">
        <f>VLOOKUP($C63, 'County name'!$A$1:$C$207, 3, TRUE)</f>
        <v>Iowa</v>
      </c>
      <c r="C63" s="33">
        <v>19119</v>
      </c>
      <c r="D63" s="12">
        <f>VLOOKUP($C63, 'County name'!$A$3:$D$101, 4, FALSE)</f>
        <v>1.3000000000000001E-2</v>
      </c>
      <c r="E63" s="44">
        <v>1857.0827381234999</v>
      </c>
      <c r="F63" s="44">
        <v>173.47348079681399</v>
      </c>
      <c r="G63" s="38">
        <v>0.96974384396424096</v>
      </c>
      <c r="H63" s="45">
        <v>160.191240119143</v>
      </c>
      <c r="I63" s="45">
        <v>71.282275390625003</v>
      </c>
      <c r="J63" s="48">
        <v>-2.59243782023348E-2</v>
      </c>
      <c r="K63" s="46">
        <v>498.70739844810498</v>
      </c>
      <c r="L63" s="45">
        <v>254.40933303833</v>
      </c>
      <c r="M63" s="47">
        <v>0.37258185512130398</v>
      </c>
    </row>
    <row r="64" spans="1:13" ht="14.5" x14ac:dyDescent="0.35">
      <c r="A64" s="2" t="str">
        <f>VLOOKUP(C64, 'County name'!$A$1:$C$207, 2, TRUE)</f>
        <v>Madison County</v>
      </c>
      <c r="B64" s="2" t="str">
        <f>VLOOKUP($C64, 'County name'!$A$1:$C$207, 3, TRUE)</f>
        <v>Iowa</v>
      </c>
      <c r="C64" s="33">
        <v>19121</v>
      </c>
      <c r="D64" s="12">
        <f>VLOOKUP($C64, 'County name'!$A$3:$D$101, 4, FALSE)</f>
        <v>7.0999999999999995E-3</v>
      </c>
      <c r="E64" s="44">
        <v>2068.5787435412399</v>
      </c>
      <c r="F64" s="44">
        <v>196.735638999939</v>
      </c>
      <c r="G64" s="38">
        <v>0.96247435127880898</v>
      </c>
      <c r="H64" s="45">
        <v>247.74812705386401</v>
      </c>
      <c r="I64" s="45">
        <v>117.676149654388</v>
      </c>
      <c r="J64" s="48">
        <v>9.26179801401186E-2</v>
      </c>
      <c r="K64" s="46">
        <v>531.84801762141296</v>
      </c>
      <c r="L64" s="45">
        <v>299.03830776214602</v>
      </c>
      <c r="M64" s="47">
        <v>0.44974492085783602</v>
      </c>
    </row>
    <row r="65" spans="1:13" ht="14.5" x14ac:dyDescent="0.35">
      <c r="A65" s="2" t="str">
        <f>VLOOKUP(C65, 'County name'!$A$1:$C$207, 2, TRUE)</f>
        <v>Mahaska County</v>
      </c>
      <c r="B65" s="2" t="str">
        <f>VLOOKUP($C65, 'County name'!$A$1:$C$207, 3, TRUE)</f>
        <v>Iowa</v>
      </c>
      <c r="C65" s="33">
        <v>19123</v>
      </c>
      <c r="D65" s="12">
        <f>VLOOKUP($C65, 'County name'!$A$3:$D$101, 4, FALSE)</f>
        <v>9.1999999999999998E-3</v>
      </c>
      <c r="E65" s="44">
        <v>2113.8763526525299</v>
      </c>
      <c r="F65" s="44">
        <v>200.40689473152199</v>
      </c>
      <c r="G65" s="38">
        <v>0.97833291758760499</v>
      </c>
      <c r="H65" s="45">
        <v>260.61644571944998</v>
      </c>
      <c r="I65" s="45">
        <v>119.564043569565</v>
      </c>
      <c r="J65" s="48">
        <v>0.116894261991297</v>
      </c>
      <c r="K65" s="46">
        <v>554.80119609423002</v>
      </c>
      <c r="L65" s="45">
        <v>321.806230020523</v>
      </c>
      <c r="M65" s="47">
        <v>0.49136992349996</v>
      </c>
    </row>
    <row r="66" spans="1:13" ht="14.5" x14ac:dyDescent="0.35">
      <c r="A66" s="2" t="str">
        <f>VLOOKUP(C66, 'County name'!$A$1:$C$207, 2, TRUE)</f>
        <v>Marion County</v>
      </c>
      <c r="B66" s="2" t="str">
        <f>VLOOKUP($C66, 'County name'!$A$1:$C$207, 3, TRUE)</f>
        <v>Iowa</v>
      </c>
      <c r="C66" s="33">
        <v>19125</v>
      </c>
      <c r="D66" s="12">
        <f>VLOOKUP($C66, 'County name'!$A$3:$D$101, 4, FALSE)</f>
        <v>6.4000000000000003E-3</v>
      </c>
      <c r="E66" s="44">
        <v>2144.7212179018602</v>
      </c>
      <c r="F66" s="44">
        <v>207.515728092194</v>
      </c>
      <c r="G66" s="38">
        <v>0.98822653381189995</v>
      </c>
      <c r="H66" s="45">
        <v>259.30692954524397</v>
      </c>
      <c r="I66" s="45">
        <v>120.780489635468</v>
      </c>
      <c r="J66" s="48">
        <v>0.112434594597471</v>
      </c>
      <c r="K66" s="46">
        <v>548.102695583691</v>
      </c>
      <c r="L66" s="45">
        <v>319.08468151092501</v>
      </c>
      <c r="M66" s="47">
        <v>0.48341586788076801</v>
      </c>
    </row>
    <row r="67" spans="1:13" ht="14.5" x14ac:dyDescent="0.35">
      <c r="A67" s="2" t="str">
        <f>VLOOKUP(C67, 'County name'!$A$1:$C$207, 2, TRUE)</f>
        <v>Marshall County</v>
      </c>
      <c r="B67" s="2" t="str">
        <f>VLOOKUP($C67, 'County name'!$A$1:$C$207, 3, TRUE)</f>
        <v>Iowa</v>
      </c>
      <c r="C67" s="33">
        <v>19127</v>
      </c>
      <c r="D67" s="12">
        <f>VLOOKUP($C67, 'County name'!$A$3:$D$101, 4, FALSE)</f>
        <v>1.1399999999999999E-2</v>
      </c>
      <c r="E67" s="44">
        <v>1941.6973500614599</v>
      </c>
      <c r="F67" s="44">
        <v>155.42947831153899</v>
      </c>
      <c r="G67" s="38">
        <v>0.89697112129981804</v>
      </c>
      <c r="H67" s="45">
        <v>239.651130827016</v>
      </c>
      <c r="I67" s="45">
        <v>91.828741312027006</v>
      </c>
      <c r="J67" s="48">
        <v>7.33191470361194E-2</v>
      </c>
      <c r="K67" s="46">
        <v>539.77528826243997</v>
      </c>
      <c r="L67" s="45">
        <v>279.76373963356002</v>
      </c>
      <c r="M67" s="47">
        <v>0.44494604355329298</v>
      </c>
    </row>
    <row r="68" spans="1:13" ht="14.5" x14ac:dyDescent="0.35">
      <c r="A68" s="2" t="str">
        <f>VLOOKUP(C68, 'County name'!$A$1:$C$207, 2, TRUE)</f>
        <v>Mills County</v>
      </c>
      <c r="B68" s="2" t="str">
        <f>VLOOKUP($C68, 'County name'!$A$1:$C$207, 3, TRUE)</f>
        <v>Iowa</v>
      </c>
      <c r="C68" s="33">
        <v>19129</v>
      </c>
      <c r="D68" s="12">
        <f>VLOOKUP($C68, 'County name'!$A$3:$D$101, 4, FALSE)</f>
        <v>8.0000000000000002E-3</v>
      </c>
      <c r="E68" s="44">
        <v>2173.92141576004</v>
      </c>
      <c r="F68" s="44">
        <v>245.207018518448</v>
      </c>
      <c r="G68" s="38">
        <v>1.0419218646367501</v>
      </c>
      <c r="H68" s="45">
        <v>218.214060725877</v>
      </c>
      <c r="I68" s="45">
        <v>120.284205007553</v>
      </c>
      <c r="J68" s="48">
        <v>5.6178629984682697E-2</v>
      </c>
      <c r="K68" s="46">
        <v>491.24037850839102</v>
      </c>
      <c r="L68" s="45">
        <v>303.45090517997698</v>
      </c>
      <c r="M68" s="47">
        <v>0.40230334732874601</v>
      </c>
    </row>
    <row r="69" spans="1:13" ht="14.5" x14ac:dyDescent="0.35">
      <c r="A69" s="2" t="str">
        <f>VLOOKUP(C69, 'County name'!$A$1:$C$207, 2, TRUE)</f>
        <v>Mitchell County</v>
      </c>
      <c r="B69" s="2" t="str">
        <f>VLOOKUP($C69, 'County name'!$A$1:$C$207, 3, TRUE)</f>
        <v>Iowa</v>
      </c>
      <c r="C69" s="33">
        <v>19131</v>
      </c>
      <c r="D69" s="12">
        <f>VLOOKUP($C69, 'County name'!$A$3:$D$101, 4, FALSE)</f>
        <v>1.09E-2</v>
      </c>
      <c r="E69" s="44">
        <v>1808.0320045061601</v>
      </c>
      <c r="F69" s="44">
        <v>113.29846115112301</v>
      </c>
      <c r="G69" s="38">
        <v>0.86323258822738203</v>
      </c>
      <c r="H69" s="45">
        <v>236.33525007029499</v>
      </c>
      <c r="I69" s="45">
        <v>79.923499488830601</v>
      </c>
      <c r="J69" s="48">
        <v>6.4663578368835906E-2</v>
      </c>
      <c r="K69" s="46">
        <v>536.19277042373994</v>
      </c>
      <c r="L69" s="45">
        <v>248.63254222869901</v>
      </c>
      <c r="M69" s="47">
        <v>0.41554700400908201</v>
      </c>
    </row>
    <row r="70" spans="1:13" ht="14.5" x14ac:dyDescent="0.35">
      <c r="A70" s="2" t="str">
        <f>VLOOKUP(C70, 'County name'!$A$1:$C$207, 2, TRUE)</f>
        <v>Monona County</v>
      </c>
      <c r="B70" s="2" t="str">
        <f>VLOOKUP($C70, 'County name'!$A$1:$C$207, 3, TRUE)</f>
        <v>Iowa</v>
      </c>
      <c r="C70" s="33">
        <v>19133</v>
      </c>
      <c r="D70" s="12">
        <f>VLOOKUP($C70, 'County name'!$A$3:$D$101, 4, FALSE)</f>
        <v>1.2800000000000001E-2</v>
      </c>
      <c r="E70" s="44">
        <v>2085.5144044139101</v>
      </c>
      <c r="F70" s="44">
        <v>232.192764949799</v>
      </c>
      <c r="G70" s="38">
        <v>1.04701038166926</v>
      </c>
      <c r="H70" s="45">
        <v>183.432665411697</v>
      </c>
      <c r="I70" s="45">
        <v>97.124680423736606</v>
      </c>
      <c r="J70" s="48">
        <v>-2.17703731395491E-3</v>
      </c>
      <c r="K70" s="46">
        <v>494.167419759871</v>
      </c>
      <c r="L70" s="45">
        <v>292.94316625595098</v>
      </c>
      <c r="M70" s="47">
        <v>0.38705756577125</v>
      </c>
    </row>
    <row r="71" spans="1:13" ht="14.5" x14ac:dyDescent="0.35">
      <c r="A71" s="2" t="str">
        <f>VLOOKUP(C71, 'County name'!$A$1:$C$207, 2, TRUE)</f>
        <v>Monroe County</v>
      </c>
      <c r="B71" s="2" t="str">
        <f>VLOOKUP($C71, 'County name'!$A$1:$C$207, 3, TRUE)</f>
        <v>Iowa</v>
      </c>
      <c r="C71" s="33">
        <v>19135</v>
      </c>
      <c r="D71" s="12">
        <f>VLOOKUP($C71, 'County name'!$A$3:$D$101, 4, FALSE)</f>
        <v>3.3E-3</v>
      </c>
      <c r="E71" s="44">
        <v>2132.0180576572502</v>
      </c>
      <c r="F71" s="44">
        <v>202.836171865463</v>
      </c>
      <c r="G71" s="38">
        <v>0.98251697531958604</v>
      </c>
      <c r="H71" s="45">
        <v>267.33503266513799</v>
      </c>
      <c r="I71" s="45">
        <v>127.057485151291</v>
      </c>
      <c r="J71" s="48">
        <v>0.13127955139912001</v>
      </c>
      <c r="K71" s="46">
        <v>555.47395592822295</v>
      </c>
      <c r="L71" s="45">
        <v>325.67552962303199</v>
      </c>
      <c r="M71" s="47">
        <v>0.49657589669014701</v>
      </c>
    </row>
    <row r="72" spans="1:13" ht="14.5" x14ac:dyDescent="0.35">
      <c r="A72" s="2" t="str">
        <f>VLOOKUP(C72, 'County name'!$A$1:$C$207, 2, TRUE)</f>
        <v>Montgomery County</v>
      </c>
      <c r="B72" s="2" t="str">
        <f>VLOOKUP($C72, 'County name'!$A$1:$C$207, 3, TRUE)</f>
        <v>Iowa</v>
      </c>
      <c r="C72" s="33">
        <v>19137</v>
      </c>
      <c r="D72" s="12">
        <f>VLOOKUP($C72, 'County name'!$A$3:$D$101, 4, FALSE)</f>
        <v>7.6E-3</v>
      </c>
      <c r="E72" s="44">
        <v>2125.7118426679199</v>
      </c>
      <c r="F72" s="44">
        <v>231.62490863799999</v>
      </c>
      <c r="G72" s="38">
        <v>1.0103013036492701</v>
      </c>
      <c r="H72" s="45">
        <v>222.71079081245699</v>
      </c>
      <c r="I72" s="45">
        <v>121.408438682556</v>
      </c>
      <c r="J72" s="48">
        <v>6.5403856034746105E-2</v>
      </c>
      <c r="K72" s="46">
        <v>499.23377932552199</v>
      </c>
      <c r="L72" s="45">
        <v>303.208762836456</v>
      </c>
      <c r="M72" s="47">
        <v>0.41230075944969702</v>
      </c>
    </row>
    <row r="73" spans="1:13" ht="14.5" x14ac:dyDescent="0.35">
      <c r="A73" s="2" t="str">
        <f>VLOOKUP(C73, 'County name'!$A$1:$C$207, 2, TRUE)</f>
        <v>Muscatine County</v>
      </c>
      <c r="B73" s="2" t="str">
        <f>VLOOKUP($C73, 'County name'!$A$1:$C$207, 3, TRUE)</f>
        <v>Iowa</v>
      </c>
      <c r="C73" s="33">
        <v>19139</v>
      </c>
      <c r="D73" s="12">
        <f>VLOOKUP($C73, 'County name'!$A$3:$D$101, 4, FALSE)</f>
        <v>6.6E-3</v>
      </c>
      <c r="E73" s="44">
        <v>2145.98973801685</v>
      </c>
      <c r="F73" s="44">
        <v>203.66606888771099</v>
      </c>
      <c r="G73" s="38">
        <v>0.97605214860858702</v>
      </c>
      <c r="H73" s="45">
        <v>272.54415206708899</v>
      </c>
      <c r="I73" s="45">
        <v>121.982052946091</v>
      </c>
      <c r="J73" s="48">
        <v>0.12940263215223799</v>
      </c>
      <c r="K73" s="46">
        <v>559.39104654537505</v>
      </c>
      <c r="L73" s="45">
        <v>338.42274394035297</v>
      </c>
      <c r="M73" s="47">
        <v>0.49607450693740202</v>
      </c>
    </row>
    <row r="74" spans="1:13" ht="14.5" x14ac:dyDescent="0.35">
      <c r="A74" s="2" t="str">
        <f>VLOOKUP(C74, 'County name'!$A$1:$C$207, 2, TRUE)</f>
        <v>O</v>
      </c>
      <c r="B74" s="2" t="str">
        <f>VLOOKUP($C74, 'County name'!$A$1:$C$207, 3, TRUE)</f>
        <v>Iowa</v>
      </c>
      <c r="C74" s="33">
        <v>19141</v>
      </c>
      <c r="D74" s="12">
        <f>VLOOKUP($C74, 'County name'!$A$3:$D$101, 4, FALSE)</f>
        <v>1.3100000000000001E-2</v>
      </c>
      <c r="E74" s="44">
        <v>1871.1101505173799</v>
      </c>
      <c r="F74" s="44">
        <v>155.23353419303899</v>
      </c>
      <c r="G74" s="38">
        <v>0.93203704700769796</v>
      </c>
      <c r="H74" s="45">
        <v>171.550589274755</v>
      </c>
      <c r="I74" s="45">
        <v>74.806570005416901</v>
      </c>
      <c r="J74" s="48">
        <v>-1.5960463475662798E-2</v>
      </c>
      <c r="K74" s="46">
        <v>501.15690546641099</v>
      </c>
      <c r="L74" s="45">
        <v>252.39830603599501</v>
      </c>
      <c r="M74" s="47">
        <v>0.374863578204787</v>
      </c>
    </row>
    <row r="75" spans="1:13" ht="14.5" x14ac:dyDescent="0.35">
      <c r="A75" s="2" t="str">
        <f>VLOOKUP(C75, 'County name'!$A$1:$C$207, 2, TRUE)</f>
        <v>Osceola County</v>
      </c>
      <c r="B75" s="2" t="str">
        <f>VLOOKUP($C75, 'County name'!$A$1:$C$207, 3, TRUE)</f>
        <v>Iowa</v>
      </c>
      <c r="C75" s="33">
        <v>19143</v>
      </c>
      <c r="D75" s="12">
        <f>VLOOKUP($C75, 'County name'!$A$3:$D$101, 4, FALSE)</f>
        <v>0.01</v>
      </c>
      <c r="E75" s="44">
        <v>1793.15883881989</v>
      </c>
      <c r="F75" s="44">
        <v>130.13927149772601</v>
      </c>
      <c r="G75" s="38">
        <v>0.89471013906452002</v>
      </c>
      <c r="H75" s="45">
        <v>164.18948305976801</v>
      </c>
      <c r="I75" s="45">
        <v>68.242097711563105</v>
      </c>
      <c r="J75" s="48">
        <v>-1.7742034895546498E-2</v>
      </c>
      <c r="K75" s="46">
        <v>500.29177929724102</v>
      </c>
      <c r="L75" s="45">
        <v>233.53207230567901</v>
      </c>
      <c r="M75" s="47">
        <v>0.36759779023225803</v>
      </c>
    </row>
    <row r="76" spans="1:13" ht="14.5" x14ac:dyDescent="0.35">
      <c r="A76" s="2" t="str">
        <f>VLOOKUP(C76, 'County name'!$A$1:$C$207, 2, TRUE)</f>
        <v>Page County</v>
      </c>
      <c r="B76" s="2" t="str">
        <f>VLOOKUP($C76, 'County name'!$A$1:$C$207, 3, TRUE)</f>
        <v>Iowa</v>
      </c>
      <c r="C76" s="33">
        <v>19145</v>
      </c>
      <c r="D76" s="12">
        <f>VLOOKUP($C76, 'County name'!$A$3:$D$101, 4, FALSE)</f>
        <v>9.8999999999999991E-3</v>
      </c>
      <c r="E76" s="44">
        <v>2158.06068669567</v>
      </c>
      <c r="F76" s="44">
        <v>238.06255474090599</v>
      </c>
      <c r="G76" s="38">
        <v>0.99415426588914002</v>
      </c>
      <c r="H76" s="45">
        <v>239.587190191914</v>
      </c>
      <c r="I76" s="45">
        <v>131.03089628219601</v>
      </c>
      <c r="J76" s="48">
        <v>8.9357722449662197E-2</v>
      </c>
      <c r="K76" s="46">
        <v>499.70895721605098</v>
      </c>
      <c r="L76" s="45">
        <v>309.09679193496697</v>
      </c>
      <c r="M76" s="47">
        <v>0.41634325045555898</v>
      </c>
    </row>
    <row r="77" spans="1:13" ht="14.5" x14ac:dyDescent="0.35">
      <c r="A77" s="2" t="str">
        <f>VLOOKUP(C77, 'County name'!$A$1:$C$207, 2, TRUE)</f>
        <v>Palo Alto County</v>
      </c>
      <c r="B77" s="2" t="str">
        <f>VLOOKUP($C77, 'County name'!$A$1:$C$207, 3, TRUE)</f>
        <v>Iowa</v>
      </c>
      <c r="C77" s="33">
        <v>19147</v>
      </c>
      <c r="D77" s="12">
        <f>VLOOKUP($C77, 'County name'!$A$3:$D$101, 4, FALSE)</f>
        <v>1.1699999999999999E-2</v>
      </c>
      <c r="E77" s="44">
        <v>1878.0959205937099</v>
      </c>
      <c r="F77" s="44">
        <v>141.94628720283501</v>
      </c>
      <c r="G77" s="38">
        <v>0.92751653978006099</v>
      </c>
      <c r="H77" s="45">
        <v>195.28350443686301</v>
      </c>
      <c r="I77" s="45">
        <v>76.581076192855804</v>
      </c>
      <c r="J77" s="48">
        <v>9.8476099418220997E-3</v>
      </c>
      <c r="K77" s="46">
        <v>515.32552977758496</v>
      </c>
      <c r="L77" s="45">
        <v>253.71379370689399</v>
      </c>
      <c r="M77" s="47">
        <v>0.39526506519743898</v>
      </c>
    </row>
    <row r="78" spans="1:13" ht="14.5" x14ac:dyDescent="0.35">
      <c r="A78" s="2" t="str">
        <f>VLOOKUP(C78, 'County name'!$A$1:$C$207, 2, TRUE)</f>
        <v>Plymouth County</v>
      </c>
      <c r="B78" s="2" t="str">
        <f>VLOOKUP($C78, 'County name'!$A$1:$C$207, 3, TRUE)</f>
        <v>Iowa</v>
      </c>
      <c r="C78" s="33">
        <v>19149</v>
      </c>
      <c r="D78" s="12">
        <f>VLOOKUP($C78, 'County name'!$A$3:$D$101, 4, FALSE)</f>
        <v>1.8500000000000003E-2</v>
      </c>
      <c r="E78" s="44">
        <v>1959.93743719026</v>
      </c>
      <c r="F78" s="44">
        <v>200.32814373970001</v>
      </c>
      <c r="G78" s="38">
        <v>1.02412157458866</v>
      </c>
      <c r="H78" s="45">
        <v>168.82190922993499</v>
      </c>
      <c r="I78" s="45">
        <v>82.666795682907093</v>
      </c>
      <c r="J78" s="48">
        <v>-1.9237091802677901E-2</v>
      </c>
      <c r="K78" s="46">
        <v>496.46632528197398</v>
      </c>
      <c r="L78" s="45">
        <v>274.280104112625</v>
      </c>
      <c r="M78" s="47">
        <v>0.37942645430933197</v>
      </c>
    </row>
    <row r="79" spans="1:13" ht="14.5" x14ac:dyDescent="0.35">
      <c r="A79" s="2" t="str">
        <f>VLOOKUP(C79, 'County name'!$A$1:$C$207, 2, TRUE)</f>
        <v>Pocahontas County</v>
      </c>
      <c r="B79" s="2" t="str">
        <f>VLOOKUP($C79, 'County name'!$A$1:$C$207, 3, TRUE)</f>
        <v>Iowa</v>
      </c>
      <c r="C79" s="33">
        <v>19151</v>
      </c>
      <c r="D79" s="12">
        <f>VLOOKUP($C79, 'County name'!$A$3:$D$101, 4, FALSE)</f>
        <v>1.41E-2</v>
      </c>
      <c r="E79" s="44">
        <v>1899.8395407913899</v>
      </c>
      <c r="F79" s="44">
        <v>155.25405440330499</v>
      </c>
      <c r="G79" s="38">
        <v>0.94882333159451704</v>
      </c>
      <c r="H79" s="45">
        <v>195.93515150912501</v>
      </c>
      <c r="I79" s="45">
        <v>82.555771112442002</v>
      </c>
      <c r="J79" s="48">
        <v>1.4710664906385101E-2</v>
      </c>
      <c r="K79" s="46">
        <v>513.66516825023598</v>
      </c>
      <c r="L79" s="45">
        <v>264.02287306785598</v>
      </c>
      <c r="M79" s="47">
        <v>0.40033724396834802</v>
      </c>
    </row>
    <row r="80" spans="1:13" ht="14.5" x14ac:dyDescent="0.35">
      <c r="A80" s="2" t="str">
        <f>VLOOKUP(C80, 'County name'!$A$1:$C$207, 2, TRUE)</f>
        <v>Polk County</v>
      </c>
      <c r="B80" s="2" t="str">
        <f>VLOOKUP($C80, 'County name'!$A$1:$C$207, 3, TRUE)</f>
        <v>Iowa</v>
      </c>
      <c r="C80" s="33">
        <v>19153</v>
      </c>
      <c r="D80" s="12">
        <f>VLOOKUP($C80, 'County name'!$A$3:$D$101, 4, FALSE)</f>
        <v>7.7000000000000002E-3</v>
      </c>
      <c r="E80" s="44">
        <v>2050.7480438560201</v>
      </c>
      <c r="F80" s="44">
        <v>179.04982933998099</v>
      </c>
      <c r="G80" s="38">
        <v>0.94179586243522195</v>
      </c>
      <c r="H80" s="45">
        <v>242.30170891955501</v>
      </c>
      <c r="I80" s="45">
        <v>104.77358660697899</v>
      </c>
      <c r="J80" s="48">
        <v>7.9372885375623897E-2</v>
      </c>
      <c r="K80" s="46">
        <v>537.88794907294198</v>
      </c>
      <c r="L80" s="45">
        <v>292.98610539436299</v>
      </c>
      <c r="M80" s="47">
        <v>0.45219476495358901</v>
      </c>
    </row>
    <row r="81" spans="1:13" ht="14.5" x14ac:dyDescent="0.35">
      <c r="A81" s="2" t="str">
        <f>VLOOKUP(C81, 'County name'!$A$1:$C$207, 2, TRUE)</f>
        <v>Pottawattamie County</v>
      </c>
      <c r="B81" s="2" t="str">
        <f>VLOOKUP($C81, 'County name'!$A$1:$C$207, 3, TRUE)</f>
        <v>Iowa</v>
      </c>
      <c r="C81" s="33">
        <v>19155</v>
      </c>
      <c r="D81" s="12">
        <f>VLOOKUP($C81, 'County name'!$A$3:$D$101, 4, FALSE)</f>
        <v>1.7299999999999999E-2</v>
      </c>
      <c r="E81" s="44">
        <v>2097.9774989733801</v>
      </c>
      <c r="F81" s="44">
        <v>213.07642951011701</v>
      </c>
      <c r="G81" s="38">
        <v>1.0027194327267801</v>
      </c>
      <c r="H81" s="45">
        <v>207.98481563177199</v>
      </c>
      <c r="I81" s="45">
        <v>110.06721720695499</v>
      </c>
      <c r="J81" s="48">
        <v>4.0017344987741503E-2</v>
      </c>
      <c r="K81" s="46">
        <v>495.80289493907497</v>
      </c>
      <c r="L81" s="45">
        <v>288.29532980918901</v>
      </c>
      <c r="M81" s="47">
        <v>0.39693873121773998</v>
      </c>
    </row>
    <row r="82" spans="1:13" ht="14.5" x14ac:dyDescent="0.35">
      <c r="A82" s="2" t="str">
        <f>VLOOKUP(C82, 'County name'!$A$1:$C$207, 2, TRUE)</f>
        <v>Poweshiek County</v>
      </c>
      <c r="B82" s="2" t="str">
        <f>VLOOKUP($C82, 'County name'!$A$1:$C$207, 3, TRUE)</f>
        <v>Iowa</v>
      </c>
      <c r="C82" s="33">
        <v>19157</v>
      </c>
      <c r="D82" s="12">
        <f>VLOOKUP($C82, 'County name'!$A$3:$D$101, 4, FALSE)</f>
        <v>1.18E-2</v>
      </c>
      <c r="E82" s="44">
        <v>2020.4948470398799</v>
      </c>
      <c r="F82" s="44">
        <v>183.04994506835899</v>
      </c>
      <c r="G82" s="38">
        <v>0.93081125377024998</v>
      </c>
      <c r="H82" s="45">
        <v>253.28087148666401</v>
      </c>
      <c r="I82" s="45">
        <v>106.80276927948</v>
      </c>
      <c r="J82" s="48">
        <v>0.100156016305228</v>
      </c>
      <c r="K82" s="46">
        <v>551.62604408487698</v>
      </c>
      <c r="L82" s="45">
        <v>305.02949237823498</v>
      </c>
      <c r="M82" s="47">
        <v>0.47460479448440501</v>
      </c>
    </row>
    <row r="83" spans="1:13" ht="14.5" x14ac:dyDescent="0.35">
      <c r="A83" s="2" t="str">
        <f>VLOOKUP(C83, 'County name'!$A$1:$C$207, 2, TRUE)</f>
        <v>Ringgold County</v>
      </c>
      <c r="B83" s="2" t="str">
        <f>VLOOKUP($C83, 'County name'!$A$1:$C$207, 3, TRUE)</f>
        <v>Iowa</v>
      </c>
      <c r="C83" s="33">
        <v>19159</v>
      </c>
      <c r="D83" s="12">
        <f>VLOOKUP($C83, 'County name'!$A$3:$D$101, 4, FALSE)</f>
        <v>5.4000000000000003E-3</v>
      </c>
      <c r="E83" s="44">
        <v>2099.2055639530099</v>
      </c>
      <c r="F83" s="44">
        <v>197.641501617432</v>
      </c>
      <c r="G83" s="38">
        <v>0.95862175199042199</v>
      </c>
      <c r="H83" s="45">
        <v>262.13934885761699</v>
      </c>
      <c r="I83" s="45">
        <v>130.598073673248</v>
      </c>
      <c r="J83" s="48">
        <v>0.123766957598119</v>
      </c>
      <c r="K83" s="46">
        <v>524.21372305578598</v>
      </c>
      <c r="L83" s="45">
        <v>299.40684652328503</v>
      </c>
      <c r="M83" s="47">
        <v>0.447752796438113</v>
      </c>
    </row>
    <row r="84" spans="1:13" ht="14.5" x14ac:dyDescent="0.35">
      <c r="A84" s="2" t="str">
        <f>VLOOKUP(C84, 'County name'!$A$1:$C$207, 2, TRUE)</f>
        <v>Sac County</v>
      </c>
      <c r="B84" s="2" t="str">
        <f>VLOOKUP($C84, 'County name'!$A$1:$C$207, 3, TRUE)</f>
        <v>Iowa</v>
      </c>
      <c r="C84" s="33">
        <v>19161</v>
      </c>
      <c r="D84" s="12">
        <f>VLOOKUP($C84, 'County name'!$A$3:$D$101, 4, FALSE)</f>
        <v>1.2E-2</v>
      </c>
      <c r="E84" s="44">
        <v>1922.09693073827</v>
      </c>
      <c r="F84" s="44">
        <v>161.97600173950201</v>
      </c>
      <c r="G84" s="38">
        <v>0.95527363486587602</v>
      </c>
      <c r="H84" s="45">
        <v>190.57152959023901</v>
      </c>
      <c r="I84" s="45">
        <v>86.583533096313502</v>
      </c>
      <c r="J84" s="48">
        <v>9.2416391221457096E-3</v>
      </c>
      <c r="K84" s="46">
        <v>504.822635193716</v>
      </c>
      <c r="L84" s="45">
        <v>262.95120248794598</v>
      </c>
      <c r="M84" s="47">
        <v>0.39143257932381198</v>
      </c>
    </row>
    <row r="85" spans="1:13" ht="14.5" x14ac:dyDescent="0.35">
      <c r="A85" s="2" t="str">
        <f>VLOOKUP(C85, 'County name'!$A$1:$C$207, 2, TRUE)</f>
        <v>Scott County</v>
      </c>
      <c r="B85" s="2" t="str">
        <f>VLOOKUP($C85, 'County name'!$A$1:$C$207, 3, TRUE)</f>
        <v>Iowa</v>
      </c>
      <c r="C85" s="33">
        <v>19163</v>
      </c>
      <c r="D85" s="12">
        <f>VLOOKUP($C85, 'County name'!$A$3:$D$101, 4, FALSE)</f>
        <v>7.4999999999999997E-3</v>
      </c>
      <c r="E85" s="44">
        <v>2080.6733609162302</v>
      </c>
      <c r="F85" s="44">
        <v>173.901000404358</v>
      </c>
      <c r="G85" s="38">
        <v>0.95267283629383204</v>
      </c>
      <c r="H85" s="45">
        <v>274.64484862163698</v>
      </c>
      <c r="I85" s="45">
        <v>115.50803470611601</v>
      </c>
      <c r="J85" s="48">
        <v>0.13121860158280901</v>
      </c>
      <c r="K85" s="46">
        <v>553.52838771119696</v>
      </c>
      <c r="L85" s="45">
        <v>319.267637825012</v>
      </c>
      <c r="M85" s="47">
        <v>0.48020725473158599</v>
      </c>
    </row>
    <row r="86" spans="1:13" ht="14.5" x14ac:dyDescent="0.35">
      <c r="A86" s="2" t="str">
        <f>VLOOKUP(C86, 'County name'!$A$1:$C$207, 2, TRUE)</f>
        <v>Shelby County</v>
      </c>
      <c r="B86" s="2" t="str">
        <f>VLOOKUP($C86, 'County name'!$A$1:$C$207, 3, TRUE)</f>
        <v>Iowa</v>
      </c>
      <c r="C86" s="33">
        <v>19165</v>
      </c>
      <c r="D86" s="12">
        <f>VLOOKUP($C86, 'County name'!$A$3:$D$101, 4, FALSE)</f>
        <v>1.37E-2</v>
      </c>
      <c r="E86" s="44">
        <v>2019.4111702149701</v>
      </c>
      <c r="F86" s="44">
        <v>188.63184871673599</v>
      </c>
      <c r="G86" s="38">
        <v>0.95640657522314798</v>
      </c>
      <c r="H86" s="45">
        <v>200.96814628038601</v>
      </c>
      <c r="I86" s="45">
        <v>101.51997804641699</v>
      </c>
      <c r="J86" s="48">
        <v>2.63965892581094E-2</v>
      </c>
      <c r="K86" s="46">
        <v>499.54971652496602</v>
      </c>
      <c r="L86" s="45">
        <v>277.97747745513902</v>
      </c>
      <c r="M86" s="47">
        <v>0.392847117033431</v>
      </c>
    </row>
    <row r="87" spans="1:13" ht="14.5" x14ac:dyDescent="0.35">
      <c r="A87" s="2" t="str">
        <f>VLOOKUP(C87, 'County name'!$A$1:$C$207, 2, TRUE)</f>
        <v>Sioux County</v>
      </c>
      <c r="B87" s="2" t="str">
        <f>VLOOKUP($C87, 'County name'!$A$1:$C$207, 3, TRUE)</f>
        <v>Iowa</v>
      </c>
      <c r="C87" s="33">
        <v>19167</v>
      </c>
      <c r="D87" s="12">
        <f>VLOOKUP($C87, 'County name'!$A$3:$D$101, 4, FALSE)</f>
        <v>1.6E-2</v>
      </c>
      <c r="E87" s="44">
        <v>1909.47665919571</v>
      </c>
      <c r="F87" s="44">
        <v>183.545730161667</v>
      </c>
      <c r="G87" s="38">
        <v>0.99411461662954204</v>
      </c>
      <c r="H87" s="45">
        <v>164.92221130540301</v>
      </c>
      <c r="I87" s="45">
        <v>75.503998136520394</v>
      </c>
      <c r="J87" s="48">
        <v>-2.3729677528446399E-2</v>
      </c>
      <c r="K87" s="46">
        <v>497.75979745041298</v>
      </c>
      <c r="L87" s="45">
        <v>264.062260484695</v>
      </c>
      <c r="M87" s="47">
        <v>0.37450689061570203</v>
      </c>
    </row>
    <row r="88" spans="1:13" ht="14.5" x14ac:dyDescent="0.35">
      <c r="A88" s="2" t="str">
        <f>VLOOKUP(C88, 'County name'!$A$1:$C$207, 2, TRUE)</f>
        <v>Story County</v>
      </c>
      <c r="B88" s="2" t="str">
        <f>VLOOKUP($C88, 'County name'!$A$1:$C$207, 3, TRUE)</f>
        <v>Iowa</v>
      </c>
      <c r="C88" s="33">
        <v>19169</v>
      </c>
      <c r="D88" s="12">
        <f>VLOOKUP($C88, 'County name'!$A$3:$D$101, 4, FALSE)</f>
        <v>1.09E-2</v>
      </c>
      <c r="E88" s="44">
        <v>1945.6795060920099</v>
      </c>
      <c r="F88" s="44">
        <v>149.85423130989099</v>
      </c>
      <c r="G88" s="38">
        <v>0.89075517363245804</v>
      </c>
      <c r="H88" s="45">
        <v>232.42617967706201</v>
      </c>
      <c r="I88" s="45">
        <v>89.602238893508897</v>
      </c>
      <c r="J88" s="48">
        <v>6.1938603826408901E-2</v>
      </c>
      <c r="K88" s="46">
        <v>533.02296062647395</v>
      </c>
      <c r="L88" s="45">
        <v>272.14163765907301</v>
      </c>
      <c r="M88" s="47">
        <v>0.43327086859220698</v>
      </c>
    </row>
    <row r="89" spans="1:13" ht="14.5" x14ac:dyDescent="0.35">
      <c r="A89" s="2" t="str">
        <f>VLOOKUP(C89, 'County name'!$A$1:$C$207, 2, TRUE)</f>
        <v>Tama County</v>
      </c>
      <c r="B89" s="2" t="str">
        <f>VLOOKUP($C89, 'County name'!$A$1:$C$207, 3, TRUE)</f>
        <v>Iowa</v>
      </c>
      <c r="C89" s="33">
        <v>19171</v>
      </c>
      <c r="D89" s="12">
        <f>VLOOKUP($C89, 'County name'!$A$3:$D$101, 4, FALSE)</f>
        <v>1.3000000000000001E-2</v>
      </c>
      <c r="E89" s="44">
        <v>1948.4192756488001</v>
      </c>
      <c r="F89" s="44">
        <v>162.24843749999999</v>
      </c>
      <c r="G89" s="38">
        <v>0.91588183820091795</v>
      </c>
      <c r="H89" s="45">
        <v>249.94581254059401</v>
      </c>
      <c r="I89" s="45">
        <v>97.419189262390105</v>
      </c>
      <c r="J89" s="48">
        <v>8.8145533448055202E-2</v>
      </c>
      <c r="K89" s="46">
        <v>551.31640523923602</v>
      </c>
      <c r="L89" s="45">
        <v>294.11053419113199</v>
      </c>
      <c r="M89" s="47">
        <v>0.46011955050930797</v>
      </c>
    </row>
    <row r="90" spans="1:13" ht="14.5" x14ac:dyDescent="0.35">
      <c r="A90" s="2" t="str">
        <f>VLOOKUP(C90, 'County name'!$A$1:$C$207, 2, TRUE)</f>
        <v>Taylor County</v>
      </c>
      <c r="B90" s="2" t="str">
        <f>VLOOKUP($C90, 'County name'!$A$1:$C$207, 3, TRUE)</f>
        <v>Iowa</v>
      </c>
      <c r="C90" s="33">
        <v>19173</v>
      </c>
      <c r="D90" s="12">
        <f>VLOOKUP($C90, 'County name'!$A$3:$D$101, 4, FALSE)</f>
        <v>7.9000000000000008E-3</v>
      </c>
      <c r="E90" s="44">
        <v>2109.6779540277998</v>
      </c>
      <c r="F90" s="44">
        <v>209.382330846786</v>
      </c>
      <c r="G90" s="38">
        <v>0.96795320335686497</v>
      </c>
      <c r="H90" s="45">
        <v>246.98435820173501</v>
      </c>
      <c r="I90" s="45">
        <v>128.731045103073</v>
      </c>
      <c r="J90" s="48">
        <v>0.104304689174015</v>
      </c>
      <c r="K90" s="46">
        <v>511.23474366739401</v>
      </c>
      <c r="L90" s="45">
        <v>298.63180012702901</v>
      </c>
      <c r="M90" s="47">
        <v>0.43067170865449</v>
      </c>
    </row>
    <row r="91" spans="1:13" ht="14.5" x14ac:dyDescent="0.35">
      <c r="A91" s="2" t="str">
        <f>VLOOKUP(C91, 'County name'!$A$1:$C$207, 2, TRUE)</f>
        <v>Union County</v>
      </c>
      <c r="B91" s="2" t="str">
        <f>VLOOKUP($C91, 'County name'!$A$1:$C$207, 3, TRUE)</f>
        <v>Iowa</v>
      </c>
      <c r="C91" s="33">
        <v>19175</v>
      </c>
      <c r="D91" s="12">
        <f>VLOOKUP($C91, 'County name'!$A$3:$D$101, 4, FALSE)</f>
        <v>6.5000000000000006E-3</v>
      </c>
      <c r="E91" s="44">
        <v>2076.03726644263</v>
      </c>
      <c r="F91" s="44">
        <v>195.50672020912199</v>
      </c>
      <c r="G91" s="38">
        <v>0.95543306438071296</v>
      </c>
      <c r="H91" s="45">
        <v>252.29988555913999</v>
      </c>
      <c r="I91" s="45">
        <v>124.241459321976</v>
      </c>
      <c r="J91" s="48">
        <v>0.10423397154167401</v>
      </c>
      <c r="K91" s="46">
        <v>526.60440423517696</v>
      </c>
      <c r="L91" s="45">
        <v>297.03710741996798</v>
      </c>
      <c r="M91" s="47">
        <v>0.44533104736032902</v>
      </c>
    </row>
    <row r="92" spans="1:13" ht="14.5" x14ac:dyDescent="0.35">
      <c r="A92" s="2" t="str">
        <f>VLOOKUP(C92, 'County name'!$A$1:$C$207, 2, TRUE)</f>
        <v>Van Buren County</v>
      </c>
      <c r="B92" s="2" t="str">
        <f>VLOOKUP($C92, 'County name'!$A$1:$C$207, 3, TRUE)</f>
        <v>Iowa</v>
      </c>
      <c r="C92" s="33">
        <v>19177</v>
      </c>
      <c r="D92" s="12">
        <f>VLOOKUP($C92, 'County name'!$A$3:$D$101, 4, FALSE)</f>
        <v>4.7999999999999996E-3</v>
      </c>
      <c r="E92" s="44">
        <v>2235.1562043223998</v>
      </c>
      <c r="F92" s="44">
        <v>248.948859214783</v>
      </c>
      <c r="G92" s="38">
        <v>1.03978841426304</v>
      </c>
      <c r="H92" s="45">
        <v>277.949952091603</v>
      </c>
      <c r="I92" s="45">
        <v>143.65685453414901</v>
      </c>
      <c r="J92" s="48">
        <v>0.15524370537929499</v>
      </c>
      <c r="K92" s="46">
        <v>563.59248531716901</v>
      </c>
      <c r="L92" s="45">
        <v>367.31960954666101</v>
      </c>
      <c r="M92" s="47">
        <v>0.52271417114722596</v>
      </c>
    </row>
    <row r="93" spans="1:13" ht="14.5" x14ac:dyDescent="0.35">
      <c r="A93" s="2" t="str">
        <f>VLOOKUP(C93, 'County name'!$A$1:$C$207, 2, TRUE)</f>
        <v>Wapello County</v>
      </c>
      <c r="B93" s="2" t="str">
        <f>VLOOKUP($C93, 'County name'!$A$1:$C$207, 3, TRUE)</f>
        <v>Iowa</v>
      </c>
      <c r="C93" s="33">
        <v>19179</v>
      </c>
      <c r="D93" s="12">
        <f>VLOOKUP($C93, 'County name'!$A$3:$D$101, 4, FALSE)</f>
        <v>5.1999999999999998E-3</v>
      </c>
      <c r="E93" s="44">
        <v>2181.88612273019</v>
      </c>
      <c r="F93" s="44">
        <v>216.489836359024</v>
      </c>
      <c r="G93" s="38">
        <v>1.0126418445996901</v>
      </c>
      <c r="H93" s="45">
        <v>266.39819614048997</v>
      </c>
      <c r="I93" s="45">
        <v>127.314430379868</v>
      </c>
      <c r="J93" s="48">
        <v>0.132400595670468</v>
      </c>
      <c r="K93" s="46">
        <v>556.64443930480604</v>
      </c>
      <c r="L93" s="45">
        <v>334.166386938095</v>
      </c>
      <c r="M93" s="47">
        <v>0.50470519949071202</v>
      </c>
    </row>
    <row r="94" spans="1:13" ht="14.5" x14ac:dyDescent="0.35">
      <c r="A94" s="2" t="str">
        <f>VLOOKUP(C94, 'County name'!$A$1:$C$207, 2, TRUE)</f>
        <v>Warren County</v>
      </c>
      <c r="B94" s="2" t="str">
        <f>VLOOKUP($C94, 'County name'!$A$1:$C$207, 3, TRUE)</f>
        <v>Iowa</v>
      </c>
      <c r="C94" s="33">
        <v>19181</v>
      </c>
      <c r="D94" s="12">
        <f>VLOOKUP($C94, 'County name'!$A$3:$D$101, 4, FALSE)</f>
        <v>6.0999999999999995E-3</v>
      </c>
      <c r="E94" s="44">
        <v>2104.6211172820999</v>
      </c>
      <c r="F94" s="44">
        <v>200.422458600998</v>
      </c>
      <c r="G94" s="38">
        <v>0.96655211336880797</v>
      </c>
      <c r="H94" s="45">
        <v>254.29112409651299</v>
      </c>
      <c r="I94" s="45">
        <v>118.56292366981501</v>
      </c>
      <c r="J94" s="48">
        <v>0.10273729042223199</v>
      </c>
      <c r="K94" s="46">
        <v>541.68495572973097</v>
      </c>
      <c r="L94" s="45">
        <v>308.86160159111</v>
      </c>
      <c r="M94" s="47">
        <v>0.46783864121935198</v>
      </c>
    </row>
    <row r="95" spans="1:13" ht="14.5" x14ac:dyDescent="0.35">
      <c r="A95" s="2" t="str">
        <f>VLOOKUP(C95, 'County name'!$A$1:$C$207, 2, TRUE)</f>
        <v>Washington County</v>
      </c>
      <c r="B95" s="2" t="str">
        <f>VLOOKUP($C95, 'County name'!$A$1:$C$207, 3, TRUE)</f>
        <v>Iowa</v>
      </c>
      <c r="C95" s="33">
        <v>19183</v>
      </c>
      <c r="D95" s="12">
        <f>VLOOKUP($C95, 'County name'!$A$3:$D$101, 4, FALSE)</f>
        <v>8.8000000000000005E-3</v>
      </c>
      <c r="E95" s="44">
        <v>2167.0891909418301</v>
      </c>
      <c r="F95" s="44">
        <v>220.40214257240299</v>
      </c>
      <c r="G95" s="38">
        <v>0.99594607490963405</v>
      </c>
      <c r="H95" s="45">
        <v>269.87887524304699</v>
      </c>
      <c r="I95" s="45">
        <v>125.72659573555001</v>
      </c>
      <c r="J95" s="48">
        <v>0.12870515741035801</v>
      </c>
      <c r="K95" s="46">
        <v>563.88261580042297</v>
      </c>
      <c r="L95" s="45">
        <v>346.64278082847602</v>
      </c>
      <c r="M95" s="47">
        <v>0.50700004770919105</v>
      </c>
    </row>
    <row r="96" spans="1:13" ht="14.5" x14ac:dyDescent="0.35">
      <c r="A96" s="2" t="str">
        <f>VLOOKUP(C96, 'County name'!$A$1:$C$207, 2, TRUE)</f>
        <v>Wayne County</v>
      </c>
      <c r="B96" s="2" t="str">
        <f>VLOOKUP($C96, 'County name'!$A$1:$C$207, 3, TRUE)</f>
        <v>Iowa</v>
      </c>
      <c r="C96" s="33">
        <v>19185</v>
      </c>
      <c r="D96" s="12">
        <f>VLOOKUP($C96, 'County name'!$A$3:$D$101, 4, FALSE)</f>
        <v>5.6999999999999993E-3</v>
      </c>
      <c r="E96" s="44">
        <v>2073.8220244978102</v>
      </c>
      <c r="F96" s="44">
        <v>190.30706653595001</v>
      </c>
      <c r="G96" s="38">
        <v>0.94774918719589196</v>
      </c>
      <c r="H96" s="45">
        <v>272.34681989972</v>
      </c>
      <c r="I96" s="45">
        <v>131.412011432648</v>
      </c>
      <c r="J96" s="48">
        <v>0.14110725965128301</v>
      </c>
      <c r="K96" s="46">
        <v>543.270248988969</v>
      </c>
      <c r="L96" s="45">
        <v>311.39719781875601</v>
      </c>
      <c r="M96" s="47">
        <v>0.47610954196733102</v>
      </c>
    </row>
    <row r="97" spans="1:13" ht="14.5" x14ac:dyDescent="0.35">
      <c r="A97" s="2" t="str">
        <f>VLOOKUP(C97, 'County name'!$A$1:$C$207, 2, TRUE)</f>
        <v>Webster County</v>
      </c>
      <c r="B97" s="2" t="str">
        <f>VLOOKUP($C97, 'County name'!$A$1:$C$207, 3, TRUE)</f>
        <v>Iowa</v>
      </c>
      <c r="C97" s="33">
        <v>19187</v>
      </c>
      <c r="D97" s="12">
        <f>VLOOKUP($C97, 'County name'!$A$3:$D$101, 4, FALSE)</f>
        <v>1.5100000000000001E-2</v>
      </c>
      <c r="E97" s="44">
        <v>1939.05743020969</v>
      </c>
      <c r="F97" s="44">
        <v>163.23512659072901</v>
      </c>
      <c r="G97" s="38">
        <v>0.96225210946900397</v>
      </c>
      <c r="H97" s="45">
        <v>210.90480381967501</v>
      </c>
      <c r="I97" s="45">
        <v>88.201007843017607</v>
      </c>
      <c r="J97" s="48">
        <v>3.6790214513698502E-2</v>
      </c>
      <c r="K97" s="46">
        <v>521.09641732815601</v>
      </c>
      <c r="L97" s="45">
        <v>272.846856880188</v>
      </c>
      <c r="M97" s="47">
        <v>0.41948326628639698</v>
      </c>
    </row>
    <row r="98" spans="1:13" ht="14.5" x14ac:dyDescent="0.35">
      <c r="A98" s="2" t="str">
        <f>VLOOKUP(C98, 'County name'!$A$1:$C$207, 2, TRUE)</f>
        <v>Winnebago County</v>
      </c>
      <c r="B98" s="2" t="str">
        <f>VLOOKUP($C98, 'County name'!$A$1:$C$207, 3, TRUE)</f>
        <v>Iowa</v>
      </c>
      <c r="C98" s="33">
        <v>19189</v>
      </c>
      <c r="D98" s="12">
        <f>VLOOKUP($C98, 'County name'!$A$3:$D$101, 4, FALSE)</f>
        <v>8.6E-3</v>
      </c>
      <c r="E98" s="44">
        <v>1828.59702710991</v>
      </c>
      <c r="F98" s="44">
        <v>122.370720243454</v>
      </c>
      <c r="G98" s="38">
        <v>0.88784786256903803</v>
      </c>
      <c r="H98" s="45">
        <v>214.51163865292901</v>
      </c>
      <c r="I98" s="45">
        <v>75.413477754592904</v>
      </c>
      <c r="J98" s="48">
        <v>3.7310422459426403E-2</v>
      </c>
      <c r="K98" s="46">
        <v>526.98273375409201</v>
      </c>
      <c r="L98" s="45">
        <v>244.96669325828501</v>
      </c>
      <c r="M98" s="47">
        <v>0.40711711143589102</v>
      </c>
    </row>
    <row r="99" spans="1:13" ht="14.5" x14ac:dyDescent="0.35">
      <c r="A99" s="2" t="str">
        <f>VLOOKUP(C99, 'County name'!$A$1:$C$207, 2, TRUE)</f>
        <v>Winneshiek County</v>
      </c>
      <c r="B99" s="2" t="str">
        <f>VLOOKUP($C99, 'County name'!$A$1:$C$207, 3, TRUE)</f>
        <v>Iowa</v>
      </c>
      <c r="C99" s="33">
        <v>19191</v>
      </c>
      <c r="D99" s="12">
        <f>VLOOKUP($C99, 'County name'!$A$3:$D$101, 4, FALSE)</f>
        <v>1.03E-2</v>
      </c>
      <c r="E99" s="44">
        <v>1780.0712134052101</v>
      </c>
      <c r="F99" s="44">
        <v>108.889818763733</v>
      </c>
      <c r="G99" s="38">
        <v>0.86224769496463705</v>
      </c>
      <c r="H99" s="45">
        <v>260.43290101401499</v>
      </c>
      <c r="I99" s="45">
        <v>85.812460708618204</v>
      </c>
      <c r="J99" s="48">
        <v>9.6352214553927298E-2</v>
      </c>
      <c r="K99" s="46">
        <v>540.01570905968504</v>
      </c>
      <c r="L99" s="45">
        <v>250.13013191223101</v>
      </c>
      <c r="M99" s="47">
        <v>0.41709436682421602</v>
      </c>
    </row>
    <row r="100" spans="1:13" ht="14.5" x14ac:dyDescent="0.35">
      <c r="A100" s="2" t="str">
        <f>VLOOKUP(C100, 'County name'!$A$1:$C$207, 2, TRUE)</f>
        <v>Woodbury County</v>
      </c>
      <c r="B100" s="2" t="str">
        <f>VLOOKUP($C100, 'County name'!$A$1:$C$207, 3, TRUE)</f>
        <v>Iowa</v>
      </c>
      <c r="C100" s="33">
        <v>19193</v>
      </c>
      <c r="D100" s="12">
        <f>VLOOKUP($C100, 'County name'!$A$3:$D$101, 4, FALSE)</f>
        <v>1.5700000000000002E-2</v>
      </c>
      <c r="E100" s="44">
        <v>2012.0483519107499</v>
      </c>
      <c r="F100" s="44">
        <v>207.79839153289799</v>
      </c>
      <c r="G100" s="38">
        <v>1.0238608203169</v>
      </c>
      <c r="H100" s="45">
        <v>176.192051076844</v>
      </c>
      <c r="I100" s="45">
        <v>89.115934467315697</v>
      </c>
      <c r="J100" s="48">
        <v>-1.1347265112289701E-2</v>
      </c>
      <c r="K100" s="46">
        <v>496.44112668051503</v>
      </c>
      <c r="L100" s="45">
        <v>280.40064353942898</v>
      </c>
      <c r="M100" s="47">
        <v>0.38336462036340102</v>
      </c>
    </row>
    <row r="101" spans="1:13" ht="14.5" x14ac:dyDescent="0.35">
      <c r="A101" s="2" t="str">
        <f>VLOOKUP(C101, 'County name'!$A$1:$C$207, 2, TRUE)</f>
        <v>Worth County</v>
      </c>
      <c r="B101" s="2" t="str">
        <f>VLOOKUP($C101, 'County name'!$A$1:$C$207, 3, TRUE)</f>
        <v>Iowa</v>
      </c>
      <c r="C101" s="33">
        <v>19195</v>
      </c>
      <c r="D101" s="12">
        <f>VLOOKUP($C101, 'County name'!$A$3:$D$101, 4, FALSE)</f>
        <v>8.3000000000000001E-3</v>
      </c>
      <c r="E101" s="44">
        <v>1790.86240215218</v>
      </c>
      <c r="F101" s="44">
        <v>112.224817800522</v>
      </c>
      <c r="G101" s="38">
        <v>0.85739512647058103</v>
      </c>
      <c r="H101" s="45">
        <v>223.08968695038899</v>
      </c>
      <c r="I101" s="45">
        <v>75.212758874893197</v>
      </c>
      <c r="J101" s="48">
        <v>4.9336742757726197E-2</v>
      </c>
      <c r="K101" s="46">
        <v>529.93350442843496</v>
      </c>
      <c r="L101" s="45">
        <v>239.63486952781699</v>
      </c>
      <c r="M101" s="47">
        <v>0.40786602662003701</v>
      </c>
    </row>
    <row r="102" spans="1:13" ht="14.5" x14ac:dyDescent="0.35">
      <c r="A102" s="2" t="str">
        <f>VLOOKUP(C102, 'County name'!$A$1:$C$207, 2, TRUE)</f>
        <v>Wright County</v>
      </c>
      <c r="B102" s="2" t="str">
        <f>VLOOKUP($C102, 'County name'!$A$1:$C$207, 3, TRUE)</f>
        <v>Iowa</v>
      </c>
      <c r="C102" s="33">
        <v>19197</v>
      </c>
      <c r="D102" s="12">
        <f>VLOOKUP($C102, 'County name'!$A$3:$D$101, 4, FALSE)</f>
        <v>1.3500000000000002E-2</v>
      </c>
      <c r="E102" s="44">
        <v>1865.5889637249099</v>
      </c>
      <c r="F102" s="44">
        <v>135.23739504814199</v>
      </c>
      <c r="G102" s="38">
        <v>0.89795252733747299</v>
      </c>
      <c r="H102" s="45">
        <v>214.70509634963199</v>
      </c>
      <c r="I102" s="45">
        <v>79.177457571029706</v>
      </c>
      <c r="J102" s="48">
        <v>3.81170540950201E-2</v>
      </c>
      <c r="K102" s="46">
        <v>527.18191117006302</v>
      </c>
      <c r="L102" s="45">
        <v>257.81078553199802</v>
      </c>
      <c r="M102" s="47">
        <v>0.415453107210498</v>
      </c>
    </row>
    <row r="103" spans="1:13" ht="12.5" x14ac:dyDescent="0.25">
      <c r="A103" s="2"/>
      <c r="B103" s="2"/>
      <c r="C103" s="1"/>
      <c r="D103" s="12"/>
      <c r="E103" s="1"/>
      <c r="F103" s="1"/>
      <c r="G103" s="1"/>
      <c r="H103" s="22"/>
      <c r="K103" s="22"/>
      <c r="M103" s="23"/>
    </row>
    <row r="104" spans="1:13" ht="12.5" x14ac:dyDescent="0.25">
      <c r="A104" s="2"/>
      <c r="B104" s="2"/>
      <c r="C104" s="2"/>
      <c r="D104" s="12"/>
      <c r="E104" s="2"/>
      <c r="F104" s="2"/>
      <c r="G104" s="2"/>
      <c r="H104" s="22"/>
      <c r="K104" s="22"/>
      <c r="M104" s="23"/>
    </row>
    <row r="105" spans="1:13" ht="12.5" x14ac:dyDescent="0.25">
      <c r="A105" s="2"/>
      <c r="B105" s="2"/>
      <c r="C105" s="2"/>
      <c r="D105" s="12"/>
      <c r="E105" s="2"/>
      <c r="F105" s="2"/>
      <c r="G105" s="2"/>
      <c r="H105" s="22"/>
      <c r="K105" s="22"/>
      <c r="M105" s="23"/>
    </row>
    <row r="106" spans="1:13" ht="12.5" x14ac:dyDescent="0.25">
      <c r="A106" s="2"/>
      <c r="B106" s="2"/>
      <c r="C106" s="2"/>
      <c r="D106" s="12"/>
      <c r="E106" s="2"/>
      <c r="F106" s="2"/>
      <c r="G106" s="2"/>
      <c r="H106" s="22"/>
      <c r="K106" s="22"/>
      <c r="M106" s="23"/>
    </row>
    <row r="107" spans="1:13" ht="12.5" x14ac:dyDescent="0.25">
      <c r="A107" s="2"/>
      <c r="B107" s="2"/>
      <c r="C107" s="2"/>
      <c r="D107" s="12"/>
      <c r="E107" s="2"/>
      <c r="F107" s="2"/>
      <c r="G107" s="2"/>
      <c r="H107" s="22"/>
      <c r="K107" s="22"/>
      <c r="M107" s="23"/>
    </row>
    <row r="108" spans="1:13" ht="12.5" x14ac:dyDescent="0.25">
      <c r="A108" s="2"/>
      <c r="B108" s="2"/>
      <c r="C108" s="2"/>
      <c r="D108" s="12"/>
      <c r="E108" s="2"/>
      <c r="F108" s="2"/>
      <c r="G108" s="2"/>
      <c r="H108" s="22"/>
      <c r="K108" s="22"/>
      <c r="M108" s="23"/>
    </row>
    <row r="109" spans="1:13" ht="12.5" x14ac:dyDescent="0.25">
      <c r="A109" s="2"/>
      <c r="B109" s="2"/>
      <c r="C109" s="2"/>
      <c r="D109" s="12"/>
      <c r="E109" s="2"/>
      <c r="F109" s="2"/>
      <c r="G109" s="2"/>
      <c r="H109" s="22"/>
      <c r="K109" s="22"/>
      <c r="M109" s="23"/>
    </row>
    <row r="110" spans="1:13" ht="12.5" x14ac:dyDescent="0.25">
      <c r="A110" s="2"/>
      <c r="B110" s="2"/>
      <c r="C110" s="2"/>
      <c r="D110" s="12"/>
      <c r="E110" s="2"/>
      <c r="F110" s="2"/>
      <c r="G110" s="2"/>
      <c r="H110" s="22"/>
      <c r="K110" s="22"/>
      <c r="M110" s="23"/>
    </row>
    <row r="111" spans="1:13" ht="12.5" x14ac:dyDescent="0.25">
      <c r="A111" s="2"/>
      <c r="B111" s="2"/>
      <c r="C111" s="2"/>
      <c r="D111" s="12"/>
      <c r="E111" s="2"/>
      <c r="F111" s="2"/>
      <c r="G111" s="2"/>
      <c r="H111" s="22"/>
      <c r="K111" s="22"/>
      <c r="M111" s="23"/>
    </row>
    <row r="112" spans="1:13" ht="12.5" x14ac:dyDescent="0.25">
      <c r="A112" s="2"/>
      <c r="B112" s="2"/>
      <c r="C112" s="2"/>
      <c r="D112" s="12"/>
      <c r="E112" s="2"/>
      <c r="F112" s="2"/>
      <c r="G112" s="2"/>
      <c r="H112" s="22"/>
      <c r="K112" s="22"/>
      <c r="M112" s="23"/>
    </row>
    <row r="113" spans="1:13" ht="12.5" x14ac:dyDescent="0.25">
      <c r="A113" s="2"/>
      <c r="B113" s="2"/>
      <c r="C113" s="2"/>
      <c r="D113" s="12"/>
      <c r="E113" s="2"/>
      <c r="F113" s="2"/>
      <c r="G113" s="2"/>
      <c r="H113" s="22"/>
      <c r="K113" s="22"/>
      <c r="M113" s="23"/>
    </row>
    <row r="114" spans="1:13" ht="12.5" x14ac:dyDescent="0.25">
      <c r="A114" s="2"/>
      <c r="B114" s="2"/>
      <c r="C114" s="2"/>
      <c r="D114" s="12"/>
      <c r="E114" s="2"/>
      <c r="F114" s="2"/>
      <c r="G114" s="2"/>
      <c r="H114" s="22"/>
      <c r="K114" s="22"/>
      <c r="M114" s="23"/>
    </row>
    <row r="115" spans="1:13" ht="12.5" x14ac:dyDescent="0.25">
      <c r="A115" s="2"/>
      <c r="B115" s="2"/>
      <c r="C115" s="2"/>
      <c r="D115" s="12"/>
      <c r="E115" s="2"/>
      <c r="F115" s="2"/>
      <c r="G115" s="2"/>
      <c r="H115" s="22"/>
      <c r="K115" s="22"/>
      <c r="M115" s="23"/>
    </row>
    <row r="116" spans="1:13" ht="12.5" x14ac:dyDescent="0.25">
      <c r="A116" s="2"/>
      <c r="B116" s="2"/>
      <c r="C116" s="2"/>
      <c r="D116" s="12"/>
      <c r="E116" s="2"/>
      <c r="F116" s="2"/>
      <c r="G116" s="2"/>
      <c r="H116" s="22"/>
      <c r="K116" s="22"/>
      <c r="M116" s="23"/>
    </row>
    <row r="117" spans="1:13" ht="12.5" x14ac:dyDescent="0.25">
      <c r="A117" s="2"/>
      <c r="B117" s="2"/>
      <c r="C117" s="2"/>
      <c r="D117" s="12"/>
      <c r="E117" s="2"/>
      <c r="F117" s="2"/>
      <c r="G117" s="2"/>
      <c r="H117" s="22"/>
      <c r="K117" s="22"/>
      <c r="M117" s="23"/>
    </row>
    <row r="118" spans="1:13" ht="12.5" x14ac:dyDescent="0.25">
      <c r="A118" s="2"/>
      <c r="B118" s="2"/>
      <c r="C118" s="2"/>
      <c r="D118" s="12"/>
      <c r="E118" s="2"/>
      <c r="F118" s="2"/>
      <c r="G118" s="2"/>
      <c r="H118" s="22"/>
      <c r="K118" s="22"/>
      <c r="M118" s="23"/>
    </row>
    <row r="119" spans="1:13" ht="12.5" x14ac:dyDescent="0.25">
      <c r="A119" s="2"/>
      <c r="B119" s="2"/>
      <c r="C119" s="2"/>
      <c r="D119" s="12"/>
      <c r="E119" s="2"/>
      <c r="F119" s="2"/>
      <c r="G119" s="2"/>
      <c r="H119" s="22"/>
      <c r="K119" s="22"/>
      <c r="M119" s="23"/>
    </row>
    <row r="120" spans="1:13" ht="12.5" x14ac:dyDescent="0.25">
      <c r="A120" s="2"/>
      <c r="B120" s="2"/>
      <c r="C120" s="2"/>
      <c r="D120" s="12"/>
      <c r="E120" s="2"/>
      <c r="F120" s="2"/>
      <c r="G120" s="2"/>
      <c r="H120" s="22"/>
      <c r="K120" s="22"/>
      <c r="M120" s="23"/>
    </row>
    <row r="121" spans="1:13" ht="12.5" x14ac:dyDescent="0.25">
      <c r="A121" s="2"/>
      <c r="B121" s="2"/>
      <c r="C121" s="2"/>
      <c r="D121" s="12"/>
      <c r="E121" s="2"/>
      <c r="F121" s="2"/>
      <c r="G121" s="2"/>
      <c r="H121" s="22"/>
      <c r="K121" s="22"/>
      <c r="M121" s="23"/>
    </row>
    <row r="122" spans="1:13" ht="12.5" x14ac:dyDescent="0.25">
      <c r="A122" s="2"/>
      <c r="B122" s="2"/>
      <c r="C122" s="2"/>
      <c r="D122" s="12"/>
      <c r="E122" s="2"/>
      <c r="F122" s="2"/>
      <c r="G122" s="2"/>
      <c r="H122" s="22"/>
      <c r="K122" s="22"/>
      <c r="M122" s="23"/>
    </row>
    <row r="123" spans="1:13" ht="12.5" x14ac:dyDescent="0.25">
      <c r="A123" s="2"/>
      <c r="B123" s="2"/>
      <c r="C123" s="2"/>
      <c r="D123" s="12"/>
      <c r="E123" s="2"/>
      <c r="F123" s="2"/>
      <c r="G123" s="2"/>
      <c r="H123" s="22"/>
      <c r="K123" s="22"/>
      <c r="M123" s="23"/>
    </row>
    <row r="124" spans="1:13" ht="12.5" x14ac:dyDescent="0.25">
      <c r="A124" s="2"/>
      <c r="B124" s="2"/>
      <c r="C124" s="2"/>
      <c r="D124" s="12"/>
      <c r="E124" s="2"/>
      <c r="F124" s="2"/>
      <c r="G124" s="2"/>
      <c r="H124" s="22"/>
      <c r="K124" s="22"/>
      <c r="M124" s="23"/>
    </row>
    <row r="125" spans="1:13" ht="12.5" x14ac:dyDescent="0.25">
      <c r="A125" s="2"/>
      <c r="B125" s="2"/>
      <c r="C125" s="2"/>
      <c r="D125" s="12"/>
      <c r="E125" s="2"/>
      <c r="F125" s="2"/>
      <c r="G125" s="2"/>
      <c r="H125" s="22"/>
      <c r="K125" s="22"/>
      <c r="M125" s="23"/>
    </row>
    <row r="126" spans="1:13" ht="12.5" x14ac:dyDescent="0.25">
      <c r="A126" s="2"/>
      <c r="B126" s="2"/>
      <c r="C126" s="2"/>
      <c r="D126" s="12"/>
      <c r="E126" s="2"/>
      <c r="F126" s="2"/>
      <c r="G126" s="2"/>
      <c r="H126" s="22"/>
      <c r="K126" s="22"/>
      <c r="M126" s="23"/>
    </row>
    <row r="127" spans="1:13" ht="12.5" x14ac:dyDescent="0.25">
      <c r="A127" s="2"/>
      <c r="B127" s="2"/>
      <c r="C127" s="2"/>
      <c r="D127" s="12"/>
      <c r="E127" s="2"/>
      <c r="F127" s="2"/>
      <c r="G127" s="2"/>
      <c r="H127" s="22"/>
      <c r="K127" s="22"/>
      <c r="M127" s="23"/>
    </row>
    <row r="128" spans="1:13" ht="12.5" x14ac:dyDescent="0.25">
      <c r="A128" s="2"/>
      <c r="B128" s="2"/>
      <c r="C128" s="2"/>
      <c r="D128" s="12"/>
      <c r="E128" s="2"/>
      <c r="F128" s="2"/>
      <c r="G128" s="2"/>
      <c r="H128" s="22"/>
      <c r="K128" s="22"/>
      <c r="M128" s="23"/>
    </row>
    <row r="129" spans="1:13" ht="12.5" x14ac:dyDescent="0.25">
      <c r="A129" s="2"/>
      <c r="B129" s="2"/>
      <c r="C129" s="2"/>
      <c r="D129" s="12"/>
      <c r="E129" s="2"/>
      <c r="F129" s="2"/>
      <c r="G129" s="2"/>
      <c r="H129" s="22"/>
      <c r="K129" s="22"/>
      <c r="M129" s="23"/>
    </row>
    <row r="130" spans="1:13" ht="12.5" x14ac:dyDescent="0.25">
      <c r="A130" s="2"/>
      <c r="B130" s="2"/>
      <c r="C130" s="2"/>
      <c r="D130" s="12"/>
      <c r="E130" s="2"/>
      <c r="F130" s="2"/>
      <c r="G130" s="2"/>
      <c r="H130" s="22"/>
      <c r="K130" s="22"/>
      <c r="M130" s="23"/>
    </row>
    <row r="131" spans="1:13" ht="12.5" x14ac:dyDescent="0.25">
      <c r="A131" s="2"/>
      <c r="B131" s="2"/>
      <c r="C131" s="2"/>
      <c r="D131" s="12"/>
      <c r="E131" s="2"/>
      <c r="F131" s="2"/>
      <c r="G131" s="2"/>
      <c r="H131" s="22"/>
      <c r="K131" s="22"/>
      <c r="M131" s="23"/>
    </row>
    <row r="132" spans="1:13" ht="12.5" x14ac:dyDescent="0.25">
      <c r="A132" s="2"/>
      <c r="B132" s="2"/>
      <c r="C132" s="2"/>
      <c r="D132" s="12"/>
      <c r="E132" s="2"/>
      <c r="F132" s="2"/>
      <c r="G132" s="2"/>
      <c r="H132" s="22"/>
      <c r="K132" s="22"/>
      <c r="M132" s="23"/>
    </row>
    <row r="133" spans="1:13" ht="12.5" x14ac:dyDescent="0.25">
      <c r="A133" s="2"/>
      <c r="B133" s="2"/>
      <c r="C133" s="2"/>
      <c r="D133" s="12"/>
      <c r="E133" s="2"/>
      <c r="F133" s="2"/>
      <c r="G133" s="2"/>
      <c r="H133" s="22"/>
      <c r="K133" s="22"/>
      <c r="M133" s="23"/>
    </row>
    <row r="134" spans="1:13" ht="12.5" x14ac:dyDescent="0.25">
      <c r="A134" s="2"/>
      <c r="B134" s="2"/>
      <c r="C134" s="2"/>
      <c r="D134" s="12"/>
      <c r="E134" s="2"/>
      <c r="F134" s="2"/>
      <c r="G134" s="2"/>
      <c r="H134" s="22"/>
      <c r="K134" s="22"/>
      <c r="M134" s="23"/>
    </row>
    <row r="135" spans="1:13" ht="12.5" x14ac:dyDescent="0.25">
      <c r="A135" s="2"/>
      <c r="B135" s="2"/>
      <c r="C135" s="2"/>
      <c r="D135" s="12"/>
      <c r="E135" s="2"/>
      <c r="F135" s="2"/>
      <c r="G135" s="2"/>
      <c r="H135" s="22"/>
      <c r="K135" s="22"/>
      <c r="M135" s="23"/>
    </row>
    <row r="136" spans="1:13" ht="12.5" x14ac:dyDescent="0.25">
      <c r="A136" s="2"/>
      <c r="B136" s="2"/>
      <c r="C136" s="2"/>
      <c r="D136" s="12"/>
      <c r="E136" s="2"/>
      <c r="F136" s="2"/>
      <c r="G136" s="2"/>
      <c r="H136" s="22"/>
      <c r="K136" s="22"/>
      <c r="M136" s="23"/>
    </row>
    <row r="137" spans="1:13" ht="12.5" x14ac:dyDescent="0.25">
      <c r="A137" s="2"/>
      <c r="B137" s="2"/>
      <c r="C137" s="2"/>
      <c r="D137" s="12"/>
      <c r="E137" s="2"/>
      <c r="F137" s="2"/>
      <c r="G137" s="2"/>
      <c r="H137" s="22"/>
      <c r="K137" s="22"/>
      <c r="M137" s="23"/>
    </row>
    <row r="138" spans="1:13" ht="12.5" x14ac:dyDescent="0.25">
      <c r="A138" s="2"/>
      <c r="B138" s="2"/>
      <c r="C138" s="2"/>
      <c r="D138" s="12"/>
      <c r="E138" s="2"/>
      <c r="F138" s="2"/>
      <c r="G138" s="2"/>
      <c r="H138" s="22"/>
      <c r="K138" s="22"/>
      <c r="M138" s="23"/>
    </row>
    <row r="139" spans="1:13" ht="12.5" x14ac:dyDescent="0.25">
      <c r="A139" s="2"/>
      <c r="B139" s="2"/>
      <c r="C139" s="2"/>
      <c r="D139" s="12"/>
      <c r="E139" s="2"/>
      <c r="F139" s="2"/>
      <c r="G139" s="2"/>
      <c r="H139" s="22"/>
      <c r="K139" s="22"/>
      <c r="M139" s="23"/>
    </row>
    <row r="140" spans="1:13" ht="12.5" x14ac:dyDescent="0.25">
      <c r="A140" s="2"/>
      <c r="B140" s="2"/>
      <c r="C140" s="2"/>
      <c r="D140" s="12"/>
      <c r="E140" s="2"/>
      <c r="F140" s="2"/>
      <c r="G140" s="2"/>
      <c r="H140" s="22"/>
      <c r="K140" s="22"/>
      <c r="M140" s="23"/>
    </row>
    <row r="141" spans="1:13" ht="12.5" x14ac:dyDescent="0.25">
      <c r="A141" s="2"/>
      <c r="B141" s="2"/>
      <c r="C141" s="2"/>
      <c r="D141" s="12"/>
      <c r="E141" s="2"/>
      <c r="F141" s="2"/>
      <c r="G141" s="2"/>
      <c r="H141" s="22"/>
      <c r="K141" s="22"/>
      <c r="M141" s="23"/>
    </row>
    <row r="142" spans="1:13" ht="12.5" x14ac:dyDescent="0.25">
      <c r="A142" s="2"/>
      <c r="B142" s="2"/>
      <c r="C142" s="2"/>
      <c r="D142" s="12"/>
      <c r="E142" s="2"/>
      <c r="F142" s="2"/>
      <c r="G142" s="2"/>
      <c r="H142" s="22"/>
      <c r="K142" s="22"/>
      <c r="M142" s="23"/>
    </row>
    <row r="143" spans="1:13" ht="12.5" x14ac:dyDescent="0.25">
      <c r="A143" s="2"/>
      <c r="B143" s="2"/>
      <c r="C143" s="2"/>
      <c r="D143" s="12"/>
      <c r="E143" s="2"/>
      <c r="F143" s="2"/>
      <c r="G143" s="2"/>
      <c r="H143" s="22"/>
      <c r="K143" s="22"/>
      <c r="M143" s="23"/>
    </row>
    <row r="144" spans="1:13" ht="12.5" x14ac:dyDescent="0.25">
      <c r="A144" s="2"/>
      <c r="B144" s="2"/>
      <c r="C144" s="2"/>
      <c r="D144" s="12"/>
      <c r="E144" s="2"/>
      <c r="F144" s="2"/>
      <c r="G144" s="2"/>
      <c r="H144" s="22"/>
      <c r="K144" s="22"/>
      <c r="M144" s="23"/>
    </row>
    <row r="145" spans="1:13" ht="12.5" x14ac:dyDescent="0.25">
      <c r="A145" s="2"/>
      <c r="B145" s="2"/>
      <c r="C145" s="2"/>
      <c r="D145" s="12"/>
      <c r="E145" s="2"/>
      <c r="F145" s="2"/>
      <c r="G145" s="2"/>
      <c r="H145" s="22"/>
      <c r="K145" s="22"/>
      <c r="M145" s="23"/>
    </row>
    <row r="146" spans="1:13" ht="12.5" x14ac:dyDescent="0.25">
      <c r="A146" s="2"/>
      <c r="B146" s="2"/>
      <c r="C146" s="2"/>
      <c r="D146" s="12"/>
      <c r="E146" s="2"/>
      <c r="F146" s="2"/>
      <c r="G146" s="2"/>
      <c r="H146" s="22"/>
      <c r="K146" s="22"/>
      <c r="M146" s="23"/>
    </row>
    <row r="147" spans="1:13" ht="12.5" x14ac:dyDescent="0.25">
      <c r="A147" s="2"/>
      <c r="B147" s="2"/>
      <c r="C147" s="2"/>
      <c r="D147" s="12"/>
      <c r="E147" s="2"/>
      <c r="F147" s="2"/>
      <c r="G147" s="2"/>
      <c r="H147" s="22"/>
      <c r="K147" s="22"/>
      <c r="M147" s="23"/>
    </row>
    <row r="148" spans="1:13" ht="12.5" x14ac:dyDescent="0.25">
      <c r="A148" s="2"/>
      <c r="B148" s="2"/>
      <c r="C148" s="2"/>
      <c r="D148" s="12"/>
      <c r="E148" s="2"/>
      <c r="F148" s="2"/>
      <c r="G148" s="2"/>
      <c r="H148" s="22"/>
      <c r="K148" s="22"/>
      <c r="M148" s="23"/>
    </row>
    <row r="149" spans="1:13" ht="12.5" x14ac:dyDescent="0.25">
      <c r="A149" s="2"/>
      <c r="B149" s="2"/>
      <c r="C149" s="2"/>
      <c r="D149" s="12"/>
      <c r="E149" s="2"/>
      <c r="F149" s="2"/>
      <c r="G149" s="2"/>
      <c r="H149" s="22"/>
      <c r="K149" s="22"/>
      <c r="M149" s="23"/>
    </row>
    <row r="150" spans="1:13" ht="12.5" x14ac:dyDescent="0.25">
      <c r="A150" s="2"/>
      <c r="B150" s="2"/>
      <c r="C150" s="2"/>
      <c r="D150" s="12"/>
      <c r="E150" s="2"/>
      <c r="F150" s="2"/>
      <c r="G150" s="2"/>
      <c r="H150" s="22"/>
      <c r="K150" s="22"/>
      <c r="M150" s="23"/>
    </row>
    <row r="151" spans="1:13" ht="12.5" x14ac:dyDescent="0.25">
      <c r="A151" s="2"/>
      <c r="B151" s="2"/>
      <c r="C151" s="2"/>
      <c r="D151" s="12"/>
      <c r="E151" s="2"/>
      <c r="F151" s="2"/>
      <c r="G151" s="2"/>
      <c r="H151" s="22"/>
      <c r="K151" s="22"/>
      <c r="M151" s="23"/>
    </row>
    <row r="152" spans="1:13" ht="12.5" x14ac:dyDescent="0.25">
      <c r="A152" s="2"/>
      <c r="B152" s="2"/>
      <c r="C152" s="2"/>
      <c r="D152" s="12"/>
      <c r="E152" s="2"/>
      <c r="F152" s="2"/>
      <c r="G152" s="2"/>
      <c r="H152" s="22"/>
      <c r="K152" s="22"/>
      <c r="M152" s="23"/>
    </row>
    <row r="153" spans="1:13" ht="12.5" x14ac:dyDescent="0.25">
      <c r="A153" s="2"/>
      <c r="B153" s="2"/>
      <c r="C153" s="2"/>
      <c r="D153" s="12"/>
      <c r="E153" s="2"/>
      <c r="F153" s="2"/>
      <c r="G153" s="2"/>
      <c r="H153" s="22"/>
      <c r="K153" s="22"/>
      <c r="M153" s="23"/>
    </row>
    <row r="154" spans="1:13" ht="12.5" x14ac:dyDescent="0.25">
      <c r="A154" s="2"/>
      <c r="B154" s="2"/>
      <c r="C154" s="2"/>
      <c r="D154" s="12"/>
      <c r="E154" s="2"/>
      <c r="F154" s="2"/>
      <c r="G154" s="2"/>
      <c r="H154" s="22"/>
      <c r="K154" s="22"/>
      <c r="M154" s="23"/>
    </row>
    <row r="155" spans="1:13" ht="12.5" x14ac:dyDescent="0.25">
      <c r="A155" s="2"/>
      <c r="B155" s="2"/>
      <c r="C155" s="2"/>
      <c r="D155" s="12"/>
      <c r="E155" s="2"/>
      <c r="F155" s="2"/>
      <c r="G155" s="2"/>
      <c r="H155" s="22"/>
      <c r="K155" s="22"/>
      <c r="M155" s="23"/>
    </row>
    <row r="156" spans="1:13" ht="12.5" x14ac:dyDescent="0.25">
      <c r="A156" s="2"/>
      <c r="B156" s="2"/>
      <c r="C156" s="2"/>
      <c r="D156" s="12"/>
      <c r="E156" s="2"/>
      <c r="F156" s="2"/>
      <c r="G156" s="2"/>
      <c r="H156" s="22"/>
      <c r="K156" s="22"/>
      <c r="M156" s="23"/>
    </row>
    <row r="157" spans="1:13" ht="12.5" x14ac:dyDescent="0.25">
      <c r="A157" s="2"/>
      <c r="B157" s="2"/>
      <c r="C157" s="2"/>
      <c r="D157" s="12"/>
      <c r="E157" s="2"/>
      <c r="F157" s="2"/>
      <c r="G157" s="2"/>
      <c r="H157" s="22"/>
      <c r="K157" s="22"/>
      <c r="M157" s="23"/>
    </row>
    <row r="158" spans="1:13" ht="12.5" x14ac:dyDescent="0.25">
      <c r="A158" s="2"/>
      <c r="B158" s="2"/>
      <c r="C158" s="2"/>
      <c r="D158" s="12"/>
      <c r="E158" s="2"/>
      <c r="F158" s="2"/>
      <c r="G158" s="2"/>
      <c r="H158" s="22"/>
      <c r="K158" s="22"/>
      <c r="M158" s="23"/>
    </row>
    <row r="159" spans="1:13" ht="12.5" x14ac:dyDescent="0.25">
      <c r="A159" s="2"/>
      <c r="B159" s="2"/>
      <c r="C159" s="2"/>
      <c r="D159" s="12"/>
      <c r="E159" s="2"/>
      <c r="F159" s="2"/>
      <c r="G159" s="2"/>
      <c r="H159" s="22"/>
      <c r="K159" s="22"/>
      <c r="M159" s="23"/>
    </row>
    <row r="160" spans="1:13" ht="12.5" x14ac:dyDescent="0.25">
      <c r="A160" s="2"/>
      <c r="B160" s="2"/>
      <c r="C160" s="2"/>
      <c r="D160" s="12"/>
      <c r="E160" s="2"/>
      <c r="F160" s="2"/>
      <c r="G160" s="2"/>
      <c r="H160" s="22"/>
      <c r="K160" s="22"/>
      <c r="M160" s="23"/>
    </row>
    <row r="161" spans="1:13" ht="12.5" x14ac:dyDescent="0.25">
      <c r="A161" s="2"/>
      <c r="B161" s="2"/>
      <c r="C161" s="2"/>
      <c r="D161" s="12"/>
      <c r="E161" s="2"/>
      <c r="F161" s="2"/>
      <c r="G161" s="2"/>
      <c r="H161" s="22"/>
      <c r="K161" s="22"/>
      <c r="M161" s="23"/>
    </row>
    <row r="162" spans="1:13" ht="12.5" x14ac:dyDescent="0.25">
      <c r="A162" s="2"/>
      <c r="B162" s="2"/>
      <c r="C162" s="2"/>
      <c r="D162" s="12"/>
      <c r="E162" s="2"/>
      <c r="F162" s="2"/>
      <c r="G162" s="2"/>
      <c r="H162" s="22"/>
      <c r="K162" s="22"/>
      <c r="M162" s="23"/>
    </row>
    <row r="163" spans="1:13" ht="12.5" x14ac:dyDescent="0.25">
      <c r="A163" s="2"/>
      <c r="B163" s="2"/>
      <c r="C163" s="2"/>
      <c r="D163" s="12"/>
      <c r="E163" s="2"/>
      <c r="F163" s="2"/>
      <c r="G163" s="2"/>
      <c r="H163" s="22"/>
      <c r="K163" s="22"/>
      <c r="M163" s="23"/>
    </row>
    <row r="164" spans="1:13" ht="12.5" x14ac:dyDescent="0.25">
      <c r="A164" s="2"/>
      <c r="B164" s="2"/>
      <c r="C164" s="2"/>
      <c r="D164" s="12"/>
      <c r="E164" s="2"/>
      <c r="F164" s="2"/>
      <c r="G164" s="2"/>
      <c r="H164" s="22"/>
      <c r="K164" s="22"/>
      <c r="M164" s="23"/>
    </row>
    <row r="165" spans="1:13" ht="12.5" x14ac:dyDescent="0.25">
      <c r="A165" s="2"/>
      <c r="B165" s="2"/>
      <c r="C165" s="2"/>
      <c r="D165" s="12"/>
      <c r="E165" s="2"/>
      <c r="F165" s="2"/>
      <c r="G165" s="2"/>
      <c r="H165" s="22"/>
      <c r="K165" s="22"/>
      <c r="M165" s="23"/>
    </row>
    <row r="166" spans="1:13" ht="12.5" x14ac:dyDescent="0.25">
      <c r="A166" s="2"/>
      <c r="B166" s="2"/>
      <c r="C166" s="2"/>
      <c r="D166" s="12"/>
      <c r="E166" s="2"/>
      <c r="F166" s="2"/>
      <c r="G166" s="2"/>
      <c r="H166" s="22"/>
      <c r="K166" s="22"/>
      <c r="M166" s="23"/>
    </row>
    <row r="167" spans="1:13" ht="12.5" x14ac:dyDescent="0.25">
      <c r="A167" s="2"/>
      <c r="B167" s="2"/>
      <c r="C167" s="2"/>
      <c r="D167" s="12"/>
      <c r="E167" s="2"/>
      <c r="F167" s="2"/>
      <c r="G167" s="2"/>
      <c r="H167" s="22"/>
      <c r="K167" s="22"/>
      <c r="M167" s="23"/>
    </row>
    <row r="168" spans="1:13" ht="12.5" x14ac:dyDescent="0.25">
      <c r="A168" s="2"/>
      <c r="B168" s="2"/>
      <c r="C168" s="2"/>
      <c r="D168" s="12"/>
      <c r="E168" s="2"/>
      <c r="F168" s="2"/>
      <c r="G168" s="2"/>
      <c r="H168" s="22"/>
      <c r="K168" s="22"/>
      <c r="M168" s="23"/>
    </row>
    <row r="169" spans="1:13" ht="12.5" x14ac:dyDescent="0.25">
      <c r="A169" s="2"/>
      <c r="B169" s="2"/>
      <c r="C169" s="2"/>
      <c r="D169" s="12"/>
      <c r="E169" s="2"/>
      <c r="F169" s="2"/>
      <c r="G169" s="2"/>
      <c r="H169" s="22"/>
      <c r="K169" s="22"/>
      <c r="M169" s="23"/>
    </row>
    <row r="170" spans="1:13" ht="12.5" x14ac:dyDescent="0.25">
      <c r="A170" s="2"/>
      <c r="B170" s="2"/>
      <c r="C170" s="2"/>
      <c r="D170" s="12"/>
      <c r="E170" s="2"/>
      <c r="F170" s="2"/>
      <c r="G170" s="2"/>
      <c r="H170" s="22"/>
      <c r="K170" s="22"/>
      <c r="M170" s="23"/>
    </row>
    <row r="171" spans="1:13" ht="12.5" x14ac:dyDescent="0.25">
      <c r="A171" s="2"/>
      <c r="B171" s="2"/>
      <c r="C171" s="2"/>
      <c r="D171" s="12"/>
      <c r="E171" s="2"/>
      <c r="F171" s="2"/>
      <c r="G171" s="2"/>
      <c r="H171" s="22"/>
      <c r="K171" s="22"/>
      <c r="M171" s="23"/>
    </row>
    <row r="172" spans="1:13" ht="12.5" x14ac:dyDescent="0.25">
      <c r="A172" s="2"/>
      <c r="B172" s="2"/>
      <c r="C172" s="2"/>
      <c r="D172" s="12"/>
      <c r="E172" s="2"/>
      <c r="F172" s="2"/>
      <c r="G172" s="2"/>
      <c r="H172" s="22"/>
      <c r="K172" s="22"/>
      <c r="M172" s="23"/>
    </row>
    <row r="173" spans="1:13" ht="12.5" x14ac:dyDescent="0.25">
      <c r="A173" s="2"/>
      <c r="B173" s="2"/>
      <c r="C173" s="2"/>
      <c r="D173" s="12"/>
      <c r="E173" s="2"/>
      <c r="F173" s="2"/>
      <c r="G173" s="2"/>
      <c r="H173" s="22"/>
      <c r="K173" s="22"/>
      <c r="M173" s="23"/>
    </row>
    <row r="174" spans="1:13" ht="12.5" x14ac:dyDescent="0.25">
      <c r="A174" s="2"/>
      <c r="B174" s="2"/>
      <c r="C174" s="2"/>
      <c r="D174" s="12"/>
      <c r="E174" s="2"/>
      <c r="F174" s="2"/>
      <c r="G174" s="2"/>
      <c r="H174" s="22"/>
      <c r="K174" s="22"/>
      <c r="M174" s="23"/>
    </row>
    <row r="175" spans="1:13" ht="12.5" x14ac:dyDescent="0.25">
      <c r="A175" s="2"/>
      <c r="B175" s="2"/>
      <c r="C175" s="2"/>
      <c r="D175" s="12"/>
      <c r="E175" s="2"/>
      <c r="F175" s="2"/>
      <c r="G175" s="2"/>
      <c r="H175" s="22"/>
      <c r="K175" s="22"/>
      <c r="M175" s="23"/>
    </row>
    <row r="176" spans="1:13" ht="12.5" x14ac:dyDescent="0.25">
      <c r="A176" s="2"/>
      <c r="B176" s="2"/>
      <c r="C176" s="2"/>
      <c r="D176" s="12"/>
      <c r="E176" s="2"/>
      <c r="F176" s="2"/>
      <c r="G176" s="2"/>
      <c r="H176" s="22"/>
      <c r="K176" s="22"/>
      <c r="M176" s="23"/>
    </row>
    <row r="177" spans="1:13" ht="12.5" x14ac:dyDescent="0.25">
      <c r="A177" s="2"/>
      <c r="B177" s="2"/>
      <c r="C177" s="2"/>
      <c r="D177" s="12"/>
      <c r="E177" s="2"/>
      <c r="F177" s="2"/>
      <c r="G177" s="2"/>
      <c r="H177" s="22"/>
      <c r="K177" s="22"/>
      <c r="M177" s="23"/>
    </row>
    <row r="178" spans="1:13" ht="12.5" x14ac:dyDescent="0.25">
      <c r="A178" s="2"/>
      <c r="B178" s="2"/>
      <c r="C178" s="2"/>
      <c r="D178" s="12"/>
      <c r="E178" s="2"/>
      <c r="F178" s="2"/>
      <c r="G178" s="2"/>
      <c r="H178" s="22"/>
      <c r="K178" s="22"/>
      <c r="M178" s="23"/>
    </row>
    <row r="179" spans="1:13" ht="12.5" x14ac:dyDescent="0.25">
      <c r="A179" s="2"/>
      <c r="B179" s="2"/>
      <c r="C179" s="2"/>
      <c r="D179" s="12"/>
      <c r="E179" s="2"/>
      <c r="F179" s="2"/>
      <c r="G179" s="2"/>
      <c r="H179" s="22"/>
      <c r="K179" s="22"/>
      <c r="M179" s="23"/>
    </row>
    <row r="180" spans="1:13" ht="12.5" x14ac:dyDescent="0.25">
      <c r="A180" s="2"/>
      <c r="B180" s="2"/>
      <c r="C180" s="2"/>
      <c r="D180" s="12"/>
      <c r="E180" s="2"/>
      <c r="F180" s="2"/>
      <c r="G180" s="2"/>
      <c r="H180" s="22"/>
      <c r="K180" s="22"/>
      <c r="M180" s="23"/>
    </row>
    <row r="181" spans="1:13" ht="12.5" x14ac:dyDescent="0.25">
      <c r="A181" s="2"/>
      <c r="B181" s="2"/>
      <c r="C181" s="2"/>
      <c r="D181" s="12"/>
      <c r="E181" s="2"/>
      <c r="F181" s="2"/>
      <c r="G181" s="2"/>
      <c r="H181" s="22"/>
      <c r="K181" s="22"/>
      <c r="M181" s="23"/>
    </row>
    <row r="182" spans="1:13" ht="12.5" x14ac:dyDescent="0.25">
      <c r="A182" s="2"/>
      <c r="B182" s="2"/>
      <c r="C182" s="2"/>
      <c r="D182" s="12"/>
      <c r="E182" s="2"/>
      <c r="F182" s="2"/>
      <c r="G182" s="2"/>
      <c r="H182" s="22"/>
      <c r="K182" s="22"/>
      <c r="M182" s="23"/>
    </row>
    <row r="183" spans="1:13" ht="12.5" x14ac:dyDescent="0.25">
      <c r="A183" s="2"/>
      <c r="B183" s="2"/>
      <c r="C183" s="2"/>
      <c r="D183" s="12"/>
      <c r="E183" s="2"/>
      <c r="F183" s="2"/>
      <c r="G183" s="2"/>
      <c r="H183" s="22"/>
      <c r="K183" s="22"/>
      <c r="M183" s="23"/>
    </row>
    <row r="184" spans="1:13" ht="12.5" x14ac:dyDescent="0.25">
      <c r="A184" s="2"/>
      <c r="B184" s="2"/>
      <c r="C184" s="2"/>
      <c r="D184" s="12"/>
      <c r="E184" s="2"/>
      <c r="F184" s="2"/>
      <c r="G184" s="2"/>
      <c r="H184" s="22"/>
      <c r="K184" s="22"/>
      <c r="M184" s="23"/>
    </row>
    <row r="185" spans="1:13" ht="12.5" x14ac:dyDescent="0.25">
      <c r="A185" s="2"/>
      <c r="B185" s="2"/>
      <c r="C185" s="2"/>
      <c r="D185" s="12"/>
      <c r="E185" s="2"/>
      <c r="F185" s="2"/>
      <c r="G185" s="2"/>
      <c r="H185" s="22"/>
      <c r="K185" s="22"/>
      <c r="M185" s="23"/>
    </row>
    <row r="186" spans="1:13" ht="12.5" x14ac:dyDescent="0.25">
      <c r="A186" s="2"/>
      <c r="B186" s="2"/>
      <c r="C186" s="2"/>
      <c r="D186" s="12"/>
      <c r="E186" s="2"/>
      <c r="F186" s="2"/>
      <c r="G186" s="2"/>
      <c r="H186" s="22"/>
      <c r="K186" s="22"/>
      <c r="M186" s="23"/>
    </row>
    <row r="187" spans="1:13" ht="12.5" x14ac:dyDescent="0.25">
      <c r="A187" s="2"/>
      <c r="B187" s="2"/>
      <c r="C187" s="2"/>
      <c r="D187" s="12"/>
      <c r="E187" s="2"/>
      <c r="F187" s="2"/>
      <c r="G187" s="2"/>
      <c r="H187" s="22"/>
      <c r="K187" s="22"/>
      <c r="M187" s="23"/>
    </row>
    <row r="188" spans="1:13" ht="12.5" x14ac:dyDescent="0.25">
      <c r="A188" s="2"/>
      <c r="B188" s="2"/>
      <c r="C188" s="2"/>
      <c r="D188" s="12"/>
      <c r="E188" s="2"/>
      <c r="F188" s="2"/>
      <c r="G188" s="2"/>
      <c r="H188" s="22"/>
      <c r="K188" s="22"/>
      <c r="M188" s="23"/>
    </row>
    <row r="189" spans="1:13" ht="12.5" x14ac:dyDescent="0.25">
      <c r="A189" s="2"/>
      <c r="B189" s="2"/>
      <c r="C189" s="2"/>
      <c r="D189" s="12"/>
      <c r="E189" s="2"/>
      <c r="F189" s="2"/>
      <c r="G189" s="2"/>
      <c r="H189" s="22"/>
      <c r="K189" s="22"/>
      <c r="M189" s="23"/>
    </row>
    <row r="190" spans="1:13" ht="12.5" x14ac:dyDescent="0.25">
      <c r="A190" s="2"/>
      <c r="B190" s="2"/>
      <c r="C190" s="2"/>
      <c r="D190" s="12"/>
      <c r="E190" s="2"/>
      <c r="F190" s="2"/>
      <c r="G190" s="2"/>
      <c r="H190" s="22"/>
      <c r="K190" s="22"/>
      <c r="M190" s="23"/>
    </row>
    <row r="191" spans="1:13" ht="12.5" x14ac:dyDescent="0.25">
      <c r="A191" s="2"/>
      <c r="B191" s="2"/>
      <c r="C191" s="2"/>
      <c r="D191" s="12"/>
      <c r="E191" s="2"/>
      <c r="F191" s="2"/>
      <c r="G191" s="2"/>
      <c r="H191" s="22"/>
      <c r="K191" s="22"/>
      <c r="M191" s="23"/>
    </row>
    <row r="192" spans="1:13" ht="12.5" x14ac:dyDescent="0.25">
      <c r="A192" s="2"/>
      <c r="B192" s="2"/>
      <c r="C192" s="2"/>
      <c r="D192" s="12"/>
      <c r="E192" s="2"/>
      <c r="F192" s="2"/>
      <c r="G192" s="2"/>
      <c r="H192" s="22"/>
      <c r="K192" s="22"/>
      <c r="M192" s="23"/>
    </row>
    <row r="193" spans="1:13" ht="12.5" x14ac:dyDescent="0.25">
      <c r="A193" s="2"/>
      <c r="B193" s="2"/>
      <c r="C193" s="2"/>
      <c r="D193" s="12"/>
      <c r="E193" s="2"/>
      <c r="F193" s="2"/>
      <c r="G193" s="2"/>
      <c r="H193" s="22"/>
      <c r="K193" s="22"/>
      <c r="M193" s="23"/>
    </row>
    <row r="194" spans="1:13" ht="12.5" x14ac:dyDescent="0.25">
      <c r="A194" s="2"/>
      <c r="B194" s="2"/>
      <c r="C194" s="2"/>
      <c r="D194" s="12"/>
      <c r="E194" s="2"/>
      <c r="F194" s="2"/>
      <c r="G194" s="2"/>
      <c r="H194" s="22"/>
      <c r="K194" s="22"/>
      <c r="M194" s="23"/>
    </row>
    <row r="195" spans="1:13" ht="12.5" x14ac:dyDescent="0.25">
      <c r="A195" s="2"/>
      <c r="B195" s="2"/>
      <c r="C195" s="2"/>
      <c r="D195" s="12"/>
      <c r="E195" s="2"/>
      <c r="F195" s="2"/>
      <c r="G195" s="2"/>
      <c r="H195" s="22"/>
      <c r="K195" s="22"/>
      <c r="M195" s="23"/>
    </row>
    <row r="196" spans="1:13" ht="12.5" x14ac:dyDescent="0.25">
      <c r="A196" s="2"/>
      <c r="B196" s="2"/>
      <c r="C196" s="2"/>
      <c r="D196" s="12"/>
      <c r="E196" s="2"/>
      <c r="F196" s="2"/>
      <c r="G196" s="2"/>
      <c r="H196" s="22"/>
      <c r="K196" s="22"/>
      <c r="M196" s="23"/>
    </row>
    <row r="197" spans="1:13" ht="12.5" x14ac:dyDescent="0.25">
      <c r="A197" s="2"/>
      <c r="B197" s="2"/>
      <c r="C197" s="2"/>
      <c r="D197" s="12"/>
      <c r="E197" s="2"/>
      <c r="F197" s="2"/>
      <c r="G197" s="2"/>
      <c r="H197" s="22"/>
      <c r="K197" s="22"/>
      <c r="M197" s="23"/>
    </row>
    <row r="198" spans="1:13" ht="12.5" x14ac:dyDescent="0.25">
      <c r="A198" s="2"/>
      <c r="B198" s="2"/>
      <c r="C198" s="2"/>
      <c r="D198" s="12"/>
      <c r="E198" s="2"/>
      <c r="F198" s="2"/>
      <c r="G198" s="2"/>
      <c r="H198" s="22"/>
      <c r="K198" s="22"/>
      <c r="M198" s="23"/>
    </row>
    <row r="199" spans="1:13" ht="12.5" x14ac:dyDescent="0.25">
      <c r="A199" s="2"/>
      <c r="B199" s="2"/>
      <c r="C199" s="2"/>
      <c r="D199" s="12"/>
      <c r="E199" s="2"/>
      <c r="F199" s="2"/>
      <c r="G199" s="2"/>
      <c r="H199" s="22"/>
      <c r="K199" s="22"/>
      <c r="M199" s="23"/>
    </row>
    <row r="200" spans="1:13" ht="12.5" x14ac:dyDescent="0.25">
      <c r="A200" s="2"/>
      <c r="B200" s="2"/>
      <c r="C200" s="2"/>
      <c r="D200" s="12"/>
      <c r="E200" s="2"/>
      <c r="F200" s="2"/>
      <c r="G200" s="2"/>
      <c r="H200" s="22"/>
      <c r="K200" s="22"/>
      <c r="M200" s="23"/>
    </row>
    <row r="201" spans="1:13" ht="12.5" x14ac:dyDescent="0.25">
      <c r="A201" s="2"/>
      <c r="B201" s="2"/>
      <c r="C201" s="2"/>
      <c r="D201" s="12"/>
      <c r="E201" s="2"/>
      <c r="F201" s="2"/>
      <c r="G201" s="2"/>
      <c r="H201" s="22"/>
      <c r="K201" s="22"/>
      <c r="M201" s="23"/>
    </row>
    <row r="202" spans="1:13" ht="12.5" x14ac:dyDescent="0.25">
      <c r="A202" s="2"/>
      <c r="B202" s="2"/>
      <c r="C202" s="2"/>
      <c r="D202" s="12"/>
      <c r="E202" s="2"/>
      <c r="F202" s="2"/>
      <c r="G202" s="2"/>
      <c r="H202" s="22"/>
      <c r="K202" s="22"/>
      <c r="M202" s="23"/>
    </row>
    <row r="203" spans="1:13" ht="12.5" x14ac:dyDescent="0.25">
      <c r="A203" s="2"/>
      <c r="B203" s="2"/>
      <c r="C203" s="2"/>
      <c r="D203" s="12"/>
      <c r="E203" s="2"/>
      <c r="F203" s="2"/>
      <c r="G203" s="2"/>
      <c r="H203" s="22"/>
      <c r="K203" s="22"/>
      <c r="M203" s="23"/>
    </row>
    <row r="204" spans="1:13" ht="12.5" x14ac:dyDescent="0.25">
      <c r="A204" s="2"/>
      <c r="B204" s="2"/>
      <c r="C204" s="2"/>
      <c r="D204" s="12"/>
      <c r="E204" s="2"/>
      <c r="F204" s="2"/>
      <c r="G204" s="2"/>
      <c r="H204" s="22"/>
      <c r="K204" s="22"/>
      <c r="M204" s="23"/>
    </row>
    <row r="205" spans="1:13" ht="12.5" x14ac:dyDescent="0.25">
      <c r="A205" s="2"/>
      <c r="B205" s="2"/>
      <c r="C205" s="2"/>
      <c r="D205" s="12"/>
      <c r="E205" s="2"/>
      <c r="F205" s="2"/>
      <c r="G205" s="2"/>
      <c r="H205" s="22"/>
      <c r="K205" s="22"/>
      <c r="M205" s="23"/>
    </row>
    <row r="206" spans="1:13" ht="12.5" x14ac:dyDescent="0.25">
      <c r="A206" s="2"/>
      <c r="B206" s="2"/>
      <c r="C206" s="2"/>
      <c r="D206" s="12"/>
      <c r="E206" s="2"/>
      <c r="F206" s="2"/>
      <c r="G206" s="2"/>
      <c r="H206" s="22"/>
      <c r="K206" s="22"/>
      <c r="M206" s="23"/>
    </row>
    <row r="207" spans="1:13" ht="12.5" x14ac:dyDescent="0.25">
      <c r="A207" s="2"/>
      <c r="B207" s="2"/>
      <c r="C207" s="2"/>
      <c r="D207" s="12"/>
      <c r="E207" s="2"/>
      <c r="F207" s="2"/>
      <c r="G207" s="2"/>
      <c r="H207" s="22"/>
      <c r="K207" s="22"/>
      <c r="M207" s="23"/>
    </row>
    <row r="208" spans="1:13" ht="12.5" x14ac:dyDescent="0.25">
      <c r="A208" s="2"/>
      <c r="B208" s="2"/>
      <c r="C208" s="2"/>
      <c r="D208" s="12"/>
      <c r="E208" s="2"/>
      <c r="F208" s="2"/>
      <c r="G208" s="2"/>
      <c r="H208" s="22"/>
      <c r="K208" s="22"/>
      <c r="M208" s="23"/>
    </row>
    <row r="209" spans="3:13" ht="12.5" x14ac:dyDescent="0.25">
      <c r="C209" s="2"/>
      <c r="D209" s="12"/>
      <c r="E209" s="2"/>
      <c r="F209" s="2"/>
      <c r="G209" s="2"/>
      <c r="H209" s="22"/>
      <c r="K209" s="22"/>
      <c r="M209" s="23"/>
    </row>
    <row r="210" spans="3:13" ht="12.5" x14ac:dyDescent="0.25">
      <c r="D210" s="12"/>
      <c r="H210" s="22"/>
      <c r="K210" s="22"/>
      <c r="M210" s="23"/>
    </row>
    <row r="211" spans="3:13" ht="12.5" x14ac:dyDescent="0.25">
      <c r="D211" s="12"/>
      <c r="H211" s="22"/>
      <c r="K211" s="22"/>
      <c r="M211" s="23"/>
    </row>
    <row r="212" spans="3:13" ht="12.5" x14ac:dyDescent="0.25">
      <c r="D212" s="12"/>
      <c r="H212" s="22"/>
      <c r="K212" s="22"/>
      <c r="M212" s="23"/>
    </row>
    <row r="213" spans="3:13" ht="12.5" x14ac:dyDescent="0.25">
      <c r="D213" s="12"/>
      <c r="H213" s="22"/>
      <c r="K213" s="22"/>
      <c r="M213" s="23"/>
    </row>
    <row r="214" spans="3:13" ht="12.5" x14ac:dyDescent="0.25">
      <c r="D214" s="12"/>
      <c r="H214" s="22"/>
      <c r="K214" s="22"/>
      <c r="M214" s="23"/>
    </row>
    <row r="215" spans="3:13" ht="12.5" x14ac:dyDescent="0.25">
      <c r="D215" s="12"/>
      <c r="H215" s="22"/>
      <c r="K215" s="22"/>
      <c r="M215" s="23"/>
    </row>
    <row r="216" spans="3:13" ht="12.5" x14ac:dyDescent="0.25">
      <c r="D216" s="12"/>
      <c r="H216" s="22"/>
      <c r="K216" s="22"/>
      <c r="M216" s="23"/>
    </row>
    <row r="217" spans="3:13" ht="12.5" x14ac:dyDescent="0.25">
      <c r="D217" s="12"/>
      <c r="H217" s="22"/>
      <c r="K217" s="22"/>
      <c r="M217" s="23"/>
    </row>
    <row r="218" spans="3:13" ht="12.5" x14ac:dyDescent="0.25">
      <c r="D218" s="12"/>
      <c r="H218" s="22"/>
      <c r="K218" s="22"/>
      <c r="M218" s="23"/>
    </row>
    <row r="219" spans="3:13" ht="12.5" x14ac:dyDescent="0.25">
      <c r="D219" s="12"/>
      <c r="H219" s="22"/>
      <c r="K219" s="22"/>
      <c r="M219" s="23"/>
    </row>
    <row r="220" spans="3:13" ht="12.5" x14ac:dyDescent="0.25">
      <c r="D220" s="12"/>
      <c r="H220" s="22"/>
      <c r="K220" s="22"/>
      <c r="M220" s="23"/>
    </row>
    <row r="221" spans="3:13" ht="12.5" x14ac:dyDescent="0.25">
      <c r="D221" s="12"/>
      <c r="H221" s="22"/>
      <c r="K221" s="22"/>
      <c r="M221" s="23"/>
    </row>
    <row r="222" spans="3:13" ht="12.5" x14ac:dyDescent="0.25">
      <c r="D222" s="12"/>
      <c r="H222" s="22"/>
      <c r="K222" s="22"/>
      <c r="M222" s="23"/>
    </row>
    <row r="223" spans="3:13" ht="12.5" x14ac:dyDescent="0.25">
      <c r="D223" s="12"/>
      <c r="H223" s="22"/>
      <c r="K223" s="22"/>
      <c r="M223" s="23"/>
    </row>
    <row r="224" spans="3:13" ht="12.5" x14ac:dyDescent="0.25">
      <c r="D224" s="12"/>
      <c r="H224" s="22"/>
      <c r="K224" s="22"/>
      <c r="M224" s="23"/>
    </row>
    <row r="225" spans="4:13" ht="12.5" x14ac:dyDescent="0.25">
      <c r="D225" s="12"/>
      <c r="H225" s="22"/>
      <c r="K225" s="22"/>
      <c r="M225" s="23"/>
    </row>
    <row r="226" spans="4:13" ht="12.5" x14ac:dyDescent="0.25">
      <c r="D226" s="12"/>
      <c r="H226" s="22"/>
      <c r="K226" s="22"/>
      <c r="M226" s="23"/>
    </row>
    <row r="227" spans="4:13" ht="12.5" x14ac:dyDescent="0.25">
      <c r="D227" s="12"/>
      <c r="H227" s="22"/>
      <c r="K227" s="22"/>
      <c r="M227" s="23"/>
    </row>
    <row r="228" spans="4:13" ht="12.5" x14ac:dyDescent="0.25">
      <c r="D228" s="12"/>
      <c r="H228" s="22"/>
      <c r="K228" s="22"/>
      <c r="M228" s="23"/>
    </row>
    <row r="229" spans="4:13" ht="12.5" x14ac:dyDescent="0.25">
      <c r="D229" s="12"/>
      <c r="H229" s="22"/>
      <c r="K229" s="22"/>
      <c r="M229" s="23"/>
    </row>
    <row r="230" spans="4:13" ht="12.5" x14ac:dyDescent="0.25">
      <c r="D230" s="12"/>
      <c r="H230" s="22"/>
      <c r="K230" s="22"/>
      <c r="M230" s="23"/>
    </row>
    <row r="231" spans="4:13" ht="12.5" x14ac:dyDescent="0.25">
      <c r="D231" s="12"/>
      <c r="H231" s="22"/>
      <c r="K231" s="22"/>
      <c r="M231" s="23"/>
    </row>
    <row r="232" spans="4:13" ht="12.5" x14ac:dyDescent="0.25">
      <c r="D232" s="12"/>
      <c r="H232" s="22"/>
      <c r="K232" s="22"/>
      <c r="M232" s="23"/>
    </row>
    <row r="233" spans="4:13" ht="12.5" x14ac:dyDescent="0.25">
      <c r="D233" s="12"/>
      <c r="H233" s="22"/>
      <c r="K233" s="22"/>
      <c r="M233" s="23"/>
    </row>
    <row r="234" spans="4:13" ht="12.5" x14ac:dyDescent="0.25">
      <c r="D234" s="12"/>
      <c r="H234" s="22"/>
      <c r="K234" s="22"/>
      <c r="M234" s="23"/>
    </row>
    <row r="235" spans="4:13" ht="12.5" x14ac:dyDescent="0.25">
      <c r="D235" s="12"/>
      <c r="H235" s="22"/>
      <c r="K235" s="22"/>
      <c r="M235" s="23"/>
    </row>
    <row r="236" spans="4:13" ht="12.5" x14ac:dyDescent="0.25">
      <c r="D236" s="12"/>
      <c r="H236" s="22"/>
      <c r="K236" s="22"/>
      <c r="M236" s="23"/>
    </row>
    <row r="237" spans="4:13" ht="12.5" x14ac:dyDescent="0.25">
      <c r="D237" s="12"/>
      <c r="H237" s="22"/>
      <c r="K237" s="22"/>
      <c r="M237" s="23"/>
    </row>
    <row r="238" spans="4:13" ht="12.5" x14ac:dyDescent="0.25">
      <c r="D238" s="12"/>
      <c r="H238" s="22"/>
      <c r="K238" s="22"/>
      <c r="M238" s="23"/>
    </row>
    <row r="239" spans="4:13" ht="12.5" x14ac:dyDescent="0.25">
      <c r="D239" s="12"/>
      <c r="H239" s="22"/>
      <c r="K239" s="22"/>
      <c r="M239" s="23"/>
    </row>
    <row r="240" spans="4:13" ht="12.5" x14ac:dyDescent="0.25">
      <c r="D240" s="12"/>
      <c r="H240" s="22"/>
      <c r="K240" s="22"/>
      <c r="M240" s="23"/>
    </row>
    <row r="241" spans="4:13" ht="12.5" x14ac:dyDescent="0.25">
      <c r="D241" s="12"/>
      <c r="H241" s="22"/>
      <c r="K241" s="22"/>
      <c r="M241" s="23"/>
    </row>
    <row r="242" spans="4:13" ht="12.5" x14ac:dyDescent="0.25">
      <c r="D242" s="12"/>
      <c r="H242" s="22"/>
      <c r="K242" s="22"/>
      <c r="M242" s="23"/>
    </row>
    <row r="243" spans="4:13" ht="12.5" x14ac:dyDescent="0.25">
      <c r="D243" s="12"/>
      <c r="H243" s="22"/>
      <c r="K243" s="22"/>
      <c r="M243" s="23"/>
    </row>
    <row r="244" spans="4:13" ht="12.5" x14ac:dyDescent="0.25">
      <c r="D244" s="12"/>
      <c r="H244" s="22"/>
      <c r="K244" s="22"/>
      <c r="M244" s="23"/>
    </row>
    <row r="245" spans="4:13" ht="12.5" x14ac:dyDescent="0.25">
      <c r="D245" s="12"/>
      <c r="H245" s="22"/>
      <c r="K245" s="22"/>
      <c r="M245" s="23"/>
    </row>
    <row r="246" spans="4:13" ht="12.5" x14ac:dyDescent="0.25">
      <c r="D246" s="12"/>
      <c r="H246" s="22"/>
      <c r="K246" s="22"/>
      <c r="M246" s="23"/>
    </row>
    <row r="247" spans="4:13" ht="12.5" x14ac:dyDescent="0.25">
      <c r="D247" s="12"/>
      <c r="H247" s="22"/>
      <c r="K247" s="22"/>
      <c r="M247" s="23"/>
    </row>
    <row r="248" spans="4:13" ht="12.5" x14ac:dyDescent="0.25">
      <c r="D248" s="12"/>
      <c r="H248" s="22"/>
      <c r="K248" s="22"/>
      <c r="M248" s="23"/>
    </row>
    <row r="249" spans="4:13" ht="12.5" x14ac:dyDescent="0.25">
      <c r="D249" s="12"/>
      <c r="H249" s="22"/>
      <c r="K249" s="22"/>
      <c r="M249" s="23"/>
    </row>
    <row r="250" spans="4:13" ht="12.5" x14ac:dyDescent="0.25">
      <c r="D250" s="12"/>
      <c r="H250" s="22"/>
      <c r="K250" s="22"/>
      <c r="M250" s="23"/>
    </row>
    <row r="251" spans="4:13" ht="12.5" x14ac:dyDescent="0.25">
      <c r="D251" s="12"/>
      <c r="H251" s="22"/>
      <c r="K251" s="22"/>
      <c r="M251" s="23"/>
    </row>
    <row r="252" spans="4:13" ht="12.5" x14ac:dyDescent="0.25">
      <c r="D252" s="12"/>
      <c r="H252" s="22"/>
      <c r="K252" s="22"/>
      <c r="M252" s="23"/>
    </row>
    <row r="253" spans="4:13" ht="12.5" x14ac:dyDescent="0.25">
      <c r="D253" s="12"/>
      <c r="H253" s="22"/>
      <c r="K253" s="22"/>
      <c r="M253" s="23"/>
    </row>
    <row r="254" spans="4:13" ht="12.5" x14ac:dyDescent="0.25">
      <c r="D254" s="12"/>
      <c r="H254" s="22"/>
      <c r="K254" s="22"/>
      <c r="M254" s="23"/>
    </row>
    <row r="255" spans="4:13" ht="12.5" x14ac:dyDescent="0.25">
      <c r="D255" s="12"/>
      <c r="H255" s="22"/>
      <c r="K255" s="22"/>
      <c r="M255" s="23"/>
    </row>
    <row r="256" spans="4:13" ht="12.5" x14ac:dyDescent="0.25">
      <c r="D256" s="12"/>
      <c r="H256" s="22"/>
      <c r="K256" s="22"/>
      <c r="M256" s="23"/>
    </row>
    <row r="257" spans="4:13" ht="12.5" x14ac:dyDescent="0.25">
      <c r="D257" s="12"/>
      <c r="H257" s="22"/>
      <c r="K257" s="22"/>
      <c r="M257" s="23"/>
    </row>
    <row r="258" spans="4:13" ht="12.5" x14ac:dyDescent="0.25">
      <c r="D258" s="12"/>
      <c r="H258" s="22"/>
      <c r="K258" s="22"/>
      <c r="M258" s="23"/>
    </row>
    <row r="259" spans="4:13" ht="12.5" x14ac:dyDescent="0.25">
      <c r="D259" s="12"/>
      <c r="H259" s="22"/>
      <c r="K259" s="22"/>
      <c r="M259" s="23"/>
    </row>
    <row r="260" spans="4:13" ht="12.5" x14ac:dyDescent="0.25">
      <c r="D260" s="12"/>
      <c r="H260" s="22"/>
      <c r="K260" s="22"/>
      <c r="M260" s="23"/>
    </row>
    <row r="261" spans="4:13" ht="12.5" x14ac:dyDescent="0.25">
      <c r="D261" s="12"/>
      <c r="H261" s="22"/>
      <c r="K261" s="22"/>
      <c r="M261" s="23"/>
    </row>
    <row r="262" spans="4:13" ht="12.5" x14ac:dyDescent="0.25">
      <c r="D262" s="12"/>
      <c r="H262" s="22"/>
      <c r="K262" s="22"/>
      <c r="M262" s="23"/>
    </row>
    <row r="263" spans="4:13" ht="12.5" x14ac:dyDescent="0.25">
      <c r="D263" s="12"/>
      <c r="H263" s="22"/>
      <c r="K263" s="22"/>
      <c r="M263" s="23"/>
    </row>
    <row r="264" spans="4:13" ht="12.5" x14ac:dyDescent="0.25">
      <c r="D264" s="12"/>
      <c r="H264" s="22"/>
      <c r="K264" s="22"/>
      <c r="M264" s="23"/>
    </row>
    <row r="265" spans="4:13" ht="12.5" x14ac:dyDescent="0.25">
      <c r="D265" s="12"/>
      <c r="H265" s="22"/>
      <c r="K265" s="22"/>
      <c r="M265" s="23"/>
    </row>
    <row r="266" spans="4:13" ht="12.5" x14ac:dyDescent="0.25">
      <c r="D266" s="12"/>
      <c r="H266" s="22"/>
      <c r="K266" s="22"/>
      <c r="M266" s="23"/>
    </row>
    <row r="267" spans="4:13" ht="12.5" x14ac:dyDescent="0.25">
      <c r="D267" s="12"/>
      <c r="H267" s="22"/>
      <c r="K267" s="22"/>
      <c r="M267" s="23"/>
    </row>
    <row r="268" spans="4:13" ht="12.5" x14ac:dyDescent="0.25">
      <c r="D268" s="12"/>
      <c r="H268" s="22"/>
      <c r="K268" s="22"/>
      <c r="M268" s="23"/>
    </row>
    <row r="269" spans="4:13" ht="12.5" x14ac:dyDescent="0.25">
      <c r="D269" s="12"/>
      <c r="H269" s="22"/>
      <c r="K269" s="22"/>
      <c r="M269" s="23"/>
    </row>
    <row r="270" spans="4:13" ht="12.5" x14ac:dyDescent="0.25">
      <c r="D270" s="12"/>
      <c r="H270" s="22"/>
      <c r="K270" s="22"/>
      <c r="M270" s="23"/>
    </row>
    <row r="271" spans="4:13" ht="12.5" x14ac:dyDescent="0.25">
      <c r="D271" s="12"/>
      <c r="H271" s="22"/>
      <c r="K271" s="22"/>
      <c r="M271" s="23"/>
    </row>
    <row r="272" spans="4:13" ht="12.5" x14ac:dyDescent="0.25">
      <c r="D272" s="12"/>
      <c r="H272" s="22"/>
      <c r="K272" s="22"/>
      <c r="M272" s="23"/>
    </row>
    <row r="273" spans="4:13" ht="12.5" x14ac:dyDescent="0.25">
      <c r="D273" s="12"/>
      <c r="H273" s="22"/>
      <c r="K273" s="22"/>
      <c r="M273" s="23"/>
    </row>
    <row r="274" spans="4:13" ht="12.5" x14ac:dyDescent="0.25">
      <c r="D274" s="12"/>
      <c r="H274" s="22"/>
      <c r="K274" s="22"/>
      <c r="M274" s="23"/>
    </row>
    <row r="275" spans="4:13" ht="12.5" x14ac:dyDescent="0.25">
      <c r="D275" s="12"/>
      <c r="H275" s="22"/>
      <c r="K275" s="22"/>
      <c r="M275" s="23"/>
    </row>
    <row r="276" spans="4:13" ht="12.5" x14ac:dyDescent="0.25">
      <c r="D276" s="12"/>
      <c r="H276" s="22"/>
      <c r="K276" s="22"/>
      <c r="M276" s="23"/>
    </row>
    <row r="277" spans="4:13" ht="12.5" x14ac:dyDescent="0.25">
      <c r="D277" s="12"/>
      <c r="H277" s="22"/>
      <c r="K277" s="22"/>
      <c r="M277" s="23"/>
    </row>
    <row r="278" spans="4:13" ht="12.5" x14ac:dyDescent="0.25">
      <c r="D278" s="12"/>
      <c r="H278" s="22"/>
      <c r="K278" s="22"/>
      <c r="M278" s="23"/>
    </row>
    <row r="279" spans="4:13" ht="12.5" x14ac:dyDescent="0.25">
      <c r="D279" s="12"/>
      <c r="H279" s="22"/>
      <c r="K279" s="22"/>
      <c r="M279" s="23"/>
    </row>
    <row r="280" spans="4:13" ht="12.5" x14ac:dyDescent="0.25">
      <c r="D280" s="12"/>
      <c r="H280" s="22"/>
      <c r="K280" s="22"/>
      <c r="M280" s="23"/>
    </row>
    <row r="281" spans="4:13" ht="12.5" x14ac:dyDescent="0.25">
      <c r="D281" s="12"/>
      <c r="H281" s="22"/>
      <c r="K281" s="22"/>
      <c r="M281" s="23"/>
    </row>
    <row r="282" spans="4:13" ht="12.5" x14ac:dyDescent="0.25">
      <c r="D282" s="12"/>
      <c r="H282" s="22"/>
      <c r="K282" s="22"/>
      <c r="M282" s="23"/>
    </row>
    <row r="283" spans="4:13" ht="12.5" x14ac:dyDescent="0.25">
      <c r="D283" s="12"/>
      <c r="H283" s="22"/>
      <c r="K283" s="22"/>
      <c r="M283" s="23"/>
    </row>
    <row r="284" spans="4:13" ht="12.5" x14ac:dyDescent="0.25">
      <c r="D284" s="12"/>
      <c r="H284" s="22"/>
      <c r="K284" s="22"/>
      <c r="M284" s="23"/>
    </row>
    <row r="285" spans="4:13" ht="12.5" x14ac:dyDescent="0.25">
      <c r="D285" s="12"/>
      <c r="H285" s="22"/>
      <c r="K285" s="22"/>
      <c r="M285" s="23"/>
    </row>
    <row r="286" spans="4:13" ht="12.5" x14ac:dyDescent="0.25">
      <c r="D286" s="12"/>
      <c r="H286" s="22"/>
      <c r="K286" s="22"/>
      <c r="M286" s="23"/>
    </row>
    <row r="287" spans="4:13" ht="12.5" x14ac:dyDescent="0.25">
      <c r="D287" s="12"/>
      <c r="H287" s="22"/>
      <c r="K287" s="22"/>
      <c r="M287" s="23"/>
    </row>
    <row r="288" spans="4:13" ht="12.5" x14ac:dyDescent="0.25">
      <c r="D288" s="12"/>
      <c r="H288" s="22"/>
      <c r="K288" s="22"/>
      <c r="M288" s="23"/>
    </row>
    <row r="289" spans="4:13" ht="12.5" x14ac:dyDescent="0.25">
      <c r="D289" s="12"/>
      <c r="H289" s="22"/>
      <c r="K289" s="22"/>
      <c r="M289" s="23"/>
    </row>
    <row r="290" spans="4:13" ht="12.5" x14ac:dyDescent="0.25">
      <c r="D290" s="12"/>
      <c r="H290" s="22"/>
      <c r="K290" s="22"/>
      <c r="M290" s="23"/>
    </row>
    <row r="291" spans="4:13" ht="12.5" x14ac:dyDescent="0.25">
      <c r="D291" s="12"/>
      <c r="H291" s="22"/>
      <c r="K291" s="22"/>
      <c r="M291" s="23"/>
    </row>
    <row r="292" spans="4:13" ht="12.5" x14ac:dyDescent="0.25">
      <c r="D292" s="12"/>
      <c r="H292" s="22"/>
      <c r="K292" s="22"/>
      <c r="M292" s="23"/>
    </row>
    <row r="293" spans="4:13" ht="12.5" x14ac:dyDescent="0.25">
      <c r="D293" s="12"/>
      <c r="H293" s="22"/>
      <c r="K293" s="22"/>
      <c r="M293" s="23"/>
    </row>
    <row r="294" spans="4:13" ht="12.5" x14ac:dyDescent="0.25">
      <c r="D294" s="12"/>
      <c r="H294" s="22"/>
      <c r="K294" s="22"/>
      <c r="M294" s="23"/>
    </row>
    <row r="295" spans="4:13" ht="12.5" x14ac:dyDescent="0.25">
      <c r="D295" s="12"/>
      <c r="H295" s="22"/>
      <c r="K295" s="22"/>
      <c r="M295" s="23"/>
    </row>
    <row r="296" spans="4:13" ht="12.5" x14ac:dyDescent="0.25">
      <c r="D296" s="12"/>
      <c r="H296" s="22"/>
      <c r="K296" s="22"/>
      <c r="M296" s="23"/>
    </row>
    <row r="297" spans="4:13" ht="12.5" x14ac:dyDescent="0.25">
      <c r="D297" s="12"/>
      <c r="H297" s="22"/>
      <c r="K297" s="22"/>
      <c r="M297" s="23"/>
    </row>
    <row r="298" spans="4:13" ht="12.5" x14ac:dyDescent="0.25">
      <c r="D298" s="12"/>
      <c r="H298" s="22"/>
      <c r="K298" s="22"/>
      <c r="M298" s="23"/>
    </row>
    <row r="299" spans="4:13" ht="12.5" x14ac:dyDescent="0.25">
      <c r="D299" s="12"/>
      <c r="H299" s="22"/>
      <c r="K299" s="22"/>
      <c r="M299" s="23"/>
    </row>
    <row r="300" spans="4:13" ht="12.5" x14ac:dyDescent="0.25">
      <c r="D300" s="12"/>
      <c r="H300" s="22"/>
      <c r="K300" s="22"/>
      <c r="M300" s="23"/>
    </row>
    <row r="301" spans="4:13" ht="12.5" x14ac:dyDescent="0.25">
      <c r="D301" s="12"/>
      <c r="H301" s="22"/>
      <c r="K301" s="22"/>
      <c r="M301" s="23"/>
    </row>
    <row r="302" spans="4:13" ht="12.5" x14ac:dyDescent="0.25">
      <c r="D302" s="12"/>
      <c r="H302" s="22"/>
      <c r="K302" s="22"/>
      <c r="M302" s="23"/>
    </row>
    <row r="303" spans="4:13" ht="12.5" x14ac:dyDescent="0.25">
      <c r="D303" s="12"/>
      <c r="H303" s="22"/>
      <c r="K303" s="22"/>
      <c r="M303" s="23"/>
    </row>
    <row r="304" spans="4:13" ht="12.5" x14ac:dyDescent="0.25">
      <c r="D304" s="12"/>
      <c r="H304" s="22"/>
      <c r="K304" s="22"/>
      <c r="M304" s="23"/>
    </row>
    <row r="305" spans="4:13" ht="12.5" x14ac:dyDescent="0.25">
      <c r="D305" s="12"/>
      <c r="H305" s="22"/>
      <c r="K305" s="22"/>
      <c r="M305" s="23"/>
    </row>
    <row r="306" spans="4:13" ht="12.5" x14ac:dyDescent="0.25">
      <c r="D306" s="12"/>
      <c r="H306" s="22"/>
      <c r="K306" s="22"/>
      <c r="M306" s="23"/>
    </row>
    <row r="307" spans="4:13" ht="12.5" x14ac:dyDescent="0.25">
      <c r="D307" s="12"/>
      <c r="H307" s="22"/>
      <c r="K307" s="22"/>
      <c r="M307" s="23"/>
    </row>
    <row r="308" spans="4:13" ht="12.5" x14ac:dyDescent="0.25">
      <c r="D308" s="12"/>
      <c r="H308" s="22"/>
      <c r="K308" s="22"/>
      <c r="M308" s="23"/>
    </row>
    <row r="309" spans="4:13" ht="12.5" x14ac:dyDescent="0.25">
      <c r="D309" s="12"/>
      <c r="H309" s="22"/>
      <c r="K309" s="22"/>
      <c r="M309" s="23"/>
    </row>
    <row r="310" spans="4:13" ht="12.5" x14ac:dyDescent="0.25">
      <c r="D310" s="12"/>
      <c r="H310" s="22"/>
      <c r="K310" s="22"/>
      <c r="M310" s="23"/>
    </row>
    <row r="311" spans="4:13" ht="12.5" x14ac:dyDescent="0.25">
      <c r="D311" s="12"/>
      <c r="H311" s="22"/>
      <c r="K311" s="22"/>
      <c r="M311" s="23"/>
    </row>
    <row r="312" spans="4:13" ht="12.5" x14ac:dyDescent="0.25">
      <c r="D312" s="12"/>
      <c r="H312" s="22"/>
      <c r="K312" s="22"/>
      <c r="M312" s="23"/>
    </row>
    <row r="313" spans="4:13" ht="12.5" x14ac:dyDescent="0.25">
      <c r="D313" s="12"/>
      <c r="H313" s="22"/>
      <c r="K313" s="22"/>
      <c r="M313" s="23"/>
    </row>
    <row r="314" spans="4:13" ht="12.5" x14ac:dyDescent="0.25">
      <c r="D314" s="12"/>
      <c r="H314" s="22"/>
      <c r="K314" s="22"/>
      <c r="M314" s="23"/>
    </row>
    <row r="315" spans="4:13" ht="12.5" x14ac:dyDescent="0.25">
      <c r="D315" s="12"/>
      <c r="H315" s="22"/>
      <c r="K315" s="22"/>
      <c r="M315" s="23"/>
    </row>
    <row r="316" spans="4:13" ht="12.5" x14ac:dyDescent="0.25">
      <c r="D316" s="12"/>
      <c r="H316" s="22"/>
      <c r="K316" s="22"/>
      <c r="M316" s="23"/>
    </row>
    <row r="317" spans="4:13" ht="12.5" x14ac:dyDescent="0.25">
      <c r="D317" s="12"/>
      <c r="H317" s="22"/>
      <c r="K317" s="22"/>
      <c r="M317" s="23"/>
    </row>
    <row r="318" spans="4:13" ht="12.5" x14ac:dyDescent="0.25">
      <c r="D318" s="12"/>
      <c r="H318" s="22"/>
      <c r="K318" s="22"/>
      <c r="M318" s="23"/>
    </row>
    <row r="319" spans="4:13" ht="12.5" x14ac:dyDescent="0.25">
      <c r="D319" s="12"/>
      <c r="H319" s="22"/>
      <c r="K319" s="22"/>
      <c r="M319" s="23"/>
    </row>
    <row r="320" spans="4:13" ht="12.5" x14ac:dyDescent="0.25">
      <c r="D320" s="12"/>
      <c r="H320" s="22"/>
      <c r="K320" s="22"/>
      <c r="M320" s="23"/>
    </row>
    <row r="321" spans="4:13" ht="12.5" x14ac:dyDescent="0.25">
      <c r="D321" s="12"/>
      <c r="H321" s="22"/>
      <c r="K321" s="22"/>
      <c r="M321" s="23"/>
    </row>
    <row r="322" spans="4:13" ht="12.5" x14ac:dyDescent="0.25">
      <c r="D322" s="12"/>
      <c r="H322" s="22"/>
      <c r="K322" s="22"/>
      <c r="M322" s="23"/>
    </row>
    <row r="323" spans="4:13" ht="12.5" x14ac:dyDescent="0.25">
      <c r="D323" s="12"/>
      <c r="H323" s="22"/>
      <c r="K323" s="22"/>
      <c r="M323" s="23"/>
    </row>
    <row r="324" spans="4:13" ht="12.5" x14ac:dyDescent="0.25">
      <c r="D324" s="12"/>
      <c r="H324" s="22"/>
      <c r="K324" s="22"/>
      <c r="M324" s="23"/>
    </row>
    <row r="325" spans="4:13" ht="12.5" x14ac:dyDescent="0.25">
      <c r="D325" s="12"/>
      <c r="H325" s="22"/>
      <c r="K325" s="22"/>
      <c r="M325" s="23"/>
    </row>
    <row r="326" spans="4:13" ht="12.5" x14ac:dyDescent="0.25">
      <c r="D326" s="12"/>
      <c r="H326" s="22"/>
      <c r="K326" s="22"/>
      <c r="M326" s="23"/>
    </row>
    <row r="327" spans="4:13" ht="12.5" x14ac:dyDescent="0.25">
      <c r="D327" s="12"/>
      <c r="H327" s="22"/>
      <c r="K327" s="22"/>
      <c r="M327" s="23"/>
    </row>
    <row r="328" spans="4:13" ht="12.5" x14ac:dyDescent="0.25">
      <c r="D328" s="12"/>
      <c r="H328" s="22"/>
      <c r="K328" s="22"/>
      <c r="M328" s="23"/>
    </row>
    <row r="329" spans="4:13" ht="12.5" x14ac:dyDescent="0.25">
      <c r="D329" s="12"/>
      <c r="H329" s="22"/>
      <c r="K329" s="22"/>
      <c r="M329" s="23"/>
    </row>
    <row r="330" spans="4:13" ht="12.5" x14ac:dyDescent="0.25">
      <c r="D330" s="12"/>
      <c r="H330" s="22"/>
      <c r="K330" s="22"/>
      <c r="M330" s="23"/>
    </row>
    <row r="331" spans="4:13" ht="12.5" x14ac:dyDescent="0.25">
      <c r="D331" s="12"/>
      <c r="H331" s="22"/>
      <c r="K331" s="22"/>
      <c r="M331" s="23"/>
    </row>
    <row r="332" spans="4:13" ht="12.5" x14ac:dyDescent="0.25">
      <c r="D332" s="12"/>
      <c r="H332" s="22"/>
      <c r="K332" s="22"/>
      <c r="M332" s="23"/>
    </row>
    <row r="333" spans="4:13" ht="12.5" x14ac:dyDescent="0.25">
      <c r="D333" s="12"/>
      <c r="H333" s="22"/>
      <c r="K333" s="22"/>
      <c r="M333" s="23"/>
    </row>
    <row r="334" spans="4:13" ht="12.5" x14ac:dyDescent="0.25">
      <c r="D334" s="12"/>
      <c r="H334" s="22"/>
      <c r="K334" s="22"/>
      <c r="M334" s="23"/>
    </row>
    <row r="335" spans="4:13" ht="12.5" x14ac:dyDescent="0.25">
      <c r="D335" s="12"/>
      <c r="H335" s="22"/>
      <c r="K335" s="22"/>
      <c r="M335" s="23"/>
    </row>
    <row r="336" spans="4:13" ht="12.5" x14ac:dyDescent="0.25">
      <c r="D336" s="12"/>
      <c r="H336" s="22"/>
      <c r="K336" s="22"/>
      <c r="M336" s="23"/>
    </row>
    <row r="337" spans="4:13" ht="12.5" x14ac:dyDescent="0.25">
      <c r="D337" s="12"/>
      <c r="H337" s="22"/>
      <c r="K337" s="22"/>
      <c r="M337" s="23"/>
    </row>
    <row r="338" spans="4:13" ht="12.5" x14ac:dyDescent="0.25">
      <c r="D338" s="12"/>
      <c r="H338" s="22"/>
      <c r="K338" s="22"/>
      <c r="M338" s="23"/>
    </row>
    <row r="339" spans="4:13" ht="12.5" x14ac:dyDescent="0.25">
      <c r="D339" s="12"/>
      <c r="H339" s="22"/>
      <c r="K339" s="22"/>
      <c r="M339" s="23"/>
    </row>
    <row r="340" spans="4:13" ht="12.5" x14ac:dyDescent="0.25">
      <c r="D340" s="12"/>
      <c r="H340" s="22"/>
      <c r="K340" s="22"/>
      <c r="M340" s="23"/>
    </row>
    <row r="341" spans="4:13" ht="12.5" x14ac:dyDescent="0.25">
      <c r="D341" s="12"/>
      <c r="H341" s="22"/>
      <c r="K341" s="22"/>
      <c r="M341" s="23"/>
    </row>
    <row r="342" spans="4:13" ht="12.5" x14ac:dyDescent="0.25">
      <c r="D342" s="12"/>
      <c r="H342" s="22"/>
      <c r="K342" s="22"/>
      <c r="M342" s="23"/>
    </row>
    <row r="343" spans="4:13" ht="12.5" x14ac:dyDescent="0.25">
      <c r="D343" s="12"/>
      <c r="H343" s="22"/>
      <c r="K343" s="22"/>
      <c r="M343" s="23"/>
    </row>
    <row r="344" spans="4:13" ht="12.5" x14ac:dyDescent="0.25">
      <c r="D344" s="12"/>
      <c r="H344" s="22"/>
      <c r="K344" s="22"/>
      <c r="M344" s="23"/>
    </row>
    <row r="345" spans="4:13" ht="12.5" x14ac:dyDescent="0.25">
      <c r="D345" s="12"/>
      <c r="H345" s="22"/>
      <c r="K345" s="22"/>
      <c r="M345" s="23"/>
    </row>
    <row r="346" spans="4:13" ht="12.5" x14ac:dyDescent="0.25">
      <c r="D346" s="12"/>
      <c r="H346" s="22"/>
      <c r="K346" s="22"/>
      <c r="M346" s="23"/>
    </row>
    <row r="347" spans="4:13" ht="12.5" x14ac:dyDescent="0.25">
      <c r="D347" s="12"/>
      <c r="H347" s="22"/>
      <c r="K347" s="22"/>
      <c r="M347" s="23"/>
    </row>
    <row r="348" spans="4:13" ht="12.5" x14ac:dyDescent="0.25">
      <c r="D348" s="12"/>
      <c r="H348" s="22"/>
      <c r="K348" s="22"/>
      <c r="M348" s="23"/>
    </row>
    <row r="349" spans="4:13" ht="12.5" x14ac:dyDescent="0.25">
      <c r="D349" s="12"/>
      <c r="H349" s="22"/>
      <c r="K349" s="22"/>
      <c r="M349" s="23"/>
    </row>
    <row r="350" spans="4:13" ht="12.5" x14ac:dyDescent="0.25">
      <c r="D350" s="12"/>
      <c r="H350" s="22"/>
      <c r="K350" s="22"/>
      <c r="M350" s="23"/>
    </row>
    <row r="351" spans="4:13" ht="12.5" x14ac:dyDescent="0.25">
      <c r="D351" s="12"/>
      <c r="H351" s="22"/>
      <c r="K351" s="22"/>
      <c r="M351" s="23"/>
    </row>
    <row r="352" spans="4:13" ht="12.5" x14ac:dyDescent="0.25">
      <c r="D352" s="12"/>
      <c r="H352" s="22"/>
      <c r="K352" s="22"/>
      <c r="M352" s="23"/>
    </row>
    <row r="353" spans="4:13" ht="12.5" x14ac:dyDescent="0.25">
      <c r="D353" s="12"/>
      <c r="H353" s="22"/>
      <c r="K353" s="22"/>
      <c r="M353" s="23"/>
    </row>
    <row r="354" spans="4:13" ht="12.5" x14ac:dyDescent="0.25">
      <c r="D354" s="12"/>
      <c r="H354" s="22"/>
      <c r="K354" s="22"/>
      <c r="M354" s="23"/>
    </row>
    <row r="355" spans="4:13" ht="12.5" x14ac:dyDescent="0.25">
      <c r="D355" s="12"/>
      <c r="H355" s="22"/>
      <c r="K355" s="22"/>
      <c r="M355" s="23"/>
    </row>
    <row r="356" spans="4:13" ht="12.5" x14ac:dyDescent="0.25">
      <c r="D356" s="12"/>
      <c r="H356" s="22"/>
      <c r="K356" s="22"/>
      <c r="M356" s="23"/>
    </row>
    <row r="357" spans="4:13" ht="12.5" x14ac:dyDescent="0.25">
      <c r="D357" s="12"/>
      <c r="H357" s="22"/>
      <c r="K357" s="22"/>
      <c r="M357" s="23"/>
    </row>
    <row r="358" spans="4:13" ht="12.5" x14ac:dyDescent="0.25">
      <c r="D358" s="12"/>
      <c r="H358" s="22"/>
      <c r="K358" s="22"/>
      <c r="M358" s="23"/>
    </row>
    <row r="359" spans="4:13" ht="12.5" x14ac:dyDescent="0.25">
      <c r="D359" s="12"/>
      <c r="H359" s="22"/>
      <c r="K359" s="22"/>
      <c r="M359" s="23"/>
    </row>
    <row r="360" spans="4:13" ht="12.5" x14ac:dyDescent="0.25">
      <c r="D360" s="12"/>
      <c r="H360" s="22"/>
      <c r="K360" s="22"/>
      <c r="M360" s="23"/>
    </row>
    <row r="361" spans="4:13" ht="12.5" x14ac:dyDescent="0.25">
      <c r="D361" s="12"/>
      <c r="H361" s="22"/>
      <c r="K361" s="22"/>
      <c r="M361" s="23"/>
    </row>
    <row r="362" spans="4:13" ht="12.5" x14ac:dyDescent="0.25">
      <c r="D362" s="12"/>
      <c r="H362" s="22"/>
      <c r="K362" s="22"/>
      <c r="M362" s="23"/>
    </row>
    <row r="363" spans="4:13" ht="12.5" x14ac:dyDescent="0.25">
      <c r="D363" s="12"/>
      <c r="H363" s="22"/>
      <c r="K363" s="22"/>
      <c r="M363" s="23"/>
    </row>
    <row r="364" spans="4:13" ht="12.5" x14ac:dyDescent="0.25">
      <c r="D364" s="12"/>
      <c r="H364" s="22"/>
      <c r="K364" s="22"/>
      <c r="M364" s="23"/>
    </row>
    <row r="365" spans="4:13" ht="12.5" x14ac:dyDescent="0.25">
      <c r="D365" s="12"/>
      <c r="H365" s="22"/>
      <c r="K365" s="22"/>
      <c r="M365" s="23"/>
    </row>
    <row r="366" spans="4:13" ht="12.5" x14ac:dyDescent="0.25">
      <c r="D366" s="12"/>
      <c r="H366" s="22"/>
      <c r="K366" s="22"/>
      <c r="M366" s="23"/>
    </row>
    <row r="367" spans="4:13" ht="12.5" x14ac:dyDescent="0.25">
      <c r="D367" s="12"/>
      <c r="H367" s="22"/>
      <c r="K367" s="22"/>
      <c r="M367" s="23"/>
    </row>
    <row r="368" spans="4:13" ht="12.5" x14ac:dyDescent="0.25">
      <c r="D368" s="12"/>
      <c r="H368" s="22"/>
      <c r="K368" s="22"/>
      <c r="M368" s="23"/>
    </row>
    <row r="369" spans="4:13" ht="12.5" x14ac:dyDescent="0.25">
      <c r="D369" s="12"/>
      <c r="H369" s="22"/>
      <c r="K369" s="22"/>
      <c r="M369" s="23"/>
    </row>
    <row r="370" spans="4:13" ht="12.5" x14ac:dyDescent="0.25">
      <c r="D370" s="12"/>
      <c r="H370" s="22"/>
      <c r="K370" s="22"/>
      <c r="M370" s="23"/>
    </row>
    <row r="371" spans="4:13" ht="12.5" x14ac:dyDescent="0.25">
      <c r="D371" s="12"/>
      <c r="H371" s="22"/>
      <c r="K371" s="22"/>
      <c r="M371" s="23"/>
    </row>
    <row r="372" spans="4:13" ht="12.5" x14ac:dyDescent="0.25">
      <c r="D372" s="12"/>
      <c r="H372" s="22"/>
      <c r="K372" s="22"/>
      <c r="M372" s="23"/>
    </row>
    <row r="373" spans="4:13" ht="12.5" x14ac:dyDescent="0.25">
      <c r="D373" s="12"/>
      <c r="H373" s="22"/>
      <c r="K373" s="22"/>
      <c r="M373" s="23"/>
    </row>
    <row r="374" spans="4:13" ht="12.5" x14ac:dyDescent="0.25">
      <c r="D374" s="12"/>
      <c r="H374" s="22"/>
      <c r="K374" s="22"/>
      <c r="M374" s="23"/>
    </row>
    <row r="375" spans="4:13" ht="12.5" x14ac:dyDescent="0.25">
      <c r="D375" s="12"/>
      <c r="H375" s="22"/>
      <c r="K375" s="22"/>
      <c r="M375" s="23"/>
    </row>
    <row r="376" spans="4:13" ht="12.5" x14ac:dyDescent="0.25">
      <c r="D376" s="12"/>
      <c r="H376" s="22"/>
      <c r="K376" s="22"/>
      <c r="M376" s="23"/>
    </row>
    <row r="377" spans="4:13" ht="12.5" x14ac:dyDescent="0.25">
      <c r="D377" s="12"/>
      <c r="H377" s="22"/>
      <c r="K377" s="22"/>
      <c r="M377" s="23"/>
    </row>
    <row r="378" spans="4:13" ht="12.5" x14ac:dyDescent="0.25">
      <c r="D378" s="12"/>
      <c r="H378" s="22"/>
      <c r="K378" s="22"/>
      <c r="M378" s="23"/>
    </row>
    <row r="379" spans="4:13" ht="12.5" x14ac:dyDescent="0.25">
      <c r="D379" s="12"/>
      <c r="H379" s="22"/>
      <c r="K379" s="22"/>
      <c r="M379" s="23"/>
    </row>
    <row r="380" spans="4:13" ht="12.5" x14ac:dyDescent="0.25">
      <c r="D380" s="12"/>
      <c r="H380" s="22"/>
      <c r="K380" s="22"/>
      <c r="M380" s="23"/>
    </row>
    <row r="381" spans="4:13" ht="12.5" x14ac:dyDescent="0.25">
      <c r="D381" s="12"/>
      <c r="H381" s="22"/>
      <c r="K381" s="22"/>
      <c r="M381" s="23"/>
    </row>
    <row r="382" spans="4:13" ht="12.5" x14ac:dyDescent="0.25">
      <c r="D382" s="12"/>
      <c r="H382" s="22"/>
      <c r="K382" s="22"/>
      <c r="M382" s="23"/>
    </row>
    <row r="383" spans="4:13" ht="12.5" x14ac:dyDescent="0.25">
      <c r="D383" s="12"/>
      <c r="H383" s="22"/>
      <c r="K383" s="22"/>
      <c r="M383" s="23"/>
    </row>
    <row r="384" spans="4:13" ht="12.5" x14ac:dyDescent="0.25">
      <c r="D384" s="12"/>
      <c r="H384" s="22"/>
      <c r="K384" s="22"/>
      <c r="M384" s="23"/>
    </row>
    <row r="385" spans="4:13" ht="12.5" x14ac:dyDescent="0.25">
      <c r="D385" s="12"/>
      <c r="H385" s="22"/>
      <c r="K385" s="22"/>
      <c r="M385" s="23"/>
    </row>
    <row r="386" spans="4:13" ht="12.5" x14ac:dyDescent="0.25">
      <c r="D386" s="12"/>
      <c r="H386" s="22"/>
      <c r="K386" s="22"/>
      <c r="M386" s="23"/>
    </row>
    <row r="387" spans="4:13" ht="12.5" x14ac:dyDescent="0.25">
      <c r="D387" s="12"/>
      <c r="H387" s="22"/>
      <c r="K387" s="22"/>
      <c r="M387" s="23"/>
    </row>
    <row r="388" spans="4:13" ht="12.5" x14ac:dyDescent="0.25">
      <c r="D388" s="12"/>
      <c r="H388" s="22"/>
      <c r="K388" s="22"/>
      <c r="M388" s="23"/>
    </row>
    <row r="389" spans="4:13" ht="12.5" x14ac:dyDescent="0.25">
      <c r="D389" s="12"/>
      <c r="H389" s="22"/>
      <c r="K389" s="22"/>
      <c r="M389" s="23"/>
    </row>
    <row r="390" spans="4:13" ht="12.5" x14ac:dyDescent="0.25">
      <c r="D390" s="12"/>
      <c r="H390" s="22"/>
      <c r="K390" s="22"/>
      <c r="M390" s="23"/>
    </row>
    <row r="391" spans="4:13" ht="12.5" x14ac:dyDescent="0.25">
      <c r="D391" s="12"/>
      <c r="H391" s="22"/>
      <c r="K391" s="22"/>
      <c r="M391" s="23"/>
    </row>
    <row r="392" spans="4:13" ht="12.5" x14ac:dyDescent="0.25">
      <c r="D392" s="12"/>
      <c r="H392" s="22"/>
      <c r="K392" s="22"/>
      <c r="M392" s="23"/>
    </row>
    <row r="393" spans="4:13" ht="12.5" x14ac:dyDescent="0.25">
      <c r="D393" s="12"/>
      <c r="H393" s="22"/>
      <c r="K393" s="22"/>
      <c r="M393" s="23"/>
    </row>
    <row r="394" spans="4:13" ht="12.5" x14ac:dyDescent="0.25">
      <c r="D394" s="12"/>
      <c r="H394" s="22"/>
      <c r="K394" s="22"/>
      <c r="M394" s="23"/>
    </row>
    <row r="395" spans="4:13" ht="12.5" x14ac:dyDescent="0.25">
      <c r="D395" s="12"/>
      <c r="H395" s="22"/>
      <c r="K395" s="22"/>
      <c r="M395" s="23"/>
    </row>
    <row r="396" spans="4:13" ht="12.5" x14ac:dyDescent="0.25">
      <c r="D396" s="12"/>
      <c r="H396" s="22"/>
      <c r="K396" s="22"/>
      <c r="M396" s="23"/>
    </row>
    <row r="397" spans="4:13" ht="12.5" x14ac:dyDescent="0.25">
      <c r="D397" s="12"/>
      <c r="H397" s="22"/>
      <c r="K397" s="22"/>
      <c r="M397" s="23"/>
    </row>
    <row r="398" spans="4:13" ht="12.5" x14ac:dyDescent="0.25">
      <c r="D398" s="12"/>
      <c r="H398" s="22"/>
      <c r="K398" s="22"/>
      <c r="M398" s="23"/>
    </row>
    <row r="399" spans="4:13" ht="12.5" x14ac:dyDescent="0.25">
      <c r="D399" s="12"/>
      <c r="H399" s="22"/>
      <c r="K399" s="22"/>
      <c r="M399" s="23"/>
    </row>
    <row r="400" spans="4:13" ht="12.5" x14ac:dyDescent="0.25">
      <c r="D400" s="12"/>
      <c r="H400" s="22"/>
      <c r="K400" s="22"/>
      <c r="M400" s="23"/>
    </row>
    <row r="401" spans="4:13" ht="12.5" x14ac:dyDescent="0.25">
      <c r="D401" s="12"/>
      <c r="H401" s="22"/>
      <c r="K401" s="22"/>
      <c r="M401" s="23"/>
    </row>
    <row r="402" spans="4:13" ht="12.5" x14ac:dyDescent="0.25">
      <c r="D402" s="12"/>
      <c r="H402" s="22"/>
      <c r="K402" s="22"/>
      <c r="M402" s="23"/>
    </row>
    <row r="403" spans="4:13" ht="12.5" x14ac:dyDescent="0.25">
      <c r="D403" s="12"/>
      <c r="H403" s="22"/>
      <c r="K403" s="22"/>
      <c r="M403" s="23"/>
    </row>
    <row r="404" spans="4:13" ht="12.5" x14ac:dyDescent="0.25">
      <c r="D404" s="12"/>
      <c r="H404" s="22"/>
      <c r="K404" s="22"/>
      <c r="M404" s="23"/>
    </row>
    <row r="405" spans="4:13" ht="12.5" x14ac:dyDescent="0.25">
      <c r="D405" s="12"/>
      <c r="H405" s="22"/>
      <c r="K405" s="22"/>
      <c r="M405" s="23"/>
    </row>
    <row r="406" spans="4:13" ht="12.5" x14ac:dyDescent="0.25">
      <c r="D406" s="12"/>
      <c r="H406" s="22"/>
      <c r="K406" s="22"/>
      <c r="M406" s="23"/>
    </row>
    <row r="407" spans="4:13" ht="12.5" x14ac:dyDescent="0.25">
      <c r="D407" s="12"/>
      <c r="H407" s="22"/>
      <c r="K407" s="22"/>
      <c r="M407" s="23"/>
    </row>
    <row r="408" spans="4:13" ht="12.5" x14ac:dyDescent="0.25">
      <c r="D408" s="12"/>
      <c r="H408" s="22"/>
      <c r="K408" s="22"/>
      <c r="M408" s="23"/>
    </row>
    <row r="409" spans="4:13" ht="12.5" x14ac:dyDescent="0.25">
      <c r="D409" s="12"/>
      <c r="H409" s="22"/>
      <c r="K409" s="22"/>
      <c r="M409" s="23"/>
    </row>
    <row r="410" spans="4:13" ht="12.5" x14ac:dyDescent="0.25">
      <c r="D410" s="12"/>
      <c r="H410" s="22"/>
      <c r="K410" s="22"/>
      <c r="M410" s="23"/>
    </row>
    <row r="411" spans="4:13" ht="12.5" x14ac:dyDescent="0.25">
      <c r="D411" s="12"/>
      <c r="H411" s="22"/>
      <c r="K411" s="22"/>
      <c r="M411" s="23"/>
    </row>
    <row r="412" spans="4:13" ht="12.5" x14ac:dyDescent="0.25">
      <c r="D412" s="12"/>
      <c r="H412" s="22"/>
      <c r="K412" s="22"/>
      <c r="M412" s="23"/>
    </row>
    <row r="413" spans="4:13" ht="12.5" x14ac:dyDescent="0.25">
      <c r="D413" s="12"/>
      <c r="H413" s="22"/>
      <c r="K413" s="22"/>
      <c r="M413" s="23"/>
    </row>
    <row r="414" spans="4:13" ht="12.5" x14ac:dyDescent="0.25">
      <c r="D414" s="12"/>
      <c r="H414" s="22"/>
      <c r="K414" s="22"/>
      <c r="M414" s="23"/>
    </row>
    <row r="415" spans="4:13" ht="12.5" x14ac:dyDescent="0.25">
      <c r="D415" s="12"/>
      <c r="H415" s="22"/>
      <c r="K415" s="22"/>
      <c r="M415" s="23"/>
    </row>
    <row r="416" spans="4:13" ht="12.5" x14ac:dyDescent="0.25">
      <c r="D416" s="12"/>
      <c r="H416" s="22"/>
      <c r="K416" s="22"/>
      <c r="M416" s="23"/>
    </row>
    <row r="417" spans="4:13" ht="12.5" x14ac:dyDescent="0.25">
      <c r="D417" s="12"/>
      <c r="H417" s="22"/>
      <c r="K417" s="22"/>
      <c r="M417" s="23"/>
    </row>
    <row r="418" spans="4:13" ht="12.5" x14ac:dyDescent="0.25">
      <c r="D418" s="12"/>
      <c r="H418" s="22"/>
      <c r="K418" s="22"/>
      <c r="M418" s="23"/>
    </row>
    <row r="419" spans="4:13" ht="12.5" x14ac:dyDescent="0.25">
      <c r="D419" s="12"/>
      <c r="H419" s="22"/>
      <c r="K419" s="22"/>
      <c r="M419" s="23"/>
    </row>
    <row r="420" spans="4:13" ht="12.5" x14ac:dyDescent="0.25">
      <c r="D420" s="12"/>
      <c r="H420" s="22"/>
      <c r="K420" s="22"/>
      <c r="M420" s="23"/>
    </row>
    <row r="421" spans="4:13" ht="12.5" x14ac:dyDescent="0.25">
      <c r="D421" s="12"/>
      <c r="H421" s="22"/>
      <c r="K421" s="22"/>
      <c r="M421" s="23"/>
    </row>
    <row r="422" spans="4:13" ht="12.5" x14ac:dyDescent="0.25">
      <c r="D422" s="12"/>
      <c r="H422" s="22"/>
      <c r="K422" s="22"/>
      <c r="M422" s="23"/>
    </row>
    <row r="423" spans="4:13" ht="12.5" x14ac:dyDescent="0.25">
      <c r="D423" s="12"/>
      <c r="H423" s="22"/>
      <c r="K423" s="22"/>
      <c r="M423" s="23"/>
    </row>
    <row r="424" spans="4:13" ht="12.5" x14ac:dyDescent="0.25">
      <c r="D424" s="12"/>
      <c r="H424" s="22"/>
      <c r="K424" s="22"/>
      <c r="M424" s="23"/>
    </row>
    <row r="425" spans="4:13" ht="12.5" x14ac:dyDescent="0.25">
      <c r="D425" s="12"/>
      <c r="H425" s="22"/>
      <c r="K425" s="22"/>
      <c r="M425" s="23"/>
    </row>
    <row r="426" spans="4:13" ht="12.5" x14ac:dyDescent="0.25">
      <c r="D426" s="12"/>
      <c r="H426" s="22"/>
      <c r="K426" s="22"/>
      <c r="M426" s="23"/>
    </row>
    <row r="427" spans="4:13" ht="12.5" x14ac:dyDescent="0.25">
      <c r="D427" s="12"/>
      <c r="H427" s="22"/>
      <c r="K427" s="22"/>
      <c r="M427" s="23"/>
    </row>
    <row r="428" spans="4:13" ht="12.5" x14ac:dyDescent="0.25">
      <c r="D428" s="12"/>
      <c r="H428" s="22"/>
      <c r="K428" s="22"/>
      <c r="M428" s="23"/>
    </row>
    <row r="429" spans="4:13" ht="12.5" x14ac:dyDescent="0.25">
      <c r="D429" s="12"/>
      <c r="H429" s="22"/>
      <c r="K429" s="22"/>
      <c r="M429" s="23"/>
    </row>
    <row r="430" spans="4:13" ht="12.5" x14ac:dyDescent="0.25">
      <c r="D430" s="12"/>
      <c r="H430" s="22"/>
      <c r="K430" s="22"/>
      <c r="M430" s="23"/>
    </row>
    <row r="431" spans="4:13" ht="12.5" x14ac:dyDescent="0.25">
      <c r="D431" s="12"/>
      <c r="H431" s="22"/>
      <c r="K431" s="22"/>
      <c r="M431" s="23"/>
    </row>
    <row r="432" spans="4:13" ht="12.5" x14ac:dyDescent="0.25">
      <c r="D432" s="12"/>
      <c r="H432" s="22"/>
      <c r="K432" s="22"/>
      <c r="M432" s="23"/>
    </row>
    <row r="433" spans="4:13" ht="12.5" x14ac:dyDescent="0.25">
      <c r="D433" s="12"/>
      <c r="H433" s="22"/>
      <c r="K433" s="22"/>
      <c r="M433" s="23"/>
    </row>
    <row r="434" spans="4:13" ht="12.5" x14ac:dyDescent="0.25">
      <c r="D434" s="12"/>
      <c r="H434" s="22"/>
      <c r="K434" s="22"/>
      <c r="M434" s="23"/>
    </row>
    <row r="435" spans="4:13" ht="12.5" x14ac:dyDescent="0.25">
      <c r="D435" s="12"/>
      <c r="H435" s="22"/>
      <c r="K435" s="22"/>
      <c r="M435" s="23"/>
    </row>
    <row r="436" spans="4:13" ht="12.5" x14ac:dyDescent="0.25">
      <c r="D436" s="12"/>
      <c r="H436" s="22"/>
      <c r="K436" s="22"/>
      <c r="M436" s="23"/>
    </row>
    <row r="437" spans="4:13" ht="12.5" x14ac:dyDescent="0.25">
      <c r="D437" s="12"/>
      <c r="H437" s="22"/>
      <c r="K437" s="22"/>
      <c r="M437" s="23"/>
    </row>
    <row r="438" spans="4:13" ht="12.5" x14ac:dyDescent="0.25">
      <c r="D438" s="12"/>
      <c r="H438" s="22"/>
      <c r="K438" s="22"/>
      <c r="M438" s="23"/>
    </row>
    <row r="439" spans="4:13" ht="12.5" x14ac:dyDescent="0.25">
      <c r="D439" s="12"/>
      <c r="H439" s="22"/>
      <c r="K439" s="22"/>
      <c r="M439" s="23"/>
    </row>
    <row r="440" spans="4:13" ht="12.5" x14ac:dyDescent="0.25">
      <c r="D440" s="12"/>
      <c r="H440" s="22"/>
      <c r="K440" s="22"/>
      <c r="M440" s="23"/>
    </row>
    <row r="441" spans="4:13" ht="12.5" x14ac:dyDescent="0.25">
      <c r="D441" s="12"/>
      <c r="H441" s="22"/>
      <c r="K441" s="22"/>
      <c r="M441" s="23"/>
    </row>
    <row r="442" spans="4:13" ht="12.5" x14ac:dyDescent="0.25">
      <c r="D442" s="12"/>
      <c r="H442" s="22"/>
      <c r="K442" s="22"/>
      <c r="M442" s="23"/>
    </row>
    <row r="443" spans="4:13" ht="12.5" x14ac:dyDescent="0.25">
      <c r="D443" s="12"/>
      <c r="H443" s="22"/>
      <c r="K443" s="22"/>
      <c r="M443" s="23"/>
    </row>
    <row r="444" spans="4:13" ht="12.5" x14ac:dyDescent="0.25">
      <c r="D444" s="12"/>
      <c r="H444" s="22"/>
      <c r="K444" s="22"/>
      <c r="M444" s="23"/>
    </row>
    <row r="445" spans="4:13" ht="12.5" x14ac:dyDescent="0.25">
      <c r="D445" s="12"/>
      <c r="H445" s="22"/>
      <c r="K445" s="22"/>
      <c r="M445" s="23"/>
    </row>
    <row r="446" spans="4:13" ht="12.5" x14ac:dyDescent="0.25">
      <c r="D446" s="12"/>
      <c r="H446" s="22"/>
      <c r="K446" s="22"/>
      <c r="M446" s="23"/>
    </row>
    <row r="447" spans="4:13" ht="12.5" x14ac:dyDescent="0.25">
      <c r="D447" s="12"/>
      <c r="H447" s="22"/>
      <c r="K447" s="22"/>
      <c r="M447" s="23"/>
    </row>
    <row r="448" spans="4:13" ht="12.5" x14ac:dyDescent="0.25">
      <c r="D448" s="12"/>
      <c r="H448" s="22"/>
      <c r="K448" s="22"/>
      <c r="M448" s="23"/>
    </row>
    <row r="449" spans="4:13" ht="12.5" x14ac:dyDescent="0.25">
      <c r="D449" s="12"/>
      <c r="H449" s="22"/>
      <c r="K449" s="22"/>
      <c r="M449" s="23"/>
    </row>
    <row r="450" spans="4:13" ht="12.5" x14ac:dyDescent="0.25">
      <c r="D450" s="12"/>
      <c r="H450" s="22"/>
      <c r="K450" s="22"/>
      <c r="M450" s="23"/>
    </row>
    <row r="451" spans="4:13" ht="12.5" x14ac:dyDescent="0.25">
      <c r="D451" s="12"/>
      <c r="H451" s="22"/>
      <c r="K451" s="22"/>
      <c r="M451" s="23"/>
    </row>
    <row r="452" spans="4:13" ht="12.5" x14ac:dyDescent="0.25">
      <c r="D452" s="12"/>
      <c r="H452" s="22"/>
      <c r="K452" s="22"/>
      <c r="M452" s="23"/>
    </row>
    <row r="453" spans="4:13" ht="12.5" x14ac:dyDescent="0.25">
      <c r="D453" s="12"/>
      <c r="H453" s="22"/>
      <c r="K453" s="22"/>
      <c r="M453" s="23"/>
    </row>
    <row r="454" spans="4:13" ht="12.5" x14ac:dyDescent="0.25">
      <c r="D454" s="12"/>
      <c r="H454" s="22"/>
      <c r="K454" s="22"/>
      <c r="M454" s="23"/>
    </row>
    <row r="455" spans="4:13" ht="12.5" x14ac:dyDescent="0.25">
      <c r="D455" s="12"/>
      <c r="H455" s="22"/>
      <c r="K455" s="22"/>
      <c r="M455" s="23"/>
    </row>
    <row r="456" spans="4:13" ht="12.5" x14ac:dyDescent="0.25">
      <c r="D456" s="12"/>
      <c r="H456" s="22"/>
      <c r="K456" s="22"/>
      <c r="M456" s="23"/>
    </row>
    <row r="457" spans="4:13" ht="12.5" x14ac:dyDescent="0.25">
      <c r="D457" s="12"/>
      <c r="H457" s="22"/>
      <c r="K457" s="22"/>
      <c r="M457" s="23"/>
    </row>
    <row r="458" spans="4:13" ht="12.5" x14ac:dyDescent="0.25">
      <c r="D458" s="12"/>
      <c r="H458" s="22"/>
      <c r="K458" s="22"/>
      <c r="M458" s="23"/>
    </row>
    <row r="459" spans="4:13" ht="12.5" x14ac:dyDescent="0.25">
      <c r="D459" s="12"/>
      <c r="H459" s="22"/>
      <c r="K459" s="22"/>
      <c r="M459" s="23"/>
    </row>
    <row r="460" spans="4:13" ht="12.5" x14ac:dyDescent="0.25">
      <c r="D460" s="12"/>
      <c r="H460" s="22"/>
      <c r="K460" s="22"/>
      <c r="M460" s="23"/>
    </row>
    <row r="461" spans="4:13" ht="12.5" x14ac:dyDescent="0.25">
      <c r="D461" s="12"/>
      <c r="H461" s="22"/>
      <c r="K461" s="22"/>
      <c r="M461" s="23"/>
    </row>
    <row r="462" spans="4:13" ht="12.5" x14ac:dyDescent="0.25">
      <c r="D462" s="12"/>
      <c r="H462" s="22"/>
      <c r="K462" s="22"/>
      <c r="M462" s="23"/>
    </row>
    <row r="463" spans="4:13" ht="12.5" x14ac:dyDescent="0.25">
      <c r="D463" s="12"/>
      <c r="H463" s="22"/>
      <c r="K463" s="22"/>
      <c r="M463" s="23"/>
    </row>
    <row r="464" spans="4:13" ht="12.5" x14ac:dyDescent="0.25">
      <c r="D464" s="12"/>
      <c r="H464" s="22"/>
      <c r="K464" s="22"/>
      <c r="M464" s="23"/>
    </row>
    <row r="465" spans="4:13" ht="12.5" x14ac:dyDescent="0.25">
      <c r="D465" s="12"/>
      <c r="H465" s="22"/>
      <c r="K465" s="22"/>
      <c r="M465" s="23"/>
    </row>
    <row r="466" spans="4:13" ht="12.5" x14ac:dyDescent="0.25">
      <c r="D466" s="12"/>
      <c r="H466" s="22"/>
      <c r="K466" s="22"/>
      <c r="M466" s="23"/>
    </row>
    <row r="467" spans="4:13" ht="12.5" x14ac:dyDescent="0.25">
      <c r="D467" s="12"/>
      <c r="H467" s="22"/>
      <c r="K467" s="22"/>
      <c r="M467" s="23"/>
    </row>
    <row r="468" spans="4:13" ht="12.5" x14ac:dyDescent="0.25">
      <c r="D468" s="12"/>
      <c r="H468" s="22"/>
      <c r="K468" s="22"/>
      <c r="M468" s="23"/>
    </row>
    <row r="469" spans="4:13" ht="12.5" x14ac:dyDescent="0.25">
      <c r="D469" s="12"/>
      <c r="H469" s="22"/>
      <c r="K469" s="22"/>
      <c r="M469" s="23"/>
    </row>
    <row r="470" spans="4:13" ht="12.5" x14ac:dyDescent="0.25">
      <c r="D470" s="12"/>
      <c r="H470" s="22"/>
      <c r="K470" s="22"/>
      <c r="M470" s="23"/>
    </row>
    <row r="471" spans="4:13" ht="12.5" x14ac:dyDescent="0.25">
      <c r="D471" s="12"/>
      <c r="H471" s="22"/>
      <c r="K471" s="22"/>
      <c r="M471" s="23"/>
    </row>
    <row r="472" spans="4:13" ht="12.5" x14ac:dyDescent="0.25">
      <c r="D472" s="12"/>
      <c r="H472" s="22"/>
      <c r="K472" s="22"/>
      <c r="M472" s="23"/>
    </row>
    <row r="473" spans="4:13" ht="12.5" x14ac:dyDescent="0.25">
      <c r="D473" s="12"/>
      <c r="H473" s="22"/>
      <c r="K473" s="22"/>
      <c r="M473" s="23"/>
    </row>
    <row r="474" spans="4:13" ht="12.5" x14ac:dyDescent="0.25">
      <c r="D474" s="12"/>
      <c r="H474" s="22"/>
      <c r="K474" s="22"/>
      <c r="M474" s="23"/>
    </row>
    <row r="475" spans="4:13" ht="12.5" x14ac:dyDescent="0.25">
      <c r="D475" s="12"/>
      <c r="H475" s="22"/>
      <c r="K475" s="22"/>
      <c r="M475" s="23"/>
    </row>
    <row r="476" spans="4:13" ht="12.5" x14ac:dyDescent="0.25">
      <c r="D476" s="12"/>
      <c r="H476" s="22"/>
      <c r="K476" s="22"/>
      <c r="M476" s="23"/>
    </row>
    <row r="477" spans="4:13" ht="12.5" x14ac:dyDescent="0.25">
      <c r="D477" s="12"/>
      <c r="H477" s="22"/>
      <c r="K477" s="22"/>
      <c r="M477" s="23"/>
    </row>
    <row r="478" spans="4:13" ht="12.5" x14ac:dyDescent="0.25">
      <c r="D478" s="12"/>
      <c r="H478" s="22"/>
      <c r="K478" s="22"/>
      <c r="M478" s="23"/>
    </row>
    <row r="479" spans="4:13" ht="12.5" x14ac:dyDescent="0.25">
      <c r="D479" s="12"/>
      <c r="H479" s="22"/>
      <c r="K479" s="22"/>
      <c r="M479" s="23"/>
    </row>
    <row r="480" spans="4:13" ht="12.5" x14ac:dyDescent="0.25">
      <c r="D480" s="12"/>
      <c r="H480" s="22"/>
      <c r="K480" s="22"/>
      <c r="M480" s="23"/>
    </row>
    <row r="481" spans="4:13" ht="12.5" x14ac:dyDescent="0.25">
      <c r="D481" s="12"/>
      <c r="H481" s="22"/>
      <c r="K481" s="22"/>
      <c r="M481" s="23"/>
    </row>
    <row r="482" spans="4:13" ht="12.5" x14ac:dyDescent="0.25">
      <c r="D482" s="12"/>
      <c r="H482" s="22"/>
      <c r="K482" s="22"/>
      <c r="M482" s="23"/>
    </row>
    <row r="483" spans="4:13" ht="12.5" x14ac:dyDescent="0.25">
      <c r="D483" s="12"/>
      <c r="H483" s="22"/>
      <c r="K483" s="22"/>
      <c r="M483" s="23"/>
    </row>
    <row r="484" spans="4:13" ht="12.5" x14ac:dyDescent="0.25">
      <c r="D484" s="12"/>
      <c r="H484" s="22"/>
      <c r="K484" s="22"/>
      <c r="M484" s="23"/>
    </row>
    <row r="485" spans="4:13" ht="12.5" x14ac:dyDescent="0.25">
      <c r="D485" s="12"/>
      <c r="H485" s="22"/>
      <c r="K485" s="22"/>
      <c r="M485" s="23"/>
    </row>
    <row r="486" spans="4:13" ht="12.5" x14ac:dyDescent="0.25">
      <c r="D486" s="12"/>
      <c r="H486" s="22"/>
      <c r="K486" s="22"/>
      <c r="M486" s="23"/>
    </row>
    <row r="487" spans="4:13" ht="12.5" x14ac:dyDescent="0.25">
      <c r="D487" s="12"/>
      <c r="H487" s="22"/>
      <c r="K487" s="22"/>
      <c r="M487" s="23"/>
    </row>
    <row r="488" spans="4:13" ht="12.5" x14ac:dyDescent="0.25">
      <c r="D488" s="12"/>
      <c r="H488" s="22"/>
      <c r="K488" s="22"/>
      <c r="M488" s="23"/>
    </row>
    <row r="489" spans="4:13" ht="12.5" x14ac:dyDescent="0.25">
      <c r="D489" s="12"/>
      <c r="H489" s="22"/>
      <c r="K489" s="22"/>
      <c r="M489" s="23"/>
    </row>
    <row r="490" spans="4:13" ht="12.5" x14ac:dyDescent="0.25">
      <c r="D490" s="12"/>
      <c r="H490" s="22"/>
      <c r="K490" s="22"/>
      <c r="M490" s="23"/>
    </row>
    <row r="491" spans="4:13" ht="12.5" x14ac:dyDescent="0.25">
      <c r="D491" s="12"/>
      <c r="H491" s="22"/>
      <c r="K491" s="22"/>
      <c r="M491" s="23"/>
    </row>
    <row r="492" spans="4:13" ht="12.5" x14ac:dyDescent="0.25">
      <c r="D492" s="12"/>
      <c r="H492" s="22"/>
      <c r="K492" s="22"/>
      <c r="M492" s="23"/>
    </row>
    <row r="493" spans="4:13" ht="12.5" x14ac:dyDescent="0.25">
      <c r="D493" s="12"/>
      <c r="H493" s="22"/>
      <c r="K493" s="22"/>
      <c r="M493" s="23"/>
    </row>
    <row r="494" spans="4:13" ht="12.5" x14ac:dyDescent="0.25">
      <c r="D494" s="12"/>
      <c r="H494" s="22"/>
      <c r="K494" s="22"/>
      <c r="M494" s="23"/>
    </row>
    <row r="495" spans="4:13" ht="12.5" x14ac:dyDescent="0.25">
      <c r="D495" s="12"/>
      <c r="H495" s="22"/>
      <c r="K495" s="22"/>
      <c r="M495" s="23"/>
    </row>
    <row r="496" spans="4:13" ht="12.5" x14ac:dyDescent="0.25">
      <c r="D496" s="12"/>
      <c r="H496" s="22"/>
      <c r="K496" s="22"/>
      <c r="M496" s="23"/>
    </row>
    <row r="497" spans="4:13" ht="12.5" x14ac:dyDescent="0.25">
      <c r="D497" s="12"/>
      <c r="H497" s="22"/>
      <c r="K497" s="22"/>
      <c r="M497" s="23"/>
    </row>
    <row r="498" spans="4:13" ht="12.5" x14ac:dyDescent="0.25">
      <c r="D498" s="12"/>
      <c r="H498" s="22"/>
      <c r="K498" s="22"/>
      <c r="M498" s="23"/>
    </row>
    <row r="499" spans="4:13" ht="12.5" x14ac:dyDescent="0.25">
      <c r="D499" s="12"/>
      <c r="H499" s="22"/>
      <c r="K499" s="22"/>
      <c r="M499" s="23"/>
    </row>
    <row r="500" spans="4:13" ht="12.5" x14ac:dyDescent="0.25">
      <c r="D500" s="12"/>
      <c r="H500" s="22"/>
      <c r="K500" s="22"/>
      <c r="M500" s="23"/>
    </row>
    <row r="501" spans="4:13" ht="12.5" x14ac:dyDescent="0.25">
      <c r="D501" s="12"/>
      <c r="H501" s="22"/>
      <c r="K501" s="22"/>
      <c r="M501" s="23"/>
    </row>
    <row r="502" spans="4:13" ht="12.5" x14ac:dyDescent="0.25">
      <c r="D502" s="12"/>
      <c r="H502" s="22"/>
      <c r="K502" s="22"/>
      <c r="M502" s="23"/>
    </row>
    <row r="503" spans="4:13" ht="12.5" x14ac:dyDescent="0.25">
      <c r="D503" s="12"/>
      <c r="H503" s="22"/>
      <c r="K503" s="22"/>
      <c r="M503" s="23"/>
    </row>
    <row r="504" spans="4:13" ht="12.5" x14ac:dyDescent="0.25">
      <c r="D504" s="12"/>
      <c r="H504" s="22"/>
      <c r="K504" s="22"/>
      <c r="M504" s="23"/>
    </row>
    <row r="505" spans="4:13" ht="12.5" x14ac:dyDescent="0.25">
      <c r="D505" s="12"/>
      <c r="H505" s="22"/>
      <c r="K505" s="22"/>
      <c r="M505" s="23"/>
    </row>
    <row r="506" spans="4:13" ht="12.5" x14ac:dyDescent="0.25">
      <c r="D506" s="12"/>
      <c r="H506" s="22"/>
      <c r="K506" s="22"/>
      <c r="M506" s="23"/>
    </row>
    <row r="507" spans="4:13" ht="12.5" x14ac:dyDescent="0.25">
      <c r="D507" s="12"/>
      <c r="H507" s="22"/>
      <c r="K507" s="22"/>
      <c r="M507" s="23"/>
    </row>
    <row r="508" spans="4:13" ht="12.5" x14ac:dyDescent="0.25">
      <c r="D508" s="12"/>
      <c r="H508" s="22"/>
      <c r="K508" s="22"/>
      <c r="M508" s="23"/>
    </row>
    <row r="509" spans="4:13" ht="12.5" x14ac:dyDescent="0.25">
      <c r="D509" s="12"/>
      <c r="H509" s="22"/>
      <c r="K509" s="22"/>
      <c r="M509" s="23"/>
    </row>
    <row r="510" spans="4:13" ht="12.5" x14ac:dyDescent="0.25">
      <c r="D510" s="12"/>
      <c r="H510" s="22"/>
      <c r="K510" s="22"/>
      <c r="M510" s="23"/>
    </row>
    <row r="511" spans="4:13" ht="12.5" x14ac:dyDescent="0.25">
      <c r="D511" s="12"/>
      <c r="H511" s="22"/>
      <c r="K511" s="22"/>
      <c r="M511" s="23"/>
    </row>
    <row r="512" spans="4:13" ht="12.5" x14ac:dyDescent="0.25">
      <c r="D512" s="12"/>
      <c r="H512" s="22"/>
      <c r="K512" s="22"/>
      <c r="M512" s="23"/>
    </row>
    <row r="513" spans="4:13" ht="12.5" x14ac:dyDescent="0.25">
      <c r="D513" s="12"/>
      <c r="H513" s="22"/>
      <c r="K513" s="22"/>
      <c r="M513" s="23"/>
    </row>
    <row r="514" spans="4:13" ht="12.5" x14ac:dyDescent="0.25">
      <c r="D514" s="12"/>
      <c r="H514" s="22"/>
      <c r="K514" s="22"/>
      <c r="M514" s="23"/>
    </row>
    <row r="515" spans="4:13" ht="12.5" x14ac:dyDescent="0.25">
      <c r="D515" s="12"/>
      <c r="H515" s="22"/>
      <c r="K515" s="22"/>
      <c r="M515" s="23"/>
    </row>
    <row r="516" spans="4:13" ht="12.5" x14ac:dyDescent="0.25">
      <c r="D516" s="12"/>
      <c r="H516" s="22"/>
      <c r="K516" s="22"/>
      <c r="M516" s="23"/>
    </row>
    <row r="517" spans="4:13" ht="12.5" x14ac:dyDescent="0.25">
      <c r="D517" s="12"/>
      <c r="H517" s="22"/>
      <c r="K517" s="22"/>
      <c r="M517" s="23"/>
    </row>
    <row r="518" spans="4:13" ht="12.5" x14ac:dyDescent="0.25">
      <c r="D518" s="12"/>
      <c r="H518" s="22"/>
      <c r="K518" s="22"/>
      <c r="M518" s="23"/>
    </row>
    <row r="519" spans="4:13" ht="12.5" x14ac:dyDescent="0.25">
      <c r="D519" s="12"/>
      <c r="H519" s="22"/>
      <c r="K519" s="22"/>
      <c r="M519" s="23"/>
    </row>
    <row r="520" spans="4:13" ht="12.5" x14ac:dyDescent="0.25">
      <c r="D520" s="12"/>
      <c r="H520" s="22"/>
      <c r="K520" s="22"/>
      <c r="M520" s="23"/>
    </row>
    <row r="521" spans="4:13" ht="12.5" x14ac:dyDescent="0.25">
      <c r="D521" s="12"/>
      <c r="H521" s="22"/>
      <c r="K521" s="22"/>
      <c r="M521" s="23"/>
    </row>
    <row r="522" spans="4:13" ht="12.5" x14ac:dyDescent="0.25">
      <c r="D522" s="12"/>
      <c r="H522" s="22"/>
      <c r="K522" s="22"/>
      <c r="M522" s="23"/>
    </row>
    <row r="523" spans="4:13" ht="12.5" x14ac:dyDescent="0.25">
      <c r="D523" s="12"/>
      <c r="H523" s="22"/>
      <c r="K523" s="22"/>
      <c r="M523" s="23"/>
    </row>
    <row r="524" spans="4:13" ht="12.5" x14ac:dyDescent="0.25">
      <c r="D524" s="12"/>
      <c r="H524" s="22"/>
      <c r="K524" s="22"/>
      <c r="M524" s="23"/>
    </row>
    <row r="525" spans="4:13" ht="12.5" x14ac:dyDescent="0.25">
      <c r="D525" s="12"/>
      <c r="H525" s="22"/>
      <c r="K525" s="22"/>
      <c r="M525" s="23"/>
    </row>
    <row r="526" spans="4:13" ht="12.5" x14ac:dyDescent="0.25">
      <c r="D526" s="12"/>
      <c r="H526" s="22"/>
      <c r="K526" s="22"/>
      <c r="M526" s="23"/>
    </row>
    <row r="527" spans="4:13" ht="12.5" x14ac:dyDescent="0.25">
      <c r="D527" s="12"/>
      <c r="H527" s="22"/>
      <c r="K527" s="22"/>
      <c r="M527" s="23"/>
    </row>
    <row r="528" spans="4:13" ht="12.5" x14ac:dyDescent="0.25">
      <c r="D528" s="12"/>
      <c r="H528" s="22"/>
      <c r="K528" s="22"/>
      <c r="M528" s="23"/>
    </row>
    <row r="529" spans="4:13" ht="12.5" x14ac:dyDescent="0.25">
      <c r="D529" s="12"/>
      <c r="H529" s="22"/>
      <c r="K529" s="22"/>
      <c r="M529" s="23"/>
    </row>
    <row r="530" spans="4:13" ht="12.5" x14ac:dyDescent="0.25">
      <c r="D530" s="12"/>
      <c r="H530" s="22"/>
      <c r="K530" s="22"/>
      <c r="M530" s="23"/>
    </row>
    <row r="531" spans="4:13" ht="12.5" x14ac:dyDescent="0.25">
      <c r="D531" s="12"/>
      <c r="H531" s="22"/>
      <c r="K531" s="22"/>
      <c r="M531" s="23"/>
    </row>
    <row r="532" spans="4:13" ht="12.5" x14ac:dyDescent="0.25">
      <c r="D532" s="12"/>
      <c r="H532" s="22"/>
      <c r="K532" s="22"/>
      <c r="M532" s="23"/>
    </row>
    <row r="533" spans="4:13" ht="12.5" x14ac:dyDescent="0.25">
      <c r="D533" s="12"/>
      <c r="H533" s="22"/>
      <c r="K533" s="22"/>
      <c r="M533" s="23"/>
    </row>
    <row r="534" spans="4:13" ht="12.5" x14ac:dyDescent="0.25">
      <c r="D534" s="12"/>
      <c r="H534" s="22"/>
      <c r="K534" s="22"/>
      <c r="M534" s="23"/>
    </row>
    <row r="535" spans="4:13" ht="12.5" x14ac:dyDescent="0.25">
      <c r="D535" s="12"/>
      <c r="H535" s="22"/>
      <c r="K535" s="22"/>
      <c r="M535" s="23"/>
    </row>
    <row r="536" spans="4:13" ht="12.5" x14ac:dyDescent="0.25">
      <c r="D536" s="12"/>
      <c r="H536" s="22"/>
      <c r="K536" s="22"/>
      <c r="M536" s="23"/>
    </row>
    <row r="537" spans="4:13" ht="12.5" x14ac:dyDescent="0.25">
      <c r="D537" s="12"/>
      <c r="H537" s="22"/>
      <c r="K537" s="22"/>
      <c r="M537" s="23"/>
    </row>
    <row r="538" spans="4:13" ht="12.5" x14ac:dyDescent="0.25">
      <c r="D538" s="12"/>
      <c r="H538" s="22"/>
      <c r="K538" s="22"/>
      <c r="M538" s="23"/>
    </row>
    <row r="539" spans="4:13" ht="12.5" x14ac:dyDescent="0.25">
      <c r="D539" s="12"/>
      <c r="H539" s="22"/>
      <c r="K539" s="22"/>
      <c r="M539" s="23"/>
    </row>
    <row r="540" spans="4:13" ht="12.5" x14ac:dyDescent="0.25">
      <c r="D540" s="12"/>
      <c r="H540" s="22"/>
      <c r="K540" s="22"/>
      <c r="M540" s="23"/>
    </row>
    <row r="541" spans="4:13" ht="12.5" x14ac:dyDescent="0.25">
      <c r="D541" s="12"/>
      <c r="H541" s="22"/>
      <c r="K541" s="22"/>
      <c r="M541" s="23"/>
    </row>
    <row r="542" spans="4:13" ht="12.5" x14ac:dyDescent="0.25">
      <c r="D542" s="12"/>
      <c r="H542" s="22"/>
      <c r="K542" s="22"/>
      <c r="M542" s="23"/>
    </row>
    <row r="543" spans="4:13" ht="12.5" x14ac:dyDescent="0.25">
      <c r="D543" s="12"/>
      <c r="H543" s="22"/>
      <c r="K543" s="22"/>
      <c r="M543" s="23"/>
    </row>
    <row r="544" spans="4:13" ht="12.5" x14ac:dyDescent="0.25">
      <c r="D544" s="12"/>
      <c r="H544" s="22"/>
      <c r="K544" s="22"/>
      <c r="M544" s="23"/>
    </row>
    <row r="545" spans="4:13" ht="12.5" x14ac:dyDescent="0.25">
      <c r="D545" s="12"/>
      <c r="H545" s="22"/>
      <c r="K545" s="22"/>
      <c r="M545" s="23"/>
    </row>
    <row r="546" spans="4:13" ht="12.5" x14ac:dyDescent="0.25">
      <c r="D546" s="12"/>
      <c r="H546" s="22"/>
      <c r="K546" s="22"/>
      <c r="M546" s="23"/>
    </row>
    <row r="547" spans="4:13" ht="12.5" x14ac:dyDescent="0.25">
      <c r="D547" s="12"/>
      <c r="H547" s="22"/>
      <c r="K547" s="22"/>
      <c r="M547" s="23"/>
    </row>
    <row r="548" spans="4:13" ht="12.5" x14ac:dyDescent="0.25">
      <c r="D548" s="12"/>
      <c r="H548" s="22"/>
      <c r="K548" s="22"/>
      <c r="M548" s="23"/>
    </row>
    <row r="549" spans="4:13" ht="12.5" x14ac:dyDescent="0.25">
      <c r="D549" s="12"/>
      <c r="H549" s="22"/>
      <c r="K549" s="22"/>
      <c r="M549" s="23"/>
    </row>
    <row r="550" spans="4:13" ht="12.5" x14ac:dyDescent="0.25">
      <c r="D550" s="12"/>
      <c r="H550" s="22"/>
      <c r="K550" s="22"/>
      <c r="M550" s="23"/>
    </row>
    <row r="551" spans="4:13" ht="12.5" x14ac:dyDescent="0.25">
      <c r="D551" s="12"/>
      <c r="H551" s="22"/>
      <c r="K551" s="22"/>
      <c r="M551" s="23"/>
    </row>
    <row r="552" spans="4:13" ht="12.5" x14ac:dyDescent="0.25">
      <c r="D552" s="12"/>
      <c r="H552" s="22"/>
      <c r="K552" s="22"/>
      <c r="M552" s="23"/>
    </row>
    <row r="553" spans="4:13" ht="12.5" x14ac:dyDescent="0.25">
      <c r="D553" s="12"/>
      <c r="H553" s="22"/>
      <c r="K553" s="22"/>
      <c r="M553" s="23"/>
    </row>
    <row r="554" spans="4:13" ht="12.5" x14ac:dyDescent="0.25">
      <c r="D554" s="12"/>
      <c r="H554" s="22"/>
      <c r="K554" s="22"/>
      <c r="M554" s="23"/>
    </row>
    <row r="555" spans="4:13" ht="12.5" x14ac:dyDescent="0.25">
      <c r="D555" s="12"/>
      <c r="H555" s="22"/>
      <c r="K555" s="22"/>
      <c r="M555" s="23"/>
    </row>
    <row r="556" spans="4:13" ht="12.5" x14ac:dyDescent="0.25">
      <c r="D556" s="12"/>
      <c r="H556" s="22"/>
      <c r="K556" s="22"/>
      <c r="M556" s="23"/>
    </row>
    <row r="557" spans="4:13" ht="12.5" x14ac:dyDescent="0.25">
      <c r="D557" s="12"/>
      <c r="H557" s="22"/>
      <c r="K557" s="22"/>
      <c r="M557" s="23"/>
    </row>
    <row r="558" spans="4:13" ht="12.5" x14ac:dyDescent="0.25">
      <c r="D558" s="12"/>
      <c r="H558" s="22"/>
      <c r="K558" s="22"/>
      <c r="M558" s="23"/>
    </row>
    <row r="559" spans="4:13" ht="12.5" x14ac:dyDescent="0.25">
      <c r="D559" s="12"/>
      <c r="H559" s="22"/>
      <c r="K559" s="22"/>
      <c r="M559" s="23"/>
    </row>
    <row r="560" spans="4:13" ht="12.5" x14ac:dyDescent="0.25">
      <c r="D560" s="12"/>
      <c r="H560" s="22"/>
      <c r="K560" s="22"/>
      <c r="M560" s="23"/>
    </row>
    <row r="561" spans="4:13" ht="12.5" x14ac:dyDescent="0.25">
      <c r="D561" s="12"/>
      <c r="H561" s="22"/>
      <c r="K561" s="22"/>
      <c r="M561" s="23"/>
    </row>
    <row r="562" spans="4:13" ht="12.5" x14ac:dyDescent="0.25">
      <c r="D562" s="12"/>
      <c r="H562" s="22"/>
      <c r="K562" s="22"/>
      <c r="M562" s="23"/>
    </row>
    <row r="563" spans="4:13" ht="12.5" x14ac:dyDescent="0.25">
      <c r="D563" s="12"/>
      <c r="H563" s="22"/>
      <c r="K563" s="22"/>
      <c r="M563" s="23"/>
    </row>
    <row r="564" spans="4:13" ht="12.5" x14ac:dyDescent="0.25">
      <c r="D564" s="12"/>
      <c r="H564" s="22"/>
      <c r="K564" s="22"/>
      <c r="M564" s="23"/>
    </row>
    <row r="565" spans="4:13" ht="12.5" x14ac:dyDescent="0.25">
      <c r="D565" s="12"/>
      <c r="H565" s="22"/>
      <c r="K565" s="22"/>
      <c r="M565" s="23"/>
    </row>
    <row r="566" spans="4:13" ht="12.5" x14ac:dyDescent="0.25">
      <c r="D566" s="12"/>
      <c r="H566" s="22"/>
      <c r="K566" s="22"/>
      <c r="M566" s="23"/>
    </row>
    <row r="567" spans="4:13" ht="12.5" x14ac:dyDescent="0.25">
      <c r="D567" s="12"/>
      <c r="H567" s="22"/>
      <c r="K567" s="22"/>
      <c r="M567" s="23"/>
    </row>
    <row r="568" spans="4:13" ht="12.5" x14ac:dyDescent="0.25">
      <c r="D568" s="12"/>
      <c r="H568" s="22"/>
      <c r="K568" s="22"/>
      <c r="M568" s="23"/>
    </row>
    <row r="569" spans="4:13" ht="12.5" x14ac:dyDescent="0.25">
      <c r="D569" s="12"/>
      <c r="H569" s="22"/>
      <c r="K569" s="22"/>
      <c r="M569" s="23"/>
    </row>
    <row r="570" spans="4:13" ht="12.5" x14ac:dyDescent="0.25">
      <c r="D570" s="12"/>
      <c r="H570" s="22"/>
      <c r="K570" s="22"/>
      <c r="M570" s="23"/>
    </row>
    <row r="571" spans="4:13" ht="12.5" x14ac:dyDescent="0.25">
      <c r="D571" s="12"/>
      <c r="H571" s="22"/>
      <c r="K571" s="22"/>
      <c r="M571" s="23"/>
    </row>
    <row r="572" spans="4:13" ht="12.5" x14ac:dyDescent="0.25">
      <c r="D572" s="12"/>
      <c r="H572" s="22"/>
      <c r="K572" s="22"/>
      <c r="M572" s="23"/>
    </row>
    <row r="573" spans="4:13" ht="12.5" x14ac:dyDescent="0.25">
      <c r="D573" s="12"/>
      <c r="H573" s="22"/>
      <c r="K573" s="22"/>
      <c r="M573" s="23"/>
    </row>
    <row r="574" spans="4:13" ht="12.5" x14ac:dyDescent="0.25">
      <c r="D574" s="12"/>
      <c r="H574" s="22"/>
      <c r="K574" s="22"/>
      <c r="M574" s="23"/>
    </row>
    <row r="575" spans="4:13" ht="12.5" x14ac:dyDescent="0.25">
      <c r="D575" s="12"/>
      <c r="H575" s="22"/>
      <c r="K575" s="22"/>
      <c r="M575" s="23"/>
    </row>
    <row r="576" spans="4:13" ht="12.5" x14ac:dyDescent="0.25">
      <c r="D576" s="12"/>
      <c r="H576" s="22"/>
      <c r="K576" s="22"/>
      <c r="M576" s="23"/>
    </row>
    <row r="577" spans="4:13" ht="12.5" x14ac:dyDescent="0.25">
      <c r="D577" s="12"/>
      <c r="H577" s="22"/>
      <c r="K577" s="22"/>
      <c r="M577" s="23"/>
    </row>
    <row r="578" spans="4:13" ht="12.5" x14ac:dyDescent="0.25">
      <c r="D578" s="12"/>
      <c r="H578" s="22"/>
      <c r="K578" s="22"/>
      <c r="M578" s="23"/>
    </row>
    <row r="579" spans="4:13" ht="12.5" x14ac:dyDescent="0.25">
      <c r="D579" s="12"/>
      <c r="H579" s="22"/>
      <c r="K579" s="22"/>
      <c r="M579" s="23"/>
    </row>
    <row r="580" spans="4:13" ht="12.5" x14ac:dyDescent="0.25">
      <c r="D580" s="12"/>
      <c r="H580" s="22"/>
      <c r="K580" s="22"/>
      <c r="M580" s="23"/>
    </row>
    <row r="581" spans="4:13" ht="12.5" x14ac:dyDescent="0.25">
      <c r="D581" s="12"/>
      <c r="H581" s="22"/>
      <c r="K581" s="22"/>
      <c r="M581" s="23"/>
    </row>
    <row r="582" spans="4:13" ht="12.5" x14ac:dyDescent="0.25">
      <c r="D582" s="12"/>
      <c r="H582" s="22"/>
      <c r="K582" s="22"/>
      <c r="M582" s="23"/>
    </row>
    <row r="583" spans="4:13" ht="12.5" x14ac:dyDescent="0.25">
      <c r="D583" s="12"/>
      <c r="H583" s="22"/>
      <c r="K583" s="22"/>
      <c r="M583" s="23"/>
    </row>
    <row r="584" spans="4:13" ht="12.5" x14ac:dyDescent="0.25">
      <c r="D584" s="12"/>
      <c r="H584" s="22"/>
      <c r="K584" s="22"/>
      <c r="M584" s="23"/>
    </row>
    <row r="585" spans="4:13" ht="12.5" x14ac:dyDescent="0.25">
      <c r="D585" s="12"/>
      <c r="H585" s="22"/>
      <c r="K585" s="22"/>
      <c r="M585" s="23"/>
    </row>
    <row r="586" spans="4:13" ht="12.5" x14ac:dyDescent="0.25">
      <c r="D586" s="12"/>
      <c r="H586" s="22"/>
      <c r="K586" s="22"/>
      <c r="M586" s="23"/>
    </row>
    <row r="587" spans="4:13" ht="12.5" x14ac:dyDescent="0.25">
      <c r="D587" s="12"/>
      <c r="H587" s="22"/>
      <c r="K587" s="22"/>
      <c r="M587" s="23"/>
    </row>
    <row r="588" spans="4:13" ht="12.5" x14ac:dyDescent="0.25">
      <c r="D588" s="12"/>
      <c r="H588" s="22"/>
      <c r="K588" s="22"/>
      <c r="M588" s="23"/>
    </row>
    <row r="589" spans="4:13" ht="12.5" x14ac:dyDescent="0.25">
      <c r="D589" s="12"/>
      <c r="H589" s="22"/>
      <c r="K589" s="22"/>
      <c r="M589" s="23"/>
    </row>
    <row r="590" spans="4:13" ht="12.5" x14ac:dyDescent="0.25">
      <c r="D590" s="12"/>
      <c r="H590" s="22"/>
      <c r="K590" s="22"/>
      <c r="M590" s="23"/>
    </row>
    <row r="591" spans="4:13" ht="12.5" x14ac:dyDescent="0.25">
      <c r="D591" s="12"/>
      <c r="H591" s="22"/>
      <c r="K591" s="22"/>
      <c r="M591" s="23"/>
    </row>
    <row r="592" spans="4:13" ht="12.5" x14ac:dyDescent="0.25">
      <c r="D592" s="12"/>
      <c r="H592" s="22"/>
      <c r="K592" s="22"/>
      <c r="M592" s="23"/>
    </row>
    <row r="593" spans="4:13" ht="12.5" x14ac:dyDescent="0.25">
      <c r="D593" s="12"/>
      <c r="H593" s="22"/>
      <c r="K593" s="22"/>
      <c r="M593" s="23"/>
    </row>
    <row r="594" spans="4:13" ht="12.5" x14ac:dyDescent="0.25">
      <c r="D594" s="12"/>
      <c r="H594" s="22"/>
      <c r="K594" s="22"/>
      <c r="M594" s="23"/>
    </row>
    <row r="595" spans="4:13" ht="12.5" x14ac:dyDescent="0.25">
      <c r="D595" s="12"/>
      <c r="H595" s="22"/>
      <c r="K595" s="22"/>
      <c r="M595" s="23"/>
    </row>
    <row r="596" spans="4:13" ht="12.5" x14ac:dyDescent="0.25">
      <c r="D596" s="12"/>
      <c r="H596" s="22"/>
      <c r="K596" s="22"/>
      <c r="M596" s="23"/>
    </row>
    <row r="597" spans="4:13" ht="12.5" x14ac:dyDescent="0.25">
      <c r="D597" s="12"/>
      <c r="H597" s="22"/>
      <c r="K597" s="22"/>
      <c r="M597" s="23"/>
    </row>
    <row r="598" spans="4:13" ht="12.5" x14ac:dyDescent="0.25">
      <c r="D598" s="12"/>
      <c r="H598" s="22"/>
      <c r="K598" s="22"/>
      <c r="M598" s="23"/>
    </row>
    <row r="599" spans="4:13" ht="12.5" x14ac:dyDescent="0.25">
      <c r="D599" s="12"/>
      <c r="H599" s="22"/>
      <c r="K599" s="22"/>
      <c r="M599" s="23"/>
    </row>
    <row r="600" spans="4:13" ht="12.5" x14ac:dyDescent="0.25">
      <c r="D600" s="12"/>
      <c r="H600" s="22"/>
      <c r="K600" s="22"/>
      <c r="M600" s="23"/>
    </row>
    <row r="601" spans="4:13" ht="12.5" x14ac:dyDescent="0.25">
      <c r="D601" s="12"/>
      <c r="H601" s="22"/>
      <c r="K601" s="22"/>
      <c r="M601" s="23"/>
    </row>
    <row r="602" spans="4:13" ht="12.5" x14ac:dyDescent="0.25">
      <c r="D602" s="12"/>
      <c r="H602" s="22"/>
      <c r="K602" s="22"/>
      <c r="M602" s="23"/>
    </row>
    <row r="603" spans="4:13" ht="12.5" x14ac:dyDescent="0.25">
      <c r="D603" s="12"/>
      <c r="H603" s="22"/>
      <c r="K603" s="22"/>
      <c r="M603" s="23"/>
    </row>
    <row r="604" spans="4:13" ht="12.5" x14ac:dyDescent="0.25">
      <c r="D604" s="12"/>
      <c r="H604" s="22"/>
      <c r="K604" s="22"/>
      <c r="M604" s="23"/>
    </row>
    <row r="605" spans="4:13" ht="12.5" x14ac:dyDescent="0.25">
      <c r="D605" s="12"/>
      <c r="H605" s="22"/>
      <c r="K605" s="22"/>
      <c r="M605" s="23"/>
    </row>
    <row r="606" spans="4:13" ht="12.5" x14ac:dyDescent="0.25">
      <c r="D606" s="12"/>
      <c r="H606" s="22"/>
      <c r="K606" s="22"/>
      <c r="M606" s="23"/>
    </row>
    <row r="607" spans="4:13" ht="12.5" x14ac:dyDescent="0.25">
      <c r="D607" s="12"/>
      <c r="H607" s="22"/>
      <c r="K607" s="22"/>
      <c r="M607" s="23"/>
    </row>
    <row r="608" spans="4:13" ht="12.5" x14ac:dyDescent="0.25">
      <c r="D608" s="12"/>
      <c r="H608" s="22"/>
      <c r="K608" s="22"/>
      <c r="M608" s="23"/>
    </row>
    <row r="609" spans="4:13" ht="12.5" x14ac:dyDescent="0.25">
      <c r="D609" s="12"/>
      <c r="H609" s="22"/>
      <c r="K609" s="22"/>
      <c r="M609" s="23"/>
    </row>
    <row r="610" spans="4:13" ht="12.5" x14ac:dyDescent="0.25">
      <c r="D610" s="12"/>
      <c r="H610" s="22"/>
      <c r="K610" s="22"/>
      <c r="M610" s="23"/>
    </row>
    <row r="611" spans="4:13" ht="12.5" x14ac:dyDescent="0.25">
      <c r="D611" s="12"/>
      <c r="H611" s="22"/>
      <c r="K611" s="22"/>
      <c r="M611" s="23"/>
    </row>
    <row r="612" spans="4:13" ht="12.5" x14ac:dyDescent="0.25">
      <c r="D612" s="12"/>
      <c r="H612" s="22"/>
      <c r="K612" s="22"/>
      <c r="M612" s="23"/>
    </row>
    <row r="613" spans="4:13" ht="12.5" x14ac:dyDescent="0.25">
      <c r="D613" s="12"/>
      <c r="H613" s="22"/>
      <c r="K613" s="22"/>
      <c r="M613" s="23"/>
    </row>
    <row r="614" spans="4:13" ht="12.5" x14ac:dyDescent="0.25">
      <c r="D614" s="12"/>
      <c r="H614" s="22"/>
      <c r="K614" s="22"/>
      <c r="M614" s="23"/>
    </row>
    <row r="615" spans="4:13" ht="12.5" x14ac:dyDescent="0.25">
      <c r="D615" s="12"/>
      <c r="H615" s="22"/>
      <c r="K615" s="22"/>
      <c r="M615" s="23"/>
    </row>
    <row r="616" spans="4:13" ht="12.5" x14ac:dyDescent="0.25">
      <c r="D616" s="12"/>
      <c r="H616" s="22"/>
      <c r="K616" s="22"/>
      <c r="M616" s="23"/>
    </row>
    <row r="617" spans="4:13" ht="12.5" x14ac:dyDescent="0.25">
      <c r="D617" s="12"/>
      <c r="H617" s="22"/>
      <c r="K617" s="22"/>
      <c r="M617" s="23"/>
    </row>
    <row r="618" spans="4:13" ht="12.5" x14ac:dyDescent="0.25">
      <c r="D618" s="12"/>
      <c r="H618" s="22"/>
      <c r="K618" s="22"/>
      <c r="M618" s="23"/>
    </row>
    <row r="619" spans="4:13" ht="12.5" x14ac:dyDescent="0.25">
      <c r="D619" s="12"/>
      <c r="H619" s="22"/>
      <c r="K619" s="22"/>
      <c r="M619" s="23"/>
    </row>
    <row r="620" spans="4:13" ht="12.5" x14ac:dyDescent="0.25">
      <c r="D620" s="12"/>
      <c r="H620" s="22"/>
      <c r="K620" s="22"/>
      <c r="M620" s="23"/>
    </row>
    <row r="621" spans="4:13" ht="12.5" x14ac:dyDescent="0.25">
      <c r="D621" s="12"/>
      <c r="H621" s="22"/>
      <c r="K621" s="22"/>
      <c r="M621" s="23"/>
    </row>
    <row r="622" spans="4:13" ht="12.5" x14ac:dyDescent="0.25">
      <c r="D622" s="12"/>
      <c r="H622" s="22"/>
      <c r="K622" s="22"/>
      <c r="M622" s="23"/>
    </row>
    <row r="623" spans="4:13" ht="12.5" x14ac:dyDescent="0.25">
      <c r="D623" s="12"/>
      <c r="H623" s="22"/>
      <c r="K623" s="22"/>
      <c r="M623" s="23"/>
    </row>
    <row r="624" spans="4:13" ht="12.5" x14ac:dyDescent="0.25">
      <c r="D624" s="12"/>
      <c r="H624" s="22"/>
      <c r="K624" s="22"/>
      <c r="M624" s="23"/>
    </row>
    <row r="625" spans="4:13" ht="12.5" x14ac:dyDescent="0.25">
      <c r="D625" s="12"/>
      <c r="H625" s="22"/>
      <c r="K625" s="22"/>
      <c r="M625" s="23"/>
    </row>
    <row r="626" spans="4:13" ht="12.5" x14ac:dyDescent="0.25">
      <c r="D626" s="12"/>
      <c r="H626" s="22"/>
      <c r="K626" s="22"/>
      <c r="M626" s="23"/>
    </row>
    <row r="627" spans="4:13" ht="12.5" x14ac:dyDescent="0.25">
      <c r="D627" s="12"/>
      <c r="H627" s="22"/>
      <c r="K627" s="22"/>
      <c r="M627" s="23"/>
    </row>
    <row r="628" spans="4:13" ht="12.5" x14ac:dyDescent="0.25">
      <c r="D628" s="12"/>
      <c r="H628" s="22"/>
      <c r="K628" s="22"/>
      <c r="M628" s="23"/>
    </row>
    <row r="629" spans="4:13" ht="12.5" x14ac:dyDescent="0.25">
      <c r="D629" s="12"/>
      <c r="H629" s="22"/>
      <c r="K629" s="22"/>
      <c r="M629" s="23"/>
    </row>
    <row r="630" spans="4:13" ht="12.5" x14ac:dyDescent="0.25">
      <c r="D630" s="12"/>
      <c r="H630" s="22"/>
      <c r="K630" s="22"/>
      <c r="M630" s="23"/>
    </row>
    <row r="631" spans="4:13" ht="12.5" x14ac:dyDescent="0.25">
      <c r="D631" s="12"/>
      <c r="H631" s="22"/>
      <c r="K631" s="22"/>
      <c r="M631" s="23"/>
    </row>
    <row r="632" spans="4:13" ht="12.5" x14ac:dyDescent="0.25">
      <c r="D632" s="12"/>
      <c r="H632" s="22"/>
      <c r="K632" s="22"/>
      <c r="M632" s="23"/>
    </row>
    <row r="633" spans="4:13" ht="12.5" x14ac:dyDescent="0.25">
      <c r="D633" s="12"/>
      <c r="H633" s="22"/>
      <c r="K633" s="22"/>
      <c r="M633" s="23"/>
    </row>
    <row r="634" spans="4:13" ht="12.5" x14ac:dyDescent="0.25">
      <c r="D634" s="12"/>
      <c r="H634" s="22"/>
      <c r="K634" s="22"/>
      <c r="M634" s="23"/>
    </row>
    <row r="635" spans="4:13" ht="12.5" x14ac:dyDescent="0.25">
      <c r="D635" s="12"/>
      <c r="H635" s="22"/>
      <c r="K635" s="22"/>
      <c r="M635" s="23"/>
    </row>
    <row r="636" spans="4:13" ht="12.5" x14ac:dyDescent="0.25">
      <c r="D636" s="12"/>
      <c r="H636" s="22"/>
      <c r="K636" s="22"/>
      <c r="M636" s="23"/>
    </row>
    <row r="637" spans="4:13" ht="12.5" x14ac:dyDescent="0.25">
      <c r="D637" s="12"/>
      <c r="H637" s="22"/>
      <c r="K637" s="22"/>
      <c r="M637" s="23"/>
    </row>
    <row r="638" spans="4:13" ht="12.5" x14ac:dyDescent="0.25">
      <c r="D638" s="12"/>
      <c r="H638" s="22"/>
      <c r="K638" s="22"/>
      <c r="M638" s="23"/>
    </row>
    <row r="639" spans="4:13" ht="12.5" x14ac:dyDescent="0.25">
      <c r="D639" s="12"/>
      <c r="H639" s="22"/>
      <c r="K639" s="22"/>
      <c r="M639" s="23"/>
    </row>
    <row r="640" spans="4:13" ht="12.5" x14ac:dyDescent="0.25">
      <c r="D640" s="12"/>
      <c r="H640" s="22"/>
      <c r="K640" s="22"/>
      <c r="M640" s="23"/>
    </row>
    <row r="641" spans="4:13" ht="12.5" x14ac:dyDescent="0.25">
      <c r="D641" s="12"/>
      <c r="H641" s="22"/>
      <c r="K641" s="22"/>
      <c r="M641" s="23"/>
    </row>
    <row r="642" spans="4:13" ht="12.5" x14ac:dyDescent="0.25">
      <c r="D642" s="12"/>
      <c r="H642" s="22"/>
      <c r="K642" s="22"/>
      <c r="M642" s="23"/>
    </row>
    <row r="643" spans="4:13" ht="12.5" x14ac:dyDescent="0.25">
      <c r="D643" s="12"/>
      <c r="H643" s="22"/>
      <c r="K643" s="22"/>
      <c r="M643" s="23"/>
    </row>
    <row r="644" spans="4:13" ht="12.5" x14ac:dyDescent="0.25">
      <c r="D644" s="12"/>
      <c r="H644" s="22"/>
      <c r="K644" s="22"/>
      <c r="M644" s="23"/>
    </row>
    <row r="645" spans="4:13" ht="12.5" x14ac:dyDescent="0.25">
      <c r="D645" s="12"/>
      <c r="H645" s="22"/>
      <c r="K645" s="22"/>
      <c r="M645" s="23"/>
    </row>
    <row r="646" spans="4:13" ht="12.5" x14ac:dyDescent="0.25">
      <c r="D646" s="12"/>
      <c r="H646" s="22"/>
      <c r="K646" s="22"/>
      <c r="M646" s="23"/>
    </row>
    <row r="647" spans="4:13" ht="12.5" x14ac:dyDescent="0.25">
      <c r="D647" s="12"/>
      <c r="H647" s="22"/>
      <c r="K647" s="22"/>
      <c r="M647" s="23"/>
    </row>
    <row r="648" spans="4:13" ht="12.5" x14ac:dyDescent="0.25">
      <c r="D648" s="12"/>
      <c r="H648" s="22"/>
      <c r="K648" s="22"/>
      <c r="M648" s="23"/>
    </row>
    <row r="649" spans="4:13" ht="12.5" x14ac:dyDescent="0.25">
      <c r="D649" s="12"/>
      <c r="H649" s="22"/>
      <c r="K649" s="22"/>
      <c r="M649" s="23"/>
    </row>
    <row r="650" spans="4:13" ht="12.5" x14ac:dyDescent="0.25">
      <c r="D650" s="12"/>
      <c r="H650" s="22"/>
      <c r="K650" s="22"/>
      <c r="M650" s="23"/>
    </row>
    <row r="651" spans="4:13" ht="12.5" x14ac:dyDescent="0.25">
      <c r="D651" s="12"/>
      <c r="H651" s="22"/>
      <c r="K651" s="22"/>
      <c r="M651" s="23"/>
    </row>
    <row r="652" spans="4:13" ht="12.5" x14ac:dyDescent="0.25">
      <c r="D652" s="12"/>
      <c r="H652" s="22"/>
      <c r="K652" s="22"/>
      <c r="M652" s="23"/>
    </row>
    <row r="653" spans="4:13" ht="12.5" x14ac:dyDescent="0.25">
      <c r="D653" s="12"/>
      <c r="H653" s="22"/>
      <c r="K653" s="22"/>
      <c r="M653" s="23"/>
    </row>
    <row r="654" spans="4:13" ht="12.5" x14ac:dyDescent="0.25">
      <c r="D654" s="12"/>
      <c r="H654" s="22"/>
      <c r="K654" s="22"/>
      <c r="M654" s="23"/>
    </row>
    <row r="655" spans="4:13" ht="12.5" x14ac:dyDescent="0.25">
      <c r="D655" s="12"/>
      <c r="H655" s="22"/>
      <c r="K655" s="22"/>
      <c r="M655" s="23"/>
    </row>
    <row r="656" spans="4:13" ht="12.5" x14ac:dyDescent="0.25">
      <c r="D656" s="12"/>
      <c r="H656" s="22"/>
      <c r="K656" s="22"/>
      <c r="M656" s="23"/>
    </row>
    <row r="657" spans="4:13" ht="12.5" x14ac:dyDescent="0.25">
      <c r="D657" s="12"/>
      <c r="H657" s="22"/>
      <c r="K657" s="22"/>
      <c r="M657" s="23"/>
    </row>
    <row r="658" spans="4:13" ht="12.5" x14ac:dyDescent="0.25">
      <c r="D658" s="12"/>
      <c r="H658" s="22"/>
      <c r="K658" s="22"/>
      <c r="M658" s="23"/>
    </row>
    <row r="659" spans="4:13" ht="12.5" x14ac:dyDescent="0.25">
      <c r="D659" s="12"/>
      <c r="H659" s="22"/>
      <c r="K659" s="22"/>
      <c r="M659" s="23"/>
    </row>
    <row r="660" spans="4:13" ht="12.5" x14ac:dyDescent="0.25">
      <c r="D660" s="12"/>
      <c r="H660" s="22"/>
      <c r="K660" s="22"/>
      <c r="M660" s="23"/>
    </row>
    <row r="661" spans="4:13" ht="12.5" x14ac:dyDescent="0.25">
      <c r="D661" s="12"/>
      <c r="H661" s="22"/>
      <c r="K661" s="22"/>
      <c r="M661" s="23"/>
    </row>
    <row r="662" spans="4:13" ht="12.5" x14ac:dyDescent="0.25">
      <c r="D662" s="12"/>
      <c r="H662" s="22"/>
      <c r="K662" s="22"/>
      <c r="M662" s="23"/>
    </row>
    <row r="663" spans="4:13" ht="12.5" x14ac:dyDescent="0.25">
      <c r="D663" s="12"/>
      <c r="H663" s="22"/>
      <c r="K663" s="22"/>
      <c r="M663" s="23"/>
    </row>
    <row r="664" spans="4:13" ht="12.5" x14ac:dyDescent="0.25">
      <c r="D664" s="12"/>
      <c r="H664" s="22"/>
      <c r="K664" s="22"/>
      <c r="M664" s="23"/>
    </row>
    <row r="665" spans="4:13" ht="12.5" x14ac:dyDescent="0.25">
      <c r="D665" s="12"/>
      <c r="H665" s="22"/>
      <c r="K665" s="22"/>
      <c r="M665" s="23"/>
    </row>
    <row r="666" spans="4:13" ht="12.5" x14ac:dyDescent="0.25">
      <c r="D666" s="12"/>
      <c r="H666" s="22"/>
      <c r="K666" s="22"/>
      <c r="M666" s="23"/>
    </row>
    <row r="667" spans="4:13" ht="12.5" x14ac:dyDescent="0.25">
      <c r="D667" s="12"/>
      <c r="H667" s="22"/>
      <c r="K667" s="22"/>
      <c r="M667" s="23"/>
    </row>
    <row r="668" spans="4:13" ht="12.5" x14ac:dyDescent="0.25">
      <c r="D668" s="12"/>
      <c r="H668" s="22"/>
      <c r="K668" s="22"/>
      <c r="M668" s="23"/>
    </row>
    <row r="669" spans="4:13" ht="12.5" x14ac:dyDescent="0.25">
      <c r="D669" s="12"/>
      <c r="H669" s="22"/>
      <c r="K669" s="22"/>
      <c r="M669" s="23"/>
    </row>
    <row r="670" spans="4:13" ht="12.5" x14ac:dyDescent="0.25">
      <c r="D670" s="12"/>
      <c r="H670" s="22"/>
      <c r="K670" s="22"/>
      <c r="M670" s="23"/>
    </row>
    <row r="671" spans="4:13" ht="12.5" x14ac:dyDescent="0.25">
      <c r="D671" s="12"/>
      <c r="H671" s="22"/>
      <c r="K671" s="22"/>
      <c r="M671" s="23"/>
    </row>
    <row r="672" spans="4:13" ht="12.5" x14ac:dyDescent="0.25">
      <c r="D672" s="12"/>
      <c r="H672" s="22"/>
      <c r="K672" s="22"/>
      <c r="M672" s="23"/>
    </row>
    <row r="673" spans="4:13" ht="12.5" x14ac:dyDescent="0.25">
      <c r="D673" s="12"/>
      <c r="H673" s="22"/>
      <c r="K673" s="22"/>
      <c r="M673" s="23"/>
    </row>
    <row r="674" spans="4:13" ht="12.5" x14ac:dyDescent="0.25">
      <c r="D674" s="12"/>
      <c r="H674" s="22"/>
      <c r="K674" s="22"/>
      <c r="M674" s="23"/>
    </row>
    <row r="675" spans="4:13" ht="12.5" x14ac:dyDescent="0.25">
      <c r="D675" s="12"/>
      <c r="H675" s="22"/>
      <c r="K675" s="22"/>
      <c r="M675" s="23"/>
    </row>
    <row r="676" spans="4:13" ht="12.5" x14ac:dyDescent="0.25">
      <c r="D676" s="12"/>
      <c r="H676" s="22"/>
      <c r="K676" s="22"/>
      <c r="M676" s="23"/>
    </row>
    <row r="677" spans="4:13" ht="12.5" x14ac:dyDescent="0.25">
      <c r="D677" s="12"/>
      <c r="H677" s="22"/>
      <c r="K677" s="22"/>
      <c r="M677" s="23"/>
    </row>
    <row r="678" spans="4:13" ht="12.5" x14ac:dyDescent="0.25">
      <c r="D678" s="12"/>
      <c r="H678" s="22"/>
      <c r="K678" s="22"/>
      <c r="M678" s="23"/>
    </row>
    <row r="679" spans="4:13" ht="12.5" x14ac:dyDescent="0.25">
      <c r="D679" s="12"/>
      <c r="H679" s="22"/>
      <c r="K679" s="22"/>
      <c r="M679" s="23"/>
    </row>
    <row r="680" spans="4:13" ht="12.5" x14ac:dyDescent="0.25">
      <c r="D680" s="12"/>
      <c r="H680" s="22"/>
      <c r="K680" s="22"/>
      <c r="M680" s="23"/>
    </row>
    <row r="681" spans="4:13" ht="12.5" x14ac:dyDescent="0.25">
      <c r="D681" s="12"/>
      <c r="H681" s="22"/>
      <c r="K681" s="22"/>
      <c r="M681" s="23"/>
    </row>
    <row r="682" spans="4:13" ht="12.5" x14ac:dyDescent="0.25">
      <c r="D682" s="12"/>
      <c r="H682" s="22"/>
      <c r="K682" s="22"/>
      <c r="M682" s="23"/>
    </row>
    <row r="683" spans="4:13" ht="12.5" x14ac:dyDescent="0.25">
      <c r="D683" s="12"/>
      <c r="H683" s="22"/>
      <c r="K683" s="22"/>
      <c r="M683" s="23"/>
    </row>
    <row r="684" spans="4:13" ht="12.5" x14ac:dyDescent="0.25">
      <c r="D684" s="12"/>
      <c r="H684" s="22"/>
      <c r="K684" s="22"/>
      <c r="M684" s="23"/>
    </row>
    <row r="685" spans="4:13" ht="12.5" x14ac:dyDescent="0.25">
      <c r="D685" s="12"/>
      <c r="H685" s="22"/>
      <c r="K685" s="22"/>
      <c r="M685" s="23"/>
    </row>
    <row r="686" spans="4:13" ht="12.5" x14ac:dyDescent="0.25">
      <c r="D686" s="12"/>
      <c r="H686" s="22"/>
      <c r="K686" s="22"/>
      <c r="M686" s="23"/>
    </row>
    <row r="687" spans="4:13" ht="12.5" x14ac:dyDescent="0.25">
      <c r="D687" s="12"/>
      <c r="H687" s="22"/>
      <c r="K687" s="22"/>
      <c r="M687" s="23"/>
    </row>
    <row r="688" spans="4:13" ht="12.5" x14ac:dyDescent="0.25">
      <c r="D688" s="12"/>
      <c r="H688" s="22"/>
      <c r="K688" s="22"/>
      <c r="M688" s="23"/>
    </row>
    <row r="689" spans="4:13" ht="12.5" x14ac:dyDescent="0.25">
      <c r="D689" s="12"/>
      <c r="H689" s="22"/>
      <c r="K689" s="22"/>
      <c r="M689" s="23"/>
    </row>
    <row r="690" spans="4:13" ht="12.5" x14ac:dyDescent="0.25">
      <c r="D690" s="12"/>
      <c r="H690" s="22"/>
      <c r="K690" s="22"/>
      <c r="M690" s="23"/>
    </row>
    <row r="691" spans="4:13" ht="12.5" x14ac:dyDescent="0.25">
      <c r="D691" s="12"/>
      <c r="H691" s="22"/>
      <c r="K691" s="22"/>
      <c r="M691" s="23"/>
    </row>
    <row r="692" spans="4:13" ht="12.5" x14ac:dyDescent="0.25">
      <c r="D692" s="12"/>
      <c r="H692" s="22"/>
      <c r="K692" s="22"/>
      <c r="M692" s="23"/>
    </row>
    <row r="693" spans="4:13" ht="12.5" x14ac:dyDescent="0.25">
      <c r="D693" s="12"/>
      <c r="H693" s="22"/>
      <c r="K693" s="22"/>
      <c r="M693" s="23"/>
    </row>
    <row r="694" spans="4:13" ht="12.5" x14ac:dyDescent="0.25">
      <c r="D694" s="12"/>
      <c r="H694" s="22"/>
      <c r="K694" s="22"/>
      <c r="M694" s="23"/>
    </row>
    <row r="695" spans="4:13" ht="12.5" x14ac:dyDescent="0.25">
      <c r="D695" s="12"/>
      <c r="H695" s="22"/>
      <c r="K695" s="22"/>
      <c r="M695" s="23"/>
    </row>
    <row r="696" spans="4:13" ht="12.5" x14ac:dyDescent="0.25">
      <c r="D696" s="12"/>
      <c r="H696" s="22"/>
      <c r="K696" s="22"/>
      <c r="M696" s="23"/>
    </row>
    <row r="697" spans="4:13" ht="12.5" x14ac:dyDescent="0.25">
      <c r="D697" s="12"/>
      <c r="H697" s="22"/>
      <c r="K697" s="22"/>
      <c r="M697" s="23"/>
    </row>
    <row r="698" spans="4:13" ht="12.5" x14ac:dyDescent="0.25">
      <c r="D698" s="12"/>
      <c r="H698" s="22"/>
      <c r="K698" s="22"/>
      <c r="M698" s="23"/>
    </row>
    <row r="699" spans="4:13" ht="12.5" x14ac:dyDescent="0.25">
      <c r="D699" s="12"/>
      <c r="H699" s="22"/>
      <c r="K699" s="22"/>
      <c r="M699" s="23"/>
    </row>
    <row r="700" spans="4:13" ht="12.5" x14ac:dyDescent="0.25">
      <c r="D700" s="12"/>
      <c r="H700" s="22"/>
      <c r="K700" s="22"/>
      <c r="M700" s="23"/>
    </row>
    <row r="701" spans="4:13" ht="12.5" x14ac:dyDescent="0.25">
      <c r="D701" s="12"/>
      <c r="H701" s="22"/>
      <c r="K701" s="22"/>
      <c r="M701" s="23"/>
    </row>
    <row r="702" spans="4:13" ht="12.5" x14ac:dyDescent="0.25">
      <c r="D702" s="12"/>
      <c r="H702" s="22"/>
      <c r="K702" s="22"/>
      <c r="M702" s="23"/>
    </row>
    <row r="703" spans="4:13" ht="12.5" x14ac:dyDescent="0.25">
      <c r="D703" s="12"/>
      <c r="H703" s="22"/>
      <c r="K703" s="22"/>
      <c r="M703" s="23"/>
    </row>
    <row r="704" spans="4:13" ht="12.5" x14ac:dyDescent="0.25">
      <c r="D704" s="12"/>
      <c r="H704" s="22"/>
      <c r="K704" s="22"/>
      <c r="M704" s="23"/>
    </row>
    <row r="705" spans="4:13" ht="12.5" x14ac:dyDescent="0.25">
      <c r="D705" s="12"/>
      <c r="H705" s="22"/>
      <c r="K705" s="22"/>
      <c r="M705" s="23"/>
    </row>
    <row r="706" spans="4:13" ht="12.5" x14ac:dyDescent="0.25">
      <c r="D706" s="12"/>
      <c r="H706" s="22"/>
      <c r="K706" s="22"/>
      <c r="M706" s="23"/>
    </row>
    <row r="707" spans="4:13" ht="12.5" x14ac:dyDescent="0.25">
      <c r="D707" s="12"/>
      <c r="H707" s="22"/>
      <c r="K707" s="22"/>
      <c r="M707" s="23"/>
    </row>
    <row r="708" spans="4:13" ht="12.5" x14ac:dyDescent="0.25">
      <c r="D708" s="12"/>
      <c r="H708" s="22"/>
      <c r="K708" s="22"/>
      <c r="M708" s="23"/>
    </row>
    <row r="709" spans="4:13" ht="12.5" x14ac:dyDescent="0.25">
      <c r="D709" s="12"/>
      <c r="H709" s="22"/>
      <c r="K709" s="22"/>
      <c r="M709" s="23"/>
    </row>
    <row r="710" spans="4:13" ht="12.5" x14ac:dyDescent="0.25">
      <c r="D710" s="12"/>
      <c r="H710" s="22"/>
      <c r="K710" s="22"/>
      <c r="M710" s="23"/>
    </row>
    <row r="711" spans="4:13" ht="12.5" x14ac:dyDescent="0.25">
      <c r="D711" s="12"/>
      <c r="H711" s="22"/>
      <c r="K711" s="22"/>
      <c r="M711" s="23"/>
    </row>
    <row r="712" spans="4:13" ht="12.5" x14ac:dyDescent="0.25">
      <c r="D712" s="12"/>
      <c r="H712" s="22"/>
      <c r="K712" s="22"/>
      <c r="M712" s="23"/>
    </row>
    <row r="713" spans="4:13" ht="12.5" x14ac:dyDescent="0.25">
      <c r="D713" s="12"/>
      <c r="H713" s="22"/>
      <c r="K713" s="22"/>
      <c r="M713" s="23"/>
    </row>
    <row r="714" spans="4:13" ht="12.5" x14ac:dyDescent="0.25">
      <c r="D714" s="12"/>
      <c r="H714" s="22"/>
      <c r="K714" s="22"/>
      <c r="M714" s="23"/>
    </row>
    <row r="715" spans="4:13" ht="12.5" x14ac:dyDescent="0.25">
      <c r="D715" s="12"/>
      <c r="H715" s="22"/>
      <c r="K715" s="22"/>
      <c r="M715" s="23"/>
    </row>
    <row r="716" spans="4:13" ht="12.5" x14ac:dyDescent="0.25">
      <c r="D716" s="12"/>
      <c r="H716" s="22"/>
      <c r="K716" s="22"/>
      <c r="M716" s="23"/>
    </row>
    <row r="717" spans="4:13" ht="12.5" x14ac:dyDescent="0.25">
      <c r="D717" s="12"/>
      <c r="H717" s="22"/>
      <c r="K717" s="22"/>
      <c r="M717" s="23"/>
    </row>
    <row r="718" spans="4:13" ht="12.5" x14ac:dyDescent="0.25">
      <c r="D718" s="12"/>
      <c r="H718" s="22"/>
      <c r="K718" s="22"/>
      <c r="M718" s="23"/>
    </row>
    <row r="719" spans="4:13" ht="12.5" x14ac:dyDescent="0.25">
      <c r="D719" s="12"/>
      <c r="H719" s="22"/>
      <c r="K719" s="22"/>
      <c r="M719" s="23"/>
    </row>
    <row r="720" spans="4:13" ht="12.5" x14ac:dyDescent="0.25">
      <c r="D720" s="12"/>
      <c r="H720" s="22"/>
      <c r="K720" s="22"/>
      <c r="M720" s="23"/>
    </row>
    <row r="721" spans="4:13" ht="12.5" x14ac:dyDescent="0.25">
      <c r="D721" s="12"/>
      <c r="H721" s="22"/>
      <c r="K721" s="22"/>
      <c r="M721" s="23"/>
    </row>
    <row r="722" spans="4:13" ht="12.5" x14ac:dyDescent="0.25">
      <c r="D722" s="12"/>
      <c r="H722" s="22"/>
      <c r="K722" s="22"/>
      <c r="M722" s="23"/>
    </row>
    <row r="723" spans="4:13" ht="12.5" x14ac:dyDescent="0.25">
      <c r="D723" s="12"/>
      <c r="H723" s="22"/>
      <c r="K723" s="22"/>
      <c r="M723" s="23"/>
    </row>
    <row r="724" spans="4:13" ht="12.5" x14ac:dyDescent="0.25">
      <c r="D724" s="12"/>
      <c r="H724" s="22"/>
      <c r="K724" s="22"/>
      <c r="M724" s="23"/>
    </row>
    <row r="725" spans="4:13" ht="12.5" x14ac:dyDescent="0.25">
      <c r="D725" s="12"/>
      <c r="H725" s="22"/>
      <c r="K725" s="22"/>
      <c r="M725" s="23"/>
    </row>
    <row r="726" spans="4:13" ht="12.5" x14ac:dyDescent="0.25">
      <c r="D726" s="12"/>
      <c r="H726" s="22"/>
      <c r="K726" s="22"/>
      <c r="M726" s="23"/>
    </row>
    <row r="727" spans="4:13" ht="12.5" x14ac:dyDescent="0.25">
      <c r="D727" s="12"/>
      <c r="H727" s="22"/>
      <c r="K727" s="22"/>
      <c r="M727" s="23"/>
    </row>
    <row r="728" spans="4:13" ht="12.5" x14ac:dyDescent="0.25">
      <c r="D728" s="12"/>
      <c r="H728" s="22"/>
      <c r="K728" s="22"/>
      <c r="M728" s="23"/>
    </row>
    <row r="729" spans="4:13" ht="12.5" x14ac:dyDescent="0.25">
      <c r="D729" s="12"/>
      <c r="H729" s="22"/>
      <c r="K729" s="22"/>
      <c r="M729" s="23"/>
    </row>
    <row r="730" spans="4:13" ht="12.5" x14ac:dyDescent="0.25">
      <c r="D730" s="12"/>
      <c r="H730" s="22"/>
      <c r="K730" s="22"/>
      <c r="M730" s="23"/>
    </row>
    <row r="731" spans="4:13" ht="12.5" x14ac:dyDescent="0.25">
      <c r="D731" s="12"/>
      <c r="H731" s="22"/>
      <c r="K731" s="22"/>
      <c r="M731" s="23"/>
    </row>
    <row r="732" spans="4:13" ht="12.5" x14ac:dyDescent="0.25">
      <c r="D732" s="12"/>
      <c r="H732" s="22"/>
      <c r="K732" s="22"/>
      <c r="M732" s="23"/>
    </row>
    <row r="733" spans="4:13" ht="12.5" x14ac:dyDescent="0.25">
      <c r="D733" s="12"/>
      <c r="H733" s="22"/>
      <c r="K733" s="22"/>
      <c r="M733" s="23"/>
    </row>
    <row r="734" spans="4:13" ht="12.5" x14ac:dyDescent="0.25">
      <c r="D734" s="12"/>
      <c r="H734" s="22"/>
      <c r="K734" s="22"/>
      <c r="M734" s="23"/>
    </row>
    <row r="735" spans="4:13" ht="12.5" x14ac:dyDescent="0.25">
      <c r="D735" s="12"/>
      <c r="H735" s="22"/>
      <c r="K735" s="22"/>
      <c r="M735" s="23"/>
    </row>
    <row r="736" spans="4:13" ht="12.5" x14ac:dyDescent="0.25">
      <c r="D736" s="12"/>
      <c r="H736" s="22"/>
      <c r="K736" s="22"/>
      <c r="M736" s="23"/>
    </row>
    <row r="737" spans="4:13" ht="12.5" x14ac:dyDescent="0.25">
      <c r="D737" s="12"/>
      <c r="H737" s="22"/>
      <c r="K737" s="22"/>
      <c r="M737" s="23"/>
    </row>
    <row r="738" spans="4:13" ht="12.5" x14ac:dyDescent="0.25">
      <c r="D738" s="12"/>
      <c r="H738" s="22"/>
      <c r="K738" s="22"/>
      <c r="M738" s="23"/>
    </row>
    <row r="739" spans="4:13" ht="12.5" x14ac:dyDescent="0.25">
      <c r="D739" s="12"/>
      <c r="H739" s="22"/>
      <c r="K739" s="22"/>
      <c r="M739" s="23"/>
    </row>
    <row r="740" spans="4:13" ht="12.5" x14ac:dyDescent="0.25">
      <c r="D740" s="12"/>
      <c r="H740" s="22"/>
      <c r="K740" s="22"/>
      <c r="M740" s="23"/>
    </row>
    <row r="741" spans="4:13" ht="12.5" x14ac:dyDescent="0.25">
      <c r="D741" s="12"/>
      <c r="H741" s="22"/>
      <c r="K741" s="22"/>
      <c r="M741" s="23"/>
    </row>
    <row r="742" spans="4:13" ht="12.5" x14ac:dyDescent="0.25">
      <c r="D742" s="12"/>
      <c r="H742" s="22"/>
      <c r="K742" s="22"/>
      <c r="M742" s="23"/>
    </row>
    <row r="743" spans="4:13" ht="12.5" x14ac:dyDescent="0.25">
      <c r="D743" s="12"/>
      <c r="H743" s="22"/>
      <c r="K743" s="22"/>
      <c r="M743" s="23"/>
    </row>
    <row r="744" spans="4:13" ht="12.5" x14ac:dyDescent="0.25">
      <c r="D744" s="12"/>
      <c r="H744" s="22"/>
      <c r="K744" s="22"/>
      <c r="M744" s="23"/>
    </row>
    <row r="745" spans="4:13" ht="12.5" x14ac:dyDescent="0.25">
      <c r="D745" s="12"/>
      <c r="H745" s="22"/>
      <c r="K745" s="22"/>
      <c r="M745" s="23"/>
    </row>
    <row r="746" spans="4:13" ht="12.5" x14ac:dyDescent="0.25">
      <c r="D746" s="12"/>
      <c r="H746" s="22"/>
      <c r="K746" s="22"/>
      <c r="M746" s="23"/>
    </row>
    <row r="747" spans="4:13" ht="12.5" x14ac:dyDescent="0.25">
      <c r="D747" s="12"/>
      <c r="H747" s="22"/>
      <c r="K747" s="22"/>
      <c r="M747" s="23"/>
    </row>
    <row r="748" spans="4:13" ht="12.5" x14ac:dyDescent="0.25">
      <c r="D748" s="12"/>
      <c r="H748" s="22"/>
      <c r="K748" s="22"/>
      <c r="M748" s="23"/>
    </row>
    <row r="749" spans="4:13" ht="12.5" x14ac:dyDescent="0.25">
      <c r="D749" s="12"/>
      <c r="H749" s="22"/>
      <c r="K749" s="22"/>
      <c r="M749" s="23"/>
    </row>
    <row r="750" spans="4:13" ht="12.5" x14ac:dyDescent="0.25">
      <c r="D750" s="12"/>
      <c r="H750" s="22"/>
      <c r="K750" s="22"/>
      <c r="M750" s="23"/>
    </row>
    <row r="751" spans="4:13" ht="12.5" x14ac:dyDescent="0.25">
      <c r="D751" s="12"/>
      <c r="H751" s="22"/>
      <c r="K751" s="22"/>
      <c r="M751" s="23"/>
    </row>
    <row r="752" spans="4:13" ht="12.5" x14ac:dyDescent="0.25">
      <c r="D752" s="12"/>
      <c r="H752" s="22"/>
      <c r="K752" s="22"/>
      <c r="M752" s="23"/>
    </row>
    <row r="753" spans="4:13" ht="12.5" x14ac:dyDescent="0.25">
      <c r="D753" s="12"/>
      <c r="H753" s="22"/>
      <c r="K753" s="22"/>
      <c r="M753" s="23"/>
    </row>
    <row r="754" spans="4:13" ht="12.5" x14ac:dyDescent="0.25">
      <c r="D754" s="12"/>
      <c r="H754" s="22"/>
      <c r="K754" s="22"/>
      <c r="M754" s="23"/>
    </row>
    <row r="755" spans="4:13" ht="12.5" x14ac:dyDescent="0.25">
      <c r="D755" s="12"/>
      <c r="H755" s="22"/>
      <c r="K755" s="22"/>
      <c r="M755" s="23"/>
    </row>
    <row r="756" spans="4:13" ht="12.5" x14ac:dyDescent="0.25">
      <c r="D756" s="12"/>
      <c r="H756" s="22"/>
      <c r="K756" s="22"/>
      <c r="M756" s="23"/>
    </row>
    <row r="757" spans="4:13" ht="12.5" x14ac:dyDescent="0.25">
      <c r="D757" s="12"/>
      <c r="H757" s="22"/>
      <c r="K757" s="22"/>
      <c r="M757" s="23"/>
    </row>
    <row r="758" spans="4:13" ht="12.5" x14ac:dyDescent="0.25">
      <c r="D758" s="12"/>
      <c r="H758" s="22"/>
      <c r="K758" s="22"/>
      <c r="M758" s="23"/>
    </row>
    <row r="759" spans="4:13" ht="12.5" x14ac:dyDescent="0.25">
      <c r="D759" s="12"/>
      <c r="H759" s="22"/>
      <c r="K759" s="22"/>
      <c r="M759" s="23"/>
    </row>
    <row r="760" spans="4:13" ht="12.5" x14ac:dyDescent="0.25">
      <c r="D760" s="12"/>
      <c r="H760" s="22"/>
      <c r="K760" s="22"/>
      <c r="M760" s="23"/>
    </row>
    <row r="761" spans="4:13" ht="12.5" x14ac:dyDescent="0.25">
      <c r="D761" s="12"/>
      <c r="H761" s="22"/>
      <c r="K761" s="22"/>
      <c r="M761" s="23"/>
    </row>
    <row r="762" spans="4:13" ht="12.5" x14ac:dyDescent="0.25">
      <c r="D762" s="12"/>
      <c r="H762" s="22"/>
      <c r="K762" s="22"/>
      <c r="M762" s="23"/>
    </row>
    <row r="763" spans="4:13" ht="12.5" x14ac:dyDescent="0.25">
      <c r="D763" s="12"/>
      <c r="H763" s="22"/>
      <c r="K763" s="22"/>
      <c r="M763" s="23"/>
    </row>
    <row r="764" spans="4:13" ht="12.5" x14ac:dyDescent="0.25">
      <c r="D764" s="12"/>
      <c r="H764" s="22"/>
      <c r="K764" s="22"/>
      <c r="M764" s="23"/>
    </row>
    <row r="765" spans="4:13" ht="12.5" x14ac:dyDescent="0.25">
      <c r="D765" s="12"/>
      <c r="H765" s="22"/>
      <c r="K765" s="22"/>
      <c r="M765" s="23"/>
    </row>
    <row r="766" spans="4:13" ht="12.5" x14ac:dyDescent="0.25">
      <c r="D766" s="12"/>
      <c r="H766" s="22"/>
      <c r="K766" s="22"/>
      <c r="M766" s="23"/>
    </row>
    <row r="767" spans="4:13" ht="12.5" x14ac:dyDescent="0.25">
      <c r="D767" s="12"/>
      <c r="H767" s="22"/>
      <c r="K767" s="22"/>
      <c r="M767" s="23"/>
    </row>
    <row r="768" spans="4:13" ht="12.5" x14ac:dyDescent="0.25">
      <c r="D768" s="12"/>
      <c r="H768" s="22"/>
      <c r="K768" s="22"/>
      <c r="M768" s="23"/>
    </row>
    <row r="769" spans="4:13" ht="12.5" x14ac:dyDescent="0.25">
      <c r="D769" s="12"/>
      <c r="H769" s="22"/>
      <c r="K769" s="22"/>
      <c r="M769" s="23"/>
    </row>
    <row r="770" spans="4:13" ht="12.5" x14ac:dyDescent="0.25">
      <c r="D770" s="12"/>
      <c r="H770" s="22"/>
      <c r="K770" s="22"/>
      <c r="M770" s="23"/>
    </row>
    <row r="771" spans="4:13" ht="12.5" x14ac:dyDescent="0.25">
      <c r="D771" s="12"/>
      <c r="H771" s="22"/>
      <c r="K771" s="22"/>
      <c r="M771" s="23"/>
    </row>
    <row r="772" spans="4:13" ht="12.5" x14ac:dyDescent="0.25">
      <c r="D772" s="12"/>
      <c r="H772" s="22"/>
      <c r="K772" s="22"/>
      <c r="M772" s="23"/>
    </row>
    <row r="773" spans="4:13" ht="12.5" x14ac:dyDescent="0.25">
      <c r="D773" s="12"/>
      <c r="H773" s="22"/>
      <c r="K773" s="22"/>
      <c r="M773" s="23"/>
    </row>
    <row r="774" spans="4:13" ht="12.5" x14ac:dyDescent="0.25">
      <c r="D774" s="12"/>
      <c r="H774" s="22"/>
      <c r="K774" s="22"/>
      <c r="M774" s="23"/>
    </row>
    <row r="775" spans="4:13" ht="12.5" x14ac:dyDescent="0.25">
      <c r="D775" s="12"/>
      <c r="H775" s="22"/>
      <c r="K775" s="22"/>
      <c r="M775" s="23"/>
    </row>
    <row r="776" spans="4:13" ht="12.5" x14ac:dyDescent="0.25">
      <c r="D776" s="12"/>
      <c r="H776" s="22"/>
      <c r="K776" s="22"/>
      <c r="M776" s="23"/>
    </row>
    <row r="777" spans="4:13" ht="12.5" x14ac:dyDescent="0.25">
      <c r="D777" s="12"/>
      <c r="H777" s="22"/>
      <c r="K777" s="22"/>
      <c r="M777" s="23"/>
    </row>
    <row r="778" spans="4:13" ht="12.5" x14ac:dyDescent="0.25">
      <c r="D778" s="12"/>
      <c r="H778" s="22"/>
      <c r="K778" s="22"/>
      <c r="M778" s="23"/>
    </row>
    <row r="779" spans="4:13" ht="12.5" x14ac:dyDescent="0.25">
      <c r="D779" s="12"/>
      <c r="H779" s="22"/>
      <c r="K779" s="22"/>
      <c r="M779" s="23"/>
    </row>
    <row r="780" spans="4:13" ht="12.5" x14ac:dyDescent="0.25">
      <c r="D780" s="12"/>
      <c r="H780" s="22"/>
      <c r="K780" s="22"/>
      <c r="M780" s="23"/>
    </row>
    <row r="781" spans="4:13" ht="12.5" x14ac:dyDescent="0.25">
      <c r="D781" s="12"/>
      <c r="H781" s="22"/>
      <c r="K781" s="22"/>
      <c r="M781" s="23"/>
    </row>
    <row r="782" spans="4:13" ht="12.5" x14ac:dyDescent="0.25">
      <c r="D782" s="12"/>
      <c r="H782" s="22"/>
      <c r="K782" s="22"/>
      <c r="M782" s="23"/>
    </row>
    <row r="783" spans="4:13" ht="12.5" x14ac:dyDescent="0.25">
      <c r="D783" s="12"/>
      <c r="H783" s="22"/>
      <c r="K783" s="22"/>
      <c r="M783" s="23"/>
    </row>
    <row r="784" spans="4:13" ht="12.5" x14ac:dyDescent="0.25">
      <c r="D784" s="12"/>
      <c r="H784" s="22"/>
      <c r="K784" s="22"/>
      <c r="M784" s="23"/>
    </row>
    <row r="785" spans="4:13" ht="12.5" x14ac:dyDescent="0.25">
      <c r="D785" s="12"/>
      <c r="H785" s="22"/>
      <c r="K785" s="22"/>
      <c r="M785" s="23"/>
    </row>
    <row r="786" spans="4:13" ht="12.5" x14ac:dyDescent="0.25">
      <c r="D786" s="12"/>
      <c r="H786" s="22"/>
      <c r="K786" s="22"/>
      <c r="M786" s="23"/>
    </row>
    <row r="787" spans="4:13" ht="12.5" x14ac:dyDescent="0.25">
      <c r="D787" s="12"/>
      <c r="H787" s="22"/>
      <c r="K787" s="22"/>
      <c r="M787" s="23"/>
    </row>
    <row r="788" spans="4:13" ht="12.5" x14ac:dyDescent="0.25">
      <c r="D788" s="12"/>
      <c r="H788" s="22"/>
      <c r="K788" s="22"/>
      <c r="M788" s="23"/>
    </row>
    <row r="789" spans="4:13" ht="12.5" x14ac:dyDescent="0.25">
      <c r="D789" s="12"/>
      <c r="H789" s="22"/>
      <c r="K789" s="22"/>
      <c r="M789" s="23"/>
    </row>
    <row r="790" spans="4:13" ht="12.5" x14ac:dyDescent="0.25">
      <c r="D790" s="12"/>
      <c r="H790" s="22"/>
      <c r="K790" s="22"/>
      <c r="M790" s="23"/>
    </row>
    <row r="791" spans="4:13" ht="12.5" x14ac:dyDescent="0.25">
      <c r="D791" s="12"/>
      <c r="H791" s="22"/>
      <c r="K791" s="22"/>
      <c r="M791" s="23"/>
    </row>
    <row r="792" spans="4:13" ht="12.5" x14ac:dyDescent="0.25">
      <c r="D792" s="12"/>
      <c r="H792" s="22"/>
      <c r="K792" s="22"/>
      <c r="M792" s="23"/>
    </row>
    <row r="793" spans="4:13" ht="12.5" x14ac:dyDescent="0.25">
      <c r="D793" s="12"/>
      <c r="H793" s="22"/>
      <c r="K793" s="22"/>
      <c r="M793" s="23"/>
    </row>
    <row r="794" spans="4:13" ht="12.5" x14ac:dyDescent="0.25">
      <c r="D794" s="12"/>
      <c r="H794" s="22"/>
      <c r="K794" s="22"/>
      <c r="M794" s="23"/>
    </row>
    <row r="795" spans="4:13" ht="12.5" x14ac:dyDescent="0.25">
      <c r="D795" s="12"/>
      <c r="H795" s="22"/>
      <c r="K795" s="22"/>
      <c r="M795" s="23"/>
    </row>
    <row r="796" spans="4:13" ht="12.5" x14ac:dyDescent="0.25">
      <c r="D796" s="12"/>
      <c r="H796" s="22"/>
      <c r="K796" s="22"/>
      <c r="M796" s="23"/>
    </row>
    <row r="797" spans="4:13" ht="12.5" x14ac:dyDescent="0.25">
      <c r="D797" s="12"/>
      <c r="H797" s="22"/>
      <c r="K797" s="22"/>
      <c r="M797" s="23"/>
    </row>
    <row r="798" spans="4:13" ht="12.5" x14ac:dyDescent="0.25">
      <c r="D798" s="12"/>
      <c r="H798" s="22"/>
      <c r="K798" s="22"/>
      <c r="M798" s="23"/>
    </row>
    <row r="799" spans="4:13" ht="12.5" x14ac:dyDescent="0.25">
      <c r="D799" s="12"/>
      <c r="H799" s="22"/>
      <c r="K799" s="22"/>
      <c r="M799" s="23"/>
    </row>
    <row r="800" spans="4:13" ht="12.5" x14ac:dyDescent="0.25">
      <c r="D800" s="12"/>
      <c r="H800" s="22"/>
      <c r="K800" s="22"/>
      <c r="M800" s="23"/>
    </row>
    <row r="801" spans="4:13" ht="12.5" x14ac:dyDescent="0.25">
      <c r="D801" s="12"/>
      <c r="H801" s="22"/>
      <c r="K801" s="22"/>
      <c r="M801" s="23"/>
    </row>
    <row r="802" spans="4:13" ht="12.5" x14ac:dyDescent="0.25">
      <c r="D802" s="12"/>
      <c r="H802" s="22"/>
      <c r="K802" s="22"/>
      <c r="M802" s="23"/>
    </row>
    <row r="803" spans="4:13" ht="12.5" x14ac:dyDescent="0.25">
      <c r="D803" s="12"/>
      <c r="H803" s="22"/>
      <c r="K803" s="22"/>
      <c r="M803" s="23"/>
    </row>
    <row r="804" spans="4:13" ht="12.5" x14ac:dyDescent="0.25">
      <c r="D804" s="12"/>
      <c r="H804" s="22"/>
      <c r="K804" s="22"/>
      <c r="M804" s="23"/>
    </row>
    <row r="805" spans="4:13" ht="12.5" x14ac:dyDescent="0.25">
      <c r="D805" s="12"/>
      <c r="H805" s="22"/>
      <c r="K805" s="22"/>
      <c r="M805" s="23"/>
    </row>
    <row r="806" spans="4:13" ht="12.5" x14ac:dyDescent="0.25">
      <c r="D806" s="12"/>
      <c r="H806" s="22"/>
      <c r="K806" s="22"/>
      <c r="M806" s="23"/>
    </row>
    <row r="807" spans="4:13" ht="12.5" x14ac:dyDescent="0.25">
      <c r="D807" s="12"/>
      <c r="H807" s="22"/>
      <c r="K807" s="22"/>
      <c r="M807" s="23"/>
    </row>
    <row r="808" spans="4:13" ht="12.5" x14ac:dyDescent="0.25">
      <c r="D808" s="12"/>
      <c r="H808" s="22"/>
      <c r="K808" s="22"/>
      <c r="M808" s="23"/>
    </row>
    <row r="809" spans="4:13" ht="12.5" x14ac:dyDescent="0.25">
      <c r="D809" s="12"/>
      <c r="H809" s="22"/>
      <c r="K809" s="22"/>
      <c r="M809" s="23"/>
    </row>
    <row r="810" spans="4:13" ht="12.5" x14ac:dyDescent="0.25">
      <c r="D810" s="12"/>
      <c r="H810" s="22"/>
      <c r="K810" s="22"/>
      <c r="M810" s="23"/>
    </row>
    <row r="811" spans="4:13" ht="12.5" x14ac:dyDescent="0.25">
      <c r="D811" s="12"/>
      <c r="H811" s="22"/>
      <c r="K811" s="22"/>
      <c r="M811" s="23"/>
    </row>
    <row r="812" spans="4:13" ht="12.5" x14ac:dyDescent="0.25">
      <c r="D812" s="12"/>
      <c r="H812" s="22"/>
      <c r="K812" s="22"/>
      <c r="M812" s="23"/>
    </row>
    <row r="813" spans="4:13" ht="12.5" x14ac:dyDescent="0.25">
      <c r="D813" s="12"/>
      <c r="H813" s="22"/>
      <c r="K813" s="22"/>
      <c r="M813" s="23"/>
    </row>
    <row r="814" spans="4:13" ht="12.5" x14ac:dyDescent="0.25">
      <c r="D814" s="12"/>
      <c r="H814" s="22"/>
      <c r="K814" s="22"/>
      <c r="M814" s="23"/>
    </row>
    <row r="815" spans="4:13" ht="12.5" x14ac:dyDescent="0.25">
      <c r="D815" s="12"/>
      <c r="H815" s="22"/>
      <c r="K815" s="22"/>
      <c r="M815" s="23"/>
    </row>
    <row r="816" spans="4:13" ht="12.5" x14ac:dyDescent="0.25">
      <c r="D816" s="12"/>
      <c r="H816" s="22"/>
      <c r="K816" s="22"/>
      <c r="M816" s="23"/>
    </row>
    <row r="817" spans="4:13" ht="12.5" x14ac:dyDescent="0.25">
      <c r="D817" s="12"/>
      <c r="H817" s="22"/>
      <c r="K817" s="22"/>
      <c r="M817" s="23"/>
    </row>
    <row r="818" spans="4:13" ht="12.5" x14ac:dyDescent="0.25">
      <c r="D818" s="12"/>
      <c r="H818" s="22"/>
      <c r="K818" s="22"/>
      <c r="M818" s="23"/>
    </row>
    <row r="819" spans="4:13" ht="12.5" x14ac:dyDescent="0.25">
      <c r="D819" s="12"/>
      <c r="H819" s="22"/>
      <c r="K819" s="22"/>
      <c r="M819" s="23"/>
    </row>
    <row r="820" spans="4:13" ht="12.5" x14ac:dyDescent="0.25">
      <c r="D820" s="12"/>
      <c r="H820" s="22"/>
      <c r="K820" s="22"/>
      <c r="M820" s="23"/>
    </row>
    <row r="821" spans="4:13" ht="12.5" x14ac:dyDescent="0.25">
      <c r="D821" s="12"/>
      <c r="H821" s="22"/>
      <c r="K821" s="22"/>
      <c r="M821" s="23"/>
    </row>
    <row r="822" spans="4:13" ht="12.5" x14ac:dyDescent="0.25">
      <c r="D822" s="12"/>
      <c r="H822" s="22"/>
      <c r="K822" s="22"/>
      <c r="M822" s="23"/>
    </row>
    <row r="823" spans="4:13" ht="12.5" x14ac:dyDescent="0.25">
      <c r="D823" s="12"/>
      <c r="H823" s="22"/>
      <c r="K823" s="22"/>
      <c r="M823" s="23"/>
    </row>
    <row r="824" spans="4:13" ht="12.5" x14ac:dyDescent="0.25">
      <c r="D824" s="12"/>
      <c r="H824" s="22"/>
      <c r="K824" s="22"/>
      <c r="M824" s="23"/>
    </row>
    <row r="825" spans="4:13" ht="12.5" x14ac:dyDescent="0.25">
      <c r="D825" s="12"/>
      <c r="H825" s="22"/>
      <c r="K825" s="22"/>
      <c r="M825" s="23"/>
    </row>
    <row r="826" spans="4:13" ht="12.5" x14ac:dyDescent="0.25">
      <c r="D826" s="12"/>
      <c r="H826" s="22"/>
      <c r="K826" s="22"/>
      <c r="M826" s="23"/>
    </row>
    <row r="827" spans="4:13" ht="12.5" x14ac:dyDescent="0.25">
      <c r="D827" s="12"/>
      <c r="H827" s="22"/>
      <c r="K827" s="22"/>
      <c r="M827" s="23"/>
    </row>
    <row r="828" spans="4:13" ht="12.5" x14ac:dyDescent="0.25">
      <c r="D828" s="12"/>
      <c r="H828" s="22"/>
      <c r="K828" s="22"/>
      <c r="M828" s="23"/>
    </row>
    <row r="829" spans="4:13" ht="12.5" x14ac:dyDescent="0.25">
      <c r="D829" s="12"/>
      <c r="H829" s="22"/>
      <c r="K829" s="22"/>
      <c r="M829" s="23"/>
    </row>
    <row r="830" spans="4:13" ht="12.5" x14ac:dyDescent="0.25">
      <c r="D830" s="12"/>
      <c r="H830" s="22"/>
      <c r="K830" s="22"/>
      <c r="M830" s="23"/>
    </row>
    <row r="831" spans="4:13" ht="12.5" x14ac:dyDescent="0.25">
      <c r="D831" s="12"/>
      <c r="H831" s="22"/>
      <c r="K831" s="22"/>
      <c r="M831" s="23"/>
    </row>
    <row r="832" spans="4:13" ht="12.5" x14ac:dyDescent="0.25">
      <c r="D832" s="12"/>
      <c r="H832" s="22"/>
      <c r="K832" s="22"/>
      <c r="M832" s="23"/>
    </row>
    <row r="833" spans="4:13" ht="12.5" x14ac:dyDescent="0.25">
      <c r="D833" s="12"/>
      <c r="H833" s="22"/>
      <c r="K833" s="22"/>
      <c r="M833" s="23"/>
    </row>
    <row r="834" spans="4:13" ht="12.5" x14ac:dyDescent="0.25">
      <c r="D834" s="12"/>
      <c r="H834" s="22"/>
      <c r="K834" s="22"/>
      <c r="M834" s="23"/>
    </row>
    <row r="835" spans="4:13" ht="12.5" x14ac:dyDescent="0.25">
      <c r="D835" s="12"/>
      <c r="H835" s="22"/>
      <c r="K835" s="22"/>
      <c r="M835" s="23"/>
    </row>
    <row r="836" spans="4:13" ht="12.5" x14ac:dyDescent="0.25">
      <c r="D836" s="12"/>
      <c r="H836" s="22"/>
      <c r="K836" s="22"/>
      <c r="M836" s="23"/>
    </row>
    <row r="837" spans="4:13" ht="12.5" x14ac:dyDescent="0.25">
      <c r="D837" s="12"/>
      <c r="H837" s="22"/>
      <c r="K837" s="22"/>
      <c r="M837" s="23"/>
    </row>
    <row r="838" spans="4:13" ht="12.5" x14ac:dyDescent="0.25">
      <c r="D838" s="12"/>
      <c r="H838" s="22"/>
      <c r="K838" s="22"/>
      <c r="M838" s="23"/>
    </row>
    <row r="839" spans="4:13" ht="12.5" x14ac:dyDescent="0.25">
      <c r="D839" s="12"/>
      <c r="H839" s="22"/>
      <c r="K839" s="22"/>
      <c r="M839" s="23"/>
    </row>
    <row r="840" spans="4:13" ht="12.5" x14ac:dyDescent="0.25">
      <c r="D840" s="12"/>
      <c r="H840" s="22"/>
      <c r="K840" s="22"/>
      <c r="M840" s="23"/>
    </row>
    <row r="841" spans="4:13" ht="12.5" x14ac:dyDescent="0.25">
      <c r="D841" s="12"/>
      <c r="H841" s="22"/>
      <c r="K841" s="22"/>
      <c r="M841" s="23"/>
    </row>
    <row r="842" spans="4:13" ht="12.5" x14ac:dyDescent="0.25">
      <c r="D842" s="12"/>
      <c r="H842" s="22"/>
      <c r="K842" s="22"/>
      <c r="M842" s="23"/>
    </row>
    <row r="843" spans="4:13" ht="12.5" x14ac:dyDescent="0.25">
      <c r="D843" s="12"/>
      <c r="H843" s="22"/>
      <c r="K843" s="22"/>
      <c r="M843" s="23"/>
    </row>
    <row r="844" spans="4:13" ht="12.5" x14ac:dyDescent="0.25">
      <c r="D844" s="12"/>
      <c r="H844" s="22"/>
      <c r="K844" s="22"/>
      <c r="M844" s="23"/>
    </row>
    <row r="845" spans="4:13" ht="12.5" x14ac:dyDescent="0.25">
      <c r="D845" s="12"/>
      <c r="H845" s="22"/>
      <c r="K845" s="22"/>
      <c r="M845" s="23"/>
    </row>
    <row r="846" spans="4:13" ht="12.5" x14ac:dyDescent="0.25">
      <c r="D846" s="12"/>
      <c r="H846" s="22"/>
      <c r="K846" s="22"/>
      <c r="M846" s="23"/>
    </row>
    <row r="847" spans="4:13" ht="12.5" x14ac:dyDescent="0.25">
      <c r="D847" s="12"/>
      <c r="H847" s="22"/>
      <c r="K847" s="22"/>
      <c r="M847" s="23"/>
    </row>
    <row r="848" spans="4:13" ht="12.5" x14ac:dyDescent="0.25">
      <c r="D848" s="12"/>
      <c r="H848" s="22"/>
      <c r="K848" s="22"/>
      <c r="M848" s="23"/>
    </row>
    <row r="849" spans="4:13" ht="12.5" x14ac:dyDescent="0.25">
      <c r="D849" s="12"/>
      <c r="H849" s="22"/>
      <c r="K849" s="22"/>
      <c r="M849" s="23"/>
    </row>
    <row r="850" spans="4:13" ht="12.5" x14ac:dyDescent="0.25">
      <c r="D850" s="12"/>
      <c r="H850" s="22"/>
      <c r="K850" s="22"/>
      <c r="M850" s="23"/>
    </row>
    <row r="851" spans="4:13" ht="12.5" x14ac:dyDescent="0.25">
      <c r="D851" s="12"/>
      <c r="H851" s="22"/>
      <c r="K851" s="22"/>
      <c r="M851" s="23"/>
    </row>
    <row r="852" spans="4:13" ht="12.5" x14ac:dyDescent="0.25">
      <c r="D852" s="12"/>
      <c r="H852" s="22"/>
      <c r="K852" s="22"/>
      <c r="M852" s="23"/>
    </row>
    <row r="853" spans="4:13" ht="12.5" x14ac:dyDescent="0.25">
      <c r="D853" s="12"/>
      <c r="H853" s="22"/>
      <c r="K853" s="22"/>
      <c r="M853" s="23"/>
    </row>
    <row r="854" spans="4:13" ht="12.5" x14ac:dyDescent="0.25">
      <c r="D854" s="12"/>
      <c r="H854" s="22"/>
      <c r="K854" s="22"/>
      <c r="M854" s="23"/>
    </row>
    <row r="855" spans="4:13" ht="12.5" x14ac:dyDescent="0.25">
      <c r="D855" s="12"/>
      <c r="H855" s="22"/>
      <c r="K855" s="22"/>
      <c r="M855" s="23"/>
    </row>
    <row r="856" spans="4:13" ht="12.5" x14ac:dyDescent="0.25">
      <c r="D856" s="12"/>
      <c r="H856" s="22"/>
      <c r="K856" s="22"/>
      <c r="M856" s="23"/>
    </row>
    <row r="857" spans="4:13" ht="12.5" x14ac:dyDescent="0.25">
      <c r="D857" s="12"/>
      <c r="H857" s="22"/>
      <c r="K857" s="22"/>
      <c r="M857" s="23"/>
    </row>
    <row r="858" spans="4:13" ht="12.5" x14ac:dyDescent="0.25">
      <c r="D858" s="12"/>
      <c r="H858" s="22"/>
      <c r="K858" s="22"/>
      <c r="M858" s="23"/>
    </row>
    <row r="859" spans="4:13" ht="12.5" x14ac:dyDescent="0.25">
      <c r="D859" s="12"/>
      <c r="H859" s="22"/>
      <c r="K859" s="22"/>
      <c r="M859" s="23"/>
    </row>
    <row r="860" spans="4:13" ht="12.5" x14ac:dyDescent="0.25">
      <c r="D860" s="12"/>
      <c r="H860" s="22"/>
      <c r="K860" s="22"/>
      <c r="M860" s="23"/>
    </row>
    <row r="861" spans="4:13" ht="12.5" x14ac:dyDescent="0.25">
      <c r="D861" s="12"/>
      <c r="H861" s="22"/>
      <c r="K861" s="22"/>
      <c r="M861" s="23"/>
    </row>
    <row r="862" spans="4:13" ht="12.5" x14ac:dyDescent="0.25">
      <c r="D862" s="12"/>
      <c r="H862" s="22"/>
      <c r="K862" s="22"/>
      <c r="M862" s="23"/>
    </row>
    <row r="863" spans="4:13" ht="12.5" x14ac:dyDescent="0.25">
      <c r="D863" s="12"/>
      <c r="H863" s="22"/>
      <c r="K863" s="22"/>
      <c r="M863" s="23"/>
    </row>
    <row r="864" spans="4:13" ht="12.5" x14ac:dyDescent="0.25">
      <c r="D864" s="12"/>
      <c r="H864" s="22"/>
      <c r="K864" s="22"/>
      <c r="M864" s="23"/>
    </row>
    <row r="865" spans="4:13" ht="12.5" x14ac:dyDescent="0.25">
      <c r="D865" s="12"/>
      <c r="H865" s="22"/>
      <c r="K865" s="22"/>
      <c r="M865" s="23"/>
    </row>
    <row r="866" spans="4:13" ht="12.5" x14ac:dyDescent="0.25">
      <c r="D866" s="12"/>
      <c r="H866" s="22"/>
      <c r="K866" s="22"/>
      <c r="M866" s="23"/>
    </row>
    <row r="867" spans="4:13" ht="12.5" x14ac:dyDescent="0.25">
      <c r="D867" s="12"/>
      <c r="H867" s="22"/>
      <c r="K867" s="22"/>
      <c r="M867" s="23"/>
    </row>
    <row r="868" spans="4:13" ht="12.5" x14ac:dyDescent="0.25">
      <c r="D868" s="12"/>
      <c r="H868" s="22"/>
      <c r="K868" s="22"/>
      <c r="M868" s="23"/>
    </row>
    <row r="869" spans="4:13" ht="12.5" x14ac:dyDescent="0.25">
      <c r="D869" s="12"/>
      <c r="H869" s="22"/>
      <c r="K869" s="22"/>
      <c r="M869" s="23"/>
    </row>
    <row r="870" spans="4:13" ht="12.5" x14ac:dyDescent="0.25">
      <c r="D870" s="12"/>
      <c r="H870" s="22"/>
      <c r="K870" s="22"/>
      <c r="M870" s="23"/>
    </row>
    <row r="871" spans="4:13" ht="12.5" x14ac:dyDescent="0.25">
      <c r="D871" s="12"/>
      <c r="H871" s="22"/>
      <c r="K871" s="22"/>
      <c r="M871" s="23"/>
    </row>
    <row r="872" spans="4:13" ht="12.5" x14ac:dyDescent="0.25">
      <c r="D872" s="12"/>
      <c r="H872" s="22"/>
      <c r="K872" s="22"/>
      <c r="M872" s="23"/>
    </row>
    <row r="873" spans="4:13" ht="12.5" x14ac:dyDescent="0.25">
      <c r="D873" s="12"/>
      <c r="H873" s="22"/>
      <c r="K873" s="22"/>
      <c r="M873" s="23"/>
    </row>
    <row r="874" spans="4:13" ht="12.5" x14ac:dyDescent="0.25">
      <c r="D874" s="12"/>
      <c r="H874" s="22"/>
      <c r="K874" s="22"/>
      <c r="M874" s="23"/>
    </row>
    <row r="875" spans="4:13" ht="12.5" x14ac:dyDescent="0.25">
      <c r="D875" s="12"/>
      <c r="H875" s="22"/>
      <c r="K875" s="22"/>
      <c r="M875" s="23"/>
    </row>
    <row r="876" spans="4:13" ht="12.5" x14ac:dyDescent="0.25">
      <c r="D876" s="12"/>
      <c r="H876" s="22"/>
      <c r="K876" s="22"/>
      <c r="M876" s="23"/>
    </row>
    <row r="877" spans="4:13" ht="12.5" x14ac:dyDescent="0.25">
      <c r="D877" s="12"/>
      <c r="H877" s="22"/>
      <c r="K877" s="22"/>
      <c r="M877" s="23"/>
    </row>
    <row r="878" spans="4:13" ht="12.5" x14ac:dyDescent="0.25">
      <c r="D878" s="12"/>
      <c r="H878" s="22"/>
      <c r="K878" s="22"/>
      <c r="M878" s="23"/>
    </row>
    <row r="879" spans="4:13" ht="12.5" x14ac:dyDescent="0.25">
      <c r="D879" s="12"/>
      <c r="H879" s="22"/>
      <c r="K879" s="22"/>
      <c r="M879" s="23"/>
    </row>
    <row r="880" spans="4:13" ht="12.5" x14ac:dyDescent="0.25">
      <c r="D880" s="12"/>
      <c r="H880" s="22"/>
      <c r="K880" s="22"/>
      <c r="M880" s="23"/>
    </row>
    <row r="881" spans="4:13" ht="12.5" x14ac:dyDescent="0.25">
      <c r="D881" s="12"/>
      <c r="H881" s="22"/>
      <c r="K881" s="22"/>
      <c r="M881" s="23"/>
    </row>
    <row r="882" spans="4:13" ht="12.5" x14ac:dyDescent="0.25">
      <c r="D882" s="12"/>
      <c r="H882" s="22"/>
      <c r="K882" s="22"/>
      <c r="M882" s="23"/>
    </row>
    <row r="883" spans="4:13" ht="12.5" x14ac:dyDescent="0.25">
      <c r="D883" s="12"/>
      <c r="H883" s="22"/>
      <c r="K883" s="22"/>
      <c r="M883" s="23"/>
    </row>
    <row r="884" spans="4:13" ht="12.5" x14ac:dyDescent="0.25">
      <c r="D884" s="12"/>
      <c r="H884" s="22"/>
      <c r="K884" s="22"/>
      <c r="M884" s="23"/>
    </row>
    <row r="885" spans="4:13" ht="12.5" x14ac:dyDescent="0.25">
      <c r="D885" s="12"/>
      <c r="H885" s="22"/>
      <c r="K885" s="22"/>
      <c r="M885" s="23"/>
    </row>
    <row r="886" spans="4:13" ht="12.5" x14ac:dyDescent="0.25">
      <c r="D886" s="12"/>
      <c r="H886" s="22"/>
      <c r="K886" s="22"/>
      <c r="M886" s="23"/>
    </row>
    <row r="887" spans="4:13" ht="12.5" x14ac:dyDescent="0.25">
      <c r="D887" s="12"/>
      <c r="H887" s="22"/>
      <c r="K887" s="22"/>
      <c r="M887" s="23"/>
    </row>
    <row r="888" spans="4:13" ht="12.5" x14ac:dyDescent="0.25">
      <c r="D888" s="12"/>
      <c r="H888" s="22"/>
      <c r="K888" s="22"/>
      <c r="M888" s="23"/>
    </row>
    <row r="889" spans="4:13" ht="12.5" x14ac:dyDescent="0.25">
      <c r="D889" s="12"/>
      <c r="H889" s="22"/>
      <c r="K889" s="22"/>
      <c r="M889" s="23"/>
    </row>
    <row r="890" spans="4:13" ht="12.5" x14ac:dyDescent="0.25">
      <c r="D890" s="12"/>
      <c r="H890" s="22"/>
      <c r="K890" s="22"/>
      <c r="M890" s="23"/>
    </row>
    <row r="891" spans="4:13" ht="12.5" x14ac:dyDescent="0.25">
      <c r="D891" s="12"/>
      <c r="H891" s="22"/>
      <c r="K891" s="22"/>
      <c r="M891" s="23"/>
    </row>
    <row r="892" spans="4:13" ht="12.5" x14ac:dyDescent="0.25">
      <c r="D892" s="12"/>
      <c r="H892" s="22"/>
      <c r="K892" s="22"/>
      <c r="M892" s="23"/>
    </row>
    <row r="893" spans="4:13" ht="12.5" x14ac:dyDescent="0.25">
      <c r="D893" s="12"/>
      <c r="H893" s="22"/>
      <c r="K893" s="22"/>
      <c r="M893" s="23"/>
    </row>
    <row r="894" spans="4:13" ht="12.5" x14ac:dyDescent="0.25">
      <c r="D894" s="12"/>
      <c r="H894" s="22"/>
      <c r="K894" s="22"/>
      <c r="M894" s="23"/>
    </row>
    <row r="895" spans="4:13" ht="12.5" x14ac:dyDescent="0.25">
      <c r="D895" s="12"/>
      <c r="H895" s="22"/>
      <c r="K895" s="22"/>
      <c r="M895" s="23"/>
    </row>
    <row r="896" spans="4:13" ht="12.5" x14ac:dyDescent="0.25">
      <c r="D896" s="12"/>
      <c r="H896" s="22"/>
      <c r="K896" s="22"/>
      <c r="M896" s="23"/>
    </row>
    <row r="897" spans="4:13" ht="12.5" x14ac:dyDescent="0.25">
      <c r="D897" s="12"/>
      <c r="H897" s="22"/>
      <c r="K897" s="22"/>
      <c r="M897" s="23"/>
    </row>
    <row r="898" spans="4:13" ht="12.5" x14ac:dyDescent="0.25">
      <c r="D898" s="12"/>
      <c r="H898" s="22"/>
      <c r="K898" s="22"/>
      <c r="M898" s="23"/>
    </row>
    <row r="899" spans="4:13" ht="12.5" x14ac:dyDescent="0.25">
      <c r="D899" s="12"/>
      <c r="H899" s="22"/>
      <c r="K899" s="22"/>
      <c r="M899" s="23"/>
    </row>
    <row r="900" spans="4:13" ht="12.5" x14ac:dyDescent="0.25">
      <c r="D900" s="12"/>
      <c r="H900" s="22"/>
      <c r="K900" s="22"/>
      <c r="M900" s="23"/>
    </row>
    <row r="901" spans="4:13" ht="12.5" x14ac:dyDescent="0.25">
      <c r="D901" s="12"/>
      <c r="H901" s="22"/>
      <c r="K901" s="22"/>
      <c r="M901" s="23"/>
    </row>
    <row r="902" spans="4:13" ht="12.5" x14ac:dyDescent="0.25">
      <c r="D902" s="12"/>
      <c r="H902" s="22"/>
      <c r="K902" s="22"/>
      <c r="M902" s="23"/>
    </row>
    <row r="903" spans="4:13" ht="12.5" x14ac:dyDescent="0.25">
      <c r="D903" s="12"/>
      <c r="H903" s="22"/>
      <c r="K903" s="22"/>
      <c r="M903" s="23"/>
    </row>
    <row r="904" spans="4:13" ht="12.5" x14ac:dyDescent="0.25">
      <c r="D904" s="12"/>
      <c r="H904" s="22"/>
      <c r="K904" s="22"/>
      <c r="M904" s="23"/>
    </row>
    <row r="905" spans="4:13" ht="12.5" x14ac:dyDescent="0.25">
      <c r="D905" s="12"/>
      <c r="H905" s="22"/>
      <c r="K905" s="22"/>
      <c r="M905" s="23"/>
    </row>
    <row r="906" spans="4:13" ht="12.5" x14ac:dyDescent="0.25">
      <c r="D906" s="12"/>
      <c r="H906" s="22"/>
      <c r="K906" s="22"/>
      <c r="M906" s="23"/>
    </row>
    <row r="907" spans="4:13" ht="12.5" x14ac:dyDescent="0.25">
      <c r="D907" s="12"/>
      <c r="H907" s="22"/>
      <c r="K907" s="22"/>
      <c r="M907" s="23"/>
    </row>
    <row r="908" spans="4:13" ht="12.5" x14ac:dyDescent="0.25">
      <c r="D908" s="12"/>
      <c r="H908" s="22"/>
      <c r="K908" s="22"/>
      <c r="M908" s="23"/>
    </row>
    <row r="909" spans="4:13" ht="12.5" x14ac:dyDescent="0.25">
      <c r="D909" s="12"/>
      <c r="H909" s="22"/>
      <c r="K909" s="22"/>
      <c r="M909" s="23"/>
    </row>
    <row r="910" spans="4:13" ht="12.5" x14ac:dyDescent="0.25">
      <c r="D910" s="12"/>
      <c r="H910" s="22"/>
      <c r="K910" s="22"/>
      <c r="M910" s="23"/>
    </row>
    <row r="911" spans="4:13" ht="12.5" x14ac:dyDescent="0.25">
      <c r="D911" s="12"/>
      <c r="H911" s="22"/>
      <c r="K911" s="22"/>
      <c r="M911" s="23"/>
    </row>
    <row r="912" spans="4:13" ht="12.5" x14ac:dyDescent="0.25">
      <c r="D912" s="12"/>
      <c r="H912" s="22"/>
      <c r="K912" s="22"/>
      <c r="M912" s="23"/>
    </row>
    <row r="913" spans="4:13" ht="12.5" x14ac:dyDescent="0.25">
      <c r="D913" s="12"/>
      <c r="H913" s="22"/>
      <c r="K913" s="22"/>
      <c r="M913" s="23"/>
    </row>
    <row r="914" spans="4:13" ht="12.5" x14ac:dyDescent="0.25">
      <c r="D914" s="12"/>
      <c r="H914" s="22"/>
      <c r="K914" s="22"/>
      <c r="M914" s="23"/>
    </row>
    <row r="915" spans="4:13" ht="12.5" x14ac:dyDescent="0.25">
      <c r="D915" s="12"/>
      <c r="H915" s="22"/>
      <c r="K915" s="22"/>
      <c r="M915" s="23"/>
    </row>
    <row r="916" spans="4:13" ht="12.5" x14ac:dyDescent="0.25">
      <c r="D916" s="12"/>
      <c r="H916" s="22"/>
      <c r="K916" s="22"/>
      <c r="M916" s="23"/>
    </row>
    <row r="917" spans="4:13" ht="12.5" x14ac:dyDescent="0.25">
      <c r="D917" s="12"/>
      <c r="H917" s="22"/>
      <c r="K917" s="22"/>
      <c r="M917" s="23"/>
    </row>
    <row r="918" spans="4:13" ht="12.5" x14ac:dyDescent="0.25">
      <c r="D918" s="12"/>
      <c r="H918" s="22"/>
      <c r="K918" s="22"/>
      <c r="M918" s="23"/>
    </row>
    <row r="919" spans="4:13" ht="12.5" x14ac:dyDescent="0.25">
      <c r="D919" s="12"/>
      <c r="H919" s="22"/>
      <c r="K919" s="22"/>
      <c r="M919" s="23"/>
    </row>
    <row r="920" spans="4:13" ht="12.5" x14ac:dyDescent="0.25">
      <c r="D920" s="12"/>
      <c r="H920" s="22"/>
      <c r="K920" s="22"/>
      <c r="M920" s="23"/>
    </row>
    <row r="921" spans="4:13" ht="12.5" x14ac:dyDescent="0.25">
      <c r="D921" s="12"/>
      <c r="H921" s="22"/>
      <c r="K921" s="22"/>
      <c r="M921" s="23"/>
    </row>
    <row r="922" spans="4:13" ht="12.5" x14ac:dyDescent="0.25">
      <c r="D922" s="12"/>
      <c r="H922" s="22"/>
      <c r="K922" s="22"/>
      <c r="M922" s="23"/>
    </row>
    <row r="923" spans="4:13" ht="12.5" x14ac:dyDescent="0.25">
      <c r="D923" s="12"/>
      <c r="H923" s="22"/>
      <c r="K923" s="22"/>
      <c r="M923" s="23"/>
    </row>
    <row r="924" spans="4:13" ht="12.5" x14ac:dyDescent="0.25">
      <c r="D924" s="12"/>
      <c r="H924" s="22"/>
      <c r="K924" s="22"/>
      <c r="M924" s="23"/>
    </row>
    <row r="925" spans="4:13" ht="12.5" x14ac:dyDescent="0.25">
      <c r="D925" s="12"/>
      <c r="H925" s="22"/>
      <c r="K925" s="22"/>
      <c r="M925" s="23"/>
    </row>
    <row r="926" spans="4:13" ht="12.5" x14ac:dyDescent="0.25">
      <c r="D926" s="12"/>
      <c r="H926" s="22"/>
      <c r="K926" s="22"/>
      <c r="M926" s="23"/>
    </row>
    <row r="927" spans="4:13" ht="12.5" x14ac:dyDescent="0.25">
      <c r="D927" s="12"/>
      <c r="H927" s="22"/>
      <c r="K927" s="22"/>
      <c r="M927" s="23"/>
    </row>
    <row r="928" spans="4:13" ht="12.5" x14ac:dyDescent="0.25">
      <c r="D928" s="12"/>
      <c r="H928" s="22"/>
      <c r="K928" s="22"/>
      <c r="M928" s="23"/>
    </row>
    <row r="929" spans="4:13" ht="12.5" x14ac:dyDescent="0.25">
      <c r="D929" s="12"/>
      <c r="H929" s="22"/>
      <c r="K929" s="22"/>
      <c r="M929" s="23"/>
    </row>
    <row r="930" spans="4:13" ht="12.5" x14ac:dyDescent="0.25">
      <c r="D930" s="12"/>
      <c r="H930" s="22"/>
      <c r="K930" s="22"/>
      <c r="M930" s="23"/>
    </row>
    <row r="931" spans="4:13" ht="12.5" x14ac:dyDescent="0.25">
      <c r="D931" s="12"/>
      <c r="H931" s="22"/>
      <c r="K931" s="22"/>
      <c r="M931" s="23"/>
    </row>
    <row r="932" spans="4:13" ht="12.5" x14ac:dyDescent="0.25">
      <c r="D932" s="12"/>
      <c r="H932" s="22"/>
      <c r="K932" s="22"/>
      <c r="M932" s="23"/>
    </row>
    <row r="933" spans="4:13" ht="12.5" x14ac:dyDescent="0.25">
      <c r="D933" s="12"/>
      <c r="H933" s="22"/>
      <c r="K933" s="22"/>
      <c r="M933" s="23"/>
    </row>
    <row r="934" spans="4:13" ht="12.5" x14ac:dyDescent="0.25">
      <c r="D934" s="12"/>
      <c r="H934" s="22"/>
      <c r="K934" s="22"/>
      <c r="M934" s="23"/>
    </row>
    <row r="935" spans="4:13" ht="12.5" x14ac:dyDescent="0.25">
      <c r="D935" s="12"/>
      <c r="H935" s="22"/>
      <c r="K935" s="22"/>
      <c r="M935" s="23"/>
    </row>
    <row r="936" spans="4:13" ht="12.5" x14ac:dyDescent="0.25">
      <c r="D936" s="12"/>
      <c r="H936" s="22"/>
      <c r="K936" s="22"/>
      <c r="M936" s="23"/>
    </row>
    <row r="937" spans="4:13" ht="12.5" x14ac:dyDescent="0.25">
      <c r="D937" s="12"/>
      <c r="H937" s="22"/>
      <c r="K937" s="22"/>
      <c r="M937" s="23"/>
    </row>
    <row r="938" spans="4:13" ht="12.5" x14ac:dyDescent="0.25">
      <c r="D938" s="12"/>
      <c r="H938" s="22"/>
      <c r="K938" s="22"/>
      <c r="M938" s="23"/>
    </row>
    <row r="939" spans="4:13" ht="12.5" x14ac:dyDescent="0.25">
      <c r="D939" s="12"/>
      <c r="H939" s="22"/>
      <c r="K939" s="22"/>
      <c r="M939" s="23"/>
    </row>
    <row r="940" spans="4:13" ht="12.5" x14ac:dyDescent="0.25">
      <c r="D940" s="12"/>
      <c r="H940" s="22"/>
      <c r="K940" s="22"/>
      <c r="M940" s="23"/>
    </row>
    <row r="941" spans="4:13" ht="12.5" x14ac:dyDescent="0.25">
      <c r="D941" s="12"/>
      <c r="H941" s="22"/>
      <c r="K941" s="22"/>
      <c r="M941" s="23"/>
    </row>
    <row r="942" spans="4:13" ht="12.5" x14ac:dyDescent="0.25">
      <c r="D942" s="12"/>
      <c r="H942" s="22"/>
      <c r="K942" s="22"/>
      <c r="M942" s="23"/>
    </row>
    <row r="943" spans="4:13" ht="12.5" x14ac:dyDescent="0.25">
      <c r="D943" s="12"/>
      <c r="H943" s="22"/>
      <c r="K943" s="22"/>
      <c r="M943" s="23"/>
    </row>
    <row r="944" spans="4:13" ht="12.5" x14ac:dyDescent="0.25">
      <c r="D944" s="12"/>
      <c r="H944" s="22"/>
      <c r="K944" s="22"/>
      <c r="M944" s="23"/>
    </row>
    <row r="945" spans="4:13" ht="12.5" x14ac:dyDescent="0.25">
      <c r="D945" s="12"/>
      <c r="H945" s="22"/>
      <c r="K945" s="22"/>
      <c r="M945" s="23"/>
    </row>
    <row r="946" spans="4:13" ht="12.5" x14ac:dyDescent="0.25">
      <c r="D946" s="12"/>
      <c r="H946" s="22"/>
      <c r="K946" s="22"/>
      <c r="M946" s="23"/>
    </row>
    <row r="947" spans="4:13" ht="12.5" x14ac:dyDescent="0.25">
      <c r="D947" s="12"/>
      <c r="H947" s="22"/>
      <c r="K947" s="22"/>
      <c r="M947" s="23"/>
    </row>
    <row r="948" spans="4:13" ht="12.5" x14ac:dyDescent="0.25">
      <c r="D948" s="12"/>
      <c r="H948" s="22"/>
      <c r="K948" s="22"/>
      <c r="M948" s="23"/>
    </row>
    <row r="949" spans="4:13" ht="12.5" x14ac:dyDescent="0.25">
      <c r="D949" s="12"/>
      <c r="H949" s="22"/>
      <c r="K949" s="22"/>
      <c r="M949" s="23"/>
    </row>
    <row r="950" spans="4:13" ht="12.5" x14ac:dyDescent="0.25">
      <c r="D950" s="12"/>
      <c r="H950" s="22"/>
      <c r="K950" s="22"/>
      <c r="M950" s="23"/>
    </row>
    <row r="951" spans="4:13" ht="12.5" x14ac:dyDescent="0.25">
      <c r="D951" s="12"/>
      <c r="H951" s="22"/>
      <c r="K951" s="22"/>
      <c r="M951" s="23"/>
    </row>
    <row r="952" spans="4:13" ht="12.5" x14ac:dyDescent="0.25">
      <c r="D952" s="12"/>
      <c r="H952" s="22"/>
      <c r="K952" s="22"/>
      <c r="M952" s="23"/>
    </row>
    <row r="953" spans="4:13" ht="12.5" x14ac:dyDescent="0.25">
      <c r="D953" s="12"/>
      <c r="H953" s="22"/>
      <c r="K953" s="22"/>
      <c r="M953" s="23"/>
    </row>
    <row r="954" spans="4:13" ht="12.5" x14ac:dyDescent="0.25">
      <c r="D954" s="12"/>
      <c r="H954" s="22"/>
      <c r="K954" s="22"/>
      <c r="M954" s="23"/>
    </row>
    <row r="955" spans="4:13" ht="12.5" x14ac:dyDescent="0.25">
      <c r="D955" s="12"/>
      <c r="H955" s="22"/>
      <c r="K955" s="22"/>
      <c r="M955" s="23"/>
    </row>
    <row r="956" spans="4:13" ht="12.5" x14ac:dyDescent="0.25">
      <c r="D956" s="12"/>
      <c r="H956" s="22"/>
      <c r="K956" s="22"/>
      <c r="M956" s="23"/>
    </row>
    <row r="957" spans="4:13" ht="12.5" x14ac:dyDescent="0.25">
      <c r="D957" s="12"/>
      <c r="H957" s="22"/>
      <c r="K957" s="22"/>
      <c r="M957" s="23"/>
    </row>
    <row r="958" spans="4:13" ht="12.5" x14ac:dyDescent="0.25">
      <c r="D958" s="12"/>
      <c r="H958" s="22"/>
      <c r="K958" s="22"/>
      <c r="M958" s="23"/>
    </row>
    <row r="959" spans="4:13" ht="12.5" x14ac:dyDescent="0.25">
      <c r="D959" s="12"/>
      <c r="H959" s="22"/>
      <c r="K959" s="22"/>
      <c r="M959" s="23"/>
    </row>
    <row r="960" spans="4:13" ht="12.5" x14ac:dyDescent="0.25">
      <c r="D960" s="12"/>
      <c r="H960" s="22"/>
      <c r="K960" s="22"/>
      <c r="M960" s="23"/>
    </row>
    <row r="961" spans="4:13" ht="12.5" x14ac:dyDescent="0.25">
      <c r="D961" s="12"/>
      <c r="H961" s="22"/>
      <c r="K961" s="22"/>
      <c r="M961" s="23"/>
    </row>
    <row r="962" spans="4:13" ht="12.5" x14ac:dyDescent="0.25">
      <c r="D962" s="12"/>
      <c r="H962" s="22"/>
      <c r="K962" s="22"/>
      <c r="M962" s="23"/>
    </row>
    <row r="963" spans="4:13" ht="12.5" x14ac:dyDescent="0.25">
      <c r="D963" s="12"/>
      <c r="H963" s="22"/>
      <c r="K963" s="22"/>
      <c r="M963" s="23"/>
    </row>
    <row r="964" spans="4:13" ht="12.5" x14ac:dyDescent="0.25">
      <c r="D964" s="12"/>
      <c r="H964" s="22"/>
      <c r="K964" s="22"/>
      <c r="M964" s="23"/>
    </row>
    <row r="965" spans="4:13" ht="12.5" x14ac:dyDescent="0.25">
      <c r="D965" s="12"/>
      <c r="H965" s="22"/>
      <c r="K965" s="22"/>
      <c r="M965" s="23"/>
    </row>
    <row r="966" spans="4:13" ht="12.5" x14ac:dyDescent="0.25">
      <c r="D966" s="12"/>
      <c r="H966" s="22"/>
      <c r="K966" s="22"/>
      <c r="M966" s="23"/>
    </row>
    <row r="967" spans="4:13" ht="12.5" x14ac:dyDescent="0.25">
      <c r="D967" s="12"/>
      <c r="H967" s="22"/>
      <c r="K967" s="22"/>
      <c r="M967" s="23"/>
    </row>
    <row r="968" spans="4:13" ht="12.5" x14ac:dyDescent="0.25">
      <c r="D968" s="12"/>
      <c r="H968" s="22"/>
      <c r="K968" s="22"/>
      <c r="M968" s="23"/>
    </row>
    <row r="969" spans="4:13" ht="12.5" x14ac:dyDescent="0.25">
      <c r="D969" s="12"/>
      <c r="H969" s="22"/>
      <c r="K969" s="22"/>
      <c r="M969" s="23"/>
    </row>
    <row r="970" spans="4:13" ht="12.5" x14ac:dyDescent="0.25">
      <c r="D970" s="12"/>
      <c r="H970" s="22"/>
      <c r="K970" s="22"/>
      <c r="M970" s="23"/>
    </row>
    <row r="971" spans="4:13" ht="12.5" x14ac:dyDescent="0.25">
      <c r="D971" s="12"/>
      <c r="H971" s="22"/>
      <c r="K971" s="22"/>
      <c r="M971" s="23"/>
    </row>
    <row r="972" spans="4:13" ht="12.5" x14ac:dyDescent="0.25">
      <c r="D972" s="12"/>
      <c r="H972" s="22"/>
      <c r="K972" s="22"/>
      <c r="M972" s="23"/>
    </row>
    <row r="973" spans="4:13" ht="12.5" x14ac:dyDescent="0.25">
      <c r="D973" s="12"/>
      <c r="H973" s="22"/>
      <c r="K973" s="22"/>
      <c r="M973" s="23"/>
    </row>
    <row r="974" spans="4:13" ht="12.5" x14ac:dyDescent="0.25">
      <c r="D974" s="12"/>
      <c r="H974" s="22"/>
      <c r="K974" s="22"/>
      <c r="M974" s="23"/>
    </row>
    <row r="975" spans="4:13" ht="12.5" x14ac:dyDescent="0.25">
      <c r="D975" s="12"/>
      <c r="H975" s="22"/>
      <c r="K975" s="22"/>
      <c r="M975" s="23"/>
    </row>
    <row r="976" spans="4:13" ht="12.5" x14ac:dyDescent="0.25">
      <c r="D976" s="12"/>
      <c r="H976" s="22"/>
      <c r="K976" s="22"/>
      <c r="M976" s="23"/>
    </row>
    <row r="977" spans="4:13" ht="12.5" x14ac:dyDescent="0.25">
      <c r="D977" s="12"/>
      <c r="H977" s="22"/>
      <c r="K977" s="22"/>
      <c r="M977" s="23"/>
    </row>
    <row r="978" spans="4:13" ht="12.5" x14ac:dyDescent="0.25">
      <c r="D978" s="12"/>
      <c r="H978" s="22"/>
      <c r="K978" s="22"/>
      <c r="M978" s="23"/>
    </row>
    <row r="979" spans="4:13" ht="12.5" x14ac:dyDescent="0.25">
      <c r="D979" s="12"/>
      <c r="H979" s="22"/>
      <c r="K979" s="22"/>
      <c r="M979" s="23"/>
    </row>
    <row r="980" spans="4:13" ht="12.5" x14ac:dyDescent="0.25">
      <c r="D980" s="12"/>
      <c r="H980" s="22"/>
      <c r="K980" s="22"/>
      <c r="M980" s="23"/>
    </row>
    <row r="981" spans="4:13" ht="12.5" x14ac:dyDescent="0.25">
      <c r="D981" s="12"/>
      <c r="H981" s="22"/>
      <c r="K981" s="22"/>
      <c r="M981" s="23"/>
    </row>
    <row r="982" spans="4:13" ht="12.5" x14ac:dyDescent="0.25">
      <c r="D982" s="12"/>
      <c r="H982" s="22"/>
      <c r="K982" s="22"/>
      <c r="M982" s="23"/>
    </row>
    <row r="983" spans="4:13" ht="12.5" x14ac:dyDescent="0.25">
      <c r="D983" s="12"/>
      <c r="H983" s="22"/>
      <c r="K983" s="22"/>
      <c r="M983" s="23"/>
    </row>
    <row r="984" spans="4:13" ht="12.5" x14ac:dyDescent="0.25">
      <c r="D984" s="12"/>
      <c r="H984" s="22"/>
      <c r="K984" s="22"/>
      <c r="M984" s="23"/>
    </row>
    <row r="985" spans="4:13" ht="12.5" x14ac:dyDescent="0.25">
      <c r="D985" s="12"/>
      <c r="H985" s="22"/>
      <c r="K985" s="22"/>
      <c r="M985" s="23"/>
    </row>
    <row r="986" spans="4:13" ht="12.5" x14ac:dyDescent="0.25">
      <c r="D986" s="12"/>
      <c r="H986" s="22"/>
      <c r="K986" s="22"/>
      <c r="M986" s="23"/>
    </row>
    <row r="987" spans="4:13" ht="12.5" x14ac:dyDescent="0.25">
      <c r="D987" s="12"/>
      <c r="H987" s="22"/>
      <c r="K987" s="22"/>
      <c r="M987" s="23"/>
    </row>
    <row r="988" spans="4:13" ht="12.5" x14ac:dyDescent="0.25">
      <c r="D988" s="12"/>
      <c r="H988" s="22"/>
      <c r="K988" s="22"/>
      <c r="M988" s="23"/>
    </row>
    <row r="989" spans="4:13" ht="12.5" x14ac:dyDescent="0.25">
      <c r="D989" s="12"/>
      <c r="H989" s="22"/>
      <c r="K989" s="22"/>
      <c r="M989" s="23"/>
    </row>
    <row r="990" spans="4:13" ht="12.5" x14ac:dyDescent="0.25">
      <c r="D990" s="12"/>
      <c r="H990" s="22"/>
      <c r="K990" s="22"/>
      <c r="M990" s="23"/>
    </row>
    <row r="991" spans="4:13" ht="12.5" x14ac:dyDescent="0.25">
      <c r="D991" s="12"/>
      <c r="H991" s="22"/>
      <c r="K991" s="22"/>
      <c r="M991" s="23"/>
    </row>
    <row r="992" spans="4:13" ht="12.5" x14ac:dyDescent="0.25">
      <c r="D992" s="12"/>
      <c r="H992" s="22"/>
      <c r="K992" s="22"/>
      <c r="M992" s="23"/>
    </row>
    <row r="993" spans="4:13" ht="12.5" x14ac:dyDescent="0.25">
      <c r="D993" s="12"/>
      <c r="H993" s="22"/>
      <c r="K993" s="22"/>
      <c r="M993" s="23"/>
    </row>
    <row r="994" spans="4:13" ht="12.5" x14ac:dyDescent="0.25">
      <c r="D994" s="12"/>
      <c r="H994" s="22"/>
      <c r="K994" s="22"/>
      <c r="M994" s="23"/>
    </row>
    <row r="995" spans="4:13" ht="12.5" x14ac:dyDescent="0.25">
      <c r="D995" s="12"/>
      <c r="H995" s="22"/>
      <c r="K995" s="22"/>
      <c r="M995" s="23"/>
    </row>
    <row r="996" spans="4:13" ht="12.5" x14ac:dyDescent="0.25">
      <c r="D996" s="12"/>
      <c r="H996" s="22"/>
      <c r="K996" s="22"/>
      <c r="M996" s="23"/>
    </row>
    <row r="997" spans="4:13" ht="12.5" x14ac:dyDescent="0.25">
      <c r="D997" s="12"/>
      <c r="H997" s="22"/>
      <c r="K997" s="22"/>
      <c r="M997" s="23"/>
    </row>
    <row r="998" spans="4:13" ht="12.5" x14ac:dyDescent="0.25">
      <c r="D998" s="12"/>
      <c r="H998" s="22"/>
      <c r="K998" s="22"/>
      <c r="M998" s="23"/>
    </row>
    <row r="999" spans="4:13" ht="12.5" x14ac:dyDescent="0.25">
      <c r="D999" s="12"/>
      <c r="H999" s="22"/>
      <c r="K999" s="22"/>
      <c r="M999" s="23"/>
    </row>
    <row r="1000" spans="4:13" ht="12.5" x14ac:dyDescent="0.25">
      <c r="D1000" s="12"/>
      <c r="H1000" s="22"/>
      <c r="K1000" s="22"/>
      <c r="M1000" s="23"/>
    </row>
    <row r="1001" spans="4:13" ht="12.5" x14ac:dyDescent="0.25">
      <c r="D1001" s="12"/>
      <c r="H1001" s="22"/>
      <c r="K1001" s="22"/>
      <c r="M1001" s="23"/>
    </row>
  </sheetData>
  <mergeCells count="4">
    <mergeCell ref="H1:J1"/>
    <mergeCell ref="K1:M1"/>
    <mergeCell ref="E1:G1"/>
    <mergeCell ref="A1:C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F5382AEC-222A-4A4A-B000-D5FFEA18B6F8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79B8F89A-C7D2-4F65-8466-77C7E8371156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9" id="{61016E45-AF91-4E18-A5EB-369773B728D9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3" id="{F009C79C-3806-4E00-9D04-278E7078C9CA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7" id="{08F2D399-D2D0-4FB7-BFE7-C520A34BC5D7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3F198693-E5AE-48A0-BA76-76C86F929A66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CABFDCD6-C425-4B01-84B1-19555287A07E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4" id="{1D16180E-DD65-43E1-8F54-3F97DCC25590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402ED111-1E8E-45AA-8F45-95B43DE98E47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20ED3FC5-386C-4357-B9FF-5E06989F9B05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A5D8208C-D6F1-4629-B466-EE8AC4EE86CC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5C9B590B-FB57-435E-A30B-0C6070F46CF0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Y1001"/>
  <sheetViews>
    <sheetView workbookViewId="0">
      <selection activeCell="J21" sqref="J21"/>
    </sheetView>
  </sheetViews>
  <sheetFormatPr defaultColWidth="14.453125" defaultRowHeight="15.75" customHeight="1" x14ac:dyDescent="0.25"/>
  <cols>
    <col min="1" max="1" width="21.08984375" customWidth="1"/>
    <col min="4" max="4" width="5.90625" style="27" customWidth="1"/>
    <col min="8" max="13" width="11.81640625" style="32" customWidth="1"/>
  </cols>
  <sheetData>
    <row r="1" spans="1:25" ht="13.25" customHeight="1" x14ac:dyDescent="0.45">
      <c r="A1" s="80" t="s">
        <v>181</v>
      </c>
      <c r="B1" s="81"/>
      <c r="C1" s="81"/>
      <c r="D1" s="26"/>
      <c r="E1" s="79" t="s">
        <v>178</v>
      </c>
      <c r="F1" s="77"/>
      <c r="G1" s="78"/>
      <c r="H1" s="76" t="s">
        <v>171</v>
      </c>
      <c r="I1" s="77"/>
      <c r="J1" s="78"/>
      <c r="K1" s="76" t="s">
        <v>172</v>
      </c>
      <c r="L1" s="77"/>
      <c r="M1" s="7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57.75" customHeight="1" thickBot="1" x14ac:dyDescent="0.35">
      <c r="A2" s="16" t="s">
        <v>3</v>
      </c>
      <c r="B2" s="16" t="s">
        <v>0</v>
      </c>
      <c r="C2" s="16" t="s">
        <v>179</v>
      </c>
      <c r="D2" s="6" t="s">
        <v>174</v>
      </c>
      <c r="E2" s="17" t="s">
        <v>175</v>
      </c>
      <c r="F2" s="18" t="s">
        <v>176</v>
      </c>
      <c r="G2" s="19" t="s">
        <v>177</v>
      </c>
      <c r="H2" s="17" t="s">
        <v>175</v>
      </c>
      <c r="I2" s="18" t="s">
        <v>176</v>
      </c>
      <c r="J2" s="19" t="s">
        <v>177</v>
      </c>
      <c r="K2" s="17" t="s">
        <v>175</v>
      </c>
      <c r="L2" s="18" t="s">
        <v>176</v>
      </c>
      <c r="M2" s="20" t="s">
        <v>177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4.5" x14ac:dyDescent="0.35">
      <c r="A3" s="2" t="s">
        <v>1</v>
      </c>
      <c r="B3" s="1" t="s">
        <v>1</v>
      </c>
      <c r="C3" s="21"/>
      <c r="D3" s="12"/>
      <c r="E3" s="44">
        <f>SUMPRODUCT($D$4:$D$102, E$4:E$102)</f>
        <v>2078.8389731298266</v>
      </c>
      <c r="F3" s="44">
        <f t="shared" ref="F3:M3" si="0">SUMPRODUCT($D$4:$D$102, F$4:F$102)</f>
        <v>209.7203382740116</v>
      </c>
      <c r="G3" s="34">
        <f t="shared" si="0"/>
        <v>1.0467972568764474</v>
      </c>
      <c r="H3" s="44">
        <f t="shared" si="0"/>
        <v>409.48153190989922</v>
      </c>
      <c r="I3" s="44">
        <f t="shared" si="0"/>
        <v>257.8657017436314</v>
      </c>
      <c r="J3" s="34">
        <f t="shared" si="0"/>
        <v>0.29152642390201544</v>
      </c>
      <c r="K3" s="44">
        <f t="shared" si="0"/>
        <v>360.41423699999996</v>
      </c>
      <c r="L3" s="44">
        <f t="shared" si="0"/>
        <v>196.25744400000005</v>
      </c>
      <c r="M3" s="34">
        <f t="shared" si="0"/>
        <v>0.28943714000000009</v>
      </c>
    </row>
    <row r="4" spans="1:25" ht="14.5" x14ac:dyDescent="0.35">
      <c r="A4" s="2" t="str">
        <f>VLOOKUP($C4, 'County name'!$A$1:$C$207, 2, TRUE)</f>
        <v>Adair County</v>
      </c>
      <c r="B4" s="2" t="str">
        <f>VLOOKUP($C4, 'County name'!$A$1:$C$207, 3, TRUE)</f>
        <v>Iowa</v>
      </c>
      <c r="C4" s="33">
        <v>19001</v>
      </c>
      <c r="D4" s="12">
        <f>VLOOKUP($C4, 'County name'!$A$3:$D$101, 4, FALSE)</f>
        <v>1.03E-2</v>
      </c>
      <c r="E4" s="44">
        <v>2191.7038782279501</v>
      </c>
      <c r="F4" s="44">
        <v>255.22456951141399</v>
      </c>
      <c r="G4" s="38">
        <v>1.1014250886361301</v>
      </c>
      <c r="H4" s="45">
        <v>376.48275581174499</v>
      </c>
      <c r="I4" s="45">
        <v>259.11268863677998</v>
      </c>
      <c r="J4" s="48">
        <v>0.25029459384307101</v>
      </c>
      <c r="K4" s="46">
        <v>370.01</v>
      </c>
      <c r="L4" s="45">
        <v>221.75</v>
      </c>
      <c r="M4" s="47">
        <v>0.31380000000000002</v>
      </c>
    </row>
    <row r="5" spans="1:25" ht="14.5" x14ac:dyDescent="0.35">
      <c r="A5" s="2" t="str">
        <f>VLOOKUP(C5, 'County name'!$A$1:$C$207, 2, TRUE)</f>
        <v>Adams County</v>
      </c>
      <c r="B5" s="2" t="str">
        <f>VLOOKUP($C5, 'County name'!$A$1:$C$207, 3, TRUE)</f>
        <v>Iowa</v>
      </c>
      <c r="C5" s="33">
        <v>19003</v>
      </c>
      <c r="D5" s="12">
        <f>VLOOKUP($C5, 'County name'!$A$3:$D$101, 4, FALSE)</f>
        <v>7.3000000000000001E-3</v>
      </c>
      <c r="E5" s="44">
        <v>2184.8818351898399</v>
      </c>
      <c r="F5" s="44">
        <v>253.550478887558</v>
      </c>
      <c r="G5" s="38">
        <v>1.08641204951948</v>
      </c>
      <c r="H5" s="45">
        <v>366.48970409351699</v>
      </c>
      <c r="I5" s="45">
        <v>256.26275792121902</v>
      </c>
      <c r="J5" s="48">
        <v>0.2376460908744</v>
      </c>
      <c r="K5" s="46">
        <v>373.25</v>
      </c>
      <c r="L5" s="45">
        <v>224.45</v>
      </c>
      <c r="M5" s="47">
        <v>0.31940000000000002</v>
      </c>
    </row>
    <row r="6" spans="1:25" ht="14.5" x14ac:dyDescent="0.35">
      <c r="A6" s="2" t="str">
        <f>VLOOKUP(C6, 'County name'!$A$1:$C$207, 2, TRUE)</f>
        <v>Allamakee County</v>
      </c>
      <c r="B6" s="2" t="str">
        <f>VLOOKUP($C6, 'County name'!$A$1:$C$207, 3, TRUE)</f>
        <v>Iowa</v>
      </c>
      <c r="C6" s="33">
        <v>19005</v>
      </c>
      <c r="D6" s="12">
        <f>VLOOKUP($C6, 'County name'!$A$3:$D$101, 4, FALSE)</f>
        <v>5.8999999999999999E-3</v>
      </c>
      <c r="E6" s="44">
        <v>1909.10377471119</v>
      </c>
      <c r="F6" s="44">
        <v>139.10576610565201</v>
      </c>
      <c r="G6" s="38">
        <v>0.94793387468345602</v>
      </c>
      <c r="H6" s="45">
        <v>453.04506564915602</v>
      </c>
      <c r="I6" s="45">
        <v>240.571706104279</v>
      </c>
      <c r="J6" s="48">
        <v>0.33686695288382701</v>
      </c>
      <c r="K6" s="46">
        <v>350.33</v>
      </c>
      <c r="L6" s="45">
        <v>144.75</v>
      </c>
      <c r="M6" s="47">
        <v>0.24329999999999999</v>
      </c>
    </row>
    <row r="7" spans="1:25" ht="14.5" x14ac:dyDescent="0.35">
      <c r="A7" s="2" t="str">
        <f>VLOOKUP(C7, 'County name'!$A$1:$C$207, 2, TRUE)</f>
        <v>Appanoose County</v>
      </c>
      <c r="B7" s="2" t="str">
        <f>VLOOKUP($C7, 'County name'!$A$1:$C$207, 3, TRUE)</f>
        <v>Iowa</v>
      </c>
      <c r="C7" s="33">
        <v>19007</v>
      </c>
      <c r="D7" s="12">
        <f>VLOOKUP($C7, 'County name'!$A$3:$D$101, 4, FALSE)</f>
        <v>3.5999999999999999E-3</v>
      </c>
      <c r="E7" s="44">
        <v>2244.94158015414</v>
      </c>
      <c r="F7" s="44">
        <v>260.59910202026401</v>
      </c>
      <c r="G7" s="38">
        <v>1.1026208298907301</v>
      </c>
      <c r="H7" s="45">
        <v>418.54777252213103</v>
      </c>
      <c r="I7" s="45">
        <v>279.05801048278801</v>
      </c>
      <c r="J7" s="48">
        <v>0.31170541439018101</v>
      </c>
      <c r="K7" s="46">
        <v>383.89</v>
      </c>
      <c r="L7" s="45">
        <v>223.94</v>
      </c>
      <c r="M7" s="47">
        <v>0.32890000000000003</v>
      </c>
    </row>
    <row r="8" spans="1:25" ht="14.5" x14ac:dyDescent="0.35">
      <c r="A8" s="2" t="str">
        <f>VLOOKUP(C8, 'County name'!$A$1:$C$207, 2, TRUE)</f>
        <v>Audubon County</v>
      </c>
      <c r="B8" s="2" t="str">
        <f>VLOOKUP($C8, 'County name'!$A$1:$C$207, 3, TRUE)</f>
        <v>Iowa</v>
      </c>
      <c r="C8" s="33">
        <v>19009</v>
      </c>
      <c r="D8" s="12">
        <f>VLOOKUP($C8, 'County name'!$A$3:$D$101, 4, FALSE)</f>
        <v>9.5999999999999992E-3</v>
      </c>
      <c r="E8" s="44">
        <v>2109.9413627988201</v>
      </c>
      <c r="F8" s="44">
        <v>228.744240140915</v>
      </c>
      <c r="G8" s="38">
        <v>1.0461768059880201</v>
      </c>
      <c r="H8" s="45">
        <v>368.585865088552</v>
      </c>
      <c r="I8" s="45">
        <v>246.43600955009501</v>
      </c>
      <c r="J8" s="48">
        <v>0.23570852785537699</v>
      </c>
      <c r="K8" s="46">
        <v>364.61</v>
      </c>
      <c r="L8" s="45">
        <v>215.16</v>
      </c>
      <c r="M8" s="47">
        <v>0.30499999999999999</v>
      </c>
    </row>
    <row r="9" spans="1:25" ht="14.5" x14ac:dyDescent="0.35">
      <c r="A9" s="2" t="str">
        <f>VLOOKUP(C9, 'County name'!$A$1:$C$207, 2, TRUE)</f>
        <v>Benton County</v>
      </c>
      <c r="B9" s="2" t="str">
        <f>VLOOKUP($C9, 'County name'!$A$1:$C$207, 3, TRUE)</f>
        <v>Iowa</v>
      </c>
      <c r="C9" s="33">
        <v>19011</v>
      </c>
      <c r="D9" s="12">
        <f>VLOOKUP($C9, 'County name'!$A$3:$D$101, 4, FALSE)</f>
        <v>1.38E-2</v>
      </c>
      <c r="E9" s="44">
        <v>2090.1208924461498</v>
      </c>
      <c r="F9" s="44">
        <v>211.38494677543599</v>
      </c>
      <c r="G9" s="38">
        <v>1.04244239021684</v>
      </c>
      <c r="H9" s="45">
        <v>439.51362961378197</v>
      </c>
      <c r="I9" s="45">
        <v>281.34413409233099</v>
      </c>
      <c r="J9" s="48">
        <v>0.338893565733906</v>
      </c>
      <c r="K9" s="46">
        <v>367.63</v>
      </c>
      <c r="L9" s="45">
        <v>195.1</v>
      </c>
      <c r="M9" s="47">
        <v>0.29020000000000001</v>
      </c>
    </row>
    <row r="10" spans="1:25" ht="14.5" x14ac:dyDescent="0.35">
      <c r="A10" s="2" t="str">
        <f>VLOOKUP(C10, 'County name'!$A$1:$C$207, 2, TRUE)</f>
        <v>Black Hawk County</v>
      </c>
      <c r="B10" s="2" t="str">
        <f>VLOOKUP($C10, 'County name'!$A$1:$C$207, 3, TRUE)</f>
        <v>Iowa</v>
      </c>
      <c r="C10" s="33">
        <v>19013</v>
      </c>
      <c r="D10" s="12">
        <f>VLOOKUP($C10, 'County name'!$A$3:$D$101, 4, FALSE)</f>
        <v>9.7999999999999997E-3</v>
      </c>
      <c r="E10" s="44">
        <v>2030.00593338255</v>
      </c>
      <c r="F10" s="44">
        <v>188.203514051437</v>
      </c>
      <c r="G10" s="38">
        <v>1.0156567251059101</v>
      </c>
      <c r="H10" s="45">
        <v>436.83313942141802</v>
      </c>
      <c r="I10" s="45">
        <v>269.43948264122002</v>
      </c>
      <c r="J10" s="48">
        <v>0.32866907237015502</v>
      </c>
      <c r="K10" s="46">
        <v>361.87</v>
      </c>
      <c r="L10" s="45">
        <v>180.27</v>
      </c>
      <c r="M10" s="47">
        <v>0.27660000000000001</v>
      </c>
    </row>
    <row r="11" spans="1:25" ht="14.5" x14ac:dyDescent="0.35">
      <c r="A11" s="2" t="str">
        <f>VLOOKUP(C11, 'County name'!$A$1:$C$207, 2, TRUE)</f>
        <v>Boone County</v>
      </c>
      <c r="B11" s="2" t="str">
        <f>VLOOKUP($C11, 'County name'!$A$1:$C$207, 3, TRUE)</f>
        <v>Iowa</v>
      </c>
      <c r="C11" s="33">
        <v>19015</v>
      </c>
      <c r="D11" s="12">
        <f>VLOOKUP($C11, 'County name'!$A$3:$D$101, 4, FALSE)</f>
        <v>1.0500000000000001E-2</v>
      </c>
      <c r="E11" s="44">
        <v>2098.3169338019602</v>
      </c>
      <c r="F11" s="44">
        <v>215.91444597244299</v>
      </c>
      <c r="G11" s="38">
        <v>1.05197005522464</v>
      </c>
      <c r="H11" s="45">
        <v>392.53949857447299</v>
      </c>
      <c r="I11" s="45">
        <v>254.35365219116201</v>
      </c>
      <c r="J11" s="48">
        <v>0.26816875383000599</v>
      </c>
      <c r="K11" s="46">
        <v>355.52</v>
      </c>
      <c r="L11" s="45">
        <v>198.14</v>
      </c>
      <c r="M11" s="47">
        <v>0.28710000000000002</v>
      </c>
    </row>
    <row r="12" spans="1:25" ht="14.5" x14ac:dyDescent="0.35">
      <c r="A12" s="2" t="str">
        <f>VLOOKUP(C12, 'County name'!$A$1:$C$207, 2, TRUE)</f>
        <v>Bremer County</v>
      </c>
      <c r="B12" s="2" t="str">
        <f>VLOOKUP($C12, 'County name'!$A$1:$C$207, 3, TRUE)</f>
        <v>Iowa</v>
      </c>
      <c r="C12" s="33">
        <v>19017</v>
      </c>
      <c r="D12" s="12">
        <f>VLOOKUP($C12, 'County name'!$A$3:$D$101, 4, FALSE)</f>
        <v>9.0000000000000011E-3</v>
      </c>
      <c r="E12" s="44">
        <v>1987.9472282475799</v>
      </c>
      <c r="F12" s="44">
        <v>174.37177066803</v>
      </c>
      <c r="G12" s="38">
        <v>0.99511216280555803</v>
      </c>
      <c r="H12" s="45">
        <v>437.71629565619003</v>
      </c>
      <c r="I12" s="45">
        <v>262.36840229034402</v>
      </c>
      <c r="J12" s="48">
        <v>0.32724257246344401</v>
      </c>
      <c r="K12" s="46">
        <v>357.32</v>
      </c>
      <c r="L12" s="45">
        <v>169.7</v>
      </c>
      <c r="M12" s="47">
        <v>0.26519999999999999</v>
      </c>
    </row>
    <row r="13" spans="1:25" ht="14.5" x14ac:dyDescent="0.35">
      <c r="A13" s="2" t="str">
        <f>VLOOKUP(C13, 'County name'!$A$1:$C$207, 2, TRUE)</f>
        <v>Buchanan County</v>
      </c>
      <c r="B13" s="2" t="str">
        <f>VLOOKUP($C13, 'County name'!$A$1:$C$207, 3, TRUE)</f>
        <v>Iowa</v>
      </c>
      <c r="C13" s="33">
        <v>19019</v>
      </c>
      <c r="D13" s="12">
        <f>VLOOKUP($C13, 'County name'!$A$3:$D$101, 4, FALSE)</f>
        <v>1.1699999999999999E-2</v>
      </c>
      <c r="E13" s="44">
        <v>1986.61960462909</v>
      </c>
      <c r="F13" s="44">
        <v>174.976319408417</v>
      </c>
      <c r="G13" s="38">
        <v>0.990567412088597</v>
      </c>
      <c r="H13" s="45">
        <v>442.96857391875199</v>
      </c>
      <c r="I13" s="45">
        <v>264.82951517105101</v>
      </c>
      <c r="J13" s="48">
        <v>0.33516610173959799</v>
      </c>
      <c r="K13" s="46">
        <v>360.41</v>
      </c>
      <c r="L13" s="45">
        <v>171.83</v>
      </c>
      <c r="M13" s="47">
        <v>0.27179999999999999</v>
      </c>
    </row>
    <row r="14" spans="1:25" ht="14.5" x14ac:dyDescent="0.35">
      <c r="A14" s="2" t="str">
        <f>VLOOKUP(C14, 'County name'!$A$1:$C$207, 2, TRUE)</f>
        <v>Buena Vista County</v>
      </c>
      <c r="B14" s="2" t="str">
        <f>VLOOKUP($C14, 'County name'!$A$1:$C$207, 3, TRUE)</f>
        <v>Iowa</v>
      </c>
      <c r="C14" s="33">
        <v>19021</v>
      </c>
      <c r="D14" s="12">
        <f>VLOOKUP($C14, 'County name'!$A$3:$D$101, 4, FALSE)</f>
        <v>1.32E-2</v>
      </c>
      <c r="E14" s="44">
        <v>1981.86128068073</v>
      </c>
      <c r="F14" s="44">
        <v>173.38199634552001</v>
      </c>
      <c r="G14" s="38">
        <v>1.04066905070288</v>
      </c>
      <c r="H14" s="45">
        <v>396.95718648964498</v>
      </c>
      <c r="I14" s="45">
        <v>234.015860939026</v>
      </c>
      <c r="J14" s="48">
        <v>0.26853134239120902</v>
      </c>
      <c r="K14" s="46">
        <v>347.41</v>
      </c>
      <c r="L14" s="45">
        <v>183.4</v>
      </c>
      <c r="M14" s="47">
        <v>0.27539999999999998</v>
      </c>
    </row>
    <row r="15" spans="1:25" ht="14.5" x14ac:dyDescent="0.35">
      <c r="A15" s="2" t="str">
        <f>VLOOKUP(C15, 'County name'!$A$1:$C$207, 2, TRUE)</f>
        <v>Butler County</v>
      </c>
      <c r="B15" s="2" t="str">
        <f>VLOOKUP($C15, 'County name'!$A$1:$C$207, 3, TRUE)</f>
        <v>Iowa</v>
      </c>
      <c r="C15" s="33">
        <v>19023</v>
      </c>
      <c r="D15" s="12">
        <f>VLOOKUP($C15, 'County name'!$A$3:$D$101, 4, FALSE)</f>
        <v>1.3500000000000002E-2</v>
      </c>
      <c r="E15" s="44">
        <v>2035.7452418399</v>
      </c>
      <c r="F15" s="44">
        <v>189.30479717254599</v>
      </c>
      <c r="G15" s="38">
        <v>1.02432531004201</v>
      </c>
      <c r="H15" s="45">
        <v>426.53478786265498</v>
      </c>
      <c r="I15" s="45">
        <v>264.39611721038801</v>
      </c>
      <c r="J15" s="48">
        <v>0.31325465042501899</v>
      </c>
      <c r="K15" s="46">
        <v>360.95</v>
      </c>
      <c r="L15" s="45">
        <v>181.34</v>
      </c>
      <c r="M15" s="47">
        <v>0.27379999999999999</v>
      </c>
    </row>
    <row r="16" spans="1:25" ht="14.5" x14ac:dyDescent="0.35">
      <c r="A16" s="2" t="str">
        <f>VLOOKUP(C16, 'County name'!$A$1:$C$207, 2, TRUE)</f>
        <v>Calhoun County</v>
      </c>
      <c r="B16" s="2" t="str">
        <f>VLOOKUP($C16, 'County name'!$A$1:$C$207, 3, TRUE)</f>
        <v>Iowa</v>
      </c>
      <c r="C16" s="33">
        <v>19025</v>
      </c>
      <c r="D16" s="12">
        <f>VLOOKUP($C16, 'County name'!$A$3:$D$101, 4, FALSE)</f>
        <v>1.23E-2</v>
      </c>
      <c r="E16" s="44">
        <v>2055.83742633672</v>
      </c>
      <c r="F16" s="44">
        <v>204.756989812851</v>
      </c>
      <c r="G16" s="38">
        <v>1.0635552709129401</v>
      </c>
      <c r="H16" s="45">
        <v>386.91432273271499</v>
      </c>
      <c r="I16" s="45">
        <v>245.922991228104</v>
      </c>
      <c r="J16" s="48">
        <v>0.26118547990039898</v>
      </c>
      <c r="K16" s="46">
        <v>354.99</v>
      </c>
      <c r="L16" s="45">
        <v>198.58</v>
      </c>
      <c r="M16" s="47">
        <v>0.2888</v>
      </c>
    </row>
    <row r="17" spans="1:13" ht="14.5" x14ac:dyDescent="0.35">
      <c r="A17" s="2" t="str">
        <f>VLOOKUP(C17, 'County name'!$A$1:$C$207, 2, TRUE)</f>
        <v>Carroll County</v>
      </c>
      <c r="B17" s="2" t="str">
        <f>VLOOKUP($C17, 'County name'!$A$1:$C$207, 3, TRUE)</f>
        <v>Iowa</v>
      </c>
      <c r="C17" s="33">
        <v>19027</v>
      </c>
      <c r="D17" s="12">
        <f>VLOOKUP($C17, 'County name'!$A$3:$D$101, 4, FALSE)</f>
        <v>1.2E-2</v>
      </c>
      <c r="E17" s="44">
        <v>2082.2536421780501</v>
      </c>
      <c r="F17" s="44">
        <v>215.76451387405399</v>
      </c>
      <c r="G17" s="38">
        <v>1.0574495775138</v>
      </c>
      <c r="H17" s="45">
        <v>375.75282321972799</v>
      </c>
      <c r="I17" s="45">
        <v>245.259456443787</v>
      </c>
      <c r="J17" s="48">
        <v>0.24647445388712899</v>
      </c>
      <c r="K17" s="46">
        <v>358.97</v>
      </c>
      <c r="L17" s="45">
        <v>208.42</v>
      </c>
      <c r="M17" s="47">
        <v>0.2969</v>
      </c>
    </row>
    <row r="18" spans="1:13" ht="14.5" x14ac:dyDescent="0.35">
      <c r="A18" s="2" t="str">
        <f>VLOOKUP(C18, 'County name'!$A$1:$C$207, 2, TRUE)</f>
        <v>Cass County</v>
      </c>
      <c r="B18" s="2" t="str">
        <f>VLOOKUP($C18, 'County name'!$A$1:$C$207, 3, TRUE)</f>
        <v>Iowa</v>
      </c>
      <c r="C18" s="33">
        <v>19029</v>
      </c>
      <c r="D18" s="12">
        <f>VLOOKUP($C18, 'County name'!$A$3:$D$101, 4, FALSE)</f>
        <v>1.0800000000000001E-2</v>
      </c>
      <c r="E18" s="44">
        <v>2168.7539637239402</v>
      </c>
      <c r="F18" s="44">
        <v>254.70996079444899</v>
      </c>
      <c r="G18" s="38">
        <v>1.0932027579282</v>
      </c>
      <c r="H18" s="45">
        <v>364.670746297785</v>
      </c>
      <c r="I18" s="45">
        <v>255.408411836624</v>
      </c>
      <c r="J18" s="48">
        <v>0.23430885052509401</v>
      </c>
      <c r="K18" s="46">
        <v>369.32</v>
      </c>
      <c r="L18" s="45">
        <v>226.15</v>
      </c>
      <c r="M18" s="47">
        <v>0.31609999999999999</v>
      </c>
    </row>
    <row r="19" spans="1:13" ht="14.5" x14ac:dyDescent="0.35">
      <c r="A19" s="2" t="str">
        <f>VLOOKUP(C19, 'County name'!$A$1:$C$207, 2, TRUE)</f>
        <v>Cedar County</v>
      </c>
      <c r="B19" s="2" t="str">
        <f>VLOOKUP($C19, 'County name'!$A$1:$C$207, 3, TRUE)</f>
        <v>Iowa</v>
      </c>
      <c r="C19" s="33">
        <v>19031</v>
      </c>
      <c r="D19" s="12">
        <f>VLOOKUP($C19, 'County name'!$A$3:$D$101, 4, FALSE)</f>
        <v>1.1899999999999999E-2</v>
      </c>
      <c r="E19" s="44">
        <v>2135.8407956759902</v>
      </c>
      <c r="F19" s="44">
        <v>222.67632045745799</v>
      </c>
      <c r="G19" s="38">
        <v>1.04834671445891</v>
      </c>
      <c r="H19" s="45">
        <v>443.64334806748701</v>
      </c>
      <c r="I19" s="45">
        <v>286.434079742432</v>
      </c>
      <c r="J19" s="48">
        <v>0.34080307744996902</v>
      </c>
      <c r="K19" s="46">
        <v>376.44</v>
      </c>
      <c r="L19" s="45">
        <v>204.33</v>
      </c>
      <c r="M19" s="47">
        <v>0.30359999999999998</v>
      </c>
    </row>
    <row r="20" spans="1:13" ht="14.5" x14ac:dyDescent="0.35">
      <c r="A20" s="2" t="str">
        <f>VLOOKUP(C20, 'County name'!$A$1:$C$207, 2, TRUE)</f>
        <v>Cerro Gordo County</v>
      </c>
      <c r="B20" s="2" t="str">
        <f>VLOOKUP($C20, 'County name'!$A$1:$C$207, 3, TRUE)</f>
        <v>Iowa</v>
      </c>
      <c r="C20" s="33">
        <v>19033</v>
      </c>
      <c r="D20" s="12">
        <f>VLOOKUP($C20, 'County name'!$A$3:$D$101, 4, FALSE)</f>
        <v>1.0800000000000001E-2</v>
      </c>
      <c r="E20" s="44">
        <v>1927.9115997896999</v>
      </c>
      <c r="F20" s="44">
        <v>148.378914356232</v>
      </c>
      <c r="G20" s="38">
        <v>0.96136353015411402</v>
      </c>
      <c r="H20" s="45">
        <v>412.278267156845</v>
      </c>
      <c r="I20" s="45">
        <v>234.761213970184</v>
      </c>
      <c r="J20" s="48">
        <v>0.28926586120578501</v>
      </c>
      <c r="K20" s="46">
        <v>351.49</v>
      </c>
      <c r="L20" s="45">
        <v>159.77000000000001</v>
      </c>
      <c r="M20" s="47">
        <v>0.2581</v>
      </c>
    </row>
    <row r="21" spans="1:13" ht="14.5" x14ac:dyDescent="0.35">
      <c r="A21" s="2" t="str">
        <f>VLOOKUP(C21, 'County name'!$A$1:$C$207, 2, TRUE)</f>
        <v>Cherokee County</v>
      </c>
      <c r="B21" s="2" t="str">
        <f>VLOOKUP($C21, 'County name'!$A$1:$C$207, 3, TRUE)</f>
        <v>Iowa</v>
      </c>
      <c r="C21" s="33">
        <v>19035</v>
      </c>
      <c r="D21" s="12">
        <f>VLOOKUP($C21, 'County name'!$A$3:$D$101, 4, FALSE)</f>
        <v>1.37E-2</v>
      </c>
      <c r="E21" s="44">
        <v>1993.9286214200499</v>
      </c>
      <c r="F21" s="44">
        <v>194.459925842285</v>
      </c>
      <c r="G21" s="38">
        <v>1.0548281283646099</v>
      </c>
      <c r="H21" s="45">
        <v>402.61456985261799</v>
      </c>
      <c r="I21" s="45">
        <v>244.213297367096</v>
      </c>
      <c r="J21" s="48">
        <v>0.277724105533528</v>
      </c>
      <c r="K21" s="46">
        <v>347.35</v>
      </c>
      <c r="L21" s="45">
        <v>194.63</v>
      </c>
      <c r="M21" s="47">
        <v>0.28139999999999998</v>
      </c>
    </row>
    <row r="22" spans="1:13" ht="14.5" x14ac:dyDescent="0.35">
      <c r="A22" s="2" t="str">
        <f>VLOOKUP(C22, 'County name'!$A$1:$C$207, 2, TRUE)</f>
        <v>Chickasaw County</v>
      </c>
      <c r="B22" s="2" t="str">
        <f>VLOOKUP($C22, 'County name'!$A$1:$C$207, 3, TRUE)</f>
        <v>Iowa</v>
      </c>
      <c r="C22" s="33">
        <v>19037</v>
      </c>
      <c r="D22" s="12">
        <f>VLOOKUP($C22, 'County name'!$A$3:$D$101, 4, FALSE)</f>
        <v>9.4999999999999998E-3</v>
      </c>
      <c r="E22" s="44">
        <v>1949.12623762873</v>
      </c>
      <c r="F22" s="44">
        <v>157.12801156044</v>
      </c>
      <c r="G22" s="38">
        <v>0.96466222744096097</v>
      </c>
      <c r="H22" s="45">
        <v>437.54856176243601</v>
      </c>
      <c r="I22" s="45">
        <v>250.58576102256799</v>
      </c>
      <c r="J22" s="48">
        <v>0.32413376166330199</v>
      </c>
      <c r="K22" s="46">
        <v>352.02</v>
      </c>
      <c r="L22" s="45">
        <v>157.22999999999999</v>
      </c>
      <c r="M22" s="47">
        <v>0.25280000000000002</v>
      </c>
    </row>
    <row r="23" spans="1:13" ht="14.5" x14ac:dyDescent="0.35">
      <c r="A23" s="2" t="str">
        <f>VLOOKUP(C23, 'County name'!$A$1:$C$207, 2, TRUE)</f>
        <v>Clarke County</v>
      </c>
      <c r="B23" s="2" t="str">
        <f>VLOOKUP($C23, 'County name'!$A$1:$C$207, 3, TRUE)</f>
        <v>Iowa</v>
      </c>
      <c r="C23" s="33">
        <v>19039</v>
      </c>
      <c r="D23" s="12">
        <f>VLOOKUP($C23, 'County name'!$A$3:$D$101, 4, FALSE)</f>
        <v>4.7999999999999996E-3</v>
      </c>
      <c r="E23" s="44">
        <v>2195.6591013961502</v>
      </c>
      <c r="F23" s="44">
        <v>251.793425607681</v>
      </c>
      <c r="G23" s="38">
        <v>1.0786466739098901</v>
      </c>
      <c r="H23" s="45">
        <v>394.53105390131299</v>
      </c>
      <c r="I23" s="45">
        <v>265.66061282157898</v>
      </c>
      <c r="J23" s="48">
        <v>0.27321111262116299</v>
      </c>
      <c r="K23" s="46">
        <v>377.12</v>
      </c>
      <c r="L23" s="45">
        <v>219.02</v>
      </c>
      <c r="M23" s="47">
        <v>0.31790000000000002</v>
      </c>
    </row>
    <row r="24" spans="1:13" ht="14.5" x14ac:dyDescent="0.35">
      <c r="A24" s="2" t="str">
        <f>VLOOKUP(C24, 'County name'!$A$1:$C$207, 2, TRUE)</f>
        <v>Clay County</v>
      </c>
      <c r="B24" s="2" t="str">
        <f>VLOOKUP($C24, 'County name'!$A$1:$C$207, 3, TRUE)</f>
        <v>Iowa</v>
      </c>
      <c r="C24" s="33">
        <v>19041</v>
      </c>
      <c r="D24" s="12">
        <f>VLOOKUP($C24, 'County name'!$A$3:$D$101, 4, FALSE)</f>
        <v>1.1000000000000001E-2</v>
      </c>
      <c r="E24" s="44">
        <v>1946.10194734794</v>
      </c>
      <c r="F24" s="44">
        <v>165.94663128852801</v>
      </c>
      <c r="G24" s="38">
        <v>0.99839301564400096</v>
      </c>
      <c r="H24" s="45">
        <v>408.03649528648202</v>
      </c>
      <c r="I24" s="45">
        <v>233.00971302986099</v>
      </c>
      <c r="J24" s="48">
        <v>0.27896052138789301</v>
      </c>
      <c r="K24" s="46">
        <v>340.67</v>
      </c>
      <c r="L24" s="45">
        <v>175.77</v>
      </c>
      <c r="M24" s="47">
        <v>0.2621</v>
      </c>
    </row>
    <row r="25" spans="1:13" ht="14.5" x14ac:dyDescent="0.35">
      <c r="A25" s="2" t="str">
        <f>VLOOKUP(C25, 'County name'!$A$1:$C$207, 2, TRUE)</f>
        <v>Clayton County</v>
      </c>
      <c r="B25" s="2" t="str">
        <f>VLOOKUP($C25, 'County name'!$A$1:$C$207, 3, TRUE)</f>
        <v>Iowa</v>
      </c>
      <c r="C25" s="33">
        <v>19043</v>
      </c>
      <c r="D25" s="12">
        <f>VLOOKUP($C25, 'County name'!$A$3:$D$101, 4, FALSE)</f>
        <v>1.0800000000000001E-2</v>
      </c>
      <c r="E25" s="44">
        <v>1936.7899999628901</v>
      </c>
      <c r="F25" s="44">
        <v>159.77655863761899</v>
      </c>
      <c r="G25" s="38">
        <v>0.97448078739888999</v>
      </c>
      <c r="H25" s="45">
        <v>448.85221378345398</v>
      </c>
      <c r="I25" s="45">
        <v>256.002899217606</v>
      </c>
      <c r="J25" s="48">
        <v>0.33854077857752501</v>
      </c>
      <c r="K25" s="46">
        <v>356.69</v>
      </c>
      <c r="L25" s="45">
        <v>160.31</v>
      </c>
      <c r="M25" s="47">
        <v>0.25869999999999999</v>
      </c>
    </row>
    <row r="26" spans="1:13" ht="14.5" x14ac:dyDescent="0.35">
      <c r="A26" s="2" t="str">
        <f>VLOOKUP(C26, 'County name'!$A$1:$C$207, 2, TRUE)</f>
        <v>Clinton County</v>
      </c>
      <c r="B26" s="2" t="str">
        <f>VLOOKUP($C26, 'County name'!$A$1:$C$207, 3, TRUE)</f>
        <v>Iowa</v>
      </c>
      <c r="C26" s="33">
        <v>19045</v>
      </c>
      <c r="D26" s="12">
        <f>VLOOKUP($C26, 'County name'!$A$3:$D$101, 4, FALSE)</f>
        <v>1.4199999999999999E-2</v>
      </c>
      <c r="E26" s="44">
        <v>2099.9459730105</v>
      </c>
      <c r="F26" s="44">
        <v>206.14744029045099</v>
      </c>
      <c r="G26" s="38">
        <v>1.0435515047433701</v>
      </c>
      <c r="H26" s="45">
        <v>439.19137967289402</v>
      </c>
      <c r="I26" s="45">
        <v>275.887700986862</v>
      </c>
      <c r="J26" s="48">
        <v>0.33399297778685799</v>
      </c>
      <c r="K26" s="46">
        <v>369.68</v>
      </c>
      <c r="L26" s="45">
        <v>191.71</v>
      </c>
      <c r="M26" s="47">
        <v>0.29389999999999999</v>
      </c>
    </row>
    <row r="27" spans="1:13" ht="14.5" x14ac:dyDescent="0.35">
      <c r="A27" s="2" t="str">
        <f>VLOOKUP(C27, 'County name'!$A$1:$C$207, 2, TRUE)</f>
        <v>Crawford County</v>
      </c>
      <c r="B27" s="2" t="str">
        <f>VLOOKUP($C27, 'County name'!$A$1:$C$207, 3, TRUE)</f>
        <v>Iowa</v>
      </c>
      <c r="C27" s="33">
        <v>19047</v>
      </c>
      <c r="D27" s="12">
        <f>VLOOKUP($C27, 'County name'!$A$3:$D$101, 4, FALSE)</f>
        <v>1.47E-2</v>
      </c>
      <c r="E27" s="44">
        <v>2093.5498759960801</v>
      </c>
      <c r="F27" s="44">
        <v>208.56727294921899</v>
      </c>
      <c r="G27" s="38">
        <v>1.0457073069280201</v>
      </c>
      <c r="H27" s="45">
        <v>377.48559993747602</v>
      </c>
      <c r="I27" s="45">
        <v>242.039542675018</v>
      </c>
      <c r="J27" s="48">
        <v>0.24511388074021201</v>
      </c>
      <c r="K27" s="46">
        <v>359.61</v>
      </c>
      <c r="L27" s="45">
        <v>207.86</v>
      </c>
      <c r="M27" s="47">
        <v>0.29830000000000001</v>
      </c>
    </row>
    <row r="28" spans="1:13" ht="14.5" x14ac:dyDescent="0.35">
      <c r="A28" s="2" t="str">
        <f>VLOOKUP(C28, 'County name'!$A$1:$C$207, 2, TRUE)</f>
        <v>Dallas County</v>
      </c>
      <c r="B28" s="2" t="str">
        <f>VLOOKUP($C28, 'County name'!$A$1:$C$207, 3, TRUE)</f>
        <v>Iowa</v>
      </c>
      <c r="C28" s="33">
        <v>19049</v>
      </c>
      <c r="D28" s="12">
        <f>VLOOKUP($C28, 'County name'!$A$3:$D$101, 4, FALSE)</f>
        <v>1.0700000000000001E-2</v>
      </c>
      <c r="E28" s="44">
        <v>2149.3578157286202</v>
      </c>
      <c r="F28" s="44">
        <v>230.039636230469</v>
      </c>
      <c r="G28" s="38">
        <v>1.06224223624712</v>
      </c>
      <c r="H28" s="45">
        <v>390.43362239906497</v>
      </c>
      <c r="I28" s="45">
        <v>256.53976993560798</v>
      </c>
      <c r="J28" s="48">
        <v>0.26402168003138698</v>
      </c>
      <c r="K28" s="46">
        <v>361.98</v>
      </c>
      <c r="L28" s="45">
        <v>205.5</v>
      </c>
      <c r="M28" s="47">
        <v>0.2974</v>
      </c>
    </row>
    <row r="29" spans="1:13" ht="14.5" x14ac:dyDescent="0.35">
      <c r="A29" s="2" t="str">
        <f>VLOOKUP(C29, 'County name'!$A$1:$C$207, 2, TRUE)</f>
        <v>Davis County</v>
      </c>
      <c r="B29" s="2" t="str">
        <f>VLOOKUP($C29, 'County name'!$A$1:$C$207, 3, TRUE)</f>
        <v>Iowa</v>
      </c>
      <c r="C29" s="33">
        <v>19051</v>
      </c>
      <c r="D29" s="12">
        <f>VLOOKUP($C29, 'County name'!$A$3:$D$101, 4, FALSE)</f>
        <v>4.5000000000000005E-3</v>
      </c>
      <c r="E29" s="44">
        <v>2317.7979191989398</v>
      </c>
      <c r="F29" s="44">
        <v>297.35193858146698</v>
      </c>
      <c r="G29" s="38">
        <v>1.1584265750315399</v>
      </c>
      <c r="H29" s="45">
        <v>434.30619273253302</v>
      </c>
      <c r="I29" s="45">
        <v>304.60254387855503</v>
      </c>
      <c r="J29" s="48">
        <v>0.340097324870205</v>
      </c>
      <c r="K29" s="46">
        <v>388.28</v>
      </c>
      <c r="L29" s="45">
        <v>241.15</v>
      </c>
      <c r="M29" s="47">
        <v>0.34089999999999998</v>
      </c>
    </row>
    <row r="30" spans="1:13" ht="14.5" x14ac:dyDescent="0.35">
      <c r="A30" s="2" t="str">
        <f>VLOOKUP(C30, 'County name'!$A$1:$C$207, 2, TRUE)</f>
        <v>Decatur County</v>
      </c>
      <c r="B30" s="2" t="str">
        <f>VLOOKUP($C30, 'County name'!$A$1:$C$207, 3, TRUE)</f>
        <v>Iowa</v>
      </c>
      <c r="C30" s="33">
        <v>19053</v>
      </c>
      <c r="D30" s="12">
        <f>VLOOKUP($C30, 'County name'!$A$3:$D$101, 4, FALSE)</f>
        <v>3.5999999999999999E-3</v>
      </c>
      <c r="E30" s="44">
        <v>2208.15910101598</v>
      </c>
      <c r="F30" s="44">
        <v>261.92195792198203</v>
      </c>
      <c r="G30" s="38">
        <v>1.0958433262088401</v>
      </c>
      <c r="H30" s="45">
        <v>391.94877670081303</v>
      </c>
      <c r="I30" s="45">
        <v>263.77108283042901</v>
      </c>
      <c r="J30" s="48">
        <v>0.27232954864742298</v>
      </c>
      <c r="K30" s="46">
        <v>377.48</v>
      </c>
      <c r="L30" s="45">
        <v>221.47</v>
      </c>
      <c r="M30" s="47">
        <v>0.32240000000000002</v>
      </c>
    </row>
    <row r="31" spans="1:13" ht="14.5" x14ac:dyDescent="0.35">
      <c r="A31" s="2" t="str">
        <f>VLOOKUP(C31, 'County name'!$A$1:$C$207, 2, TRUE)</f>
        <v>Delaware County</v>
      </c>
      <c r="B31" s="2" t="str">
        <f>VLOOKUP($C31, 'County name'!$A$1:$C$207, 3, TRUE)</f>
        <v>Iowa</v>
      </c>
      <c r="C31" s="33">
        <v>19055</v>
      </c>
      <c r="D31" s="12">
        <f>VLOOKUP($C31, 'County name'!$A$3:$D$101, 4, FALSE)</f>
        <v>1.11E-2</v>
      </c>
      <c r="E31" s="44">
        <v>1936.12347131097</v>
      </c>
      <c r="F31" s="44">
        <v>160.439125108719</v>
      </c>
      <c r="G31" s="38">
        <v>0.96275081301744903</v>
      </c>
      <c r="H31" s="45">
        <v>442.35632283766699</v>
      </c>
      <c r="I31" s="45">
        <v>255.86946320533701</v>
      </c>
      <c r="J31" s="48">
        <v>0.33054089859027103</v>
      </c>
      <c r="K31" s="46">
        <v>359.02</v>
      </c>
      <c r="L31" s="45">
        <v>163.9</v>
      </c>
      <c r="M31" s="47">
        <v>0.26729999999999998</v>
      </c>
    </row>
    <row r="32" spans="1:13" ht="14.5" x14ac:dyDescent="0.35">
      <c r="A32" s="2" t="str">
        <f>VLOOKUP(C32, 'County name'!$A$1:$C$207, 2, TRUE)</f>
        <v>Des Moines County</v>
      </c>
      <c r="B32" s="2" t="str">
        <f>VLOOKUP($C32, 'County name'!$A$1:$C$207, 3, TRUE)</f>
        <v>Iowa</v>
      </c>
      <c r="C32" s="33">
        <v>19057</v>
      </c>
      <c r="D32" s="12">
        <f>VLOOKUP($C32, 'County name'!$A$3:$D$101, 4, FALSE)</f>
        <v>6.1999999999999998E-3</v>
      </c>
      <c r="E32" s="44">
        <v>2309.1153926020902</v>
      </c>
      <c r="F32" s="44">
        <v>265.89419984817499</v>
      </c>
      <c r="G32" s="38">
        <v>1.1136431538179801</v>
      </c>
      <c r="H32" s="45">
        <v>439.35790587901198</v>
      </c>
      <c r="I32" s="45">
        <v>303.46409473419197</v>
      </c>
      <c r="J32" s="48">
        <v>0.34249384534481297</v>
      </c>
      <c r="K32" s="46">
        <v>382.98</v>
      </c>
      <c r="L32" s="45">
        <v>229.56</v>
      </c>
      <c r="M32" s="47">
        <v>0.32829999999999998</v>
      </c>
    </row>
    <row r="33" spans="1:13" ht="14.5" x14ac:dyDescent="0.35">
      <c r="A33" s="2" t="str">
        <f>VLOOKUP(C33, 'County name'!$A$1:$C$207, 2, TRUE)</f>
        <v>Dickinson County</v>
      </c>
      <c r="B33" s="2" t="str">
        <f>VLOOKUP($C33, 'County name'!$A$1:$C$207, 3, TRUE)</f>
        <v>Iowa</v>
      </c>
      <c r="C33" s="33">
        <v>19059</v>
      </c>
      <c r="D33" s="12">
        <f>VLOOKUP($C33, 'County name'!$A$3:$D$101, 4, FALSE)</f>
        <v>7.3000000000000001E-3</v>
      </c>
      <c r="E33" s="44">
        <v>1900.89093664405</v>
      </c>
      <c r="F33" s="44">
        <v>144.53667631149301</v>
      </c>
      <c r="G33" s="38">
        <v>0.96464681352889703</v>
      </c>
      <c r="H33" s="45">
        <v>414.80162043156997</v>
      </c>
      <c r="I33" s="45">
        <v>222.68870363235499</v>
      </c>
      <c r="J33" s="48">
        <v>0.28619818429048899</v>
      </c>
      <c r="K33" s="46">
        <v>334.95</v>
      </c>
      <c r="L33" s="45">
        <v>163.11000000000001</v>
      </c>
      <c r="M33" s="47">
        <v>0.25159999999999999</v>
      </c>
    </row>
    <row r="34" spans="1:13" ht="14.5" x14ac:dyDescent="0.35">
      <c r="A34" s="2" t="str">
        <f>VLOOKUP(C34, 'County name'!$A$1:$C$207, 2, TRUE)</f>
        <v>Dubuque County</v>
      </c>
      <c r="B34" s="2" t="str">
        <f>VLOOKUP($C34, 'County name'!$A$1:$C$207, 3, TRUE)</f>
        <v>Iowa</v>
      </c>
      <c r="C34" s="33">
        <v>19061</v>
      </c>
      <c r="D34" s="12">
        <f>VLOOKUP($C34, 'County name'!$A$3:$D$101, 4, FALSE)</f>
        <v>8.3999999999999995E-3</v>
      </c>
      <c r="E34" s="44">
        <v>1955.4674560231599</v>
      </c>
      <c r="F34" s="44">
        <v>156.280815935135</v>
      </c>
      <c r="G34" s="38">
        <v>0.96177247845089697</v>
      </c>
      <c r="H34" s="45">
        <v>441.58807420437199</v>
      </c>
      <c r="I34" s="45">
        <v>249.10481581687901</v>
      </c>
      <c r="J34" s="48">
        <v>0.32807938456383501</v>
      </c>
      <c r="K34" s="46">
        <v>358.4</v>
      </c>
      <c r="L34" s="45">
        <v>160.02000000000001</v>
      </c>
      <c r="M34" s="47">
        <v>0.26740000000000003</v>
      </c>
    </row>
    <row r="35" spans="1:13" ht="14.5" x14ac:dyDescent="0.35">
      <c r="A35" s="2" t="str">
        <f>VLOOKUP(C35, 'County name'!$A$1:$C$207, 2, TRUE)</f>
        <v>Emmet County</v>
      </c>
      <c r="B35" s="2" t="str">
        <f>VLOOKUP($C35, 'County name'!$A$1:$C$207, 3, TRUE)</f>
        <v>Iowa</v>
      </c>
      <c r="C35" s="33">
        <v>19063</v>
      </c>
      <c r="D35" s="12">
        <f>VLOOKUP($C35, 'County name'!$A$3:$D$101, 4, FALSE)</f>
        <v>8.3000000000000001E-3</v>
      </c>
      <c r="E35" s="44">
        <v>1905.8712698731599</v>
      </c>
      <c r="F35" s="44">
        <v>142.62246866226201</v>
      </c>
      <c r="G35" s="38">
        <v>0.965432225626777</v>
      </c>
      <c r="H35" s="45">
        <v>409.44131793733698</v>
      </c>
      <c r="I35" s="45">
        <v>223.28424320220901</v>
      </c>
      <c r="J35" s="48">
        <v>0.280626919489671</v>
      </c>
      <c r="K35" s="46">
        <v>337.33</v>
      </c>
      <c r="L35" s="45">
        <v>160.25</v>
      </c>
      <c r="M35" s="47">
        <v>0.25009999999999999</v>
      </c>
    </row>
    <row r="36" spans="1:13" ht="14.5" x14ac:dyDescent="0.35">
      <c r="A36" s="2" t="str">
        <f>VLOOKUP(C36, 'County name'!$A$1:$C$207, 2, TRUE)</f>
        <v>Fayette County</v>
      </c>
      <c r="B36" s="2" t="str">
        <f>VLOOKUP($C36, 'County name'!$A$1:$C$207, 3, TRUE)</f>
        <v>Iowa</v>
      </c>
      <c r="C36" s="33">
        <v>19065</v>
      </c>
      <c r="D36" s="12">
        <f>VLOOKUP($C36, 'County name'!$A$3:$D$101, 4, FALSE)</f>
        <v>1.37E-2</v>
      </c>
      <c r="E36" s="44">
        <v>1924.8923132633299</v>
      </c>
      <c r="F36" s="44">
        <v>153.993606948853</v>
      </c>
      <c r="G36" s="38">
        <v>0.96893930835206699</v>
      </c>
      <c r="H36" s="45">
        <v>440.96546856635302</v>
      </c>
      <c r="I36" s="45">
        <v>250.99059114456199</v>
      </c>
      <c r="J36" s="48">
        <v>0.33152916809751298</v>
      </c>
      <c r="K36" s="46">
        <v>351.99</v>
      </c>
      <c r="L36" s="45">
        <v>154.86000000000001</v>
      </c>
      <c r="M36" s="47">
        <v>0.255</v>
      </c>
    </row>
    <row r="37" spans="1:13" ht="14.5" x14ac:dyDescent="0.35">
      <c r="A37" s="2" t="str">
        <f>VLOOKUP(C37, 'County name'!$A$1:$C$207, 2, TRUE)</f>
        <v>Floyd County</v>
      </c>
      <c r="B37" s="2" t="str">
        <f>VLOOKUP($C37, 'County name'!$A$1:$C$207, 3, TRUE)</f>
        <v>Iowa</v>
      </c>
      <c r="C37" s="33">
        <v>19067</v>
      </c>
      <c r="D37" s="12">
        <f>VLOOKUP($C37, 'County name'!$A$3:$D$101, 4, FALSE)</f>
        <v>1.03E-2</v>
      </c>
      <c r="E37" s="44">
        <v>1981.5279628763001</v>
      </c>
      <c r="F37" s="44">
        <v>168.11885910034201</v>
      </c>
      <c r="G37" s="38">
        <v>0.98279017498344601</v>
      </c>
      <c r="H37" s="45">
        <v>426.29372639493101</v>
      </c>
      <c r="I37" s="45">
        <v>252.35282077789299</v>
      </c>
      <c r="J37" s="48">
        <v>0.30984536138556601</v>
      </c>
      <c r="K37" s="46">
        <v>355.2</v>
      </c>
      <c r="L37" s="45">
        <v>167.82</v>
      </c>
      <c r="M37" s="47">
        <v>0.26029999999999998</v>
      </c>
    </row>
    <row r="38" spans="1:13" ht="14.5" x14ac:dyDescent="0.35">
      <c r="A38" s="2" t="str">
        <f>VLOOKUP(C38, 'County name'!$A$1:$C$207, 2, TRUE)</f>
        <v>Franklin County</v>
      </c>
      <c r="B38" s="2" t="str">
        <f>VLOOKUP($C38, 'County name'!$A$1:$C$207, 3, TRUE)</f>
        <v>Iowa</v>
      </c>
      <c r="C38" s="33">
        <v>19069</v>
      </c>
      <c r="D38" s="12">
        <f>VLOOKUP($C38, 'County name'!$A$3:$D$101, 4, FALSE)</f>
        <v>1.3500000000000002E-2</v>
      </c>
      <c r="E38" s="44">
        <v>1974.8987995054299</v>
      </c>
      <c r="F38" s="44">
        <v>166.881055593491</v>
      </c>
      <c r="G38" s="38">
        <v>0.99820625174488697</v>
      </c>
      <c r="H38" s="45">
        <v>410.77144384274698</v>
      </c>
      <c r="I38" s="45">
        <v>245.899400281906</v>
      </c>
      <c r="J38" s="48">
        <v>0.29076011478952202</v>
      </c>
      <c r="K38" s="46">
        <v>355.73</v>
      </c>
      <c r="L38" s="45">
        <v>173.04</v>
      </c>
      <c r="M38" s="47">
        <v>0.26989999999999997</v>
      </c>
    </row>
    <row r="39" spans="1:13" ht="14.5" x14ac:dyDescent="0.35">
      <c r="A39" s="2" t="str">
        <f>VLOOKUP(C39, 'County name'!$A$1:$C$207, 2, TRUE)</f>
        <v>Fremont County</v>
      </c>
      <c r="B39" s="2" t="str">
        <f>VLOOKUP($C39, 'County name'!$A$1:$C$207, 3, TRUE)</f>
        <v>Iowa</v>
      </c>
      <c r="C39" s="33">
        <v>19071</v>
      </c>
      <c r="D39" s="12">
        <f>VLOOKUP($C39, 'County name'!$A$3:$D$101, 4, FALSE)</f>
        <v>9.7000000000000003E-3</v>
      </c>
      <c r="E39" s="44">
        <v>2340.78662731538</v>
      </c>
      <c r="F39" s="44">
        <v>322.66694908142102</v>
      </c>
      <c r="G39" s="38">
        <v>1.1770824058077201</v>
      </c>
      <c r="H39" s="45">
        <v>358.59763513465901</v>
      </c>
      <c r="I39" s="45">
        <v>271.57397727966298</v>
      </c>
      <c r="J39" s="48">
        <v>0.23022483596511101</v>
      </c>
      <c r="K39" s="46">
        <v>380.7</v>
      </c>
      <c r="L39" s="45">
        <v>258.91000000000003</v>
      </c>
      <c r="M39" s="47">
        <v>0.34570000000000001</v>
      </c>
    </row>
    <row r="40" spans="1:13" ht="14.5" x14ac:dyDescent="0.35">
      <c r="A40" s="2" t="str">
        <f>VLOOKUP(C40, 'County name'!$A$1:$C$207, 2, TRUE)</f>
        <v>Greene County</v>
      </c>
      <c r="B40" s="2" t="str">
        <f>VLOOKUP($C40, 'County name'!$A$1:$C$207, 3, TRUE)</f>
        <v>Iowa</v>
      </c>
      <c r="C40" s="33">
        <v>19073</v>
      </c>
      <c r="D40" s="12">
        <f>VLOOKUP($C40, 'County name'!$A$3:$D$101, 4, FALSE)</f>
        <v>1.1699999999999999E-2</v>
      </c>
      <c r="E40" s="44">
        <v>2126.5820074056701</v>
      </c>
      <c r="F40" s="44">
        <v>235.79794616699201</v>
      </c>
      <c r="G40" s="38">
        <v>1.09142549593116</v>
      </c>
      <c r="H40" s="45">
        <v>383.76521017202202</v>
      </c>
      <c r="I40" s="45">
        <v>256.14842777252198</v>
      </c>
      <c r="J40" s="48">
        <v>0.26132607369533201</v>
      </c>
      <c r="K40" s="46">
        <v>358.25</v>
      </c>
      <c r="L40" s="45">
        <v>210.64</v>
      </c>
      <c r="M40" s="47">
        <v>0.29730000000000001</v>
      </c>
    </row>
    <row r="41" spans="1:13" ht="14.5" x14ac:dyDescent="0.35">
      <c r="A41" s="2" t="str">
        <f>VLOOKUP(C41, 'County name'!$A$1:$C$207, 2, TRUE)</f>
        <v>Grundy County</v>
      </c>
      <c r="B41" s="2" t="str">
        <f>VLOOKUP($C41, 'County name'!$A$1:$C$207, 3, TRUE)</f>
        <v>Iowa</v>
      </c>
      <c r="C41" s="33">
        <v>19075</v>
      </c>
      <c r="D41" s="12">
        <f>VLOOKUP($C41, 'County name'!$A$3:$D$101, 4, FALSE)</f>
        <v>1.11E-2</v>
      </c>
      <c r="E41" s="44">
        <v>2015.1148468076699</v>
      </c>
      <c r="F41" s="44">
        <v>181.658600902557</v>
      </c>
      <c r="G41" s="38">
        <v>1.0038343582059499</v>
      </c>
      <c r="H41" s="45">
        <v>423.91290267021401</v>
      </c>
      <c r="I41" s="45">
        <v>260.53868227005</v>
      </c>
      <c r="J41" s="48">
        <v>0.30794081514215399</v>
      </c>
      <c r="K41" s="46">
        <v>362.5</v>
      </c>
      <c r="L41" s="45">
        <v>180.76</v>
      </c>
      <c r="M41" s="47">
        <v>0.27779999999999999</v>
      </c>
    </row>
    <row r="42" spans="1:13" ht="14.5" x14ac:dyDescent="0.35">
      <c r="A42" s="2" t="str">
        <f>VLOOKUP(C42, 'County name'!$A$1:$C$207, 2, TRUE)</f>
        <v>Guthrie County</v>
      </c>
      <c r="B42" s="2" t="str">
        <f>VLOOKUP($C42, 'County name'!$A$1:$C$207, 3, TRUE)</f>
        <v>Iowa</v>
      </c>
      <c r="C42" s="33">
        <v>19077</v>
      </c>
      <c r="D42" s="12">
        <f>VLOOKUP($C42, 'County name'!$A$3:$D$101, 4, FALSE)</f>
        <v>0.01</v>
      </c>
      <c r="E42" s="44">
        <v>2117.4770327579899</v>
      </c>
      <c r="F42" s="44">
        <v>236.590896606445</v>
      </c>
      <c r="G42" s="38">
        <v>1.0646674762846899</v>
      </c>
      <c r="H42" s="45">
        <v>377.22577068519303</v>
      </c>
      <c r="I42" s="45">
        <v>252.88580570220901</v>
      </c>
      <c r="J42" s="48">
        <v>0.249916796497307</v>
      </c>
      <c r="K42" s="46">
        <v>362.85</v>
      </c>
      <c r="L42" s="45">
        <v>214.18</v>
      </c>
      <c r="M42" s="47">
        <v>0.30270000000000002</v>
      </c>
    </row>
    <row r="43" spans="1:13" ht="14.5" x14ac:dyDescent="0.35">
      <c r="A43" s="2" t="str">
        <f>VLOOKUP(C43, 'County name'!$A$1:$C$207, 2, TRUE)</f>
        <v>Hamilton County</v>
      </c>
      <c r="B43" s="2" t="str">
        <f>VLOOKUP($C43, 'County name'!$A$1:$C$207, 3, TRUE)</f>
        <v>Iowa</v>
      </c>
      <c r="C43" s="33">
        <v>19079</v>
      </c>
      <c r="D43" s="12">
        <f>VLOOKUP($C43, 'County name'!$A$3:$D$101, 4, FALSE)</f>
        <v>1.1899999999999999E-2</v>
      </c>
      <c r="E43" s="44">
        <v>2033.1224790922199</v>
      </c>
      <c r="F43" s="44">
        <v>191.079501247406</v>
      </c>
      <c r="G43" s="38">
        <v>1.0391579765843599</v>
      </c>
      <c r="H43" s="45">
        <v>398.63454680602302</v>
      </c>
      <c r="I43" s="45">
        <v>250.003021430969</v>
      </c>
      <c r="J43" s="48">
        <v>0.27721970735948398</v>
      </c>
      <c r="K43" s="46">
        <v>354.46</v>
      </c>
      <c r="L43" s="45">
        <v>186.75</v>
      </c>
      <c r="M43" s="47">
        <v>0.28000000000000003</v>
      </c>
    </row>
    <row r="44" spans="1:13" ht="14.5" x14ac:dyDescent="0.35">
      <c r="A44" s="2" t="str">
        <f>VLOOKUP(C44, 'County name'!$A$1:$C$207, 2, TRUE)</f>
        <v>Hancock County</v>
      </c>
      <c r="B44" s="2" t="str">
        <f>VLOOKUP($C44, 'County name'!$A$1:$C$207, 3, TRUE)</f>
        <v>Iowa</v>
      </c>
      <c r="C44" s="33">
        <v>19081</v>
      </c>
      <c r="D44" s="12">
        <f>VLOOKUP($C44, 'County name'!$A$3:$D$101, 4, FALSE)</f>
        <v>1.21E-2</v>
      </c>
      <c r="E44" s="44">
        <v>1944.20113405645</v>
      </c>
      <c r="F44" s="44">
        <v>149.87201633453401</v>
      </c>
      <c r="G44" s="38">
        <v>0.97542977445650803</v>
      </c>
      <c r="H44" s="45">
        <v>401.97694700440098</v>
      </c>
      <c r="I44" s="45">
        <v>230.21783151626599</v>
      </c>
      <c r="J44" s="48">
        <v>0.27579277619409898</v>
      </c>
      <c r="K44" s="46">
        <v>347.19</v>
      </c>
      <c r="L44" s="45">
        <v>162.22</v>
      </c>
      <c r="M44" s="47">
        <v>0.25740000000000002</v>
      </c>
    </row>
    <row r="45" spans="1:13" ht="14.5" x14ac:dyDescent="0.35">
      <c r="A45" s="2" t="str">
        <f>VLOOKUP(C45, 'County name'!$A$1:$C$207, 2, TRUE)</f>
        <v>Hardin County</v>
      </c>
      <c r="B45" s="2" t="str">
        <f>VLOOKUP($C45, 'County name'!$A$1:$C$207, 3, TRUE)</f>
        <v>Iowa</v>
      </c>
      <c r="C45" s="33">
        <v>19083</v>
      </c>
      <c r="D45" s="12">
        <f>VLOOKUP($C45, 'County name'!$A$3:$D$101, 4, FALSE)</f>
        <v>1.1200000000000002E-2</v>
      </c>
      <c r="E45" s="44">
        <v>2020.47706144331</v>
      </c>
      <c r="F45" s="44">
        <v>184.99251790046699</v>
      </c>
      <c r="G45" s="38">
        <v>1.0180899078305501</v>
      </c>
      <c r="H45" s="45">
        <v>410.177035237197</v>
      </c>
      <c r="I45" s="45">
        <v>254.740680742264</v>
      </c>
      <c r="J45" s="48">
        <v>0.29192272264285601</v>
      </c>
      <c r="K45" s="46">
        <v>358.75</v>
      </c>
      <c r="L45" s="45">
        <v>183.74</v>
      </c>
      <c r="M45" s="47">
        <v>0.27929999999999999</v>
      </c>
    </row>
    <row r="46" spans="1:13" ht="14.5" x14ac:dyDescent="0.35">
      <c r="A46" s="2" t="str">
        <f>VLOOKUP(C46, 'County name'!$A$1:$C$207, 2, TRUE)</f>
        <v>Harrison County</v>
      </c>
      <c r="B46" s="2" t="str">
        <f>VLOOKUP($C46, 'County name'!$A$1:$C$207, 3, TRUE)</f>
        <v>Iowa</v>
      </c>
      <c r="C46" s="33">
        <v>19085</v>
      </c>
      <c r="D46" s="12">
        <f>VLOOKUP($C46, 'County name'!$A$3:$D$101, 4, FALSE)</f>
        <v>1.3899999999999999E-2</v>
      </c>
      <c r="E46" s="44">
        <v>2198.9779019398602</v>
      </c>
      <c r="F46" s="44">
        <v>265.59702477455102</v>
      </c>
      <c r="G46" s="38">
        <v>1.11908234110579</v>
      </c>
      <c r="H46" s="45">
        <v>372.43547855932297</v>
      </c>
      <c r="I46" s="45">
        <v>258.56615996360802</v>
      </c>
      <c r="J46" s="48">
        <v>0.245584175258105</v>
      </c>
      <c r="K46" s="46">
        <v>363.27</v>
      </c>
      <c r="L46" s="45">
        <v>231.47</v>
      </c>
      <c r="M46" s="47">
        <v>0.31609999999999999</v>
      </c>
    </row>
    <row r="47" spans="1:13" ht="14.5" x14ac:dyDescent="0.35">
      <c r="A47" s="2" t="str">
        <f>VLOOKUP(C47, 'County name'!$A$1:$C$207, 2, TRUE)</f>
        <v>Henry County</v>
      </c>
      <c r="B47" s="2" t="str">
        <f>VLOOKUP($C47, 'County name'!$A$1:$C$207, 3, TRUE)</f>
        <v>Iowa</v>
      </c>
      <c r="C47" s="33">
        <v>19087</v>
      </c>
      <c r="D47" s="12">
        <f>VLOOKUP($C47, 'County name'!$A$3:$D$101, 4, FALSE)</f>
        <v>6.6E-3</v>
      </c>
      <c r="E47" s="44">
        <v>2313.6763243595101</v>
      </c>
      <c r="F47" s="44">
        <v>281.79221491813701</v>
      </c>
      <c r="G47" s="38">
        <v>1.1210056876060499</v>
      </c>
      <c r="H47" s="45">
        <v>438.65635705348097</v>
      </c>
      <c r="I47" s="45">
        <v>307.86070675849902</v>
      </c>
      <c r="J47" s="48">
        <v>0.34402775376150202</v>
      </c>
      <c r="K47" s="46">
        <v>381.52</v>
      </c>
      <c r="L47" s="45">
        <v>233.91</v>
      </c>
      <c r="M47" s="47">
        <v>0.3281</v>
      </c>
    </row>
    <row r="48" spans="1:13" ht="14.5" x14ac:dyDescent="0.35">
      <c r="A48" s="2" t="str">
        <f>VLOOKUP(C48, 'County name'!$A$1:$C$207, 2, TRUE)</f>
        <v>Howard County</v>
      </c>
      <c r="B48" s="2" t="str">
        <f>VLOOKUP($C48, 'County name'!$A$1:$C$207, 3, TRUE)</f>
        <v>Iowa</v>
      </c>
      <c r="C48" s="33">
        <v>19089</v>
      </c>
      <c r="D48" s="12">
        <f>VLOOKUP($C48, 'County name'!$A$3:$D$101, 4, FALSE)</f>
        <v>9.5999999999999992E-3</v>
      </c>
      <c r="E48" s="44">
        <v>1852.62029450368</v>
      </c>
      <c r="F48" s="44">
        <v>128.64909038543701</v>
      </c>
      <c r="G48" s="38">
        <v>0.91667630341830797</v>
      </c>
      <c r="H48" s="45">
        <v>436.60135862398897</v>
      </c>
      <c r="I48" s="45">
        <v>230.51268978118901</v>
      </c>
      <c r="J48" s="48">
        <v>0.31768980664832802</v>
      </c>
      <c r="K48" s="46">
        <v>342.97</v>
      </c>
      <c r="L48" s="45">
        <v>140.05000000000001</v>
      </c>
      <c r="M48" s="47">
        <v>0.23910000000000001</v>
      </c>
    </row>
    <row r="49" spans="1:13" ht="14.5" x14ac:dyDescent="0.35">
      <c r="A49" s="2" t="str">
        <f>VLOOKUP(C49, 'County name'!$A$1:$C$207, 2, TRUE)</f>
        <v>Humboldt County</v>
      </c>
      <c r="B49" s="2" t="str">
        <f>VLOOKUP($C49, 'County name'!$A$1:$C$207, 3, TRUE)</f>
        <v>Iowa</v>
      </c>
      <c r="C49" s="33">
        <v>19091</v>
      </c>
      <c r="D49" s="12">
        <f>VLOOKUP($C49, 'County name'!$A$3:$D$101, 4, FALSE)</f>
        <v>1.15E-2</v>
      </c>
      <c r="E49" s="44">
        <v>2000.88782285518</v>
      </c>
      <c r="F49" s="44">
        <v>173.79100599288901</v>
      </c>
      <c r="G49" s="38">
        <v>1.02457811850834</v>
      </c>
      <c r="H49" s="45">
        <v>393.84534293775801</v>
      </c>
      <c r="I49" s="45">
        <v>236.052708530426</v>
      </c>
      <c r="J49" s="48">
        <v>0.26686958357036999</v>
      </c>
      <c r="K49" s="46">
        <v>348.57</v>
      </c>
      <c r="L49" s="45">
        <v>178.08</v>
      </c>
      <c r="M49" s="47">
        <v>0.27029999999999998</v>
      </c>
    </row>
    <row r="50" spans="1:13" ht="14.5" x14ac:dyDescent="0.35">
      <c r="A50" s="2" t="str">
        <f>VLOOKUP(C50, 'County name'!$A$1:$C$207, 2, TRUE)</f>
        <v>Ida County</v>
      </c>
      <c r="B50" s="2" t="str">
        <f>VLOOKUP($C50, 'County name'!$A$1:$C$207, 3, TRUE)</f>
        <v>Iowa</v>
      </c>
      <c r="C50" s="33">
        <v>19093</v>
      </c>
      <c r="D50" s="12">
        <f>VLOOKUP($C50, 'County name'!$A$3:$D$101, 4, FALSE)</f>
        <v>9.0000000000000011E-3</v>
      </c>
      <c r="E50" s="44">
        <v>2053.5886986897299</v>
      </c>
      <c r="F50" s="44">
        <v>205.795612049103</v>
      </c>
      <c r="G50" s="38">
        <v>1.07007963472315</v>
      </c>
      <c r="H50" s="45">
        <v>389.98309442545298</v>
      </c>
      <c r="I50" s="45">
        <v>245.138421630859</v>
      </c>
      <c r="J50" s="48">
        <v>0.26303423703226397</v>
      </c>
      <c r="K50" s="46">
        <v>354.05</v>
      </c>
      <c r="L50" s="45">
        <v>203.17</v>
      </c>
      <c r="M50" s="47">
        <v>0.29260000000000003</v>
      </c>
    </row>
    <row r="51" spans="1:13" ht="14.5" x14ac:dyDescent="0.35">
      <c r="A51" s="2" t="str">
        <f>VLOOKUP(C51, 'County name'!$A$1:$C$207, 2, TRUE)</f>
        <v>Iowa County</v>
      </c>
      <c r="B51" s="2" t="str">
        <f>VLOOKUP($C51, 'County name'!$A$1:$C$207, 3, TRUE)</f>
        <v>Iowa</v>
      </c>
      <c r="C51" s="33">
        <v>19095</v>
      </c>
      <c r="D51" s="12">
        <f>VLOOKUP($C51, 'County name'!$A$3:$D$101, 4, FALSE)</f>
        <v>9.8999999999999991E-3</v>
      </c>
      <c r="E51" s="44">
        <v>2172.6718720312201</v>
      </c>
      <c r="F51" s="44">
        <v>241.06204361915599</v>
      </c>
      <c r="G51" s="38">
        <v>1.0757207213339099</v>
      </c>
      <c r="H51" s="45">
        <v>438.31218991177201</v>
      </c>
      <c r="I51" s="45">
        <v>292.83697285652198</v>
      </c>
      <c r="J51" s="48">
        <v>0.34101782232307798</v>
      </c>
      <c r="K51" s="46">
        <v>373.42</v>
      </c>
      <c r="L51" s="45">
        <v>212.61</v>
      </c>
      <c r="M51" s="47">
        <v>0.30669999999999997</v>
      </c>
    </row>
    <row r="52" spans="1:13" ht="14.5" x14ac:dyDescent="0.35">
      <c r="A52" s="2" t="str">
        <f>VLOOKUP(C52, 'County name'!$A$1:$C$207, 2, TRUE)</f>
        <v>Jackson County</v>
      </c>
      <c r="B52" s="2" t="str">
        <f>VLOOKUP($C52, 'County name'!$A$1:$C$207, 3, TRUE)</f>
        <v>Iowa</v>
      </c>
      <c r="C52" s="33">
        <v>19097</v>
      </c>
      <c r="D52" s="12">
        <f>VLOOKUP($C52, 'County name'!$A$3:$D$101, 4, FALSE)</f>
        <v>7.3000000000000001E-3</v>
      </c>
      <c r="E52" s="44">
        <v>2006.37245976236</v>
      </c>
      <c r="F52" s="44">
        <v>179.685508298874</v>
      </c>
      <c r="G52" s="38">
        <v>0.99591559481505598</v>
      </c>
      <c r="H52" s="45">
        <v>439.73721837271</v>
      </c>
      <c r="I52" s="45">
        <v>262.96604380607602</v>
      </c>
      <c r="J52" s="48">
        <v>0.32852834242504803</v>
      </c>
      <c r="K52" s="46">
        <v>364.15</v>
      </c>
      <c r="L52" s="45">
        <v>175.56</v>
      </c>
      <c r="M52" s="47">
        <v>0.27879999999999999</v>
      </c>
    </row>
    <row r="53" spans="1:13" ht="14.5" x14ac:dyDescent="0.35">
      <c r="A53" s="2" t="str">
        <f>VLOOKUP(C53, 'County name'!$A$1:$C$207, 2, TRUE)</f>
        <v>Jasper County</v>
      </c>
      <c r="B53" s="2" t="str">
        <f>VLOOKUP($C53, 'County name'!$A$1:$C$207, 3, TRUE)</f>
        <v>Iowa</v>
      </c>
      <c r="C53" s="33">
        <v>19099</v>
      </c>
      <c r="D53" s="12">
        <f>VLOOKUP($C53, 'County name'!$A$3:$D$101, 4, FALSE)</f>
        <v>1.4499999999999999E-2</v>
      </c>
      <c r="E53" s="44">
        <v>2161.7593720038499</v>
      </c>
      <c r="F53" s="44">
        <v>230.52087488174399</v>
      </c>
      <c r="G53" s="38">
        <v>1.05617959780902</v>
      </c>
      <c r="H53" s="45">
        <v>414.660584185147</v>
      </c>
      <c r="I53" s="45">
        <v>272.57861328125</v>
      </c>
      <c r="J53" s="48">
        <v>0.30177881378184701</v>
      </c>
      <c r="K53" s="46">
        <v>370.89</v>
      </c>
      <c r="L53" s="45">
        <v>205.29</v>
      </c>
      <c r="M53" s="47">
        <v>0.30199999999999999</v>
      </c>
    </row>
    <row r="54" spans="1:13" ht="14.5" x14ac:dyDescent="0.35">
      <c r="A54" s="2" t="str">
        <f>VLOOKUP(C54, 'County name'!$A$1:$C$207, 2, TRUE)</f>
        <v>Jefferson County</v>
      </c>
      <c r="B54" s="2" t="str">
        <f>VLOOKUP($C54, 'County name'!$A$1:$C$207, 3, TRUE)</f>
        <v>Iowa</v>
      </c>
      <c r="C54" s="33">
        <v>19101</v>
      </c>
      <c r="D54" s="12">
        <f>VLOOKUP($C54, 'County name'!$A$3:$D$101, 4, FALSE)</f>
        <v>5.8999999999999999E-3</v>
      </c>
      <c r="E54" s="44">
        <v>2323.4990084517499</v>
      </c>
      <c r="F54" s="44">
        <v>298.14956712722801</v>
      </c>
      <c r="G54" s="38">
        <v>1.1545010981706101</v>
      </c>
      <c r="H54" s="45">
        <v>439.08359466607197</v>
      </c>
      <c r="I54" s="45">
        <v>310.49338274002099</v>
      </c>
      <c r="J54" s="48">
        <v>0.34770748537221202</v>
      </c>
      <c r="K54" s="46">
        <v>382.27</v>
      </c>
      <c r="L54" s="45">
        <v>237.08</v>
      </c>
      <c r="M54" s="47">
        <v>0.3306</v>
      </c>
    </row>
    <row r="55" spans="1:13" ht="14.5" x14ac:dyDescent="0.35">
      <c r="A55" s="2" t="str">
        <f>VLOOKUP(C55, 'County name'!$A$1:$C$207, 2, TRUE)</f>
        <v>Johnson County</v>
      </c>
      <c r="B55" s="2" t="str">
        <f>VLOOKUP($C55, 'County name'!$A$1:$C$207, 3, TRUE)</f>
        <v>Iowa</v>
      </c>
      <c r="C55" s="33">
        <v>19103</v>
      </c>
      <c r="D55" s="12">
        <f>VLOOKUP($C55, 'County name'!$A$3:$D$101, 4, FALSE)</f>
        <v>9.3999999999999986E-3</v>
      </c>
      <c r="E55" s="44">
        <v>2223.3983157420298</v>
      </c>
      <c r="F55" s="44">
        <v>253.90518455505401</v>
      </c>
      <c r="G55" s="38">
        <v>1.1031612501038299</v>
      </c>
      <c r="H55" s="45">
        <v>444.11071732326002</v>
      </c>
      <c r="I55" s="45">
        <v>298.99539480209302</v>
      </c>
      <c r="J55" s="48">
        <v>0.34932502186606901</v>
      </c>
      <c r="K55" s="46">
        <v>378.77</v>
      </c>
      <c r="L55" s="45">
        <v>218.71</v>
      </c>
      <c r="M55" s="47">
        <v>0.3145</v>
      </c>
    </row>
    <row r="56" spans="1:13" ht="14.5" x14ac:dyDescent="0.35">
      <c r="A56" s="2" t="str">
        <f>VLOOKUP(C56, 'County name'!$A$1:$C$207, 2, TRUE)</f>
        <v>Jones County</v>
      </c>
      <c r="B56" s="2" t="str">
        <f>VLOOKUP($C56, 'County name'!$A$1:$C$207, 3, TRUE)</f>
        <v>Iowa</v>
      </c>
      <c r="C56" s="33">
        <v>19105</v>
      </c>
      <c r="D56" s="12">
        <f>VLOOKUP($C56, 'County name'!$A$3:$D$101, 4, FALSE)</f>
        <v>9.1999999999999998E-3</v>
      </c>
      <c r="E56" s="44">
        <v>2026.8465063418701</v>
      </c>
      <c r="F56" s="44">
        <v>193.957212734222</v>
      </c>
      <c r="G56" s="38">
        <v>1.00745922306208</v>
      </c>
      <c r="H56" s="45">
        <v>440.767163698422</v>
      </c>
      <c r="I56" s="45">
        <v>272.71816949844401</v>
      </c>
      <c r="J56" s="48">
        <v>0.33395785551242602</v>
      </c>
      <c r="K56" s="46">
        <v>365.82</v>
      </c>
      <c r="L56" s="45">
        <v>184.6</v>
      </c>
      <c r="M56" s="47">
        <v>0.2838</v>
      </c>
    </row>
    <row r="57" spans="1:13" ht="14.5" x14ac:dyDescent="0.35">
      <c r="A57" s="2" t="str">
        <f>VLOOKUP(C57, 'County name'!$A$1:$C$207, 2, TRUE)</f>
        <v>Keokuk County</v>
      </c>
      <c r="B57" s="2" t="str">
        <f>VLOOKUP($C57, 'County name'!$A$1:$C$207, 3, TRUE)</f>
        <v>Iowa</v>
      </c>
      <c r="C57" s="33">
        <v>19107</v>
      </c>
      <c r="D57" s="12">
        <f>VLOOKUP($C57, 'County name'!$A$3:$D$101, 4, FALSE)</f>
        <v>8.6E-3</v>
      </c>
      <c r="E57" s="44">
        <v>2243.9929960632198</v>
      </c>
      <c r="F57" s="44">
        <v>264.91458239555402</v>
      </c>
      <c r="G57" s="38">
        <v>1.1102151783943</v>
      </c>
      <c r="H57" s="45">
        <v>435.89048453331998</v>
      </c>
      <c r="I57" s="45">
        <v>298.337002229691</v>
      </c>
      <c r="J57" s="48">
        <v>0.33989824385321799</v>
      </c>
      <c r="K57" s="46">
        <v>378.37</v>
      </c>
      <c r="L57" s="45">
        <v>223.98</v>
      </c>
      <c r="M57" s="47">
        <v>0.31890000000000002</v>
      </c>
    </row>
    <row r="58" spans="1:13" ht="14.5" x14ac:dyDescent="0.35">
      <c r="A58" s="2" t="str">
        <f>VLOOKUP(C58, 'County name'!$A$1:$C$207, 2, TRUE)</f>
        <v>Kossuth County</v>
      </c>
      <c r="B58" s="2" t="str">
        <f>VLOOKUP($C58, 'County name'!$A$1:$C$207, 3, TRUE)</f>
        <v>Iowa</v>
      </c>
      <c r="C58" s="33">
        <v>19109</v>
      </c>
      <c r="D58" s="12">
        <f>VLOOKUP($C58, 'County name'!$A$3:$D$101, 4, FALSE)</f>
        <v>2.3300000000000001E-2</v>
      </c>
      <c r="E58" s="44">
        <v>1955.9151740397799</v>
      </c>
      <c r="F58" s="44">
        <v>153.631522750854</v>
      </c>
      <c r="G58" s="38">
        <v>0.99849559240081198</v>
      </c>
      <c r="H58" s="45">
        <v>400.93024804000697</v>
      </c>
      <c r="I58" s="45">
        <v>228.734304141998</v>
      </c>
      <c r="J58" s="48">
        <v>0.27468589357762901</v>
      </c>
      <c r="K58" s="46">
        <v>342.79</v>
      </c>
      <c r="L58" s="45">
        <v>165.48</v>
      </c>
      <c r="M58" s="47">
        <v>0.25619999999999998</v>
      </c>
    </row>
    <row r="59" spans="1:13" ht="14.5" x14ac:dyDescent="0.35">
      <c r="A59" s="2" t="str">
        <f>VLOOKUP(C59, 'County name'!$A$1:$C$207, 2, TRUE)</f>
        <v>Lee County</v>
      </c>
      <c r="B59" s="2" t="str">
        <f>VLOOKUP($C59, 'County name'!$A$1:$C$207, 3, TRUE)</f>
        <v>Iowa</v>
      </c>
      <c r="C59" s="33">
        <v>19111</v>
      </c>
      <c r="D59" s="12">
        <f>VLOOKUP($C59, 'County name'!$A$3:$D$101, 4, FALSE)</f>
        <v>5.7999999999999996E-3</v>
      </c>
      <c r="E59" s="44">
        <v>2368.2159099208202</v>
      </c>
      <c r="F59" s="44">
        <v>294.53465371131898</v>
      </c>
      <c r="G59" s="38">
        <v>1.1550688374971501</v>
      </c>
      <c r="H59" s="45">
        <v>440.34123200941798</v>
      </c>
      <c r="I59" s="45">
        <v>312.42089848518401</v>
      </c>
      <c r="J59" s="48">
        <v>0.350196060109494</v>
      </c>
      <c r="K59" s="46">
        <v>386.88</v>
      </c>
      <c r="L59" s="45">
        <v>243.15</v>
      </c>
      <c r="M59" s="47">
        <v>0.34289999999999998</v>
      </c>
    </row>
    <row r="60" spans="1:13" ht="14.5" x14ac:dyDescent="0.35">
      <c r="A60" s="2" t="str">
        <f>VLOOKUP(C60, 'County name'!$A$1:$C$207, 2, TRUE)</f>
        <v>Linn County</v>
      </c>
      <c r="B60" s="2" t="str">
        <f>VLOOKUP($C60, 'County name'!$A$1:$C$207, 3, TRUE)</f>
        <v>Iowa</v>
      </c>
      <c r="C60" s="33">
        <v>19113</v>
      </c>
      <c r="D60" s="12">
        <f>VLOOKUP($C60, 'County name'!$A$3:$D$101, 4, FALSE)</f>
        <v>0.01</v>
      </c>
      <c r="E60" s="44">
        <v>2086.6081931663398</v>
      </c>
      <c r="F60" s="44">
        <v>210.29929609298699</v>
      </c>
      <c r="G60" s="38">
        <v>1.0439937562925801</v>
      </c>
      <c r="H60" s="45">
        <v>442.90369887545199</v>
      </c>
      <c r="I60" s="45">
        <v>282.04551496505701</v>
      </c>
      <c r="J60" s="48">
        <v>0.34187414667085902</v>
      </c>
      <c r="K60" s="46">
        <v>368.12</v>
      </c>
      <c r="L60" s="45">
        <v>194</v>
      </c>
      <c r="M60" s="47">
        <v>0.29010000000000002</v>
      </c>
    </row>
    <row r="61" spans="1:13" ht="14.5" x14ac:dyDescent="0.35">
      <c r="A61" s="2" t="str">
        <f>VLOOKUP(C61, 'County name'!$A$1:$C$207, 2, TRUE)</f>
        <v>Louisa County</v>
      </c>
      <c r="B61" s="2" t="str">
        <f>VLOOKUP($C61, 'County name'!$A$1:$C$207, 3, TRUE)</f>
        <v>Iowa</v>
      </c>
      <c r="C61" s="33">
        <v>19115</v>
      </c>
      <c r="D61" s="12">
        <f>VLOOKUP($C61, 'County name'!$A$3:$D$101, 4, FALSE)</f>
        <v>6.0999999999999995E-3</v>
      </c>
      <c r="E61" s="44">
        <v>2298.2677046981598</v>
      </c>
      <c r="F61" s="44">
        <v>273.29841451644899</v>
      </c>
      <c r="G61" s="38">
        <v>1.1130054539488301</v>
      </c>
      <c r="H61" s="45">
        <v>442.89225809006001</v>
      </c>
      <c r="I61" s="45">
        <v>306.17558898925802</v>
      </c>
      <c r="J61" s="48">
        <v>0.347270553969314</v>
      </c>
      <c r="K61" s="46">
        <v>383.79</v>
      </c>
      <c r="L61" s="45">
        <v>230.72</v>
      </c>
      <c r="M61" s="47">
        <v>0.3266</v>
      </c>
    </row>
    <row r="62" spans="1:13" ht="14.5" x14ac:dyDescent="0.35">
      <c r="A62" s="2" t="str">
        <f>VLOOKUP(C62, 'County name'!$A$1:$C$207, 2, TRUE)</f>
        <v>Lucas County</v>
      </c>
      <c r="B62" s="2" t="str">
        <f>VLOOKUP($C62, 'County name'!$A$1:$C$207, 3, TRUE)</f>
        <v>Iowa</v>
      </c>
      <c r="C62" s="33">
        <v>19117</v>
      </c>
      <c r="D62" s="12">
        <f>VLOOKUP($C62, 'County name'!$A$3:$D$101, 4, FALSE)</f>
        <v>4.0000000000000001E-3</v>
      </c>
      <c r="E62" s="44">
        <v>2204.1491204980498</v>
      </c>
      <c r="F62" s="44">
        <v>258.87879309654198</v>
      </c>
      <c r="G62" s="38">
        <v>1.0846283032842401</v>
      </c>
      <c r="H62" s="45">
        <v>411.558242107578</v>
      </c>
      <c r="I62" s="45">
        <v>277.20667815208401</v>
      </c>
      <c r="J62" s="48">
        <v>0.29662699366154899</v>
      </c>
      <c r="K62" s="46">
        <v>383.09</v>
      </c>
      <c r="L62" s="45">
        <v>223.24</v>
      </c>
      <c r="M62" s="47">
        <v>0.32250000000000001</v>
      </c>
    </row>
    <row r="63" spans="1:13" ht="14.5" x14ac:dyDescent="0.35">
      <c r="A63" s="2" t="str">
        <f>VLOOKUP(C63, 'County name'!$A$1:$C$207, 2, TRUE)</f>
        <v>Lyon County</v>
      </c>
      <c r="B63" s="2" t="str">
        <f>VLOOKUP($C63, 'County name'!$A$1:$C$207, 3, TRUE)</f>
        <v>Iowa</v>
      </c>
      <c r="C63" s="33">
        <v>19119</v>
      </c>
      <c r="D63" s="12">
        <f>VLOOKUP($C63, 'County name'!$A$3:$D$101, 4, FALSE)</f>
        <v>1.3000000000000001E-2</v>
      </c>
      <c r="E63" s="44">
        <v>1949.12641272922</v>
      </c>
      <c r="F63" s="44">
        <v>194.71847372055001</v>
      </c>
      <c r="G63" s="38">
        <v>1.04090042396802</v>
      </c>
      <c r="H63" s="45">
        <v>431.09347387119197</v>
      </c>
      <c r="I63" s="45">
        <v>247.11627826690699</v>
      </c>
      <c r="J63" s="48">
        <v>0.31425881959524099</v>
      </c>
      <c r="K63" s="46">
        <v>336.72</v>
      </c>
      <c r="L63" s="45">
        <v>187.75</v>
      </c>
      <c r="M63" s="47">
        <v>0.26850000000000002</v>
      </c>
    </row>
    <row r="64" spans="1:13" ht="14.5" x14ac:dyDescent="0.35">
      <c r="A64" s="2" t="str">
        <f>VLOOKUP(C64, 'County name'!$A$1:$C$207, 2, TRUE)</f>
        <v>Madison County</v>
      </c>
      <c r="B64" s="2" t="str">
        <f>VLOOKUP($C64, 'County name'!$A$1:$C$207, 3, TRUE)</f>
        <v>Iowa</v>
      </c>
      <c r="C64" s="33">
        <v>19121</v>
      </c>
      <c r="D64" s="12">
        <f>VLOOKUP($C64, 'County name'!$A$3:$D$101, 4, FALSE)</f>
        <v>7.0999999999999995E-3</v>
      </c>
      <c r="E64" s="44">
        <v>2185.8145694124601</v>
      </c>
      <c r="F64" s="44">
        <v>247.454613685608</v>
      </c>
      <c r="G64" s="38">
        <v>1.08297250838322</v>
      </c>
      <c r="H64" s="45">
        <v>387.60988911938603</v>
      </c>
      <c r="I64" s="45">
        <v>260.78638362884499</v>
      </c>
      <c r="J64" s="48">
        <v>0.263953551684527</v>
      </c>
      <c r="K64" s="46">
        <v>368.96</v>
      </c>
      <c r="L64" s="45">
        <v>213.68</v>
      </c>
      <c r="M64" s="47">
        <v>0.30890000000000001</v>
      </c>
    </row>
    <row r="65" spans="1:13" ht="14.5" x14ac:dyDescent="0.35">
      <c r="A65" s="2" t="str">
        <f>VLOOKUP(C65, 'County name'!$A$1:$C$207, 2, TRUE)</f>
        <v>Mahaska County</v>
      </c>
      <c r="B65" s="2" t="str">
        <f>VLOOKUP($C65, 'County name'!$A$1:$C$207, 3, TRUE)</f>
        <v>Iowa</v>
      </c>
      <c r="C65" s="33">
        <v>19123</v>
      </c>
      <c r="D65" s="12">
        <f>VLOOKUP($C65, 'County name'!$A$3:$D$101, 4, FALSE)</f>
        <v>9.1999999999999998E-3</v>
      </c>
      <c r="E65" s="44">
        <v>2230.1455720128502</v>
      </c>
      <c r="F65" s="44">
        <v>256.828519868851</v>
      </c>
      <c r="G65" s="38">
        <v>1.1060204032199701</v>
      </c>
      <c r="H65" s="45">
        <v>425.398872120492</v>
      </c>
      <c r="I65" s="45">
        <v>287.958086633682</v>
      </c>
      <c r="J65" s="48">
        <v>0.32258327855450702</v>
      </c>
      <c r="K65" s="46">
        <v>378.91</v>
      </c>
      <c r="L65" s="45">
        <v>219.99</v>
      </c>
      <c r="M65" s="47">
        <v>0.31740000000000002</v>
      </c>
    </row>
    <row r="66" spans="1:13" ht="14.5" x14ac:dyDescent="0.35">
      <c r="A66" s="2" t="str">
        <f>VLOOKUP(C66, 'County name'!$A$1:$C$207, 2, TRUE)</f>
        <v>Marion County</v>
      </c>
      <c r="B66" s="2" t="str">
        <f>VLOOKUP($C66, 'County name'!$A$1:$C$207, 3, TRUE)</f>
        <v>Iowa</v>
      </c>
      <c r="C66" s="33">
        <v>19125</v>
      </c>
      <c r="D66" s="12">
        <f>VLOOKUP($C66, 'County name'!$A$3:$D$101, 4, FALSE)</f>
        <v>6.4000000000000003E-3</v>
      </c>
      <c r="E66" s="44">
        <v>2261.9115061684502</v>
      </c>
      <c r="F66" s="44">
        <v>264.68980102539098</v>
      </c>
      <c r="G66" s="38">
        <v>1.1160431605027701</v>
      </c>
      <c r="H66" s="45">
        <v>415.52770895296698</v>
      </c>
      <c r="I66" s="45">
        <v>282.55688943862901</v>
      </c>
      <c r="J66" s="48">
        <v>0.30827288591996799</v>
      </c>
      <c r="K66" s="46">
        <v>378.17</v>
      </c>
      <c r="L66" s="45">
        <v>221.35</v>
      </c>
      <c r="M66" s="47">
        <v>0.31879999999999997</v>
      </c>
    </row>
    <row r="67" spans="1:13" ht="14.5" x14ac:dyDescent="0.35">
      <c r="A67" s="2" t="str">
        <f>VLOOKUP(C67, 'County name'!$A$1:$C$207, 2, TRUE)</f>
        <v>Marshall County</v>
      </c>
      <c r="B67" s="2" t="str">
        <f>VLOOKUP($C67, 'County name'!$A$1:$C$207, 3, TRUE)</f>
        <v>Iowa</v>
      </c>
      <c r="C67" s="33">
        <v>19127</v>
      </c>
      <c r="D67" s="12">
        <f>VLOOKUP($C67, 'County name'!$A$3:$D$101, 4, FALSE)</f>
        <v>1.1399999999999999E-2</v>
      </c>
      <c r="E67" s="44">
        <v>2054.9371353041402</v>
      </c>
      <c r="F67" s="44">
        <v>192.92870926857</v>
      </c>
      <c r="G67" s="38">
        <v>1.0057593052017</v>
      </c>
      <c r="H67" s="45">
        <v>413.87801597155698</v>
      </c>
      <c r="I67" s="45">
        <v>260.17746882438701</v>
      </c>
      <c r="J67" s="48">
        <v>0.29675924138044302</v>
      </c>
      <c r="K67" s="46">
        <v>362.28</v>
      </c>
      <c r="L67" s="45">
        <v>187.62</v>
      </c>
      <c r="M67" s="47">
        <v>0.28420000000000001</v>
      </c>
    </row>
    <row r="68" spans="1:13" ht="14.5" x14ac:dyDescent="0.35">
      <c r="A68" s="2" t="str">
        <f>VLOOKUP(C68, 'County name'!$A$1:$C$207, 2, TRUE)</f>
        <v>Mills County</v>
      </c>
      <c r="B68" s="2" t="str">
        <f>VLOOKUP($C68, 'County name'!$A$1:$C$207, 3, TRUE)</f>
        <v>Iowa</v>
      </c>
      <c r="C68" s="33">
        <v>19129</v>
      </c>
      <c r="D68" s="12">
        <f>VLOOKUP($C68, 'County name'!$A$3:$D$101, 4, FALSE)</f>
        <v>8.0000000000000002E-3</v>
      </c>
      <c r="E68" s="44">
        <v>2291.2821372416702</v>
      </c>
      <c r="F68" s="44">
        <v>297.464185094833</v>
      </c>
      <c r="G68" s="38">
        <v>1.1622998028259099</v>
      </c>
      <c r="H68" s="45">
        <v>359.363874393809</v>
      </c>
      <c r="I68" s="45">
        <v>265.85561356544503</v>
      </c>
      <c r="J68" s="48">
        <v>0.232239220912763</v>
      </c>
      <c r="K68" s="46">
        <v>374.95</v>
      </c>
      <c r="L68" s="45">
        <v>248.05</v>
      </c>
      <c r="M68" s="47">
        <v>0.33400000000000002</v>
      </c>
    </row>
    <row r="69" spans="1:13" ht="14.5" x14ac:dyDescent="0.35">
      <c r="A69" s="2" t="str">
        <f>VLOOKUP(C69, 'County name'!$A$1:$C$207, 2, TRUE)</f>
        <v>Mitchell County</v>
      </c>
      <c r="B69" s="2" t="str">
        <f>VLOOKUP($C69, 'County name'!$A$1:$C$207, 3, TRUE)</f>
        <v>Iowa</v>
      </c>
      <c r="C69" s="33">
        <v>19131</v>
      </c>
      <c r="D69" s="12">
        <f>VLOOKUP($C69, 'County name'!$A$3:$D$101, 4, FALSE)</f>
        <v>1.09E-2</v>
      </c>
      <c r="E69" s="44">
        <v>1909.91430638579</v>
      </c>
      <c r="F69" s="44">
        <v>140.02081546783501</v>
      </c>
      <c r="G69" s="38">
        <v>0.95177874825552899</v>
      </c>
      <c r="H69" s="45">
        <v>425.981800875467</v>
      </c>
      <c r="I69" s="45">
        <v>232.82438087463399</v>
      </c>
      <c r="J69" s="48">
        <v>0.30643540762882199</v>
      </c>
      <c r="K69" s="46">
        <v>347.62</v>
      </c>
      <c r="L69" s="45">
        <v>149.91999999999999</v>
      </c>
      <c r="M69" s="47">
        <v>0.24829999999999999</v>
      </c>
    </row>
    <row r="70" spans="1:13" ht="14.5" x14ac:dyDescent="0.35">
      <c r="A70" s="2" t="str">
        <f>VLOOKUP(C70, 'County name'!$A$1:$C$207, 2, TRUE)</f>
        <v>Monona County</v>
      </c>
      <c r="B70" s="2" t="str">
        <f>VLOOKUP($C70, 'County name'!$A$1:$C$207, 3, TRUE)</f>
        <v>Iowa</v>
      </c>
      <c r="C70" s="33">
        <v>19133</v>
      </c>
      <c r="D70" s="12">
        <f>VLOOKUP($C70, 'County name'!$A$3:$D$101, 4, FALSE)</f>
        <v>1.2800000000000001E-2</v>
      </c>
      <c r="E70" s="44">
        <v>2189.7515253164302</v>
      </c>
      <c r="F70" s="44">
        <v>269.54338173866302</v>
      </c>
      <c r="G70" s="38">
        <v>1.1406821876800199</v>
      </c>
      <c r="H70" s="45">
        <v>384.867541106744</v>
      </c>
      <c r="I70" s="45">
        <v>264.905745840073</v>
      </c>
      <c r="J70" s="48">
        <v>0.26274016472675898</v>
      </c>
      <c r="K70" s="46">
        <v>356.96</v>
      </c>
      <c r="L70" s="45">
        <v>230.1</v>
      </c>
      <c r="M70" s="47">
        <v>0.30880000000000002</v>
      </c>
    </row>
    <row r="71" spans="1:13" ht="14.5" x14ac:dyDescent="0.35">
      <c r="A71" s="2" t="str">
        <f>VLOOKUP(C71, 'County name'!$A$1:$C$207, 2, TRUE)</f>
        <v>Monroe County</v>
      </c>
      <c r="B71" s="2" t="str">
        <f>VLOOKUP($C71, 'County name'!$A$1:$C$207, 3, TRUE)</f>
        <v>Iowa</v>
      </c>
      <c r="C71" s="33">
        <v>19135</v>
      </c>
      <c r="D71" s="12">
        <f>VLOOKUP($C71, 'County name'!$A$3:$D$101, 4, FALSE)</f>
        <v>3.3E-3</v>
      </c>
      <c r="E71" s="44">
        <v>2247.28919379432</v>
      </c>
      <c r="F71" s="44">
        <v>262.96451449394198</v>
      </c>
      <c r="G71" s="38">
        <v>1.1127425316016299</v>
      </c>
      <c r="H71" s="45">
        <v>426.59331245254702</v>
      </c>
      <c r="I71" s="45">
        <v>288.83400158882102</v>
      </c>
      <c r="J71" s="48">
        <v>0.32175518415836701</v>
      </c>
      <c r="K71" s="46">
        <v>387.87</v>
      </c>
      <c r="L71" s="45">
        <v>227.44</v>
      </c>
      <c r="M71" s="47">
        <v>0.3291</v>
      </c>
    </row>
    <row r="72" spans="1:13" ht="14.5" x14ac:dyDescent="0.35">
      <c r="A72" s="2" t="str">
        <f>VLOOKUP(C72, 'County name'!$A$1:$C$207, 2, TRUE)</f>
        <v>Montgomery County</v>
      </c>
      <c r="B72" s="2" t="str">
        <f>VLOOKUP($C72, 'County name'!$A$1:$C$207, 3, TRUE)</f>
        <v>Iowa</v>
      </c>
      <c r="C72" s="33">
        <v>19137</v>
      </c>
      <c r="D72" s="12">
        <f>VLOOKUP($C72, 'County name'!$A$3:$D$101, 4, FALSE)</f>
        <v>7.6E-3</v>
      </c>
      <c r="E72" s="44">
        <v>2244.5955952938498</v>
      </c>
      <c r="F72" s="44">
        <v>285.35683674812299</v>
      </c>
      <c r="G72" s="38">
        <v>1.1327155888671701</v>
      </c>
      <c r="H72" s="45">
        <v>359.05023671087099</v>
      </c>
      <c r="I72" s="45">
        <v>263.38361420631401</v>
      </c>
      <c r="J72" s="48">
        <v>0.22902216196700001</v>
      </c>
      <c r="K72" s="46">
        <v>374.17</v>
      </c>
      <c r="L72" s="45">
        <v>240.62</v>
      </c>
      <c r="M72" s="47">
        <v>0.32750000000000001</v>
      </c>
    </row>
    <row r="73" spans="1:13" ht="14.5" x14ac:dyDescent="0.35">
      <c r="A73" s="2" t="str">
        <f>VLOOKUP(C73, 'County name'!$A$1:$C$207, 2, TRUE)</f>
        <v>Muscatine County</v>
      </c>
      <c r="B73" s="2" t="str">
        <f>VLOOKUP($C73, 'County name'!$A$1:$C$207, 3, TRUE)</f>
        <v>Iowa</v>
      </c>
      <c r="C73" s="33">
        <v>19139</v>
      </c>
      <c r="D73" s="12">
        <f>VLOOKUP($C73, 'County name'!$A$3:$D$101, 4, FALSE)</f>
        <v>6.6E-3</v>
      </c>
      <c r="E73" s="44">
        <v>2261.7800048456802</v>
      </c>
      <c r="F73" s="44">
        <v>262.325193738937</v>
      </c>
      <c r="G73" s="38">
        <v>1.1059753282325799</v>
      </c>
      <c r="H73" s="45">
        <v>445.64445173058198</v>
      </c>
      <c r="I73" s="45">
        <v>302.83985247611997</v>
      </c>
      <c r="J73" s="48">
        <v>0.350055348523511</v>
      </c>
      <c r="K73" s="46">
        <v>382.66</v>
      </c>
      <c r="L73" s="45">
        <v>224.39</v>
      </c>
      <c r="M73" s="47">
        <v>0.32119999999999999</v>
      </c>
    </row>
    <row r="74" spans="1:13" ht="14.5" x14ac:dyDescent="0.35">
      <c r="A74" s="2" t="str">
        <f>VLOOKUP(C74, 'County name'!$A$1:$C$207, 2, TRUE)</f>
        <v>O</v>
      </c>
      <c r="B74" s="2" t="str">
        <f>VLOOKUP($C74, 'County name'!$A$1:$C$207, 3, TRUE)</f>
        <v>Iowa</v>
      </c>
      <c r="C74" s="33">
        <v>19141</v>
      </c>
      <c r="D74" s="12">
        <f>VLOOKUP($C74, 'County name'!$A$3:$D$101, 4, FALSE)</f>
        <v>1.3100000000000001E-2</v>
      </c>
      <c r="E74" s="44">
        <v>1965.6304815429301</v>
      </c>
      <c r="F74" s="44">
        <v>178.77737836837801</v>
      </c>
      <c r="G74" s="38">
        <v>1.0089385897960901</v>
      </c>
      <c r="H74" s="45">
        <v>413.91174771664703</v>
      </c>
      <c r="I74" s="45">
        <v>238.17482872009299</v>
      </c>
      <c r="J74" s="48">
        <v>0.28770582749080897</v>
      </c>
      <c r="K74" s="46">
        <v>341.43</v>
      </c>
      <c r="L74" s="45">
        <v>183.66</v>
      </c>
      <c r="M74" s="47">
        <v>0.26910000000000001</v>
      </c>
    </row>
    <row r="75" spans="1:13" ht="14.5" x14ac:dyDescent="0.35">
      <c r="A75" s="2" t="str">
        <f>VLOOKUP(C75, 'County name'!$A$1:$C$207, 2, TRUE)</f>
        <v>Osceola County</v>
      </c>
      <c r="B75" s="2" t="str">
        <f>VLOOKUP($C75, 'County name'!$A$1:$C$207, 3, TRUE)</f>
        <v>Iowa</v>
      </c>
      <c r="C75" s="33">
        <v>19143</v>
      </c>
      <c r="D75" s="12">
        <f>VLOOKUP($C75, 'County name'!$A$3:$D$101, 4, FALSE)</f>
        <v>0.01</v>
      </c>
      <c r="E75" s="44">
        <v>1884.6741962160199</v>
      </c>
      <c r="F75" s="44">
        <v>149.71397256851199</v>
      </c>
      <c r="G75" s="38">
        <v>0.968290440313337</v>
      </c>
      <c r="H75" s="45">
        <v>419.96131552726098</v>
      </c>
      <c r="I75" s="45">
        <v>223.23320541381801</v>
      </c>
      <c r="J75" s="48">
        <v>0.292349019448438</v>
      </c>
      <c r="K75" s="46">
        <v>333.68</v>
      </c>
      <c r="L75" s="45">
        <v>167.25</v>
      </c>
      <c r="M75" s="47">
        <v>0.255</v>
      </c>
    </row>
    <row r="76" spans="1:13" ht="14.5" x14ac:dyDescent="0.35">
      <c r="A76" s="2" t="str">
        <f>VLOOKUP(C76, 'County name'!$A$1:$C$207, 2, TRUE)</f>
        <v>Page County</v>
      </c>
      <c r="B76" s="2" t="str">
        <f>VLOOKUP($C76, 'County name'!$A$1:$C$207, 3, TRUE)</f>
        <v>Iowa</v>
      </c>
      <c r="C76" s="33">
        <v>19145</v>
      </c>
      <c r="D76" s="12">
        <f>VLOOKUP($C76, 'County name'!$A$3:$D$101, 4, FALSE)</f>
        <v>9.8999999999999991E-3</v>
      </c>
      <c r="E76" s="44">
        <v>2278.4734567294699</v>
      </c>
      <c r="F76" s="44">
        <v>294.58385457992603</v>
      </c>
      <c r="G76" s="38">
        <v>1.12165831779567</v>
      </c>
      <c r="H76" s="45">
        <v>357.46866988699202</v>
      </c>
      <c r="I76" s="45">
        <v>263.794354248047</v>
      </c>
      <c r="J76" s="48">
        <v>0.22361383183907699</v>
      </c>
      <c r="K76" s="46">
        <v>379.37</v>
      </c>
      <c r="L76" s="45">
        <v>246.38</v>
      </c>
      <c r="M76" s="47">
        <v>0.3367</v>
      </c>
    </row>
    <row r="77" spans="1:13" ht="14.5" x14ac:dyDescent="0.35">
      <c r="A77" s="2" t="str">
        <f>VLOOKUP(C77, 'County name'!$A$1:$C$207, 2, TRUE)</f>
        <v>Palo Alto County</v>
      </c>
      <c r="B77" s="2" t="str">
        <f>VLOOKUP($C77, 'County name'!$A$1:$C$207, 3, TRUE)</f>
        <v>Iowa</v>
      </c>
      <c r="C77" s="33">
        <v>19147</v>
      </c>
      <c r="D77" s="12">
        <f>VLOOKUP($C77, 'County name'!$A$3:$D$101, 4, FALSE)</f>
        <v>1.1699999999999999E-2</v>
      </c>
      <c r="E77" s="44">
        <v>1978.59852263128</v>
      </c>
      <c r="F77" s="44">
        <v>165.98626499176001</v>
      </c>
      <c r="G77" s="38">
        <v>1.0125003093291101</v>
      </c>
      <c r="H77" s="45">
        <v>403.89083301286399</v>
      </c>
      <c r="I77" s="45">
        <v>234.132665348053</v>
      </c>
      <c r="J77" s="48">
        <v>0.27673787671429501</v>
      </c>
      <c r="K77" s="46">
        <v>343.07</v>
      </c>
      <c r="L77" s="45">
        <v>173.29</v>
      </c>
      <c r="M77" s="47">
        <v>0.2616</v>
      </c>
    </row>
    <row r="78" spans="1:13" ht="14.5" x14ac:dyDescent="0.35">
      <c r="A78" s="2" t="str">
        <f>VLOOKUP(C78, 'County name'!$A$1:$C$207, 2, TRUE)</f>
        <v>Plymouth County</v>
      </c>
      <c r="B78" s="2" t="str">
        <f>VLOOKUP($C78, 'County name'!$A$1:$C$207, 3, TRUE)</f>
        <v>Iowa</v>
      </c>
      <c r="C78" s="33">
        <v>19149</v>
      </c>
      <c r="D78" s="12">
        <f>VLOOKUP($C78, 'County name'!$A$3:$D$101, 4, FALSE)</f>
        <v>1.8500000000000003E-2</v>
      </c>
      <c r="E78" s="44">
        <v>2055.89490522817</v>
      </c>
      <c r="F78" s="44">
        <v>227.93756184577899</v>
      </c>
      <c r="G78" s="38">
        <v>1.10239855246298</v>
      </c>
      <c r="H78" s="45">
        <v>413.94302396457601</v>
      </c>
      <c r="I78" s="45">
        <v>259.04858937263498</v>
      </c>
      <c r="J78" s="48">
        <v>0.296241668561255</v>
      </c>
      <c r="K78" s="46">
        <v>347.69</v>
      </c>
      <c r="L78" s="45">
        <v>208.1</v>
      </c>
      <c r="M78" s="47">
        <v>0.2898</v>
      </c>
    </row>
    <row r="79" spans="1:13" ht="14.5" x14ac:dyDescent="0.35">
      <c r="A79" s="2" t="str">
        <f>VLOOKUP(C79, 'County name'!$A$1:$C$207, 2, TRUE)</f>
        <v>Pocahontas County</v>
      </c>
      <c r="B79" s="2" t="str">
        <f>VLOOKUP($C79, 'County name'!$A$1:$C$207, 3, TRUE)</f>
        <v>Iowa</v>
      </c>
      <c r="C79" s="33">
        <v>19151</v>
      </c>
      <c r="D79" s="12">
        <f>VLOOKUP($C79, 'County name'!$A$3:$D$101, 4, FALSE)</f>
        <v>1.41E-2</v>
      </c>
      <c r="E79" s="44">
        <v>2003.15639748122</v>
      </c>
      <c r="F79" s="44">
        <v>184.06192488670399</v>
      </c>
      <c r="G79" s="38">
        <v>1.0394909139312101</v>
      </c>
      <c r="H79" s="45">
        <v>394.68819575628697</v>
      </c>
      <c r="I79" s="45">
        <v>240.37116446495099</v>
      </c>
      <c r="J79" s="48">
        <v>0.26810317269468598</v>
      </c>
      <c r="K79" s="46">
        <v>348.26</v>
      </c>
      <c r="L79" s="45">
        <v>186</v>
      </c>
      <c r="M79" s="47">
        <v>0.27539999999999998</v>
      </c>
    </row>
    <row r="80" spans="1:13" ht="14.5" x14ac:dyDescent="0.35">
      <c r="A80" s="2" t="str">
        <f>VLOOKUP(C80, 'County name'!$A$1:$C$207, 2, TRUE)</f>
        <v>Polk County</v>
      </c>
      <c r="B80" s="2" t="str">
        <f>VLOOKUP($C80, 'County name'!$A$1:$C$207, 3, TRUE)</f>
        <v>Iowa</v>
      </c>
      <c r="C80" s="33">
        <v>19153</v>
      </c>
      <c r="D80" s="12">
        <f>VLOOKUP($C80, 'County name'!$A$3:$D$101, 4, FALSE)</f>
        <v>7.7000000000000002E-3</v>
      </c>
      <c r="E80" s="44">
        <v>2167.3087538455602</v>
      </c>
      <c r="F80" s="44">
        <v>224.68170332908599</v>
      </c>
      <c r="G80" s="38">
        <v>1.0591690658834501</v>
      </c>
      <c r="H80" s="45">
        <v>404.07720246436099</v>
      </c>
      <c r="I80" s="45">
        <v>262.33915457725499</v>
      </c>
      <c r="J80" s="48">
        <v>0.28357320606111303</v>
      </c>
      <c r="K80" s="46">
        <v>365.34</v>
      </c>
      <c r="L80" s="45">
        <v>201.39</v>
      </c>
      <c r="M80" s="47">
        <v>0.29709999999999998</v>
      </c>
    </row>
    <row r="81" spans="1:13" ht="14.5" x14ac:dyDescent="0.35">
      <c r="A81" s="2" t="str">
        <f>VLOOKUP(C81, 'County name'!$A$1:$C$207, 2, TRUE)</f>
        <v>Pottawattamie County</v>
      </c>
      <c r="B81" s="2" t="str">
        <f>VLOOKUP($C81, 'County name'!$A$1:$C$207, 3, TRUE)</f>
        <v>Iowa</v>
      </c>
      <c r="C81" s="33">
        <v>19155</v>
      </c>
      <c r="D81" s="12">
        <f>VLOOKUP($C81, 'County name'!$A$3:$D$101, 4, FALSE)</f>
        <v>1.7299999999999999E-2</v>
      </c>
      <c r="E81" s="44">
        <v>2212.8861955962798</v>
      </c>
      <c r="F81" s="44">
        <v>259.25853080749499</v>
      </c>
      <c r="G81" s="38">
        <v>1.11536662299036</v>
      </c>
      <c r="H81" s="45">
        <v>364.41831633581302</v>
      </c>
      <c r="I81" s="45">
        <v>255.43758821487401</v>
      </c>
      <c r="J81" s="48">
        <v>0.23436291674503701</v>
      </c>
      <c r="K81" s="46">
        <v>369.48</v>
      </c>
      <c r="L81" s="45">
        <v>231.49</v>
      </c>
      <c r="M81" s="47">
        <v>0.32079999999999997</v>
      </c>
    </row>
    <row r="82" spans="1:13" ht="14.5" x14ac:dyDescent="0.35">
      <c r="A82" s="2" t="str">
        <f>VLOOKUP(C82, 'County name'!$A$1:$C$207, 2, TRUE)</f>
        <v>Poweshiek County</v>
      </c>
      <c r="B82" s="2" t="str">
        <f>VLOOKUP($C82, 'County name'!$A$1:$C$207, 3, TRUE)</f>
        <v>Iowa</v>
      </c>
      <c r="C82" s="33">
        <v>19157</v>
      </c>
      <c r="D82" s="12">
        <f>VLOOKUP($C82, 'County name'!$A$3:$D$101, 4, FALSE)</f>
        <v>1.18E-2</v>
      </c>
      <c r="E82" s="44">
        <v>2134.7961429898401</v>
      </c>
      <c r="F82" s="44">
        <v>231.09080238342301</v>
      </c>
      <c r="G82" s="38">
        <v>1.04903438255235</v>
      </c>
      <c r="H82" s="45">
        <v>425.79852284837398</v>
      </c>
      <c r="I82" s="45">
        <v>280.12830867767298</v>
      </c>
      <c r="J82" s="48">
        <v>0.32082943830057498</v>
      </c>
      <c r="K82" s="46">
        <v>370.73</v>
      </c>
      <c r="L82" s="45">
        <v>205.7</v>
      </c>
      <c r="M82" s="47">
        <v>0.30180000000000001</v>
      </c>
    </row>
    <row r="83" spans="1:13" ht="14.5" x14ac:dyDescent="0.35">
      <c r="A83" s="2" t="str">
        <f>VLOOKUP(C83, 'County name'!$A$1:$C$207, 2, TRUE)</f>
        <v>Ringgold County</v>
      </c>
      <c r="B83" s="2" t="str">
        <f>VLOOKUP($C83, 'County name'!$A$1:$C$207, 3, TRUE)</f>
        <v>Iowa</v>
      </c>
      <c r="C83" s="33">
        <v>19159</v>
      </c>
      <c r="D83" s="12">
        <f>VLOOKUP($C83, 'County name'!$A$3:$D$101, 4, FALSE)</f>
        <v>5.4000000000000003E-3</v>
      </c>
      <c r="E83" s="44">
        <v>2215.1268268129702</v>
      </c>
      <c r="F83" s="44">
        <v>253.49347805976899</v>
      </c>
      <c r="G83" s="38">
        <v>1.0841716365630401</v>
      </c>
      <c r="H83" s="45">
        <v>376.67692128132302</v>
      </c>
      <c r="I83" s="45">
        <v>256.90691685676597</v>
      </c>
      <c r="J83" s="48">
        <v>0.25078307028833302</v>
      </c>
      <c r="K83" s="46">
        <v>375.41</v>
      </c>
      <c r="L83" s="45">
        <v>221.09</v>
      </c>
      <c r="M83" s="47">
        <v>0.32240000000000002</v>
      </c>
    </row>
    <row r="84" spans="1:13" ht="14.5" x14ac:dyDescent="0.35">
      <c r="A84" s="2" t="str">
        <f>VLOOKUP(C84, 'County name'!$A$1:$C$207, 2, TRUE)</f>
        <v>Sac County</v>
      </c>
      <c r="B84" s="2" t="str">
        <f>VLOOKUP($C84, 'County name'!$A$1:$C$207, 3, TRUE)</f>
        <v>Iowa</v>
      </c>
      <c r="C84" s="33">
        <v>19161</v>
      </c>
      <c r="D84" s="12">
        <f>VLOOKUP($C84, 'County name'!$A$3:$D$101, 4, FALSE)</f>
        <v>1.2E-2</v>
      </c>
      <c r="E84" s="44">
        <v>2026.7253779308601</v>
      </c>
      <c r="F84" s="44">
        <v>192.94879875183099</v>
      </c>
      <c r="G84" s="38">
        <v>1.04719647598931</v>
      </c>
      <c r="H84" s="45">
        <v>386.07767217575997</v>
      </c>
      <c r="I84" s="45">
        <v>240.27000150680499</v>
      </c>
      <c r="J84" s="48">
        <v>0.25717087917811099</v>
      </c>
      <c r="K84" s="46">
        <v>354.52</v>
      </c>
      <c r="L84" s="45">
        <v>196.38</v>
      </c>
      <c r="M84" s="47">
        <v>0.2888</v>
      </c>
    </row>
    <row r="85" spans="1:13" ht="14.5" x14ac:dyDescent="0.35">
      <c r="A85" s="2" t="str">
        <f>VLOOKUP(C85, 'County name'!$A$1:$C$207, 2, TRUE)</f>
        <v>Scott County</v>
      </c>
      <c r="B85" s="2" t="str">
        <f>VLOOKUP($C85, 'County name'!$A$1:$C$207, 3, TRUE)</f>
        <v>Iowa</v>
      </c>
      <c r="C85" s="33">
        <v>19163</v>
      </c>
      <c r="D85" s="12">
        <f>VLOOKUP($C85, 'County name'!$A$3:$D$101, 4, FALSE)</f>
        <v>7.4999999999999997E-3</v>
      </c>
      <c r="E85" s="44">
        <v>2196.2285318638701</v>
      </c>
      <c r="F85" s="44">
        <v>227.61609539985699</v>
      </c>
      <c r="G85" s="38">
        <v>1.0801663785686999</v>
      </c>
      <c r="H85" s="45">
        <v>442.11111183618198</v>
      </c>
      <c r="I85" s="45">
        <v>287.71031050682097</v>
      </c>
      <c r="J85" s="48">
        <v>0.34189205110909798</v>
      </c>
      <c r="K85" s="46">
        <v>378.15</v>
      </c>
      <c r="L85" s="45">
        <v>206.73</v>
      </c>
      <c r="M85" s="47">
        <v>0.31059999999999999</v>
      </c>
    </row>
    <row r="86" spans="1:13" ht="14.5" x14ac:dyDescent="0.35">
      <c r="A86" s="2" t="str">
        <f>VLOOKUP(C86, 'County name'!$A$1:$C$207, 2, TRUE)</f>
        <v>Shelby County</v>
      </c>
      <c r="B86" s="2" t="str">
        <f>VLOOKUP($C86, 'County name'!$A$1:$C$207, 3, TRUE)</f>
        <v>Iowa</v>
      </c>
      <c r="C86" s="33">
        <v>19165</v>
      </c>
      <c r="D86" s="12">
        <f>VLOOKUP($C86, 'County name'!$A$3:$D$101, 4, FALSE)</f>
        <v>1.37E-2</v>
      </c>
      <c r="E86" s="44">
        <v>2131.8798653999902</v>
      </c>
      <c r="F86" s="44">
        <v>229.312601423263</v>
      </c>
      <c r="G86" s="38">
        <v>1.06111317240673</v>
      </c>
      <c r="H86" s="45">
        <v>368.676065319538</v>
      </c>
      <c r="I86" s="45">
        <v>246.61007637977599</v>
      </c>
      <c r="J86" s="48">
        <v>0.23619474887671901</v>
      </c>
      <c r="K86" s="46">
        <v>364.42</v>
      </c>
      <c r="L86" s="45">
        <v>217.33</v>
      </c>
      <c r="M86" s="47">
        <v>0.3075</v>
      </c>
    </row>
    <row r="87" spans="1:13" ht="14.5" x14ac:dyDescent="0.35">
      <c r="A87" s="2" t="str">
        <f>VLOOKUP(C87, 'County name'!$A$1:$C$207, 2, TRUE)</f>
        <v>Sioux County</v>
      </c>
      <c r="B87" s="2" t="str">
        <f>VLOOKUP($C87, 'County name'!$A$1:$C$207, 3, TRUE)</f>
        <v>Iowa</v>
      </c>
      <c r="C87" s="33">
        <v>19167</v>
      </c>
      <c r="D87" s="12">
        <f>VLOOKUP($C87, 'County name'!$A$3:$D$101, 4, FALSE)</f>
        <v>1.6E-2</v>
      </c>
      <c r="E87" s="44">
        <v>2003.9486677323</v>
      </c>
      <c r="F87" s="44">
        <v>208.046350240707</v>
      </c>
      <c r="G87" s="38">
        <v>1.0687993547030601</v>
      </c>
      <c r="H87" s="45">
        <v>424.30962328396203</v>
      </c>
      <c r="I87" s="45">
        <v>253.44119267463699</v>
      </c>
      <c r="J87" s="48">
        <v>0.30640040301010601</v>
      </c>
      <c r="K87" s="46">
        <v>343.08</v>
      </c>
      <c r="L87" s="45">
        <v>197.21</v>
      </c>
      <c r="M87" s="47">
        <v>0.2792</v>
      </c>
    </row>
    <row r="88" spans="1:13" ht="14.5" x14ac:dyDescent="0.35">
      <c r="A88" s="2" t="str">
        <f>VLOOKUP(C88, 'County name'!$A$1:$C$207, 2, TRUE)</f>
        <v>Story County</v>
      </c>
      <c r="B88" s="2" t="str">
        <f>VLOOKUP($C88, 'County name'!$A$1:$C$207, 3, TRUE)</f>
        <v>Iowa</v>
      </c>
      <c r="C88" s="33">
        <v>19169</v>
      </c>
      <c r="D88" s="12">
        <f>VLOOKUP($C88, 'County name'!$A$3:$D$101, 4, FALSE)</f>
        <v>1.09E-2</v>
      </c>
      <c r="E88" s="44">
        <v>2059.1474435311302</v>
      </c>
      <c r="F88" s="44">
        <v>186.27351365089399</v>
      </c>
      <c r="G88" s="38">
        <v>0.99898895109949404</v>
      </c>
      <c r="H88" s="45">
        <v>404.31909344061302</v>
      </c>
      <c r="I88" s="45">
        <v>249.173510217667</v>
      </c>
      <c r="J88" s="48">
        <v>0.27854009154246401</v>
      </c>
      <c r="K88" s="46">
        <v>358.76</v>
      </c>
      <c r="L88" s="45">
        <v>184.83</v>
      </c>
      <c r="M88" s="47">
        <v>0.28139999999999998</v>
      </c>
    </row>
    <row r="89" spans="1:13" ht="14.5" x14ac:dyDescent="0.35">
      <c r="A89" s="2" t="str">
        <f>VLOOKUP(C89, 'County name'!$A$1:$C$207, 2, TRUE)</f>
        <v>Tama County</v>
      </c>
      <c r="B89" s="2" t="str">
        <f>VLOOKUP($C89, 'County name'!$A$1:$C$207, 3, TRUE)</f>
        <v>Iowa</v>
      </c>
      <c r="C89" s="33">
        <v>19171</v>
      </c>
      <c r="D89" s="12">
        <f>VLOOKUP($C89, 'County name'!$A$3:$D$101, 4, FALSE)</f>
        <v>1.3000000000000001E-2</v>
      </c>
      <c r="E89" s="44">
        <v>2060.0063103821099</v>
      </c>
      <c r="F89" s="44">
        <v>201.81590466499301</v>
      </c>
      <c r="G89" s="38">
        <v>1.02400760423265</v>
      </c>
      <c r="H89" s="45">
        <v>430.060746203642</v>
      </c>
      <c r="I89" s="45">
        <v>273.62331995964001</v>
      </c>
      <c r="J89" s="48">
        <v>0.32108655854298102</v>
      </c>
      <c r="K89" s="46">
        <v>367.26</v>
      </c>
      <c r="L89" s="45">
        <v>192.63</v>
      </c>
      <c r="M89" s="47">
        <v>0.28770000000000001</v>
      </c>
    </row>
    <row r="90" spans="1:13" ht="14.5" x14ac:dyDescent="0.35">
      <c r="A90" s="2" t="str">
        <f>VLOOKUP(C90, 'County name'!$A$1:$C$207, 2, TRUE)</f>
        <v>Taylor County</v>
      </c>
      <c r="B90" s="2" t="str">
        <f>VLOOKUP($C90, 'County name'!$A$1:$C$207, 3, TRUE)</f>
        <v>Iowa</v>
      </c>
      <c r="C90" s="33">
        <v>19173</v>
      </c>
      <c r="D90" s="12">
        <f>VLOOKUP($C90, 'County name'!$A$3:$D$101, 4, FALSE)</f>
        <v>7.9000000000000008E-3</v>
      </c>
      <c r="E90" s="44">
        <v>2227.57543874052</v>
      </c>
      <c r="F90" s="44">
        <v>264.46205611228902</v>
      </c>
      <c r="G90" s="38">
        <v>1.0939342496839299</v>
      </c>
      <c r="H90" s="45">
        <v>362.67131202281502</v>
      </c>
      <c r="I90" s="45">
        <v>256.42951321601902</v>
      </c>
      <c r="J90" s="48">
        <v>0.233553151799786</v>
      </c>
      <c r="K90" s="46">
        <v>375.04</v>
      </c>
      <c r="L90" s="45">
        <v>228.17</v>
      </c>
      <c r="M90" s="47">
        <v>0.32640000000000002</v>
      </c>
    </row>
    <row r="91" spans="1:13" ht="14.5" x14ac:dyDescent="0.35">
      <c r="A91" s="2" t="str">
        <f>VLOOKUP(C91, 'County name'!$A$1:$C$207, 2, TRUE)</f>
        <v>Union County</v>
      </c>
      <c r="B91" s="2" t="str">
        <f>VLOOKUP($C91, 'County name'!$A$1:$C$207, 3, TRUE)</f>
        <v>Iowa</v>
      </c>
      <c r="C91" s="33">
        <v>19175</v>
      </c>
      <c r="D91" s="12">
        <f>VLOOKUP($C91, 'County name'!$A$3:$D$101, 4, FALSE)</f>
        <v>6.5000000000000006E-3</v>
      </c>
      <c r="E91" s="44">
        <v>2193.99595284212</v>
      </c>
      <c r="F91" s="44">
        <v>248.68704557418801</v>
      </c>
      <c r="G91" s="38">
        <v>1.0793204042259601</v>
      </c>
      <c r="H91" s="45">
        <v>378.15012419623099</v>
      </c>
      <c r="I91" s="45">
        <v>257.45738935470598</v>
      </c>
      <c r="J91" s="48">
        <v>0.25160534178718102</v>
      </c>
      <c r="K91" s="46">
        <v>373.42</v>
      </c>
      <c r="L91" s="45">
        <v>218.98</v>
      </c>
      <c r="M91" s="47">
        <v>0.31680000000000003</v>
      </c>
    </row>
    <row r="92" spans="1:13" ht="14.5" x14ac:dyDescent="0.35">
      <c r="A92" s="2" t="str">
        <f>VLOOKUP(C92, 'County name'!$A$1:$C$207, 2, TRUE)</f>
        <v>Van Buren County</v>
      </c>
      <c r="B92" s="2" t="str">
        <f>VLOOKUP($C92, 'County name'!$A$1:$C$207, 3, TRUE)</f>
        <v>Iowa</v>
      </c>
      <c r="C92" s="33">
        <v>19177</v>
      </c>
      <c r="D92" s="12">
        <f>VLOOKUP($C92, 'County name'!$A$3:$D$101, 4, FALSE)</f>
        <v>4.7999999999999996E-3</v>
      </c>
      <c r="E92" s="44">
        <v>2354.4622522997101</v>
      </c>
      <c r="F92" s="44">
        <v>321.82039170265199</v>
      </c>
      <c r="G92" s="38">
        <v>1.1805519557974899</v>
      </c>
      <c r="H92" s="45">
        <v>441.40455419548101</v>
      </c>
      <c r="I92" s="45">
        <v>318.36178517341602</v>
      </c>
      <c r="J92" s="48">
        <v>0.35413290560482702</v>
      </c>
      <c r="K92" s="46">
        <v>386.56</v>
      </c>
      <c r="L92" s="45">
        <v>247.95</v>
      </c>
      <c r="M92" s="47">
        <v>0.34289999999999998</v>
      </c>
    </row>
    <row r="93" spans="1:13" ht="14.5" x14ac:dyDescent="0.35">
      <c r="A93" s="2" t="str">
        <f>VLOOKUP(C93, 'County name'!$A$1:$C$207, 2, TRUE)</f>
        <v>Wapello County</v>
      </c>
      <c r="B93" s="2" t="str">
        <f>VLOOKUP($C93, 'County name'!$A$1:$C$207, 3, TRUE)</f>
        <v>Iowa</v>
      </c>
      <c r="C93" s="33">
        <v>19179</v>
      </c>
      <c r="D93" s="12">
        <f>VLOOKUP($C93, 'County name'!$A$3:$D$101, 4, FALSE)</f>
        <v>5.1999999999999998E-3</v>
      </c>
      <c r="E93" s="44">
        <v>2298.83507945777</v>
      </c>
      <c r="F93" s="44">
        <v>278.92262263297999</v>
      </c>
      <c r="G93" s="38">
        <v>1.1466248117673401</v>
      </c>
      <c r="H93" s="45">
        <v>428.04502904324403</v>
      </c>
      <c r="I93" s="45">
        <v>294.77286076545698</v>
      </c>
      <c r="J93" s="48">
        <v>0.33187845688424999</v>
      </c>
      <c r="K93" s="46">
        <v>378.74</v>
      </c>
      <c r="L93" s="45">
        <v>226.86</v>
      </c>
      <c r="M93" s="47">
        <v>0.32479999999999998</v>
      </c>
    </row>
    <row r="94" spans="1:13" ht="14.5" x14ac:dyDescent="0.35">
      <c r="A94" s="2" t="str">
        <f>VLOOKUP(C94, 'County name'!$A$1:$C$207, 2, TRUE)</f>
        <v>Warren County</v>
      </c>
      <c r="B94" s="2" t="str">
        <f>VLOOKUP($C94, 'County name'!$A$1:$C$207, 3, TRUE)</f>
        <v>Iowa</v>
      </c>
      <c r="C94" s="33">
        <v>19181</v>
      </c>
      <c r="D94" s="12">
        <f>VLOOKUP($C94, 'County name'!$A$3:$D$101, 4, FALSE)</f>
        <v>6.0999999999999995E-3</v>
      </c>
      <c r="E94" s="44">
        <v>2222.5899910544999</v>
      </c>
      <c r="F94" s="44">
        <v>254.18681406974801</v>
      </c>
      <c r="G94" s="38">
        <v>1.09171403845959</v>
      </c>
      <c r="H94" s="45">
        <v>403.22634672317599</v>
      </c>
      <c r="I94" s="45">
        <v>271.23330817222597</v>
      </c>
      <c r="J94" s="48">
        <v>0.28634598803711497</v>
      </c>
      <c r="K94" s="46">
        <v>373.33</v>
      </c>
      <c r="L94" s="45">
        <v>215.88</v>
      </c>
      <c r="M94" s="47">
        <v>0.31319999999999998</v>
      </c>
    </row>
    <row r="95" spans="1:13" ht="14.5" x14ac:dyDescent="0.35">
      <c r="A95" s="2" t="str">
        <f>VLOOKUP(C95, 'County name'!$A$1:$C$207, 2, TRUE)</f>
        <v>Washington County</v>
      </c>
      <c r="B95" s="2" t="str">
        <f>VLOOKUP($C95, 'County name'!$A$1:$C$207, 3, TRUE)</f>
        <v>Iowa</v>
      </c>
      <c r="C95" s="33">
        <v>19183</v>
      </c>
      <c r="D95" s="12">
        <f>VLOOKUP($C95, 'County name'!$A$3:$D$101, 4, FALSE)</f>
        <v>8.8000000000000005E-3</v>
      </c>
      <c r="E95" s="44">
        <v>2284.8011307737902</v>
      </c>
      <c r="F95" s="44">
        <v>281.27602162361097</v>
      </c>
      <c r="G95" s="38">
        <v>1.1281073184247701</v>
      </c>
      <c r="H95" s="45">
        <v>443.835668227155</v>
      </c>
      <c r="I95" s="45">
        <v>308.35609946250901</v>
      </c>
      <c r="J95" s="48">
        <v>0.35116710805627599</v>
      </c>
      <c r="K95" s="46">
        <v>382.91</v>
      </c>
      <c r="L95" s="45">
        <v>231.99</v>
      </c>
      <c r="M95" s="47">
        <v>0.3261</v>
      </c>
    </row>
    <row r="96" spans="1:13" ht="14.5" x14ac:dyDescent="0.35">
      <c r="A96" s="2" t="str">
        <f>VLOOKUP(C96, 'County name'!$A$1:$C$207, 2, TRUE)</f>
        <v>Wayne County</v>
      </c>
      <c r="B96" s="2" t="str">
        <f>VLOOKUP($C96, 'County name'!$A$1:$C$207, 3, TRUE)</f>
        <v>Iowa</v>
      </c>
      <c r="C96" s="33">
        <v>19185</v>
      </c>
      <c r="D96" s="12">
        <f>VLOOKUP($C96, 'County name'!$A$3:$D$101, 4, FALSE)</f>
        <v>5.6999999999999993E-3</v>
      </c>
      <c r="E96" s="44">
        <v>2188.3072446907499</v>
      </c>
      <c r="F96" s="44">
        <v>249.17559475898699</v>
      </c>
      <c r="G96" s="38">
        <v>1.0756898888348001</v>
      </c>
      <c r="H96" s="45">
        <v>409.95888162938598</v>
      </c>
      <c r="I96" s="45">
        <v>270.85053191185</v>
      </c>
      <c r="J96" s="48">
        <v>0.293814118017243</v>
      </c>
      <c r="K96" s="46">
        <v>384.82</v>
      </c>
      <c r="L96" s="45">
        <v>221.51</v>
      </c>
      <c r="M96" s="47">
        <v>0.32650000000000001</v>
      </c>
    </row>
    <row r="97" spans="1:13" ht="14.5" x14ac:dyDescent="0.35">
      <c r="A97" s="2" t="str">
        <f>VLOOKUP(C97, 'County name'!$A$1:$C$207, 2, TRUE)</f>
        <v>Webster County</v>
      </c>
      <c r="B97" s="2" t="str">
        <f>VLOOKUP($C97, 'County name'!$A$1:$C$207, 3, TRUE)</f>
        <v>Iowa</v>
      </c>
      <c r="C97" s="33">
        <v>19187</v>
      </c>
      <c r="D97" s="12">
        <f>VLOOKUP($C97, 'County name'!$A$3:$D$101, 4, FALSE)</f>
        <v>1.5100000000000001E-2</v>
      </c>
      <c r="E97" s="44">
        <v>2048.2985203722501</v>
      </c>
      <c r="F97" s="44">
        <v>197.85526680946401</v>
      </c>
      <c r="G97" s="38">
        <v>1.0632994808384699</v>
      </c>
      <c r="H97" s="45">
        <v>390.11512880716498</v>
      </c>
      <c r="I97" s="45">
        <v>245.32962899208101</v>
      </c>
      <c r="J97" s="48">
        <v>0.26703709233857298</v>
      </c>
      <c r="K97" s="46">
        <v>351.61</v>
      </c>
      <c r="L97" s="45">
        <v>190.4</v>
      </c>
      <c r="M97" s="47">
        <v>0.2823</v>
      </c>
    </row>
    <row r="98" spans="1:13" ht="14.5" x14ac:dyDescent="0.35">
      <c r="A98" s="2" t="str">
        <f>VLOOKUP(C98, 'County name'!$A$1:$C$207, 2, TRUE)</f>
        <v>Winnebago County</v>
      </c>
      <c r="B98" s="2" t="str">
        <f>VLOOKUP($C98, 'County name'!$A$1:$C$207, 3, TRUE)</f>
        <v>Iowa</v>
      </c>
      <c r="C98" s="33">
        <v>19189</v>
      </c>
      <c r="D98" s="12">
        <f>VLOOKUP($C98, 'County name'!$A$3:$D$101, 4, FALSE)</f>
        <v>8.6E-3</v>
      </c>
      <c r="E98" s="44">
        <v>1930.9906011192099</v>
      </c>
      <c r="F98" s="44">
        <v>144.631981277466</v>
      </c>
      <c r="G98" s="38">
        <v>0.97508195934808195</v>
      </c>
      <c r="H98" s="45">
        <v>406.78143403865403</v>
      </c>
      <c r="I98" s="45">
        <v>227.32607164382901</v>
      </c>
      <c r="J98" s="48">
        <v>0.28235614433697398</v>
      </c>
      <c r="K98" s="46">
        <v>343.43</v>
      </c>
      <c r="L98" s="45">
        <v>157.85</v>
      </c>
      <c r="M98" s="47">
        <v>0.25219999999999998</v>
      </c>
    </row>
    <row r="99" spans="1:13" ht="14.5" x14ac:dyDescent="0.35">
      <c r="A99" s="2" t="str">
        <f>VLOOKUP(C99, 'County name'!$A$1:$C$207, 2, TRUE)</f>
        <v>Winneshiek County</v>
      </c>
      <c r="B99" s="2" t="str">
        <f>VLOOKUP($C99, 'County name'!$A$1:$C$207, 3, TRUE)</f>
        <v>Iowa</v>
      </c>
      <c r="C99" s="33">
        <v>19191</v>
      </c>
      <c r="D99" s="12">
        <f>VLOOKUP($C99, 'County name'!$A$3:$D$101, 4, FALSE)</f>
        <v>1.03E-2</v>
      </c>
      <c r="E99" s="44">
        <v>1882.01903966195</v>
      </c>
      <c r="F99" s="44">
        <v>139.00886707305901</v>
      </c>
      <c r="G99" s="38">
        <v>0.95189658164900004</v>
      </c>
      <c r="H99" s="45">
        <v>446.52260390021797</v>
      </c>
      <c r="I99" s="45">
        <v>240.05293054580699</v>
      </c>
      <c r="J99" s="48">
        <v>0.33366657932182903</v>
      </c>
      <c r="K99" s="46">
        <v>345.09</v>
      </c>
      <c r="L99" s="45">
        <v>143.47</v>
      </c>
      <c r="M99" s="47">
        <v>0.24079999999999999</v>
      </c>
    </row>
    <row r="100" spans="1:13" ht="14.5" x14ac:dyDescent="0.35">
      <c r="A100" s="2" t="str">
        <f>VLOOKUP(C100, 'County name'!$A$1:$C$207, 2, TRUE)</f>
        <v>Woodbury County</v>
      </c>
      <c r="B100" s="2" t="str">
        <f>VLOOKUP($C100, 'County name'!$A$1:$C$207, 3, TRUE)</f>
        <v>Iowa</v>
      </c>
      <c r="C100" s="33">
        <v>19193</v>
      </c>
      <c r="D100" s="12">
        <f>VLOOKUP($C100, 'County name'!$A$3:$D$101, 4, FALSE)</f>
        <v>1.5700000000000002E-2</v>
      </c>
      <c r="E100" s="44">
        <v>2113.1143555815602</v>
      </c>
      <c r="F100" s="44">
        <v>239.72654561996501</v>
      </c>
      <c r="G100" s="38">
        <v>1.1104898537347601</v>
      </c>
      <c r="H100" s="45">
        <v>396.85916254988501</v>
      </c>
      <c r="I100" s="45">
        <v>258.61260137558003</v>
      </c>
      <c r="J100" s="48">
        <v>0.27475991985304699</v>
      </c>
      <c r="K100" s="46">
        <v>353.05</v>
      </c>
      <c r="L100" s="45">
        <v>216.25</v>
      </c>
      <c r="M100" s="47">
        <v>0.29899999999999999</v>
      </c>
    </row>
    <row r="101" spans="1:13" ht="14.5" x14ac:dyDescent="0.35">
      <c r="A101" s="2" t="str">
        <f>VLOOKUP(C101, 'County name'!$A$1:$C$207, 2, TRUE)</f>
        <v>Worth County</v>
      </c>
      <c r="B101" s="2" t="str">
        <f>VLOOKUP($C101, 'County name'!$A$1:$C$207, 3, TRUE)</f>
        <v>Iowa</v>
      </c>
      <c r="C101" s="33">
        <v>19195</v>
      </c>
      <c r="D101" s="12">
        <f>VLOOKUP($C101, 'County name'!$A$3:$D$101, 4, FALSE)</f>
        <v>8.3000000000000001E-3</v>
      </c>
      <c r="E101" s="44">
        <v>1892.0696949636599</v>
      </c>
      <c r="F101" s="44">
        <v>135.59729485511801</v>
      </c>
      <c r="G101" s="38">
        <v>0.94437668166953903</v>
      </c>
      <c r="H101" s="45">
        <v>414.44925867654399</v>
      </c>
      <c r="I101" s="45">
        <v>223.618468427658</v>
      </c>
      <c r="J101" s="48">
        <v>0.29069698859447901</v>
      </c>
      <c r="K101" s="46">
        <v>345.69</v>
      </c>
      <c r="L101" s="45">
        <v>148.81</v>
      </c>
      <c r="M101" s="47">
        <v>0.2487</v>
      </c>
    </row>
    <row r="102" spans="1:13" ht="14.5" x14ac:dyDescent="0.35">
      <c r="A102" s="2" t="str">
        <f>VLOOKUP(C102, 'County name'!$A$1:$C$207, 2, TRUE)</f>
        <v>Wright County</v>
      </c>
      <c r="B102" s="2" t="str">
        <f>VLOOKUP($C102, 'County name'!$A$1:$C$207, 3, TRUE)</f>
        <v>Iowa</v>
      </c>
      <c r="C102" s="33">
        <v>19197</v>
      </c>
      <c r="D102" s="12">
        <f>VLOOKUP($C102, 'County name'!$A$3:$D$101, 4, FALSE)</f>
        <v>1.3500000000000002E-2</v>
      </c>
      <c r="E102" s="44">
        <v>1972.7646931506699</v>
      </c>
      <c r="F102" s="44">
        <v>163.88531260490399</v>
      </c>
      <c r="G102" s="38">
        <v>0.99391577611119497</v>
      </c>
      <c r="H102" s="45">
        <v>398.74599103070199</v>
      </c>
      <c r="I102" s="45">
        <v>236.98071503639201</v>
      </c>
      <c r="J102" s="48">
        <v>0.27257760444104001</v>
      </c>
      <c r="K102" s="46">
        <v>350.17</v>
      </c>
      <c r="L102" s="45">
        <v>171.96</v>
      </c>
      <c r="M102" s="47">
        <v>0.26650000000000001</v>
      </c>
    </row>
    <row r="103" spans="1:13" ht="12.5" x14ac:dyDescent="0.25">
      <c r="A103" s="2"/>
      <c r="B103" s="2"/>
      <c r="C103" s="1"/>
      <c r="D103" s="12"/>
      <c r="E103" s="1"/>
      <c r="F103" s="1"/>
      <c r="G103" s="1"/>
      <c r="H103" s="22"/>
      <c r="K103" s="22"/>
      <c r="M103" s="23"/>
    </row>
    <row r="104" spans="1:13" ht="12.5" x14ac:dyDescent="0.25">
      <c r="A104" s="2"/>
      <c r="B104" s="2"/>
      <c r="C104" s="2"/>
      <c r="D104" s="12"/>
      <c r="E104" s="2"/>
      <c r="F104" s="2"/>
      <c r="G104" s="2"/>
      <c r="H104" s="22"/>
      <c r="K104" s="22"/>
      <c r="M104" s="23"/>
    </row>
    <row r="105" spans="1:13" ht="12.5" x14ac:dyDescent="0.25">
      <c r="A105" s="2"/>
      <c r="B105" s="2"/>
      <c r="C105" s="2"/>
      <c r="D105" s="12"/>
      <c r="E105" s="2"/>
      <c r="F105" s="2"/>
      <c r="G105" s="2"/>
      <c r="H105" s="22"/>
      <c r="K105" s="22"/>
      <c r="M105" s="23"/>
    </row>
    <row r="106" spans="1:13" ht="12.5" x14ac:dyDescent="0.25">
      <c r="A106" s="2"/>
      <c r="B106" s="2"/>
      <c r="C106" s="2"/>
      <c r="D106" s="12"/>
      <c r="E106" s="2"/>
      <c r="F106" s="2"/>
      <c r="G106" s="2"/>
      <c r="H106" s="22"/>
      <c r="K106" s="22"/>
      <c r="M106" s="23"/>
    </row>
    <row r="107" spans="1:13" ht="12.5" x14ac:dyDescent="0.25">
      <c r="A107" s="2"/>
      <c r="B107" s="2"/>
      <c r="C107" s="2"/>
      <c r="D107" s="12"/>
      <c r="E107" s="2"/>
      <c r="F107" s="2"/>
      <c r="G107" s="2"/>
      <c r="H107" s="22"/>
      <c r="K107" s="22"/>
      <c r="M107" s="23"/>
    </row>
    <row r="108" spans="1:13" ht="12.5" x14ac:dyDescent="0.25">
      <c r="A108" s="2"/>
      <c r="B108" s="2"/>
      <c r="C108" s="2"/>
      <c r="D108" s="12"/>
      <c r="E108" s="2"/>
      <c r="F108" s="2"/>
      <c r="G108" s="2"/>
      <c r="H108" s="22"/>
      <c r="K108" s="22"/>
      <c r="M108" s="23"/>
    </row>
    <row r="109" spans="1:13" ht="12.5" x14ac:dyDescent="0.25">
      <c r="A109" s="2"/>
      <c r="B109" s="2"/>
      <c r="C109" s="2"/>
      <c r="D109" s="12"/>
      <c r="E109" s="2"/>
      <c r="F109" s="2"/>
      <c r="G109" s="2"/>
      <c r="H109" s="22"/>
      <c r="K109" s="22"/>
      <c r="M109" s="23"/>
    </row>
    <row r="110" spans="1:13" ht="12.5" x14ac:dyDescent="0.25">
      <c r="A110" s="2"/>
      <c r="B110" s="2"/>
      <c r="C110" s="2"/>
      <c r="D110" s="12"/>
      <c r="E110" s="2"/>
      <c r="F110" s="2"/>
      <c r="G110" s="2"/>
      <c r="H110" s="22"/>
      <c r="K110" s="22"/>
      <c r="M110" s="23"/>
    </row>
    <row r="111" spans="1:13" ht="12.5" x14ac:dyDescent="0.25">
      <c r="A111" s="2"/>
      <c r="B111" s="2"/>
      <c r="C111" s="2"/>
      <c r="D111" s="12"/>
      <c r="E111" s="2"/>
      <c r="F111" s="2"/>
      <c r="G111" s="2"/>
      <c r="H111" s="22"/>
      <c r="K111" s="22"/>
      <c r="M111" s="23"/>
    </row>
    <row r="112" spans="1:13" ht="12.5" x14ac:dyDescent="0.25">
      <c r="A112" s="2"/>
      <c r="B112" s="2"/>
      <c r="C112" s="2"/>
      <c r="D112" s="12"/>
      <c r="E112" s="2"/>
      <c r="F112" s="2"/>
      <c r="G112" s="2"/>
      <c r="H112" s="22"/>
      <c r="K112" s="22"/>
      <c r="M112" s="23"/>
    </row>
    <row r="113" spans="1:13" ht="12.5" x14ac:dyDescent="0.25">
      <c r="A113" s="2"/>
      <c r="B113" s="2"/>
      <c r="C113" s="2"/>
      <c r="D113" s="12"/>
      <c r="E113" s="2"/>
      <c r="F113" s="2"/>
      <c r="G113" s="2"/>
      <c r="H113" s="22"/>
      <c r="K113" s="22"/>
      <c r="M113" s="23"/>
    </row>
    <row r="114" spans="1:13" ht="12.5" x14ac:dyDescent="0.25">
      <c r="A114" s="2"/>
      <c r="B114" s="2"/>
      <c r="C114" s="2"/>
      <c r="D114" s="12"/>
      <c r="E114" s="2"/>
      <c r="F114" s="2"/>
      <c r="G114" s="2"/>
      <c r="H114" s="22"/>
      <c r="K114" s="22"/>
      <c r="M114" s="23"/>
    </row>
    <row r="115" spans="1:13" ht="12.5" x14ac:dyDescent="0.25">
      <c r="A115" s="2"/>
      <c r="B115" s="2"/>
      <c r="C115" s="2"/>
      <c r="D115" s="12"/>
      <c r="E115" s="2"/>
      <c r="F115" s="2"/>
      <c r="G115" s="2"/>
      <c r="H115" s="22"/>
      <c r="K115" s="22"/>
      <c r="M115" s="23"/>
    </row>
    <row r="116" spans="1:13" ht="12.5" x14ac:dyDescent="0.25">
      <c r="A116" s="2"/>
      <c r="B116" s="2"/>
      <c r="C116" s="2"/>
      <c r="D116" s="12"/>
      <c r="E116" s="2"/>
      <c r="F116" s="2"/>
      <c r="G116" s="2"/>
      <c r="H116" s="22"/>
      <c r="K116" s="22"/>
      <c r="M116" s="23"/>
    </row>
    <row r="117" spans="1:13" ht="12.5" x14ac:dyDescent="0.25">
      <c r="A117" s="2"/>
      <c r="B117" s="2"/>
      <c r="C117" s="2"/>
      <c r="D117" s="12"/>
      <c r="E117" s="2"/>
      <c r="F117" s="2"/>
      <c r="G117" s="2"/>
      <c r="H117" s="22"/>
      <c r="K117" s="22"/>
      <c r="M117" s="23"/>
    </row>
    <row r="118" spans="1:13" ht="12.5" x14ac:dyDescent="0.25">
      <c r="A118" s="2"/>
      <c r="B118" s="2"/>
      <c r="C118" s="2"/>
      <c r="D118" s="12"/>
      <c r="E118" s="2"/>
      <c r="F118" s="2"/>
      <c r="G118" s="2"/>
      <c r="H118" s="22"/>
      <c r="K118" s="22"/>
      <c r="M118" s="23"/>
    </row>
    <row r="119" spans="1:13" ht="12.5" x14ac:dyDescent="0.25">
      <c r="A119" s="2"/>
      <c r="B119" s="2"/>
      <c r="C119" s="2"/>
      <c r="D119" s="12"/>
      <c r="E119" s="2"/>
      <c r="F119" s="2"/>
      <c r="G119" s="2"/>
      <c r="H119" s="22"/>
      <c r="K119" s="22"/>
      <c r="M119" s="23"/>
    </row>
    <row r="120" spans="1:13" ht="12.5" x14ac:dyDescent="0.25">
      <c r="A120" s="2"/>
      <c r="B120" s="2"/>
      <c r="C120" s="2"/>
      <c r="D120" s="12"/>
      <c r="E120" s="2"/>
      <c r="F120" s="2"/>
      <c r="G120" s="2"/>
      <c r="H120" s="22"/>
      <c r="K120" s="22"/>
      <c r="M120" s="23"/>
    </row>
    <row r="121" spans="1:13" ht="12.5" x14ac:dyDescent="0.25">
      <c r="A121" s="2"/>
      <c r="B121" s="2"/>
      <c r="C121" s="2"/>
      <c r="D121" s="12"/>
      <c r="E121" s="2"/>
      <c r="F121" s="2"/>
      <c r="G121" s="2"/>
      <c r="H121" s="22"/>
      <c r="K121" s="22"/>
      <c r="M121" s="23"/>
    </row>
    <row r="122" spans="1:13" ht="12.5" x14ac:dyDescent="0.25">
      <c r="A122" s="2"/>
      <c r="B122" s="2"/>
      <c r="C122" s="2"/>
      <c r="D122" s="12"/>
      <c r="E122" s="2"/>
      <c r="F122" s="2"/>
      <c r="G122" s="2"/>
      <c r="H122" s="22"/>
      <c r="K122" s="22"/>
      <c r="M122" s="23"/>
    </row>
    <row r="123" spans="1:13" ht="12.5" x14ac:dyDescent="0.25">
      <c r="A123" s="2"/>
      <c r="B123" s="2"/>
      <c r="C123" s="2"/>
      <c r="D123" s="12"/>
      <c r="E123" s="2"/>
      <c r="F123" s="2"/>
      <c r="G123" s="2"/>
      <c r="H123" s="22"/>
      <c r="K123" s="22"/>
      <c r="M123" s="23"/>
    </row>
    <row r="124" spans="1:13" ht="12.5" x14ac:dyDescent="0.25">
      <c r="A124" s="2"/>
      <c r="B124" s="2"/>
      <c r="C124" s="2"/>
      <c r="D124" s="12"/>
      <c r="E124" s="2"/>
      <c r="F124" s="2"/>
      <c r="G124" s="2"/>
      <c r="H124" s="22"/>
      <c r="K124" s="22"/>
      <c r="M124" s="23"/>
    </row>
    <row r="125" spans="1:13" ht="12.5" x14ac:dyDescent="0.25">
      <c r="A125" s="2"/>
      <c r="B125" s="2"/>
      <c r="C125" s="2"/>
      <c r="D125" s="12"/>
      <c r="E125" s="2"/>
      <c r="F125" s="2"/>
      <c r="G125" s="2"/>
      <c r="H125" s="22"/>
      <c r="K125" s="22"/>
      <c r="M125" s="23"/>
    </row>
    <row r="126" spans="1:13" ht="12.5" x14ac:dyDescent="0.25">
      <c r="A126" s="2"/>
      <c r="B126" s="2"/>
      <c r="C126" s="2"/>
      <c r="D126" s="12"/>
      <c r="E126" s="2"/>
      <c r="F126" s="2"/>
      <c r="G126" s="2"/>
      <c r="H126" s="22"/>
      <c r="K126" s="22"/>
      <c r="M126" s="23"/>
    </row>
    <row r="127" spans="1:13" ht="12.5" x14ac:dyDescent="0.25">
      <c r="A127" s="2"/>
      <c r="B127" s="2"/>
      <c r="C127" s="2"/>
      <c r="D127" s="12"/>
      <c r="E127" s="2"/>
      <c r="F127" s="2"/>
      <c r="G127" s="2"/>
      <c r="H127" s="22"/>
      <c r="K127" s="22"/>
      <c r="M127" s="23"/>
    </row>
    <row r="128" spans="1:13" ht="12.5" x14ac:dyDescent="0.25">
      <c r="A128" s="2"/>
      <c r="B128" s="2"/>
      <c r="C128" s="2"/>
      <c r="D128" s="12"/>
      <c r="E128" s="2"/>
      <c r="F128" s="2"/>
      <c r="G128" s="2"/>
      <c r="H128" s="22"/>
      <c r="K128" s="22"/>
      <c r="M128" s="23"/>
    </row>
    <row r="129" spans="1:13" ht="12.5" x14ac:dyDescent="0.25">
      <c r="A129" s="2"/>
      <c r="B129" s="2"/>
      <c r="C129" s="2"/>
      <c r="D129" s="12"/>
      <c r="E129" s="2"/>
      <c r="F129" s="2"/>
      <c r="G129" s="2"/>
      <c r="H129" s="22"/>
      <c r="K129" s="22"/>
      <c r="M129" s="23"/>
    </row>
    <row r="130" spans="1:13" ht="12.5" x14ac:dyDescent="0.25">
      <c r="A130" s="2"/>
      <c r="B130" s="2"/>
      <c r="C130" s="2"/>
      <c r="D130" s="12"/>
      <c r="E130" s="2"/>
      <c r="F130" s="2"/>
      <c r="G130" s="2"/>
      <c r="H130" s="22"/>
      <c r="K130" s="22"/>
      <c r="M130" s="23"/>
    </row>
    <row r="131" spans="1:13" ht="12.5" x14ac:dyDescent="0.25">
      <c r="A131" s="2"/>
      <c r="B131" s="2"/>
      <c r="C131" s="2"/>
      <c r="D131" s="12"/>
      <c r="E131" s="2"/>
      <c r="F131" s="2"/>
      <c r="G131" s="2"/>
      <c r="H131" s="22"/>
      <c r="K131" s="22"/>
      <c r="M131" s="23"/>
    </row>
    <row r="132" spans="1:13" ht="12.5" x14ac:dyDescent="0.25">
      <c r="A132" s="2"/>
      <c r="B132" s="2"/>
      <c r="C132" s="2"/>
      <c r="D132" s="12"/>
      <c r="E132" s="2"/>
      <c r="F132" s="2"/>
      <c r="G132" s="2"/>
      <c r="H132" s="22"/>
      <c r="K132" s="22"/>
      <c r="M132" s="23"/>
    </row>
    <row r="133" spans="1:13" ht="12.5" x14ac:dyDescent="0.25">
      <c r="A133" s="2"/>
      <c r="B133" s="2"/>
      <c r="C133" s="2"/>
      <c r="D133" s="12"/>
      <c r="E133" s="2"/>
      <c r="F133" s="2"/>
      <c r="G133" s="2"/>
      <c r="H133" s="22"/>
      <c r="K133" s="22"/>
      <c r="M133" s="23"/>
    </row>
    <row r="134" spans="1:13" ht="12.5" x14ac:dyDescent="0.25">
      <c r="A134" s="2"/>
      <c r="B134" s="2"/>
      <c r="C134" s="2"/>
      <c r="D134" s="12"/>
      <c r="E134" s="2"/>
      <c r="F134" s="2"/>
      <c r="G134" s="2"/>
      <c r="H134" s="22"/>
      <c r="K134" s="22"/>
      <c r="M134" s="23"/>
    </row>
    <row r="135" spans="1:13" ht="12.5" x14ac:dyDescent="0.25">
      <c r="A135" s="2"/>
      <c r="B135" s="2"/>
      <c r="C135" s="2"/>
      <c r="D135" s="12"/>
      <c r="E135" s="2"/>
      <c r="F135" s="2"/>
      <c r="G135" s="2"/>
      <c r="H135" s="22"/>
      <c r="K135" s="22"/>
      <c r="M135" s="23"/>
    </row>
    <row r="136" spans="1:13" ht="12.5" x14ac:dyDescent="0.25">
      <c r="A136" s="2"/>
      <c r="B136" s="2"/>
      <c r="C136" s="2"/>
      <c r="D136" s="12"/>
      <c r="E136" s="2"/>
      <c r="F136" s="2"/>
      <c r="G136" s="2"/>
      <c r="H136" s="22"/>
      <c r="K136" s="22"/>
      <c r="M136" s="23"/>
    </row>
    <row r="137" spans="1:13" ht="12.5" x14ac:dyDescent="0.25">
      <c r="A137" s="2"/>
      <c r="B137" s="2"/>
      <c r="C137" s="2"/>
      <c r="D137" s="12"/>
      <c r="E137" s="2"/>
      <c r="F137" s="2"/>
      <c r="G137" s="2"/>
      <c r="H137" s="22"/>
      <c r="K137" s="22"/>
      <c r="M137" s="23"/>
    </row>
    <row r="138" spans="1:13" ht="12.5" x14ac:dyDescent="0.25">
      <c r="A138" s="2"/>
      <c r="B138" s="2"/>
      <c r="C138" s="2"/>
      <c r="D138" s="12"/>
      <c r="E138" s="2"/>
      <c r="F138" s="2"/>
      <c r="G138" s="2"/>
      <c r="H138" s="22"/>
      <c r="K138" s="22"/>
      <c r="M138" s="23"/>
    </row>
    <row r="139" spans="1:13" ht="12.5" x14ac:dyDescent="0.25">
      <c r="A139" s="2"/>
      <c r="B139" s="2"/>
      <c r="C139" s="2"/>
      <c r="D139" s="12"/>
      <c r="E139" s="2"/>
      <c r="F139" s="2"/>
      <c r="G139" s="2"/>
      <c r="H139" s="22"/>
      <c r="K139" s="22"/>
      <c r="M139" s="23"/>
    </row>
    <row r="140" spans="1:13" ht="12.5" x14ac:dyDescent="0.25">
      <c r="A140" s="2"/>
      <c r="B140" s="2"/>
      <c r="C140" s="2"/>
      <c r="D140" s="12"/>
      <c r="E140" s="2"/>
      <c r="F140" s="2"/>
      <c r="G140" s="2"/>
      <c r="H140" s="22"/>
      <c r="K140" s="22"/>
      <c r="M140" s="23"/>
    </row>
    <row r="141" spans="1:13" ht="12.5" x14ac:dyDescent="0.25">
      <c r="A141" s="2"/>
      <c r="B141" s="2"/>
      <c r="C141" s="2"/>
      <c r="D141" s="12"/>
      <c r="E141" s="2"/>
      <c r="F141" s="2"/>
      <c r="G141" s="2"/>
      <c r="H141" s="22"/>
      <c r="K141" s="22"/>
      <c r="M141" s="23"/>
    </row>
    <row r="142" spans="1:13" ht="12.5" x14ac:dyDescent="0.25">
      <c r="A142" s="2"/>
      <c r="B142" s="2"/>
      <c r="C142" s="2"/>
      <c r="D142" s="12"/>
      <c r="E142" s="2"/>
      <c r="F142" s="2"/>
      <c r="G142" s="2"/>
      <c r="H142" s="22"/>
      <c r="K142" s="22"/>
      <c r="M142" s="23"/>
    </row>
    <row r="143" spans="1:13" ht="12.5" x14ac:dyDescent="0.25">
      <c r="A143" s="2"/>
      <c r="B143" s="2"/>
      <c r="C143" s="2"/>
      <c r="D143" s="12"/>
      <c r="E143" s="2"/>
      <c r="F143" s="2"/>
      <c r="G143" s="2"/>
      <c r="H143" s="22"/>
      <c r="K143" s="22"/>
      <c r="M143" s="23"/>
    </row>
    <row r="144" spans="1:13" ht="12.5" x14ac:dyDescent="0.25">
      <c r="A144" s="2"/>
      <c r="B144" s="2"/>
      <c r="C144" s="2"/>
      <c r="D144" s="12"/>
      <c r="E144" s="2"/>
      <c r="F144" s="2"/>
      <c r="G144" s="2"/>
      <c r="H144" s="22"/>
      <c r="K144" s="22"/>
      <c r="M144" s="23"/>
    </row>
    <row r="145" spans="1:13" ht="12.5" x14ac:dyDescent="0.25">
      <c r="A145" s="2"/>
      <c r="B145" s="2"/>
      <c r="C145" s="2"/>
      <c r="D145" s="12"/>
      <c r="E145" s="2"/>
      <c r="F145" s="2"/>
      <c r="G145" s="2"/>
      <c r="H145" s="22"/>
      <c r="K145" s="22"/>
      <c r="M145" s="23"/>
    </row>
    <row r="146" spans="1:13" ht="12.5" x14ac:dyDescent="0.25">
      <c r="A146" s="2"/>
      <c r="B146" s="2"/>
      <c r="C146" s="2"/>
      <c r="D146" s="12"/>
      <c r="E146" s="2"/>
      <c r="F146" s="2"/>
      <c r="G146" s="2"/>
      <c r="H146" s="22"/>
      <c r="K146" s="22"/>
      <c r="M146" s="23"/>
    </row>
    <row r="147" spans="1:13" ht="12.5" x14ac:dyDescent="0.25">
      <c r="A147" s="2"/>
      <c r="B147" s="2"/>
      <c r="C147" s="2"/>
      <c r="D147" s="12"/>
      <c r="E147" s="2"/>
      <c r="F147" s="2"/>
      <c r="G147" s="2"/>
      <c r="H147" s="22"/>
      <c r="K147" s="22"/>
      <c r="M147" s="23"/>
    </row>
    <row r="148" spans="1:13" ht="12.5" x14ac:dyDescent="0.25">
      <c r="A148" s="2"/>
      <c r="B148" s="2"/>
      <c r="C148" s="2"/>
      <c r="D148" s="12"/>
      <c r="E148" s="2"/>
      <c r="F148" s="2"/>
      <c r="G148" s="2"/>
      <c r="H148" s="22"/>
      <c r="K148" s="22"/>
      <c r="M148" s="23"/>
    </row>
    <row r="149" spans="1:13" ht="12.5" x14ac:dyDescent="0.25">
      <c r="A149" s="2"/>
      <c r="B149" s="2"/>
      <c r="C149" s="2"/>
      <c r="D149" s="12"/>
      <c r="E149" s="2"/>
      <c r="F149" s="2"/>
      <c r="G149" s="2"/>
      <c r="H149" s="22"/>
      <c r="K149" s="22"/>
      <c r="M149" s="23"/>
    </row>
    <row r="150" spans="1:13" ht="12.5" x14ac:dyDescent="0.25">
      <c r="A150" s="2"/>
      <c r="B150" s="2"/>
      <c r="C150" s="2"/>
      <c r="D150" s="12"/>
      <c r="E150" s="2"/>
      <c r="F150" s="2"/>
      <c r="G150" s="2"/>
      <c r="H150" s="22"/>
      <c r="K150" s="22"/>
      <c r="M150" s="23"/>
    </row>
    <row r="151" spans="1:13" ht="12.5" x14ac:dyDescent="0.25">
      <c r="A151" s="2"/>
      <c r="B151" s="2"/>
      <c r="C151" s="2"/>
      <c r="D151" s="12"/>
      <c r="E151" s="2"/>
      <c r="F151" s="2"/>
      <c r="G151" s="2"/>
      <c r="H151" s="22"/>
      <c r="K151" s="22"/>
      <c r="M151" s="23"/>
    </row>
    <row r="152" spans="1:13" ht="12.5" x14ac:dyDescent="0.25">
      <c r="A152" s="2"/>
      <c r="B152" s="2"/>
      <c r="C152" s="2"/>
      <c r="D152" s="12"/>
      <c r="E152" s="2"/>
      <c r="F152" s="2"/>
      <c r="G152" s="2"/>
      <c r="H152" s="22"/>
      <c r="K152" s="22"/>
      <c r="M152" s="23"/>
    </row>
    <row r="153" spans="1:13" ht="12.5" x14ac:dyDescent="0.25">
      <c r="A153" s="2"/>
      <c r="B153" s="2"/>
      <c r="C153" s="2"/>
      <c r="D153" s="12"/>
      <c r="E153" s="2"/>
      <c r="F153" s="2"/>
      <c r="G153" s="2"/>
      <c r="H153" s="22"/>
      <c r="K153" s="22"/>
      <c r="M153" s="23"/>
    </row>
    <row r="154" spans="1:13" ht="12.5" x14ac:dyDescent="0.25">
      <c r="A154" s="2"/>
      <c r="B154" s="2"/>
      <c r="C154" s="2"/>
      <c r="D154" s="12"/>
      <c r="E154" s="2"/>
      <c r="F154" s="2"/>
      <c r="G154" s="2"/>
      <c r="H154" s="22"/>
      <c r="K154" s="22"/>
      <c r="M154" s="23"/>
    </row>
    <row r="155" spans="1:13" ht="12.5" x14ac:dyDescent="0.25">
      <c r="A155" s="2"/>
      <c r="B155" s="2"/>
      <c r="C155" s="2"/>
      <c r="D155" s="12"/>
      <c r="E155" s="2"/>
      <c r="F155" s="2"/>
      <c r="G155" s="2"/>
      <c r="H155" s="22"/>
      <c r="K155" s="22"/>
      <c r="M155" s="23"/>
    </row>
    <row r="156" spans="1:13" ht="12.5" x14ac:dyDescent="0.25">
      <c r="A156" s="2"/>
      <c r="B156" s="2"/>
      <c r="C156" s="2"/>
      <c r="D156" s="12"/>
      <c r="E156" s="2"/>
      <c r="F156" s="2"/>
      <c r="G156" s="2"/>
      <c r="H156" s="22"/>
      <c r="K156" s="22"/>
      <c r="M156" s="23"/>
    </row>
    <row r="157" spans="1:13" ht="12.5" x14ac:dyDescent="0.25">
      <c r="A157" s="2"/>
      <c r="B157" s="2"/>
      <c r="C157" s="2"/>
      <c r="D157" s="12"/>
      <c r="E157" s="2"/>
      <c r="F157" s="2"/>
      <c r="G157" s="2"/>
      <c r="H157" s="22"/>
      <c r="K157" s="22"/>
      <c r="M157" s="23"/>
    </row>
    <row r="158" spans="1:13" ht="12.5" x14ac:dyDescent="0.25">
      <c r="A158" s="2"/>
      <c r="B158" s="2"/>
      <c r="C158" s="2"/>
      <c r="D158" s="12"/>
      <c r="E158" s="2"/>
      <c r="F158" s="2"/>
      <c r="G158" s="2"/>
      <c r="H158" s="22"/>
      <c r="K158" s="22"/>
      <c r="M158" s="23"/>
    </row>
    <row r="159" spans="1:13" ht="12.5" x14ac:dyDescent="0.25">
      <c r="A159" s="2"/>
      <c r="B159" s="2"/>
      <c r="C159" s="2"/>
      <c r="D159" s="12"/>
      <c r="E159" s="2"/>
      <c r="F159" s="2"/>
      <c r="G159" s="2"/>
      <c r="H159" s="22"/>
      <c r="K159" s="22"/>
      <c r="M159" s="23"/>
    </row>
    <row r="160" spans="1:13" ht="12.5" x14ac:dyDescent="0.25">
      <c r="A160" s="2"/>
      <c r="B160" s="2"/>
      <c r="C160" s="2"/>
      <c r="D160" s="12"/>
      <c r="E160" s="2"/>
      <c r="F160" s="2"/>
      <c r="G160" s="2"/>
      <c r="H160" s="22"/>
      <c r="K160" s="22"/>
      <c r="M160" s="23"/>
    </row>
    <row r="161" spans="1:13" ht="12.5" x14ac:dyDescent="0.25">
      <c r="A161" s="2"/>
      <c r="B161" s="2"/>
      <c r="C161" s="2"/>
      <c r="D161" s="12"/>
      <c r="E161" s="2"/>
      <c r="F161" s="2"/>
      <c r="G161" s="2"/>
      <c r="H161" s="22"/>
      <c r="K161" s="22"/>
      <c r="M161" s="23"/>
    </row>
    <row r="162" spans="1:13" ht="12.5" x14ac:dyDescent="0.25">
      <c r="A162" s="2"/>
      <c r="B162" s="2"/>
      <c r="C162" s="2"/>
      <c r="D162" s="12"/>
      <c r="E162" s="2"/>
      <c r="F162" s="2"/>
      <c r="G162" s="2"/>
      <c r="H162" s="22"/>
      <c r="K162" s="22"/>
      <c r="M162" s="23"/>
    </row>
    <row r="163" spans="1:13" ht="12.5" x14ac:dyDescent="0.25">
      <c r="A163" s="2"/>
      <c r="B163" s="2"/>
      <c r="C163" s="2"/>
      <c r="D163" s="12"/>
      <c r="E163" s="2"/>
      <c r="F163" s="2"/>
      <c r="G163" s="2"/>
      <c r="H163" s="22"/>
      <c r="K163" s="22"/>
      <c r="M163" s="23"/>
    </row>
    <row r="164" spans="1:13" ht="12.5" x14ac:dyDescent="0.25">
      <c r="A164" s="2"/>
      <c r="B164" s="2"/>
      <c r="C164" s="2"/>
      <c r="D164" s="12"/>
      <c r="E164" s="2"/>
      <c r="F164" s="2"/>
      <c r="G164" s="2"/>
      <c r="H164" s="22"/>
      <c r="K164" s="22"/>
      <c r="M164" s="23"/>
    </row>
    <row r="165" spans="1:13" ht="12.5" x14ac:dyDescent="0.25">
      <c r="A165" s="2"/>
      <c r="B165" s="2"/>
      <c r="C165" s="2"/>
      <c r="D165" s="12"/>
      <c r="E165" s="2"/>
      <c r="F165" s="2"/>
      <c r="G165" s="2"/>
      <c r="H165" s="22"/>
      <c r="K165" s="22"/>
      <c r="M165" s="23"/>
    </row>
    <row r="166" spans="1:13" ht="12.5" x14ac:dyDescent="0.25">
      <c r="A166" s="2"/>
      <c r="B166" s="2"/>
      <c r="C166" s="2"/>
      <c r="D166" s="12"/>
      <c r="E166" s="2"/>
      <c r="F166" s="2"/>
      <c r="G166" s="2"/>
      <c r="H166" s="22"/>
      <c r="K166" s="22"/>
      <c r="M166" s="23"/>
    </row>
    <row r="167" spans="1:13" ht="12.5" x14ac:dyDescent="0.25">
      <c r="A167" s="2"/>
      <c r="B167" s="2"/>
      <c r="C167" s="2"/>
      <c r="D167" s="12"/>
      <c r="E167" s="2"/>
      <c r="F167" s="2"/>
      <c r="G167" s="2"/>
      <c r="H167" s="22"/>
      <c r="K167" s="22"/>
      <c r="M167" s="23"/>
    </row>
    <row r="168" spans="1:13" ht="12.5" x14ac:dyDescent="0.25">
      <c r="A168" s="2"/>
      <c r="B168" s="2"/>
      <c r="C168" s="2"/>
      <c r="D168" s="12"/>
      <c r="E168" s="2"/>
      <c r="F168" s="2"/>
      <c r="G168" s="2"/>
      <c r="H168" s="22"/>
      <c r="K168" s="22"/>
      <c r="M168" s="23"/>
    </row>
    <row r="169" spans="1:13" ht="12.5" x14ac:dyDescent="0.25">
      <c r="A169" s="2"/>
      <c r="B169" s="2"/>
      <c r="C169" s="2"/>
      <c r="D169" s="12"/>
      <c r="E169" s="2"/>
      <c r="F169" s="2"/>
      <c r="G169" s="2"/>
      <c r="H169" s="22"/>
      <c r="K169" s="22"/>
      <c r="M169" s="23"/>
    </row>
    <row r="170" spans="1:13" ht="12.5" x14ac:dyDescent="0.25">
      <c r="A170" s="2"/>
      <c r="B170" s="2"/>
      <c r="C170" s="2"/>
      <c r="D170" s="12"/>
      <c r="E170" s="2"/>
      <c r="F170" s="2"/>
      <c r="G170" s="2"/>
      <c r="H170" s="22"/>
      <c r="K170" s="22"/>
      <c r="M170" s="23"/>
    </row>
    <row r="171" spans="1:13" ht="12.5" x14ac:dyDescent="0.25">
      <c r="A171" s="2"/>
      <c r="B171" s="2"/>
      <c r="C171" s="2"/>
      <c r="D171" s="12"/>
      <c r="E171" s="2"/>
      <c r="F171" s="2"/>
      <c r="G171" s="2"/>
      <c r="H171" s="22"/>
      <c r="K171" s="22"/>
      <c r="M171" s="23"/>
    </row>
    <row r="172" spans="1:13" ht="12.5" x14ac:dyDescent="0.25">
      <c r="A172" s="2"/>
      <c r="B172" s="2"/>
      <c r="C172" s="2"/>
      <c r="D172" s="12"/>
      <c r="E172" s="2"/>
      <c r="F172" s="2"/>
      <c r="G172" s="2"/>
      <c r="H172" s="22"/>
      <c r="K172" s="22"/>
      <c r="M172" s="23"/>
    </row>
    <row r="173" spans="1:13" ht="12.5" x14ac:dyDescent="0.25">
      <c r="A173" s="2"/>
      <c r="B173" s="2"/>
      <c r="C173" s="2"/>
      <c r="D173" s="12"/>
      <c r="E173" s="2"/>
      <c r="F173" s="2"/>
      <c r="G173" s="2"/>
      <c r="H173" s="22"/>
      <c r="K173" s="22"/>
      <c r="M173" s="23"/>
    </row>
    <row r="174" spans="1:13" ht="12.5" x14ac:dyDescent="0.25">
      <c r="A174" s="2"/>
      <c r="B174" s="2"/>
      <c r="C174" s="2"/>
      <c r="D174" s="12"/>
      <c r="E174" s="2"/>
      <c r="F174" s="2"/>
      <c r="G174" s="2"/>
      <c r="H174" s="22"/>
      <c r="K174" s="22"/>
      <c r="M174" s="23"/>
    </row>
    <row r="175" spans="1:13" ht="12.5" x14ac:dyDescent="0.25">
      <c r="A175" s="2"/>
      <c r="B175" s="2"/>
      <c r="C175" s="2"/>
      <c r="D175" s="12"/>
      <c r="E175" s="2"/>
      <c r="F175" s="2"/>
      <c r="G175" s="2"/>
      <c r="H175" s="22"/>
      <c r="K175" s="22"/>
      <c r="M175" s="23"/>
    </row>
    <row r="176" spans="1:13" ht="12.5" x14ac:dyDescent="0.25">
      <c r="A176" s="2"/>
      <c r="B176" s="2"/>
      <c r="C176" s="2"/>
      <c r="D176" s="12"/>
      <c r="E176" s="2"/>
      <c r="F176" s="2"/>
      <c r="G176" s="2"/>
      <c r="H176" s="22"/>
      <c r="K176" s="22"/>
      <c r="M176" s="23"/>
    </row>
    <row r="177" spans="1:13" ht="12.5" x14ac:dyDescent="0.25">
      <c r="A177" s="2"/>
      <c r="B177" s="2"/>
      <c r="C177" s="2"/>
      <c r="D177" s="12"/>
      <c r="E177" s="2"/>
      <c r="F177" s="2"/>
      <c r="G177" s="2"/>
      <c r="H177" s="22"/>
      <c r="K177" s="22"/>
      <c r="M177" s="23"/>
    </row>
    <row r="178" spans="1:13" ht="12.5" x14ac:dyDescent="0.25">
      <c r="A178" s="2"/>
      <c r="B178" s="2"/>
      <c r="C178" s="2"/>
      <c r="D178" s="12"/>
      <c r="E178" s="2"/>
      <c r="F178" s="2"/>
      <c r="G178" s="2"/>
      <c r="H178" s="22"/>
      <c r="K178" s="22"/>
      <c r="M178" s="23"/>
    </row>
    <row r="179" spans="1:13" ht="12.5" x14ac:dyDescent="0.25">
      <c r="A179" s="2"/>
      <c r="B179" s="2"/>
      <c r="C179" s="2"/>
      <c r="D179" s="12"/>
      <c r="E179" s="2"/>
      <c r="F179" s="2"/>
      <c r="G179" s="2"/>
      <c r="H179" s="22"/>
      <c r="K179" s="22"/>
      <c r="M179" s="23"/>
    </row>
    <row r="180" spans="1:13" ht="12.5" x14ac:dyDescent="0.25">
      <c r="A180" s="2"/>
      <c r="B180" s="2"/>
      <c r="C180" s="2"/>
      <c r="D180" s="12"/>
      <c r="E180" s="2"/>
      <c r="F180" s="2"/>
      <c r="G180" s="2"/>
      <c r="H180" s="22"/>
      <c r="K180" s="22"/>
      <c r="M180" s="23"/>
    </row>
    <row r="181" spans="1:13" ht="12.5" x14ac:dyDescent="0.25">
      <c r="A181" s="2"/>
      <c r="B181" s="2"/>
      <c r="C181" s="2"/>
      <c r="D181" s="12"/>
      <c r="E181" s="2"/>
      <c r="F181" s="2"/>
      <c r="G181" s="2"/>
      <c r="H181" s="22"/>
      <c r="K181" s="22"/>
      <c r="M181" s="23"/>
    </row>
    <row r="182" spans="1:13" ht="12.5" x14ac:dyDescent="0.25">
      <c r="A182" s="2"/>
      <c r="B182" s="2"/>
      <c r="C182" s="2"/>
      <c r="D182" s="12"/>
      <c r="E182" s="2"/>
      <c r="F182" s="2"/>
      <c r="G182" s="2"/>
      <c r="H182" s="22"/>
      <c r="K182" s="22"/>
      <c r="M182" s="23"/>
    </row>
    <row r="183" spans="1:13" ht="12.5" x14ac:dyDescent="0.25">
      <c r="A183" s="2"/>
      <c r="B183" s="2"/>
      <c r="C183" s="2"/>
      <c r="D183" s="12"/>
      <c r="E183" s="2"/>
      <c r="F183" s="2"/>
      <c r="G183" s="2"/>
      <c r="H183" s="22"/>
      <c r="K183" s="22"/>
      <c r="M183" s="23"/>
    </row>
    <row r="184" spans="1:13" ht="12.5" x14ac:dyDescent="0.25">
      <c r="A184" s="2"/>
      <c r="B184" s="2"/>
      <c r="C184" s="2"/>
      <c r="D184" s="12"/>
      <c r="E184" s="2"/>
      <c r="F184" s="2"/>
      <c r="G184" s="2"/>
      <c r="H184" s="22"/>
      <c r="K184" s="22"/>
      <c r="M184" s="23"/>
    </row>
    <row r="185" spans="1:13" ht="12.5" x14ac:dyDescent="0.25">
      <c r="A185" s="2"/>
      <c r="B185" s="2"/>
      <c r="C185" s="2"/>
      <c r="D185" s="12"/>
      <c r="E185" s="2"/>
      <c r="F185" s="2"/>
      <c r="G185" s="2"/>
      <c r="H185" s="22"/>
      <c r="K185" s="22"/>
      <c r="M185" s="23"/>
    </row>
    <row r="186" spans="1:13" ht="12.5" x14ac:dyDescent="0.25">
      <c r="A186" s="2"/>
      <c r="B186" s="2"/>
      <c r="C186" s="2"/>
      <c r="D186" s="12"/>
      <c r="E186" s="2"/>
      <c r="F186" s="2"/>
      <c r="G186" s="2"/>
      <c r="H186" s="22"/>
      <c r="K186" s="22"/>
      <c r="M186" s="23"/>
    </row>
    <row r="187" spans="1:13" ht="12.5" x14ac:dyDescent="0.25">
      <c r="A187" s="2"/>
      <c r="B187" s="2"/>
      <c r="C187" s="2"/>
      <c r="D187" s="12"/>
      <c r="E187" s="2"/>
      <c r="F187" s="2"/>
      <c r="G187" s="2"/>
      <c r="H187" s="22"/>
      <c r="K187" s="22"/>
      <c r="M187" s="23"/>
    </row>
    <row r="188" spans="1:13" ht="12.5" x14ac:dyDescent="0.25">
      <c r="A188" s="2"/>
      <c r="B188" s="2"/>
      <c r="C188" s="2"/>
      <c r="D188" s="12"/>
      <c r="E188" s="2"/>
      <c r="F188" s="2"/>
      <c r="G188" s="2"/>
      <c r="H188" s="22"/>
      <c r="K188" s="22"/>
      <c r="M188" s="23"/>
    </row>
    <row r="189" spans="1:13" ht="12.5" x14ac:dyDescent="0.25">
      <c r="A189" s="2"/>
      <c r="B189" s="2"/>
      <c r="C189" s="2"/>
      <c r="D189" s="12"/>
      <c r="E189" s="2"/>
      <c r="F189" s="2"/>
      <c r="G189" s="2"/>
      <c r="H189" s="22"/>
      <c r="K189" s="22"/>
      <c r="M189" s="23"/>
    </row>
    <row r="190" spans="1:13" ht="12.5" x14ac:dyDescent="0.25">
      <c r="A190" s="2"/>
      <c r="B190" s="2"/>
      <c r="C190" s="2"/>
      <c r="D190" s="12"/>
      <c r="E190" s="2"/>
      <c r="F190" s="2"/>
      <c r="G190" s="2"/>
      <c r="H190" s="22"/>
      <c r="K190" s="22"/>
      <c r="M190" s="23"/>
    </row>
    <row r="191" spans="1:13" ht="12.5" x14ac:dyDescent="0.25">
      <c r="A191" s="2"/>
      <c r="B191" s="2"/>
      <c r="C191" s="2"/>
      <c r="D191" s="12"/>
      <c r="E191" s="2"/>
      <c r="F191" s="2"/>
      <c r="G191" s="2"/>
      <c r="H191" s="22"/>
      <c r="K191" s="22"/>
      <c r="M191" s="23"/>
    </row>
    <row r="192" spans="1:13" ht="12.5" x14ac:dyDescent="0.25">
      <c r="A192" s="2"/>
      <c r="B192" s="2"/>
      <c r="C192" s="2"/>
      <c r="D192" s="12"/>
      <c r="E192" s="2"/>
      <c r="F192" s="2"/>
      <c r="G192" s="2"/>
      <c r="H192" s="22"/>
      <c r="K192" s="22"/>
      <c r="M192" s="23"/>
    </row>
    <row r="193" spans="1:13" ht="12.5" x14ac:dyDescent="0.25">
      <c r="A193" s="2"/>
      <c r="B193" s="2"/>
      <c r="C193" s="2"/>
      <c r="D193" s="12"/>
      <c r="E193" s="2"/>
      <c r="F193" s="2"/>
      <c r="G193" s="2"/>
      <c r="H193" s="22"/>
      <c r="K193" s="22"/>
      <c r="M193" s="23"/>
    </row>
    <row r="194" spans="1:13" ht="12.5" x14ac:dyDescent="0.25">
      <c r="A194" s="2"/>
      <c r="B194" s="2"/>
      <c r="C194" s="2"/>
      <c r="D194" s="12"/>
      <c r="E194" s="2"/>
      <c r="F194" s="2"/>
      <c r="G194" s="2"/>
      <c r="H194" s="22"/>
      <c r="K194" s="22"/>
      <c r="M194" s="23"/>
    </row>
    <row r="195" spans="1:13" ht="12.5" x14ac:dyDescent="0.25">
      <c r="A195" s="2"/>
      <c r="B195" s="2"/>
      <c r="C195" s="2"/>
      <c r="D195" s="12"/>
      <c r="E195" s="2"/>
      <c r="F195" s="2"/>
      <c r="G195" s="2"/>
      <c r="H195" s="22"/>
      <c r="K195" s="22"/>
      <c r="M195" s="23"/>
    </row>
    <row r="196" spans="1:13" ht="12.5" x14ac:dyDescent="0.25">
      <c r="A196" s="2"/>
      <c r="B196" s="2"/>
      <c r="C196" s="2"/>
      <c r="D196" s="12"/>
      <c r="E196" s="2"/>
      <c r="F196" s="2"/>
      <c r="G196" s="2"/>
      <c r="H196" s="22"/>
      <c r="K196" s="22"/>
      <c r="M196" s="23"/>
    </row>
    <row r="197" spans="1:13" ht="12.5" x14ac:dyDescent="0.25">
      <c r="A197" s="2"/>
      <c r="B197" s="2"/>
      <c r="C197" s="2"/>
      <c r="D197" s="12"/>
      <c r="E197" s="2"/>
      <c r="F197" s="2"/>
      <c r="G197" s="2"/>
      <c r="H197" s="22"/>
      <c r="K197" s="22"/>
      <c r="M197" s="23"/>
    </row>
    <row r="198" spans="1:13" ht="12.5" x14ac:dyDescent="0.25">
      <c r="A198" s="2"/>
      <c r="B198" s="2"/>
      <c r="C198" s="2"/>
      <c r="D198" s="12"/>
      <c r="E198" s="2"/>
      <c r="F198" s="2"/>
      <c r="G198" s="2"/>
      <c r="H198" s="22"/>
      <c r="K198" s="22"/>
      <c r="M198" s="23"/>
    </row>
    <row r="199" spans="1:13" ht="12.5" x14ac:dyDescent="0.25">
      <c r="A199" s="2"/>
      <c r="B199" s="2"/>
      <c r="C199" s="2"/>
      <c r="D199" s="12"/>
      <c r="E199" s="2"/>
      <c r="F199" s="2"/>
      <c r="G199" s="2"/>
      <c r="H199" s="22"/>
      <c r="K199" s="22"/>
      <c r="M199" s="23"/>
    </row>
    <row r="200" spans="1:13" ht="12.5" x14ac:dyDescent="0.25">
      <c r="A200" s="2"/>
      <c r="B200" s="2"/>
      <c r="C200" s="2"/>
      <c r="D200" s="12"/>
      <c r="E200" s="2"/>
      <c r="F200" s="2"/>
      <c r="G200" s="2"/>
      <c r="H200" s="22"/>
      <c r="K200" s="22"/>
      <c r="M200" s="23"/>
    </row>
    <row r="201" spans="1:13" ht="12.5" x14ac:dyDescent="0.25">
      <c r="A201" s="2"/>
      <c r="B201" s="2"/>
      <c r="C201" s="2"/>
      <c r="D201" s="12"/>
      <c r="E201" s="2"/>
      <c r="F201" s="2"/>
      <c r="G201" s="2"/>
      <c r="H201" s="22"/>
      <c r="K201" s="22"/>
      <c r="M201" s="23"/>
    </row>
    <row r="202" spans="1:13" ht="12.5" x14ac:dyDescent="0.25">
      <c r="A202" s="2"/>
      <c r="B202" s="2"/>
      <c r="C202" s="2"/>
      <c r="D202" s="12"/>
      <c r="E202" s="2"/>
      <c r="F202" s="2"/>
      <c r="G202" s="2"/>
      <c r="H202" s="22"/>
      <c r="K202" s="22"/>
      <c r="M202" s="23"/>
    </row>
    <row r="203" spans="1:13" ht="12.5" x14ac:dyDescent="0.25">
      <c r="A203" s="2"/>
      <c r="B203" s="2"/>
      <c r="C203" s="2"/>
      <c r="D203" s="12"/>
      <c r="E203" s="2"/>
      <c r="F203" s="2"/>
      <c r="G203" s="2"/>
      <c r="H203" s="22"/>
      <c r="K203" s="22"/>
      <c r="M203" s="23"/>
    </row>
    <row r="204" spans="1:13" ht="12.5" x14ac:dyDescent="0.25">
      <c r="A204" s="2"/>
      <c r="B204" s="2"/>
      <c r="C204" s="2"/>
      <c r="D204" s="12"/>
      <c r="E204" s="2"/>
      <c r="F204" s="2"/>
      <c r="G204" s="2"/>
      <c r="H204" s="22"/>
      <c r="K204" s="22"/>
      <c r="M204" s="23"/>
    </row>
    <row r="205" spans="1:13" ht="12.5" x14ac:dyDescent="0.25">
      <c r="A205" s="2"/>
      <c r="B205" s="2"/>
      <c r="C205" s="2"/>
      <c r="D205" s="12"/>
      <c r="E205" s="2"/>
      <c r="F205" s="2"/>
      <c r="G205" s="2"/>
      <c r="H205" s="22"/>
      <c r="K205" s="22"/>
      <c r="M205" s="23"/>
    </row>
    <row r="206" spans="1:13" ht="12.5" x14ac:dyDescent="0.25">
      <c r="A206" s="2"/>
      <c r="B206" s="2"/>
      <c r="C206" s="2"/>
      <c r="D206" s="12"/>
      <c r="E206" s="2"/>
      <c r="F206" s="2"/>
      <c r="G206" s="2"/>
      <c r="H206" s="22"/>
      <c r="K206" s="22"/>
      <c r="M206" s="23"/>
    </row>
    <row r="207" spans="1:13" ht="12.5" x14ac:dyDescent="0.25">
      <c r="A207" s="2"/>
      <c r="B207" s="2"/>
      <c r="C207" s="2"/>
      <c r="D207" s="12"/>
      <c r="E207" s="2"/>
      <c r="F207" s="2"/>
      <c r="G207" s="2"/>
      <c r="H207" s="22"/>
      <c r="K207" s="22"/>
      <c r="M207" s="23"/>
    </row>
    <row r="208" spans="1:13" ht="12.5" x14ac:dyDescent="0.25">
      <c r="A208" s="2"/>
      <c r="B208" s="2"/>
      <c r="C208" s="2"/>
      <c r="D208" s="12"/>
      <c r="E208" s="2"/>
      <c r="F208" s="2"/>
      <c r="G208" s="2"/>
      <c r="H208" s="22"/>
      <c r="K208" s="22"/>
      <c r="M208" s="23"/>
    </row>
    <row r="209" spans="3:13" ht="12.5" x14ac:dyDescent="0.25">
      <c r="C209" s="2"/>
      <c r="D209" s="12"/>
      <c r="E209" s="2"/>
      <c r="F209" s="2"/>
      <c r="G209" s="2"/>
      <c r="H209" s="22"/>
      <c r="K209" s="22"/>
      <c r="M209" s="23"/>
    </row>
    <row r="210" spans="3:13" ht="12.5" x14ac:dyDescent="0.25">
      <c r="D210" s="12"/>
      <c r="H210" s="22"/>
      <c r="K210" s="22"/>
      <c r="M210" s="23"/>
    </row>
    <row r="211" spans="3:13" ht="12.5" x14ac:dyDescent="0.25">
      <c r="D211" s="12"/>
      <c r="H211" s="22"/>
      <c r="K211" s="22"/>
      <c r="M211" s="23"/>
    </row>
    <row r="212" spans="3:13" ht="12.5" x14ac:dyDescent="0.25">
      <c r="D212" s="12"/>
      <c r="H212" s="22"/>
      <c r="K212" s="22"/>
      <c r="M212" s="23"/>
    </row>
    <row r="213" spans="3:13" ht="12.5" x14ac:dyDescent="0.25">
      <c r="D213" s="12"/>
      <c r="H213" s="22"/>
      <c r="K213" s="22"/>
      <c r="M213" s="23"/>
    </row>
    <row r="214" spans="3:13" ht="12.5" x14ac:dyDescent="0.25">
      <c r="D214" s="12"/>
      <c r="H214" s="22"/>
      <c r="K214" s="22"/>
      <c r="M214" s="23"/>
    </row>
    <row r="215" spans="3:13" ht="12.5" x14ac:dyDescent="0.25">
      <c r="D215" s="12"/>
      <c r="H215" s="22"/>
      <c r="K215" s="22"/>
      <c r="M215" s="23"/>
    </row>
    <row r="216" spans="3:13" ht="12.5" x14ac:dyDescent="0.25">
      <c r="D216" s="12"/>
      <c r="H216" s="22"/>
      <c r="K216" s="22"/>
      <c r="M216" s="23"/>
    </row>
    <row r="217" spans="3:13" ht="12.5" x14ac:dyDescent="0.25">
      <c r="D217" s="12"/>
      <c r="H217" s="22"/>
      <c r="K217" s="22"/>
      <c r="M217" s="23"/>
    </row>
    <row r="218" spans="3:13" ht="12.5" x14ac:dyDescent="0.25">
      <c r="D218" s="12"/>
      <c r="H218" s="22"/>
      <c r="K218" s="22"/>
      <c r="M218" s="23"/>
    </row>
    <row r="219" spans="3:13" ht="12.5" x14ac:dyDescent="0.25">
      <c r="D219" s="12"/>
      <c r="H219" s="22"/>
      <c r="K219" s="22"/>
      <c r="M219" s="23"/>
    </row>
    <row r="220" spans="3:13" ht="12.5" x14ac:dyDescent="0.25">
      <c r="D220" s="12"/>
      <c r="H220" s="22"/>
      <c r="K220" s="22"/>
      <c r="M220" s="23"/>
    </row>
    <row r="221" spans="3:13" ht="12.5" x14ac:dyDescent="0.25">
      <c r="D221" s="12"/>
      <c r="H221" s="22"/>
      <c r="K221" s="22"/>
      <c r="M221" s="23"/>
    </row>
    <row r="222" spans="3:13" ht="12.5" x14ac:dyDescent="0.25">
      <c r="D222" s="12"/>
      <c r="H222" s="22"/>
      <c r="K222" s="22"/>
      <c r="M222" s="23"/>
    </row>
    <row r="223" spans="3:13" ht="12.5" x14ac:dyDescent="0.25">
      <c r="D223" s="12"/>
      <c r="H223" s="22"/>
      <c r="K223" s="22"/>
      <c r="M223" s="23"/>
    </row>
    <row r="224" spans="3:13" ht="12.5" x14ac:dyDescent="0.25">
      <c r="D224" s="12"/>
      <c r="H224" s="22"/>
      <c r="K224" s="22"/>
      <c r="M224" s="23"/>
    </row>
    <row r="225" spans="4:13" ht="12.5" x14ac:dyDescent="0.25">
      <c r="D225" s="12"/>
      <c r="H225" s="22"/>
      <c r="K225" s="22"/>
      <c r="M225" s="23"/>
    </row>
    <row r="226" spans="4:13" ht="12.5" x14ac:dyDescent="0.25">
      <c r="D226" s="12"/>
      <c r="H226" s="22"/>
      <c r="K226" s="22"/>
      <c r="M226" s="23"/>
    </row>
    <row r="227" spans="4:13" ht="12.5" x14ac:dyDescent="0.25">
      <c r="D227" s="12"/>
      <c r="H227" s="22"/>
      <c r="K227" s="22"/>
      <c r="M227" s="23"/>
    </row>
    <row r="228" spans="4:13" ht="12.5" x14ac:dyDescent="0.25">
      <c r="D228" s="12"/>
      <c r="H228" s="22"/>
      <c r="K228" s="22"/>
      <c r="M228" s="23"/>
    </row>
    <row r="229" spans="4:13" ht="12.5" x14ac:dyDescent="0.25">
      <c r="D229" s="12"/>
      <c r="H229" s="22"/>
      <c r="K229" s="22"/>
      <c r="M229" s="23"/>
    </row>
    <row r="230" spans="4:13" ht="12.5" x14ac:dyDescent="0.25">
      <c r="D230" s="12"/>
      <c r="H230" s="22"/>
      <c r="K230" s="22"/>
      <c r="M230" s="23"/>
    </row>
    <row r="231" spans="4:13" ht="12.5" x14ac:dyDescent="0.25">
      <c r="D231" s="12"/>
      <c r="H231" s="22"/>
      <c r="K231" s="22"/>
      <c r="M231" s="23"/>
    </row>
    <row r="232" spans="4:13" ht="12.5" x14ac:dyDescent="0.25">
      <c r="D232" s="12"/>
      <c r="H232" s="22"/>
      <c r="K232" s="22"/>
      <c r="M232" s="23"/>
    </row>
    <row r="233" spans="4:13" ht="12.5" x14ac:dyDescent="0.25">
      <c r="D233" s="12"/>
      <c r="H233" s="22"/>
      <c r="K233" s="22"/>
      <c r="M233" s="23"/>
    </row>
    <row r="234" spans="4:13" ht="12.5" x14ac:dyDescent="0.25">
      <c r="D234" s="12"/>
      <c r="H234" s="22"/>
      <c r="K234" s="22"/>
      <c r="M234" s="23"/>
    </row>
    <row r="235" spans="4:13" ht="12.5" x14ac:dyDescent="0.25">
      <c r="D235" s="12"/>
      <c r="H235" s="22"/>
      <c r="K235" s="22"/>
      <c r="M235" s="23"/>
    </row>
    <row r="236" spans="4:13" ht="12.5" x14ac:dyDescent="0.25">
      <c r="D236" s="12"/>
      <c r="H236" s="22"/>
      <c r="K236" s="22"/>
      <c r="M236" s="23"/>
    </row>
    <row r="237" spans="4:13" ht="12.5" x14ac:dyDescent="0.25">
      <c r="D237" s="12"/>
      <c r="H237" s="22"/>
      <c r="K237" s="22"/>
      <c r="M237" s="23"/>
    </row>
    <row r="238" spans="4:13" ht="12.5" x14ac:dyDescent="0.25">
      <c r="D238" s="12"/>
      <c r="H238" s="22"/>
      <c r="K238" s="22"/>
      <c r="M238" s="23"/>
    </row>
    <row r="239" spans="4:13" ht="12.5" x14ac:dyDescent="0.25">
      <c r="D239" s="12"/>
      <c r="H239" s="22"/>
      <c r="K239" s="22"/>
      <c r="M239" s="23"/>
    </row>
    <row r="240" spans="4:13" ht="12.5" x14ac:dyDescent="0.25">
      <c r="D240" s="12"/>
      <c r="H240" s="22"/>
      <c r="K240" s="22"/>
      <c r="M240" s="23"/>
    </row>
    <row r="241" spans="4:13" ht="12.5" x14ac:dyDescent="0.25">
      <c r="D241" s="12"/>
      <c r="H241" s="22"/>
      <c r="K241" s="22"/>
      <c r="M241" s="23"/>
    </row>
    <row r="242" spans="4:13" ht="12.5" x14ac:dyDescent="0.25">
      <c r="D242" s="12"/>
      <c r="H242" s="22"/>
      <c r="K242" s="22"/>
      <c r="M242" s="23"/>
    </row>
    <row r="243" spans="4:13" ht="12.5" x14ac:dyDescent="0.25">
      <c r="D243" s="12"/>
      <c r="H243" s="22"/>
      <c r="K243" s="22"/>
      <c r="M243" s="23"/>
    </row>
    <row r="244" spans="4:13" ht="12.5" x14ac:dyDescent="0.25">
      <c r="D244" s="12"/>
      <c r="H244" s="22"/>
      <c r="K244" s="22"/>
      <c r="M244" s="23"/>
    </row>
    <row r="245" spans="4:13" ht="12.5" x14ac:dyDescent="0.25">
      <c r="D245" s="12"/>
      <c r="H245" s="22"/>
      <c r="K245" s="22"/>
      <c r="M245" s="23"/>
    </row>
    <row r="246" spans="4:13" ht="12.5" x14ac:dyDescent="0.25">
      <c r="D246" s="12"/>
      <c r="H246" s="22"/>
      <c r="K246" s="22"/>
      <c r="M246" s="23"/>
    </row>
    <row r="247" spans="4:13" ht="12.5" x14ac:dyDescent="0.25">
      <c r="D247" s="12"/>
      <c r="H247" s="22"/>
      <c r="K247" s="22"/>
      <c r="M247" s="23"/>
    </row>
    <row r="248" spans="4:13" ht="12.5" x14ac:dyDescent="0.25">
      <c r="D248" s="12"/>
      <c r="H248" s="22"/>
      <c r="K248" s="22"/>
      <c r="M248" s="23"/>
    </row>
    <row r="249" spans="4:13" ht="12.5" x14ac:dyDescent="0.25">
      <c r="D249" s="12"/>
      <c r="H249" s="22"/>
      <c r="K249" s="22"/>
      <c r="M249" s="23"/>
    </row>
    <row r="250" spans="4:13" ht="12.5" x14ac:dyDescent="0.25">
      <c r="D250" s="12"/>
      <c r="H250" s="22"/>
      <c r="K250" s="22"/>
      <c r="M250" s="23"/>
    </row>
    <row r="251" spans="4:13" ht="12.5" x14ac:dyDescent="0.25">
      <c r="D251" s="12"/>
      <c r="H251" s="22"/>
      <c r="K251" s="22"/>
      <c r="M251" s="23"/>
    </row>
    <row r="252" spans="4:13" ht="12.5" x14ac:dyDescent="0.25">
      <c r="D252" s="12"/>
      <c r="H252" s="22"/>
      <c r="K252" s="22"/>
      <c r="M252" s="23"/>
    </row>
    <row r="253" spans="4:13" ht="12.5" x14ac:dyDescent="0.25">
      <c r="D253" s="12"/>
      <c r="H253" s="22"/>
      <c r="K253" s="22"/>
      <c r="M253" s="23"/>
    </row>
    <row r="254" spans="4:13" ht="12.5" x14ac:dyDescent="0.25">
      <c r="D254" s="12"/>
      <c r="H254" s="22"/>
      <c r="K254" s="22"/>
      <c r="M254" s="23"/>
    </row>
    <row r="255" spans="4:13" ht="12.5" x14ac:dyDescent="0.25">
      <c r="D255" s="12"/>
      <c r="H255" s="22"/>
      <c r="K255" s="22"/>
      <c r="M255" s="23"/>
    </row>
    <row r="256" spans="4:13" ht="12.5" x14ac:dyDescent="0.25">
      <c r="D256" s="12"/>
      <c r="H256" s="22"/>
      <c r="K256" s="22"/>
      <c r="M256" s="23"/>
    </row>
    <row r="257" spans="4:13" ht="12.5" x14ac:dyDescent="0.25">
      <c r="D257" s="12"/>
      <c r="H257" s="22"/>
      <c r="K257" s="22"/>
      <c r="M257" s="23"/>
    </row>
    <row r="258" spans="4:13" ht="12.5" x14ac:dyDescent="0.25">
      <c r="D258" s="12"/>
      <c r="H258" s="22"/>
      <c r="K258" s="22"/>
      <c r="M258" s="23"/>
    </row>
    <row r="259" spans="4:13" ht="12.5" x14ac:dyDescent="0.25">
      <c r="D259" s="12"/>
      <c r="H259" s="22"/>
      <c r="K259" s="22"/>
      <c r="M259" s="23"/>
    </row>
    <row r="260" spans="4:13" ht="12.5" x14ac:dyDescent="0.25">
      <c r="D260" s="12"/>
      <c r="H260" s="22"/>
      <c r="K260" s="22"/>
      <c r="M260" s="23"/>
    </row>
    <row r="261" spans="4:13" ht="12.5" x14ac:dyDescent="0.25">
      <c r="D261" s="12"/>
      <c r="H261" s="22"/>
      <c r="K261" s="22"/>
      <c r="M261" s="23"/>
    </row>
    <row r="262" spans="4:13" ht="12.5" x14ac:dyDescent="0.25">
      <c r="D262" s="12"/>
      <c r="H262" s="22"/>
      <c r="K262" s="22"/>
      <c r="M262" s="23"/>
    </row>
    <row r="263" spans="4:13" ht="12.5" x14ac:dyDescent="0.25">
      <c r="D263" s="12"/>
      <c r="H263" s="22"/>
      <c r="K263" s="22"/>
      <c r="M263" s="23"/>
    </row>
    <row r="264" spans="4:13" ht="12.5" x14ac:dyDescent="0.25">
      <c r="D264" s="12"/>
      <c r="H264" s="22"/>
      <c r="K264" s="22"/>
      <c r="M264" s="23"/>
    </row>
    <row r="265" spans="4:13" ht="12.5" x14ac:dyDescent="0.25">
      <c r="D265" s="12"/>
      <c r="H265" s="22"/>
      <c r="K265" s="22"/>
      <c r="M265" s="23"/>
    </row>
    <row r="266" spans="4:13" ht="12.5" x14ac:dyDescent="0.25">
      <c r="D266" s="12"/>
      <c r="H266" s="22"/>
      <c r="K266" s="22"/>
      <c r="M266" s="23"/>
    </row>
    <row r="267" spans="4:13" ht="12.5" x14ac:dyDescent="0.25">
      <c r="D267" s="12"/>
      <c r="H267" s="22"/>
      <c r="K267" s="22"/>
      <c r="M267" s="23"/>
    </row>
    <row r="268" spans="4:13" ht="12.5" x14ac:dyDescent="0.25">
      <c r="D268" s="12"/>
      <c r="H268" s="22"/>
      <c r="K268" s="22"/>
      <c r="M268" s="23"/>
    </row>
    <row r="269" spans="4:13" ht="12.5" x14ac:dyDescent="0.25">
      <c r="D269" s="12"/>
      <c r="H269" s="22"/>
      <c r="K269" s="22"/>
      <c r="M269" s="23"/>
    </row>
    <row r="270" spans="4:13" ht="12.5" x14ac:dyDescent="0.25">
      <c r="D270" s="12"/>
      <c r="H270" s="22"/>
      <c r="K270" s="22"/>
      <c r="M270" s="23"/>
    </row>
    <row r="271" spans="4:13" ht="12.5" x14ac:dyDescent="0.25">
      <c r="D271" s="12"/>
      <c r="H271" s="22"/>
      <c r="K271" s="22"/>
      <c r="M271" s="23"/>
    </row>
    <row r="272" spans="4:13" ht="12.5" x14ac:dyDescent="0.25">
      <c r="D272" s="12"/>
      <c r="H272" s="22"/>
      <c r="K272" s="22"/>
      <c r="M272" s="23"/>
    </row>
    <row r="273" spans="4:13" ht="12.5" x14ac:dyDescent="0.25">
      <c r="D273" s="12"/>
      <c r="H273" s="22"/>
      <c r="K273" s="22"/>
      <c r="M273" s="23"/>
    </row>
    <row r="274" spans="4:13" ht="12.5" x14ac:dyDescent="0.25">
      <c r="D274" s="12"/>
      <c r="H274" s="22"/>
      <c r="K274" s="22"/>
      <c r="M274" s="23"/>
    </row>
    <row r="275" spans="4:13" ht="12.5" x14ac:dyDescent="0.25">
      <c r="D275" s="12"/>
      <c r="H275" s="22"/>
      <c r="K275" s="22"/>
      <c r="M275" s="23"/>
    </row>
    <row r="276" spans="4:13" ht="12.5" x14ac:dyDescent="0.25">
      <c r="D276" s="12"/>
      <c r="H276" s="22"/>
      <c r="K276" s="22"/>
      <c r="M276" s="23"/>
    </row>
    <row r="277" spans="4:13" ht="12.5" x14ac:dyDescent="0.25">
      <c r="D277" s="12"/>
      <c r="H277" s="22"/>
      <c r="K277" s="22"/>
      <c r="M277" s="23"/>
    </row>
    <row r="278" spans="4:13" ht="12.5" x14ac:dyDescent="0.25">
      <c r="D278" s="12"/>
      <c r="H278" s="22"/>
      <c r="K278" s="22"/>
      <c r="M278" s="23"/>
    </row>
    <row r="279" spans="4:13" ht="12.5" x14ac:dyDescent="0.25">
      <c r="D279" s="12"/>
      <c r="H279" s="22"/>
      <c r="K279" s="22"/>
      <c r="M279" s="23"/>
    </row>
    <row r="280" spans="4:13" ht="12.5" x14ac:dyDescent="0.25">
      <c r="D280" s="12"/>
      <c r="H280" s="22"/>
      <c r="K280" s="22"/>
      <c r="M280" s="23"/>
    </row>
    <row r="281" spans="4:13" ht="12.5" x14ac:dyDescent="0.25">
      <c r="D281" s="12"/>
      <c r="H281" s="22"/>
      <c r="K281" s="22"/>
      <c r="M281" s="23"/>
    </row>
    <row r="282" spans="4:13" ht="12.5" x14ac:dyDescent="0.25">
      <c r="D282" s="12"/>
      <c r="H282" s="22"/>
      <c r="K282" s="22"/>
      <c r="M282" s="23"/>
    </row>
    <row r="283" spans="4:13" ht="12.5" x14ac:dyDescent="0.25">
      <c r="D283" s="12"/>
      <c r="H283" s="22"/>
      <c r="K283" s="22"/>
      <c r="M283" s="23"/>
    </row>
    <row r="284" spans="4:13" ht="12.5" x14ac:dyDescent="0.25">
      <c r="D284" s="12"/>
      <c r="H284" s="22"/>
      <c r="K284" s="22"/>
      <c r="M284" s="23"/>
    </row>
    <row r="285" spans="4:13" ht="12.5" x14ac:dyDescent="0.25">
      <c r="D285" s="12"/>
      <c r="H285" s="22"/>
      <c r="K285" s="22"/>
      <c r="M285" s="23"/>
    </row>
    <row r="286" spans="4:13" ht="12.5" x14ac:dyDescent="0.25">
      <c r="D286" s="12"/>
      <c r="H286" s="22"/>
      <c r="K286" s="22"/>
      <c r="M286" s="23"/>
    </row>
    <row r="287" spans="4:13" ht="12.5" x14ac:dyDescent="0.25">
      <c r="D287" s="12"/>
      <c r="H287" s="22"/>
      <c r="K287" s="22"/>
      <c r="M287" s="23"/>
    </row>
    <row r="288" spans="4:13" ht="12.5" x14ac:dyDescent="0.25">
      <c r="D288" s="12"/>
      <c r="H288" s="22"/>
      <c r="K288" s="22"/>
      <c r="M288" s="23"/>
    </row>
    <row r="289" spans="4:13" ht="12.5" x14ac:dyDescent="0.25">
      <c r="D289" s="12"/>
      <c r="H289" s="22"/>
      <c r="K289" s="22"/>
      <c r="M289" s="23"/>
    </row>
    <row r="290" spans="4:13" ht="12.5" x14ac:dyDescent="0.25">
      <c r="D290" s="12"/>
      <c r="H290" s="22"/>
      <c r="K290" s="22"/>
      <c r="M290" s="23"/>
    </row>
    <row r="291" spans="4:13" ht="12.5" x14ac:dyDescent="0.25">
      <c r="D291" s="12"/>
      <c r="H291" s="22"/>
      <c r="K291" s="22"/>
      <c r="M291" s="23"/>
    </row>
    <row r="292" spans="4:13" ht="12.5" x14ac:dyDescent="0.25">
      <c r="D292" s="12"/>
      <c r="H292" s="22"/>
      <c r="K292" s="22"/>
      <c r="M292" s="23"/>
    </row>
    <row r="293" spans="4:13" ht="12.5" x14ac:dyDescent="0.25">
      <c r="D293" s="12"/>
      <c r="H293" s="22"/>
      <c r="K293" s="22"/>
      <c r="M293" s="23"/>
    </row>
    <row r="294" spans="4:13" ht="12.5" x14ac:dyDescent="0.25">
      <c r="D294" s="12"/>
      <c r="H294" s="22"/>
      <c r="K294" s="22"/>
      <c r="M294" s="23"/>
    </row>
    <row r="295" spans="4:13" ht="12.5" x14ac:dyDescent="0.25">
      <c r="D295" s="12"/>
      <c r="H295" s="22"/>
      <c r="K295" s="22"/>
      <c r="M295" s="23"/>
    </row>
    <row r="296" spans="4:13" ht="12.5" x14ac:dyDescent="0.25">
      <c r="D296" s="12"/>
      <c r="H296" s="22"/>
      <c r="K296" s="22"/>
      <c r="M296" s="23"/>
    </row>
    <row r="297" spans="4:13" ht="12.5" x14ac:dyDescent="0.25">
      <c r="D297" s="12"/>
      <c r="H297" s="22"/>
      <c r="K297" s="22"/>
      <c r="M297" s="23"/>
    </row>
    <row r="298" spans="4:13" ht="12.5" x14ac:dyDescent="0.25">
      <c r="D298" s="12"/>
      <c r="H298" s="22"/>
      <c r="K298" s="22"/>
      <c r="M298" s="23"/>
    </row>
    <row r="299" spans="4:13" ht="12.5" x14ac:dyDescent="0.25">
      <c r="D299" s="12"/>
      <c r="H299" s="22"/>
      <c r="K299" s="22"/>
      <c r="M299" s="23"/>
    </row>
    <row r="300" spans="4:13" ht="12.5" x14ac:dyDescent="0.25">
      <c r="D300" s="12"/>
      <c r="H300" s="22"/>
      <c r="K300" s="22"/>
      <c r="M300" s="23"/>
    </row>
    <row r="301" spans="4:13" ht="12.5" x14ac:dyDescent="0.25">
      <c r="D301" s="12"/>
      <c r="H301" s="22"/>
      <c r="K301" s="22"/>
      <c r="M301" s="23"/>
    </row>
    <row r="302" spans="4:13" ht="12.5" x14ac:dyDescent="0.25">
      <c r="D302" s="12"/>
      <c r="H302" s="22"/>
      <c r="K302" s="22"/>
      <c r="M302" s="23"/>
    </row>
    <row r="303" spans="4:13" ht="12.5" x14ac:dyDescent="0.25">
      <c r="D303" s="12"/>
      <c r="H303" s="22"/>
      <c r="K303" s="22"/>
      <c r="M303" s="23"/>
    </row>
    <row r="304" spans="4:13" ht="12.5" x14ac:dyDescent="0.25">
      <c r="D304" s="12"/>
      <c r="H304" s="22"/>
      <c r="K304" s="22"/>
      <c r="M304" s="23"/>
    </row>
    <row r="305" spans="4:13" ht="12.5" x14ac:dyDescent="0.25">
      <c r="D305" s="12"/>
      <c r="H305" s="22"/>
      <c r="K305" s="22"/>
      <c r="M305" s="23"/>
    </row>
    <row r="306" spans="4:13" ht="12.5" x14ac:dyDescent="0.25">
      <c r="D306" s="12"/>
      <c r="H306" s="22"/>
      <c r="K306" s="22"/>
      <c r="M306" s="23"/>
    </row>
    <row r="307" spans="4:13" ht="12.5" x14ac:dyDescent="0.25">
      <c r="D307" s="12"/>
      <c r="H307" s="22"/>
      <c r="K307" s="22"/>
      <c r="M307" s="23"/>
    </row>
    <row r="308" spans="4:13" ht="12.5" x14ac:dyDescent="0.25">
      <c r="D308" s="12"/>
      <c r="H308" s="22"/>
      <c r="K308" s="22"/>
      <c r="M308" s="23"/>
    </row>
    <row r="309" spans="4:13" ht="12.5" x14ac:dyDescent="0.25">
      <c r="D309" s="12"/>
      <c r="H309" s="22"/>
      <c r="K309" s="22"/>
      <c r="M309" s="23"/>
    </row>
    <row r="310" spans="4:13" ht="12.5" x14ac:dyDescent="0.25">
      <c r="D310" s="12"/>
      <c r="H310" s="22"/>
      <c r="K310" s="22"/>
      <c r="M310" s="23"/>
    </row>
    <row r="311" spans="4:13" ht="12.5" x14ac:dyDescent="0.25">
      <c r="D311" s="12"/>
      <c r="H311" s="22"/>
      <c r="K311" s="22"/>
      <c r="M311" s="23"/>
    </row>
    <row r="312" spans="4:13" ht="12.5" x14ac:dyDescent="0.25">
      <c r="D312" s="12"/>
      <c r="H312" s="22"/>
      <c r="K312" s="22"/>
      <c r="M312" s="23"/>
    </row>
    <row r="313" spans="4:13" ht="12.5" x14ac:dyDescent="0.25">
      <c r="D313" s="12"/>
      <c r="H313" s="22"/>
      <c r="K313" s="22"/>
      <c r="M313" s="23"/>
    </row>
    <row r="314" spans="4:13" ht="12.5" x14ac:dyDescent="0.25">
      <c r="D314" s="12"/>
      <c r="H314" s="22"/>
      <c r="K314" s="22"/>
      <c r="M314" s="23"/>
    </row>
    <row r="315" spans="4:13" ht="12.5" x14ac:dyDescent="0.25">
      <c r="D315" s="12"/>
      <c r="H315" s="22"/>
      <c r="K315" s="22"/>
      <c r="M315" s="23"/>
    </row>
    <row r="316" spans="4:13" ht="12.5" x14ac:dyDescent="0.25">
      <c r="D316" s="12"/>
      <c r="H316" s="22"/>
      <c r="K316" s="22"/>
      <c r="M316" s="23"/>
    </row>
    <row r="317" spans="4:13" ht="12.5" x14ac:dyDescent="0.25">
      <c r="D317" s="12"/>
      <c r="H317" s="22"/>
      <c r="K317" s="22"/>
      <c r="M317" s="23"/>
    </row>
    <row r="318" spans="4:13" ht="12.5" x14ac:dyDescent="0.25">
      <c r="D318" s="12"/>
      <c r="H318" s="22"/>
      <c r="K318" s="22"/>
      <c r="M318" s="23"/>
    </row>
    <row r="319" spans="4:13" ht="12.5" x14ac:dyDescent="0.25">
      <c r="D319" s="12"/>
      <c r="H319" s="22"/>
      <c r="K319" s="22"/>
      <c r="M319" s="23"/>
    </row>
    <row r="320" spans="4:13" ht="12.5" x14ac:dyDescent="0.25">
      <c r="D320" s="12"/>
      <c r="H320" s="22"/>
      <c r="K320" s="22"/>
      <c r="M320" s="23"/>
    </row>
    <row r="321" spans="4:13" ht="12.5" x14ac:dyDescent="0.25">
      <c r="D321" s="12"/>
      <c r="H321" s="22"/>
      <c r="K321" s="22"/>
      <c r="M321" s="23"/>
    </row>
    <row r="322" spans="4:13" ht="12.5" x14ac:dyDescent="0.25">
      <c r="D322" s="12"/>
      <c r="H322" s="22"/>
      <c r="K322" s="22"/>
      <c r="M322" s="23"/>
    </row>
    <row r="323" spans="4:13" ht="12.5" x14ac:dyDescent="0.25">
      <c r="D323" s="12"/>
      <c r="H323" s="22"/>
      <c r="K323" s="22"/>
      <c r="M323" s="23"/>
    </row>
    <row r="324" spans="4:13" ht="12.5" x14ac:dyDescent="0.25">
      <c r="D324" s="12"/>
      <c r="H324" s="22"/>
      <c r="K324" s="22"/>
      <c r="M324" s="23"/>
    </row>
    <row r="325" spans="4:13" ht="12.5" x14ac:dyDescent="0.25">
      <c r="D325" s="12"/>
      <c r="H325" s="22"/>
      <c r="K325" s="22"/>
      <c r="M325" s="23"/>
    </row>
    <row r="326" spans="4:13" ht="12.5" x14ac:dyDescent="0.25">
      <c r="D326" s="12"/>
      <c r="H326" s="22"/>
      <c r="K326" s="22"/>
      <c r="M326" s="23"/>
    </row>
    <row r="327" spans="4:13" ht="12.5" x14ac:dyDescent="0.25">
      <c r="D327" s="12"/>
      <c r="H327" s="22"/>
      <c r="K327" s="22"/>
      <c r="M327" s="23"/>
    </row>
    <row r="328" spans="4:13" ht="12.5" x14ac:dyDescent="0.25">
      <c r="D328" s="12"/>
      <c r="H328" s="22"/>
      <c r="K328" s="22"/>
      <c r="M328" s="23"/>
    </row>
    <row r="329" spans="4:13" ht="12.5" x14ac:dyDescent="0.25">
      <c r="D329" s="12"/>
      <c r="H329" s="22"/>
      <c r="K329" s="22"/>
      <c r="M329" s="23"/>
    </row>
    <row r="330" spans="4:13" ht="12.5" x14ac:dyDescent="0.25">
      <c r="D330" s="12"/>
      <c r="H330" s="22"/>
      <c r="K330" s="22"/>
      <c r="M330" s="23"/>
    </row>
    <row r="331" spans="4:13" ht="12.5" x14ac:dyDescent="0.25">
      <c r="D331" s="12"/>
      <c r="H331" s="22"/>
      <c r="K331" s="22"/>
      <c r="M331" s="23"/>
    </row>
    <row r="332" spans="4:13" ht="12.5" x14ac:dyDescent="0.25">
      <c r="D332" s="12"/>
      <c r="H332" s="22"/>
      <c r="K332" s="22"/>
      <c r="M332" s="23"/>
    </row>
    <row r="333" spans="4:13" ht="12.5" x14ac:dyDescent="0.25">
      <c r="D333" s="12"/>
      <c r="H333" s="22"/>
      <c r="K333" s="22"/>
      <c r="M333" s="23"/>
    </row>
    <row r="334" spans="4:13" ht="12.5" x14ac:dyDescent="0.25">
      <c r="D334" s="12"/>
      <c r="H334" s="22"/>
      <c r="K334" s="22"/>
      <c r="M334" s="23"/>
    </row>
    <row r="335" spans="4:13" ht="12.5" x14ac:dyDescent="0.25">
      <c r="D335" s="12"/>
      <c r="H335" s="22"/>
      <c r="K335" s="22"/>
      <c r="M335" s="23"/>
    </row>
    <row r="336" spans="4:13" ht="12.5" x14ac:dyDescent="0.25">
      <c r="D336" s="12"/>
      <c r="H336" s="22"/>
      <c r="K336" s="22"/>
      <c r="M336" s="23"/>
    </row>
    <row r="337" spans="4:13" ht="12.5" x14ac:dyDescent="0.25">
      <c r="D337" s="12"/>
      <c r="H337" s="22"/>
      <c r="K337" s="22"/>
      <c r="M337" s="23"/>
    </row>
    <row r="338" spans="4:13" ht="12.5" x14ac:dyDescent="0.25">
      <c r="D338" s="12"/>
      <c r="H338" s="22"/>
      <c r="K338" s="22"/>
      <c r="M338" s="23"/>
    </row>
    <row r="339" spans="4:13" ht="12.5" x14ac:dyDescent="0.25">
      <c r="D339" s="12"/>
      <c r="H339" s="22"/>
      <c r="K339" s="22"/>
      <c r="M339" s="23"/>
    </row>
    <row r="340" spans="4:13" ht="12.5" x14ac:dyDescent="0.25">
      <c r="D340" s="12"/>
      <c r="H340" s="22"/>
      <c r="K340" s="22"/>
      <c r="M340" s="23"/>
    </row>
    <row r="341" spans="4:13" ht="12.5" x14ac:dyDescent="0.25">
      <c r="D341" s="12"/>
      <c r="H341" s="22"/>
      <c r="K341" s="22"/>
      <c r="M341" s="23"/>
    </row>
    <row r="342" spans="4:13" ht="12.5" x14ac:dyDescent="0.25">
      <c r="D342" s="12"/>
      <c r="H342" s="22"/>
      <c r="K342" s="22"/>
      <c r="M342" s="23"/>
    </row>
    <row r="343" spans="4:13" ht="12.5" x14ac:dyDescent="0.25">
      <c r="D343" s="12"/>
      <c r="H343" s="22"/>
      <c r="K343" s="22"/>
      <c r="M343" s="23"/>
    </row>
    <row r="344" spans="4:13" ht="12.5" x14ac:dyDescent="0.25">
      <c r="D344" s="12"/>
      <c r="H344" s="22"/>
      <c r="K344" s="22"/>
      <c r="M344" s="23"/>
    </row>
    <row r="345" spans="4:13" ht="12.5" x14ac:dyDescent="0.25">
      <c r="D345" s="12"/>
      <c r="H345" s="22"/>
      <c r="K345" s="22"/>
      <c r="M345" s="23"/>
    </row>
    <row r="346" spans="4:13" ht="12.5" x14ac:dyDescent="0.25">
      <c r="D346" s="12"/>
      <c r="H346" s="22"/>
      <c r="K346" s="22"/>
      <c r="M346" s="23"/>
    </row>
    <row r="347" spans="4:13" ht="12.5" x14ac:dyDescent="0.25">
      <c r="D347" s="12"/>
      <c r="H347" s="22"/>
      <c r="K347" s="22"/>
      <c r="M347" s="23"/>
    </row>
    <row r="348" spans="4:13" ht="12.5" x14ac:dyDescent="0.25">
      <c r="D348" s="12"/>
      <c r="H348" s="22"/>
      <c r="K348" s="22"/>
      <c r="M348" s="23"/>
    </row>
    <row r="349" spans="4:13" ht="12.5" x14ac:dyDescent="0.25">
      <c r="D349" s="12"/>
      <c r="H349" s="22"/>
      <c r="K349" s="22"/>
      <c r="M349" s="23"/>
    </row>
    <row r="350" spans="4:13" ht="12.5" x14ac:dyDescent="0.25">
      <c r="D350" s="12"/>
      <c r="H350" s="22"/>
      <c r="K350" s="22"/>
      <c r="M350" s="23"/>
    </row>
    <row r="351" spans="4:13" ht="12.5" x14ac:dyDescent="0.25">
      <c r="D351" s="12"/>
      <c r="H351" s="22"/>
      <c r="K351" s="22"/>
      <c r="M351" s="23"/>
    </row>
    <row r="352" spans="4:13" ht="12.5" x14ac:dyDescent="0.25">
      <c r="D352" s="12"/>
      <c r="H352" s="22"/>
      <c r="K352" s="22"/>
      <c r="M352" s="23"/>
    </row>
    <row r="353" spans="4:13" ht="12.5" x14ac:dyDescent="0.25">
      <c r="D353" s="12"/>
      <c r="H353" s="22"/>
      <c r="K353" s="22"/>
      <c r="M353" s="23"/>
    </row>
    <row r="354" spans="4:13" ht="12.5" x14ac:dyDescent="0.25">
      <c r="D354" s="12"/>
      <c r="H354" s="22"/>
      <c r="K354" s="22"/>
      <c r="M354" s="23"/>
    </row>
    <row r="355" spans="4:13" ht="12.5" x14ac:dyDescent="0.25">
      <c r="D355" s="12"/>
      <c r="H355" s="22"/>
      <c r="K355" s="22"/>
      <c r="M355" s="23"/>
    </row>
    <row r="356" spans="4:13" ht="12.5" x14ac:dyDescent="0.25">
      <c r="D356" s="12"/>
      <c r="H356" s="22"/>
      <c r="K356" s="22"/>
      <c r="M356" s="23"/>
    </row>
    <row r="357" spans="4:13" ht="12.5" x14ac:dyDescent="0.25">
      <c r="D357" s="12"/>
      <c r="H357" s="22"/>
      <c r="K357" s="22"/>
      <c r="M357" s="23"/>
    </row>
    <row r="358" spans="4:13" ht="12.5" x14ac:dyDescent="0.25">
      <c r="D358" s="12"/>
      <c r="H358" s="22"/>
      <c r="K358" s="22"/>
      <c r="M358" s="23"/>
    </row>
    <row r="359" spans="4:13" ht="12.5" x14ac:dyDescent="0.25">
      <c r="D359" s="12"/>
      <c r="H359" s="22"/>
      <c r="K359" s="22"/>
      <c r="M359" s="23"/>
    </row>
    <row r="360" spans="4:13" ht="12.5" x14ac:dyDescent="0.25">
      <c r="D360" s="12"/>
      <c r="H360" s="22"/>
      <c r="K360" s="22"/>
      <c r="M360" s="23"/>
    </row>
    <row r="361" spans="4:13" ht="12.5" x14ac:dyDescent="0.25">
      <c r="D361" s="12"/>
      <c r="H361" s="22"/>
      <c r="K361" s="22"/>
      <c r="M361" s="23"/>
    </row>
    <row r="362" spans="4:13" ht="12.5" x14ac:dyDescent="0.25">
      <c r="D362" s="12"/>
      <c r="H362" s="22"/>
      <c r="K362" s="22"/>
      <c r="M362" s="23"/>
    </row>
    <row r="363" spans="4:13" ht="12.5" x14ac:dyDescent="0.25">
      <c r="D363" s="12"/>
      <c r="H363" s="22"/>
      <c r="K363" s="22"/>
      <c r="M363" s="23"/>
    </row>
    <row r="364" spans="4:13" ht="12.5" x14ac:dyDescent="0.25">
      <c r="D364" s="12"/>
      <c r="H364" s="22"/>
      <c r="K364" s="22"/>
      <c r="M364" s="23"/>
    </row>
    <row r="365" spans="4:13" ht="12.5" x14ac:dyDescent="0.25">
      <c r="D365" s="12"/>
      <c r="H365" s="22"/>
      <c r="K365" s="22"/>
      <c r="M365" s="23"/>
    </row>
    <row r="366" spans="4:13" ht="12.5" x14ac:dyDescent="0.25">
      <c r="D366" s="12"/>
      <c r="H366" s="22"/>
      <c r="K366" s="22"/>
      <c r="M366" s="23"/>
    </row>
    <row r="367" spans="4:13" ht="12.5" x14ac:dyDescent="0.25">
      <c r="D367" s="12"/>
      <c r="H367" s="22"/>
      <c r="K367" s="22"/>
      <c r="M367" s="23"/>
    </row>
    <row r="368" spans="4:13" ht="12.5" x14ac:dyDescent="0.25">
      <c r="D368" s="12"/>
      <c r="H368" s="22"/>
      <c r="K368" s="22"/>
      <c r="M368" s="23"/>
    </row>
    <row r="369" spans="4:13" ht="12.5" x14ac:dyDescent="0.25">
      <c r="D369" s="12"/>
      <c r="H369" s="22"/>
      <c r="K369" s="22"/>
      <c r="M369" s="23"/>
    </row>
    <row r="370" spans="4:13" ht="12.5" x14ac:dyDescent="0.25">
      <c r="D370" s="12"/>
      <c r="H370" s="22"/>
      <c r="K370" s="22"/>
      <c r="M370" s="23"/>
    </row>
    <row r="371" spans="4:13" ht="12.5" x14ac:dyDescent="0.25">
      <c r="D371" s="12"/>
      <c r="H371" s="22"/>
      <c r="K371" s="22"/>
      <c r="M371" s="23"/>
    </row>
    <row r="372" spans="4:13" ht="12.5" x14ac:dyDescent="0.25">
      <c r="D372" s="12"/>
      <c r="H372" s="22"/>
      <c r="K372" s="22"/>
      <c r="M372" s="23"/>
    </row>
    <row r="373" spans="4:13" ht="12.5" x14ac:dyDescent="0.25">
      <c r="D373" s="12"/>
      <c r="H373" s="22"/>
      <c r="K373" s="22"/>
      <c r="M373" s="23"/>
    </row>
    <row r="374" spans="4:13" ht="12.5" x14ac:dyDescent="0.25">
      <c r="D374" s="12"/>
      <c r="H374" s="22"/>
      <c r="K374" s="22"/>
      <c r="M374" s="23"/>
    </row>
    <row r="375" spans="4:13" ht="12.5" x14ac:dyDescent="0.25">
      <c r="D375" s="12"/>
      <c r="H375" s="22"/>
      <c r="K375" s="22"/>
      <c r="M375" s="23"/>
    </row>
    <row r="376" spans="4:13" ht="12.5" x14ac:dyDescent="0.25">
      <c r="D376" s="12"/>
      <c r="H376" s="22"/>
      <c r="K376" s="22"/>
      <c r="M376" s="23"/>
    </row>
    <row r="377" spans="4:13" ht="12.5" x14ac:dyDescent="0.25">
      <c r="D377" s="12"/>
      <c r="H377" s="22"/>
      <c r="K377" s="22"/>
      <c r="M377" s="23"/>
    </row>
    <row r="378" spans="4:13" ht="12.5" x14ac:dyDescent="0.25">
      <c r="D378" s="12"/>
      <c r="H378" s="22"/>
      <c r="K378" s="22"/>
      <c r="M378" s="23"/>
    </row>
    <row r="379" spans="4:13" ht="12.5" x14ac:dyDescent="0.25">
      <c r="D379" s="12"/>
      <c r="H379" s="22"/>
      <c r="K379" s="22"/>
      <c r="M379" s="23"/>
    </row>
    <row r="380" spans="4:13" ht="12.5" x14ac:dyDescent="0.25">
      <c r="D380" s="12"/>
      <c r="H380" s="22"/>
      <c r="K380" s="22"/>
      <c r="M380" s="23"/>
    </row>
    <row r="381" spans="4:13" ht="12.5" x14ac:dyDescent="0.25">
      <c r="D381" s="12"/>
      <c r="H381" s="22"/>
      <c r="K381" s="22"/>
      <c r="M381" s="23"/>
    </row>
    <row r="382" spans="4:13" ht="12.5" x14ac:dyDescent="0.25">
      <c r="D382" s="12"/>
      <c r="H382" s="22"/>
      <c r="K382" s="22"/>
      <c r="M382" s="23"/>
    </row>
    <row r="383" spans="4:13" ht="12.5" x14ac:dyDescent="0.25">
      <c r="D383" s="12"/>
      <c r="H383" s="22"/>
      <c r="K383" s="22"/>
      <c r="M383" s="23"/>
    </row>
    <row r="384" spans="4:13" ht="12.5" x14ac:dyDescent="0.25">
      <c r="D384" s="12"/>
      <c r="H384" s="22"/>
      <c r="K384" s="22"/>
      <c r="M384" s="23"/>
    </row>
    <row r="385" spans="4:13" ht="12.5" x14ac:dyDescent="0.25">
      <c r="D385" s="12"/>
      <c r="H385" s="22"/>
      <c r="K385" s="22"/>
      <c r="M385" s="23"/>
    </row>
    <row r="386" spans="4:13" ht="12.5" x14ac:dyDescent="0.25">
      <c r="D386" s="12"/>
      <c r="H386" s="22"/>
      <c r="K386" s="22"/>
      <c r="M386" s="23"/>
    </row>
    <row r="387" spans="4:13" ht="12.5" x14ac:dyDescent="0.25">
      <c r="D387" s="12"/>
      <c r="H387" s="22"/>
      <c r="K387" s="22"/>
      <c r="M387" s="23"/>
    </row>
    <row r="388" spans="4:13" ht="12.5" x14ac:dyDescent="0.25">
      <c r="D388" s="12"/>
      <c r="H388" s="22"/>
      <c r="K388" s="22"/>
      <c r="M388" s="23"/>
    </row>
    <row r="389" spans="4:13" ht="12.5" x14ac:dyDescent="0.25">
      <c r="D389" s="12"/>
      <c r="H389" s="22"/>
      <c r="K389" s="22"/>
      <c r="M389" s="23"/>
    </row>
    <row r="390" spans="4:13" ht="12.5" x14ac:dyDescent="0.25">
      <c r="D390" s="12"/>
      <c r="H390" s="22"/>
      <c r="K390" s="22"/>
      <c r="M390" s="23"/>
    </row>
    <row r="391" spans="4:13" ht="12.5" x14ac:dyDescent="0.25">
      <c r="D391" s="12"/>
      <c r="H391" s="22"/>
      <c r="K391" s="22"/>
      <c r="M391" s="23"/>
    </row>
    <row r="392" spans="4:13" ht="12.5" x14ac:dyDescent="0.25">
      <c r="D392" s="12"/>
      <c r="H392" s="22"/>
      <c r="K392" s="22"/>
      <c r="M392" s="23"/>
    </row>
    <row r="393" spans="4:13" ht="12.5" x14ac:dyDescent="0.25">
      <c r="D393" s="12"/>
      <c r="H393" s="22"/>
      <c r="K393" s="22"/>
      <c r="M393" s="23"/>
    </row>
    <row r="394" spans="4:13" ht="12.5" x14ac:dyDescent="0.25">
      <c r="D394" s="12"/>
      <c r="H394" s="22"/>
      <c r="K394" s="22"/>
      <c r="M394" s="23"/>
    </row>
    <row r="395" spans="4:13" ht="12.5" x14ac:dyDescent="0.25">
      <c r="D395" s="12"/>
      <c r="H395" s="22"/>
      <c r="K395" s="22"/>
      <c r="M395" s="23"/>
    </row>
    <row r="396" spans="4:13" ht="12.5" x14ac:dyDescent="0.25">
      <c r="D396" s="12"/>
      <c r="H396" s="22"/>
      <c r="K396" s="22"/>
      <c r="M396" s="23"/>
    </row>
    <row r="397" spans="4:13" ht="12.5" x14ac:dyDescent="0.25">
      <c r="D397" s="12"/>
      <c r="H397" s="22"/>
      <c r="K397" s="22"/>
      <c r="M397" s="23"/>
    </row>
    <row r="398" spans="4:13" ht="12.5" x14ac:dyDescent="0.25">
      <c r="D398" s="12"/>
      <c r="H398" s="22"/>
      <c r="K398" s="22"/>
      <c r="M398" s="23"/>
    </row>
    <row r="399" spans="4:13" ht="12.5" x14ac:dyDescent="0.25">
      <c r="D399" s="12"/>
      <c r="H399" s="22"/>
      <c r="K399" s="22"/>
      <c r="M399" s="23"/>
    </row>
    <row r="400" spans="4:13" ht="12.5" x14ac:dyDescent="0.25">
      <c r="D400" s="12"/>
      <c r="H400" s="22"/>
      <c r="K400" s="22"/>
      <c r="M400" s="23"/>
    </row>
    <row r="401" spans="4:13" ht="12.5" x14ac:dyDescent="0.25">
      <c r="D401" s="12"/>
      <c r="H401" s="22"/>
      <c r="K401" s="22"/>
      <c r="M401" s="23"/>
    </row>
    <row r="402" spans="4:13" ht="12.5" x14ac:dyDescent="0.25">
      <c r="D402" s="12"/>
      <c r="H402" s="22"/>
      <c r="K402" s="22"/>
      <c r="M402" s="23"/>
    </row>
    <row r="403" spans="4:13" ht="12.5" x14ac:dyDescent="0.25">
      <c r="D403" s="12"/>
      <c r="H403" s="22"/>
      <c r="K403" s="22"/>
      <c r="M403" s="23"/>
    </row>
    <row r="404" spans="4:13" ht="12.5" x14ac:dyDescent="0.25">
      <c r="D404" s="12"/>
      <c r="H404" s="22"/>
      <c r="K404" s="22"/>
      <c r="M404" s="23"/>
    </row>
    <row r="405" spans="4:13" ht="12.5" x14ac:dyDescent="0.25">
      <c r="D405" s="12"/>
      <c r="H405" s="22"/>
      <c r="K405" s="22"/>
      <c r="M405" s="23"/>
    </row>
    <row r="406" spans="4:13" ht="12.5" x14ac:dyDescent="0.25">
      <c r="D406" s="12"/>
      <c r="H406" s="22"/>
      <c r="K406" s="22"/>
      <c r="M406" s="23"/>
    </row>
    <row r="407" spans="4:13" ht="12.5" x14ac:dyDescent="0.25">
      <c r="D407" s="12"/>
      <c r="H407" s="22"/>
      <c r="K407" s="22"/>
      <c r="M407" s="23"/>
    </row>
    <row r="408" spans="4:13" ht="12.5" x14ac:dyDescent="0.25">
      <c r="D408" s="12"/>
      <c r="H408" s="22"/>
      <c r="K408" s="22"/>
      <c r="M408" s="23"/>
    </row>
    <row r="409" spans="4:13" ht="12.5" x14ac:dyDescent="0.25">
      <c r="D409" s="12"/>
      <c r="H409" s="22"/>
      <c r="K409" s="22"/>
      <c r="M409" s="23"/>
    </row>
    <row r="410" spans="4:13" ht="12.5" x14ac:dyDescent="0.25">
      <c r="D410" s="12"/>
      <c r="H410" s="22"/>
      <c r="K410" s="22"/>
      <c r="M410" s="23"/>
    </row>
    <row r="411" spans="4:13" ht="12.5" x14ac:dyDescent="0.25">
      <c r="D411" s="12"/>
      <c r="H411" s="22"/>
      <c r="K411" s="22"/>
      <c r="M411" s="23"/>
    </row>
    <row r="412" spans="4:13" ht="12.5" x14ac:dyDescent="0.25">
      <c r="D412" s="12"/>
      <c r="H412" s="22"/>
      <c r="K412" s="22"/>
      <c r="M412" s="23"/>
    </row>
    <row r="413" spans="4:13" ht="12.5" x14ac:dyDescent="0.25">
      <c r="D413" s="12"/>
      <c r="H413" s="22"/>
      <c r="K413" s="22"/>
      <c r="M413" s="23"/>
    </row>
    <row r="414" spans="4:13" ht="12.5" x14ac:dyDescent="0.25">
      <c r="D414" s="12"/>
      <c r="H414" s="22"/>
      <c r="K414" s="22"/>
      <c r="M414" s="23"/>
    </row>
    <row r="415" spans="4:13" ht="12.5" x14ac:dyDescent="0.25">
      <c r="D415" s="12"/>
      <c r="H415" s="22"/>
      <c r="K415" s="22"/>
      <c r="M415" s="23"/>
    </row>
    <row r="416" spans="4:13" ht="12.5" x14ac:dyDescent="0.25">
      <c r="D416" s="12"/>
      <c r="H416" s="22"/>
      <c r="K416" s="22"/>
      <c r="M416" s="23"/>
    </row>
    <row r="417" spans="4:13" ht="12.5" x14ac:dyDescent="0.25">
      <c r="D417" s="12"/>
      <c r="H417" s="22"/>
      <c r="K417" s="22"/>
      <c r="M417" s="23"/>
    </row>
    <row r="418" spans="4:13" ht="12.5" x14ac:dyDescent="0.25">
      <c r="D418" s="12"/>
      <c r="H418" s="22"/>
      <c r="K418" s="22"/>
      <c r="M418" s="23"/>
    </row>
    <row r="419" spans="4:13" ht="12.5" x14ac:dyDescent="0.25">
      <c r="D419" s="12"/>
      <c r="H419" s="22"/>
      <c r="K419" s="22"/>
      <c r="M419" s="23"/>
    </row>
    <row r="420" spans="4:13" ht="12.5" x14ac:dyDescent="0.25">
      <c r="D420" s="12"/>
      <c r="H420" s="22"/>
      <c r="K420" s="22"/>
      <c r="M420" s="23"/>
    </row>
    <row r="421" spans="4:13" ht="12.5" x14ac:dyDescent="0.25">
      <c r="D421" s="12"/>
      <c r="H421" s="22"/>
      <c r="K421" s="22"/>
      <c r="M421" s="23"/>
    </row>
    <row r="422" spans="4:13" ht="12.5" x14ac:dyDescent="0.25">
      <c r="D422" s="12"/>
      <c r="H422" s="22"/>
      <c r="K422" s="22"/>
      <c r="M422" s="23"/>
    </row>
    <row r="423" spans="4:13" ht="12.5" x14ac:dyDescent="0.25">
      <c r="D423" s="12"/>
      <c r="H423" s="22"/>
      <c r="K423" s="22"/>
      <c r="M423" s="23"/>
    </row>
    <row r="424" spans="4:13" ht="12.5" x14ac:dyDescent="0.25">
      <c r="D424" s="12"/>
      <c r="H424" s="22"/>
      <c r="K424" s="22"/>
      <c r="M424" s="23"/>
    </row>
    <row r="425" spans="4:13" ht="12.5" x14ac:dyDescent="0.25">
      <c r="D425" s="12"/>
      <c r="H425" s="22"/>
      <c r="K425" s="22"/>
      <c r="M425" s="23"/>
    </row>
    <row r="426" spans="4:13" ht="12.5" x14ac:dyDescent="0.25">
      <c r="D426" s="12"/>
      <c r="H426" s="22"/>
      <c r="K426" s="22"/>
      <c r="M426" s="23"/>
    </row>
    <row r="427" spans="4:13" ht="12.5" x14ac:dyDescent="0.25">
      <c r="D427" s="12"/>
      <c r="H427" s="22"/>
      <c r="K427" s="22"/>
      <c r="M427" s="23"/>
    </row>
    <row r="428" spans="4:13" ht="12.5" x14ac:dyDescent="0.25">
      <c r="D428" s="12"/>
      <c r="H428" s="22"/>
      <c r="K428" s="22"/>
      <c r="M428" s="23"/>
    </row>
    <row r="429" spans="4:13" ht="12.5" x14ac:dyDescent="0.25">
      <c r="D429" s="12"/>
      <c r="H429" s="22"/>
      <c r="K429" s="22"/>
      <c r="M429" s="23"/>
    </row>
    <row r="430" spans="4:13" ht="12.5" x14ac:dyDescent="0.25">
      <c r="D430" s="12"/>
      <c r="H430" s="22"/>
      <c r="K430" s="22"/>
      <c r="M430" s="23"/>
    </row>
    <row r="431" spans="4:13" ht="12.5" x14ac:dyDescent="0.25">
      <c r="D431" s="12"/>
      <c r="H431" s="22"/>
      <c r="K431" s="22"/>
      <c r="M431" s="23"/>
    </row>
    <row r="432" spans="4:13" ht="12.5" x14ac:dyDescent="0.25">
      <c r="D432" s="12"/>
      <c r="H432" s="22"/>
      <c r="K432" s="22"/>
      <c r="M432" s="23"/>
    </row>
    <row r="433" spans="4:13" ht="12.5" x14ac:dyDescent="0.25">
      <c r="D433" s="12"/>
      <c r="H433" s="22"/>
      <c r="K433" s="22"/>
      <c r="M433" s="23"/>
    </row>
    <row r="434" spans="4:13" ht="12.5" x14ac:dyDescent="0.25">
      <c r="D434" s="12"/>
      <c r="H434" s="22"/>
      <c r="K434" s="22"/>
      <c r="M434" s="23"/>
    </row>
    <row r="435" spans="4:13" ht="12.5" x14ac:dyDescent="0.25">
      <c r="D435" s="12"/>
      <c r="H435" s="22"/>
      <c r="K435" s="22"/>
      <c r="M435" s="23"/>
    </row>
    <row r="436" spans="4:13" ht="12.5" x14ac:dyDescent="0.25">
      <c r="D436" s="12"/>
      <c r="H436" s="22"/>
      <c r="K436" s="22"/>
      <c r="M436" s="23"/>
    </row>
    <row r="437" spans="4:13" ht="12.5" x14ac:dyDescent="0.25">
      <c r="D437" s="12"/>
      <c r="H437" s="22"/>
      <c r="K437" s="22"/>
      <c r="M437" s="23"/>
    </row>
    <row r="438" spans="4:13" ht="12.5" x14ac:dyDescent="0.25">
      <c r="D438" s="12"/>
      <c r="H438" s="22"/>
      <c r="K438" s="22"/>
      <c r="M438" s="23"/>
    </row>
    <row r="439" spans="4:13" ht="12.5" x14ac:dyDescent="0.25">
      <c r="D439" s="12"/>
      <c r="H439" s="22"/>
      <c r="K439" s="22"/>
      <c r="M439" s="23"/>
    </row>
    <row r="440" spans="4:13" ht="12.5" x14ac:dyDescent="0.25">
      <c r="D440" s="12"/>
      <c r="H440" s="22"/>
      <c r="K440" s="22"/>
      <c r="M440" s="23"/>
    </row>
    <row r="441" spans="4:13" ht="12.5" x14ac:dyDescent="0.25">
      <c r="D441" s="12"/>
      <c r="H441" s="22"/>
      <c r="K441" s="22"/>
      <c r="M441" s="23"/>
    </row>
    <row r="442" spans="4:13" ht="12.5" x14ac:dyDescent="0.25">
      <c r="D442" s="12"/>
      <c r="H442" s="22"/>
      <c r="K442" s="22"/>
      <c r="M442" s="23"/>
    </row>
    <row r="443" spans="4:13" ht="12.5" x14ac:dyDescent="0.25">
      <c r="D443" s="12"/>
      <c r="H443" s="22"/>
      <c r="K443" s="22"/>
      <c r="M443" s="23"/>
    </row>
    <row r="444" spans="4:13" ht="12.5" x14ac:dyDescent="0.25">
      <c r="D444" s="12"/>
      <c r="H444" s="22"/>
      <c r="K444" s="22"/>
      <c r="M444" s="23"/>
    </row>
    <row r="445" spans="4:13" ht="12.5" x14ac:dyDescent="0.25">
      <c r="D445" s="12"/>
      <c r="H445" s="22"/>
      <c r="K445" s="22"/>
      <c r="M445" s="23"/>
    </row>
    <row r="446" spans="4:13" ht="12.5" x14ac:dyDescent="0.25">
      <c r="D446" s="12"/>
      <c r="H446" s="22"/>
      <c r="K446" s="22"/>
      <c r="M446" s="23"/>
    </row>
    <row r="447" spans="4:13" ht="12.5" x14ac:dyDescent="0.25">
      <c r="D447" s="12"/>
      <c r="H447" s="22"/>
      <c r="K447" s="22"/>
      <c r="M447" s="23"/>
    </row>
    <row r="448" spans="4:13" ht="12.5" x14ac:dyDescent="0.25">
      <c r="D448" s="12"/>
      <c r="H448" s="22"/>
      <c r="K448" s="22"/>
      <c r="M448" s="23"/>
    </row>
    <row r="449" spans="4:13" ht="12.5" x14ac:dyDescent="0.25">
      <c r="D449" s="12"/>
      <c r="H449" s="22"/>
      <c r="K449" s="22"/>
      <c r="M449" s="23"/>
    </row>
    <row r="450" spans="4:13" ht="12.5" x14ac:dyDescent="0.25">
      <c r="D450" s="12"/>
      <c r="H450" s="22"/>
      <c r="K450" s="22"/>
      <c r="M450" s="23"/>
    </row>
    <row r="451" spans="4:13" ht="12.5" x14ac:dyDescent="0.25">
      <c r="D451" s="12"/>
      <c r="H451" s="22"/>
      <c r="K451" s="22"/>
      <c r="M451" s="23"/>
    </row>
    <row r="452" spans="4:13" ht="12.5" x14ac:dyDescent="0.25">
      <c r="D452" s="12"/>
      <c r="H452" s="22"/>
      <c r="K452" s="22"/>
      <c r="M452" s="23"/>
    </row>
    <row r="453" spans="4:13" ht="12.5" x14ac:dyDescent="0.25">
      <c r="D453" s="12"/>
      <c r="H453" s="22"/>
      <c r="K453" s="22"/>
      <c r="M453" s="23"/>
    </row>
    <row r="454" spans="4:13" ht="12.5" x14ac:dyDescent="0.25">
      <c r="D454" s="12"/>
      <c r="H454" s="22"/>
      <c r="K454" s="22"/>
      <c r="M454" s="23"/>
    </row>
    <row r="455" spans="4:13" ht="12.5" x14ac:dyDescent="0.25">
      <c r="D455" s="12"/>
      <c r="H455" s="22"/>
      <c r="K455" s="22"/>
      <c r="M455" s="23"/>
    </row>
    <row r="456" spans="4:13" ht="12.5" x14ac:dyDescent="0.25">
      <c r="D456" s="12"/>
      <c r="H456" s="22"/>
      <c r="K456" s="22"/>
      <c r="M456" s="23"/>
    </row>
    <row r="457" spans="4:13" ht="12.5" x14ac:dyDescent="0.25">
      <c r="D457" s="12"/>
      <c r="H457" s="22"/>
      <c r="K457" s="22"/>
      <c r="M457" s="23"/>
    </row>
    <row r="458" spans="4:13" ht="12.5" x14ac:dyDescent="0.25">
      <c r="D458" s="12"/>
      <c r="H458" s="22"/>
      <c r="K458" s="22"/>
      <c r="M458" s="23"/>
    </row>
    <row r="459" spans="4:13" ht="12.5" x14ac:dyDescent="0.25">
      <c r="D459" s="12"/>
      <c r="H459" s="22"/>
      <c r="K459" s="22"/>
      <c r="M459" s="23"/>
    </row>
    <row r="460" spans="4:13" ht="12.5" x14ac:dyDescent="0.25">
      <c r="D460" s="12"/>
      <c r="H460" s="22"/>
      <c r="K460" s="22"/>
      <c r="M460" s="23"/>
    </row>
    <row r="461" spans="4:13" ht="12.5" x14ac:dyDescent="0.25">
      <c r="D461" s="12"/>
      <c r="H461" s="22"/>
      <c r="K461" s="22"/>
      <c r="M461" s="23"/>
    </row>
    <row r="462" spans="4:13" ht="12.5" x14ac:dyDescent="0.25">
      <c r="D462" s="12"/>
      <c r="H462" s="22"/>
      <c r="K462" s="22"/>
      <c r="M462" s="23"/>
    </row>
    <row r="463" spans="4:13" ht="12.5" x14ac:dyDescent="0.25">
      <c r="D463" s="12"/>
      <c r="H463" s="22"/>
      <c r="K463" s="22"/>
      <c r="M463" s="23"/>
    </row>
    <row r="464" spans="4:13" ht="12.5" x14ac:dyDescent="0.25">
      <c r="D464" s="12"/>
      <c r="H464" s="22"/>
      <c r="K464" s="22"/>
      <c r="M464" s="23"/>
    </row>
    <row r="465" spans="4:13" ht="12.5" x14ac:dyDescent="0.25">
      <c r="D465" s="12"/>
      <c r="H465" s="22"/>
      <c r="K465" s="22"/>
      <c r="M465" s="23"/>
    </row>
    <row r="466" spans="4:13" ht="12.5" x14ac:dyDescent="0.25">
      <c r="D466" s="12"/>
      <c r="H466" s="22"/>
      <c r="K466" s="22"/>
      <c r="M466" s="23"/>
    </row>
    <row r="467" spans="4:13" ht="12.5" x14ac:dyDescent="0.25">
      <c r="D467" s="12"/>
      <c r="H467" s="22"/>
      <c r="K467" s="22"/>
      <c r="M467" s="23"/>
    </row>
    <row r="468" spans="4:13" ht="12.5" x14ac:dyDescent="0.25">
      <c r="D468" s="12"/>
      <c r="H468" s="22"/>
      <c r="K468" s="22"/>
      <c r="M468" s="23"/>
    </row>
    <row r="469" spans="4:13" ht="12.5" x14ac:dyDescent="0.25">
      <c r="D469" s="12"/>
      <c r="H469" s="22"/>
      <c r="K469" s="22"/>
      <c r="M469" s="23"/>
    </row>
    <row r="470" spans="4:13" ht="12.5" x14ac:dyDescent="0.25">
      <c r="D470" s="12"/>
      <c r="H470" s="22"/>
      <c r="K470" s="22"/>
      <c r="M470" s="23"/>
    </row>
    <row r="471" spans="4:13" ht="12.5" x14ac:dyDescent="0.25">
      <c r="D471" s="12"/>
      <c r="H471" s="22"/>
      <c r="K471" s="22"/>
      <c r="M471" s="23"/>
    </row>
    <row r="472" spans="4:13" ht="12.5" x14ac:dyDescent="0.25">
      <c r="D472" s="12"/>
      <c r="H472" s="22"/>
      <c r="K472" s="22"/>
      <c r="M472" s="23"/>
    </row>
    <row r="473" spans="4:13" ht="12.5" x14ac:dyDescent="0.25">
      <c r="D473" s="12"/>
      <c r="H473" s="22"/>
      <c r="K473" s="22"/>
      <c r="M473" s="23"/>
    </row>
    <row r="474" spans="4:13" ht="12.5" x14ac:dyDescent="0.25">
      <c r="D474" s="12"/>
      <c r="H474" s="22"/>
      <c r="K474" s="22"/>
      <c r="M474" s="23"/>
    </row>
    <row r="475" spans="4:13" ht="12.5" x14ac:dyDescent="0.25">
      <c r="D475" s="12"/>
      <c r="H475" s="22"/>
      <c r="K475" s="22"/>
      <c r="M475" s="23"/>
    </row>
    <row r="476" spans="4:13" ht="12.5" x14ac:dyDescent="0.25">
      <c r="D476" s="12"/>
      <c r="H476" s="22"/>
      <c r="K476" s="22"/>
      <c r="M476" s="23"/>
    </row>
    <row r="477" spans="4:13" ht="12.5" x14ac:dyDescent="0.25">
      <c r="D477" s="12"/>
      <c r="H477" s="22"/>
      <c r="K477" s="22"/>
      <c r="M477" s="23"/>
    </row>
    <row r="478" spans="4:13" ht="12.5" x14ac:dyDescent="0.25">
      <c r="D478" s="12"/>
      <c r="H478" s="22"/>
      <c r="K478" s="22"/>
      <c r="M478" s="23"/>
    </row>
    <row r="479" spans="4:13" ht="12.5" x14ac:dyDescent="0.25">
      <c r="D479" s="12"/>
      <c r="H479" s="22"/>
      <c r="K479" s="22"/>
      <c r="M479" s="23"/>
    </row>
    <row r="480" spans="4:13" ht="12.5" x14ac:dyDescent="0.25">
      <c r="D480" s="12"/>
      <c r="H480" s="22"/>
      <c r="K480" s="22"/>
      <c r="M480" s="23"/>
    </row>
    <row r="481" spans="4:13" ht="12.5" x14ac:dyDescent="0.25">
      <c r="D481" s="12"/>
      <c r="H481" s="22"/>
      <c r="K481" s="22"/>
      <c r="M481" s="23"/>
    </row>
    <row r="482" spans="4:13" ht="12.5" x14ac:dyDescent="0.25">
      <c r="D482" s="12"/>
      <c r="H482" s="22"/>
      <c r="K482" s="22"/>
      <c r="M482" s="23"/>
    </row>
    <row r="483" spans="4:13" ht="12.5" x14ac:dyDescent="0.25">
      <c r="D483" s="12"/>
      <c r="H483" s="22"/>
      <c r="K483" s="22"/>
      <c r="M483" s="23"/>
    </row>
    <row r="484" spans="4:13" ht="12.5" x14ac:dyDescent="0.25">
      <c r="D484" s="12"/>
      <c r="H484" s="22"/>
      <c r="K484" s="22"/>
      <c r="M484" s="23"/>
    </row>
    <row r="485" spans="4:13" ht="12.5" x14ac:dyDescent="0.25">
      <c r="D485" s="12"/>
      <c r="H485" s="22"/>
      <c r="K485" s="22"/>
      <c r="M485" s="23"/>
    </row>
    <row r="486" spans="4:13" ht="12.5" x14ac:dyDescent="0.25">
      <c r="D486" s="12"/>
      <c r="H486" s="22"/>
      <c r="K486" s="22"/>
      <c r="M486" s="23"/>
    </row>
    <row r="487" spans="4:13" ht="12.5" x14ac:dyDescent="0.25">
      <c r="D487" s="12"/>
      <c r="H487" s="22"/>
      <c r="K487" s="22"/>
      <c r="M487" s="23"/>
    </row>
    <row r="488" spans="4:13" ht="12.5" x14ac:dyDescent="0.25">
      <c r="D488" s="12"/>
      <c r="H488" s="22"/>
      <c r="K488" s="22"/>
      <c r="M488" s="23"/>
    </row>
    <row r="489" spans="4:13" ht="12.5" x14ac:dyDescent="0.25">
      <c r="D489" s="12"/>
      <c r="H489" s="22"/>
      <c r="K489" s="22"/>
      <c r="M489" s="23"/>
    </row>
    <row r="490" spans="4:13" ht="12.5" x14ac:dyDescent="0.25">
      <c r="D490" s="12"/>
      <c r="H490" s="22"/>
      <c r="K490" s="22"/>
      <c r="M490" s="23"/>
    </row>
    <row r="491" spans="4:13" ht="12.5" x14ac:dyDescent="0.25">
      <c r="D491" s="12"/>
      <c r="H491" s="22"/>
      <c r="K491" s="22"/>
      <c r="M491" s="23"/>
    </row>
    <row r="492" spans="4:13" ht="12.5" x14ac:dyDescent="0.25">
      <c r="D492" s="12"/>
      <c r="H492" s="22"/>
      <c r="K492" s="22"/>
      <c r="M492" s="23"/>
    </row>
    <row r="493" spans="4:13" ht="12.5" x14ac:dyDescent="0.25">
      <c r="D493" s="12"/>
      <c r="H493" s="22"/>
      <c r="K493" s="22"/>
      <c r="M493" s="23"/>
    </row>
    <row r="494" spans="4:13" ht="12.5" x14ac:dyDescent="0.25">
      <c r="D494" s="12"/>
      <c r="H494" s="22"/>
      <c r="K494" s="22"/>
      <c r="M494" s="23"/>
    </row>
    <row r="495" spans="4:13" ht="12.5" x14ac:dyDescent="0.25">
      <c r="D495" s="12"/>
      <c r="H495" s="22"/>
      <c r="K495" s="22"/>
      <c r="M495" s="23"/>
    </row>
    <row r="496" spans="4:13" ht="12.5" x14ac:dyDescent="0.25">
      <c r="D496" s="12"/>
      <c r="H496" s="22"/>
      <c r="K496" s="22"/>
      <c r="M496" s="23"/>
    </row>
    <row r="497" spans="4:13" ht="12.5" x14ac:dyDescent="0.25">
      <c r="D497" s="12"/>
      <c r="H497" s="22"/>
      <c r="K497" s="22"/>
      <c r="M497" s="23"/>
    </row>
    <row r="498" spans="4:13" ht="12.5" x14ac:dyDescent="0.25">
      <c r="D498" s="12"/>
      <c r="H498" s="22"/>
      <c r="K498" s="22"/>
      <c r="M498" s="23"/>
    </row>
    <row r="499" spans="4:13" ht="12.5" x14ac:dyDescent="0.25">
      <c r="D499" s="12"/>
      <c r="H499" s="22"/>
      <c r="K499" s="22"/>
      <c r="M499" s="23"/>
    </row>
    <row r="500" spans="4:13" ht="12.5" x14ac:dyDescent="0.25">
      <c r="D500" s="12"/>
      <c r="H500" s="22"/>
      <c r="K500" s="22"/>
      <c r="M500" s="23"/>
    </row>
    <row r="501" spans="4:13" ht="12.5" x14ac:dyDescent="0.25">
      <c r="D501" s="12"/>
      <c r="H501" s="22"/>
      <c r="K501" s="22"/>
      <c r="M501" s="23"/>
    </row>
    <row r="502" spans="4:13" ht="12.5" x14ac:dyDescent="0.25">
      <c r="D502" s="12"/>
      <c r="H502" s="22"/>
      <c r="K502" s="22"/>
      <c r="M502" s="23"/>
    </row>
    <row r="503" spans="4:13" ht="12.5" x14ac:dyDescent="0.25">
      <c r="D503" s="12"/>
      <c r="H503" s="22"/>
      <c r="K503" s="22"/>
      <c r="M503" s="23"/>
    </row>
    <row r="504" spans="4:13" ht="12.5" x14ac:dyDescent="0.25">
      <c r="D504" s="12"/>
      <c r="H504" s="22"/>
      <c r="K504" s="22"/>
      <c r="M504" s="23"/>
    </row>
    <row r="505" spans="4:13" ht="12.5" x14ac:dyDescent="0.25">
      <c r="D505" s="12"/>
      <c r="H505" s="22"/>
      <c r="K505" s="22"/>
      <c r="M505" s="23"/>
    </row>
    <row r="506" spans="4:13" ht="12.5" x14ac:dyDescent="0.25">
      <c r="D506" s="12"/>
      <c r="H506" s="22"/>
      <c r="K506" s="22"/>
      <c r="M506" s="23"/>
    </row>
    <row r="507" spans="4:13" ht="12.5" x14ac:dyDescent="0.25">
      <c r="D507" s="12"/>
      <c r="H507" s="22"/>
      <c r="K507" s="22"/>
      <c r="M507" s="23"/>
    </row>
    <row r="508" spans="4:13" ht="12.5" x14ac:dyDescent="0.25">
      <c r="D508" s="12"/>
      <c r="H508" s="22"/>
      <c r="K508" s="22"/>
      <c r="M508" s="23"/>
    </row>
    <row r="509" spans="4:13" ht="12.5" x14ac:dyDescent="0.25">
      <c r="D509" s="12"/>
      <c r="H509" s="22"/>
      <c r="K509" s="22"/>
      <c r="M509" s="23"/>
    </row>
    <row r="510" spans="4:13" ht="12.5" x14ac:dyDescent="0.25">
      <c r="D510" s="12"/>
      <c r="H510" s="22"/>
      <c r="K510" s="22"/>
      <c r="M510" s="23"/>
    </row>
    <row r="511" spans="4:13" ht="12.5" x14ac:dyDescent="0.25">
      <c r="D511" s="12"/>
      <c r="H511" s="22"/>
      <c r="K511" s="22"/>
      <c r="M511" s="23"/>
    </row>
    <row r="512" spans="4:13" ht="12.5" x14ac:dyDescent="0.25">
      <c r="D512" s="12"/>
      <c r="H512" s="22"/>
      <c r="K512" s="22"/>
      <c r="M512" s="23"/>
    </row>
    <row r="513" spans="4:13" ht="12.5" x14ac:dyDescent="0.25">
      <c r="D513" s="12"/>
      <c r="H513" s="22"/>
      <c r="K513" s="22"/>
      <c r="M513" s="23"/>
    </row>
    <row r="514" spans="4:13" ht="12.5" x14ac:dyDescent="0.25">
      <c r="D514" s="12"/>
      <c r="H514" s="22"/>
      <c r="K514" s="22"/>
      <c r="M514" s="23"/>
    </row>
    <row r="515" spans="4:13" ht="12.5" x14ac:dyDescent="0.25">
      <c r="D515" s="12"/>
      <c r="H515" s="22"/>
      <c r="K515" s="22"/>
      <c r="M515" s="23"/>
    </row>
    <row r="516" spans="4:13" ht="12.5" x14ac:dyDescent="0.25">
      <c r="D516" s="12"/>
      <c r="H516" s="22"/>
      <c r="K516" s="22"/>
      <c r="M516" s="23"/>
    </row>
    <row r="517" spans="4:13" ht="12.5" x14ac:dyDescent="0.25">
      <c r="D517" s="12"/>
      <c r="H517" s="22"/>
      <c r="K517" s="22"/>
      <c r="M517" s="23"/>
    </row>
    <row r="518" spans="4:13" ht="12.5" x14ac:dyDescent="0.25">
      <c r="D518" s="12"/>
      <c r="H518" s="22"/>
      <c r="K518" s="22"/>
      <c r="M518" s="23"/>
    </row>
    <row r="519" spans="4:13" ht="12.5" x14ac:dyDescent="0.25">
      <c r="D519" s="12"/>
      <c r="H519" s="22"/>
      <c r="K519" s="22"/>
      <c r="M519" s="23"/>
    </row>
    <row r="520" spans="4:13" ht="12.5" x14ac:dyDescent="0.25">
      <c r="D520" s="12"/>
      <c r="H520" s="22"/>
      <c r="K520" s="22"/>
      <c r="M520" s="23"/>
    </row>
    <row r="521" spans="4:13" ht="12.5" x14ac:dyDescent="0.25">
      <c r="D521" s="12"/>
      <c r="H521" s="22"/>
      <c r="K521" s="22"/>
      <c r="M521" s="23"/>
    </row>
    <row r="522" spans="4:13" ht="12.5" x14ac:dyDescent="0.25">
      <c r="D522" s="12"/>
      <c r="H522" s="22"/>
      <c r="K522" s="22"/>
      <c r="M522" s="23"/>
    </row>
    <row r="523" spans="4:13" ht="12.5" x14ac:dyDescent="0.25">
      <c r="D523" s="12"/>
      <c r="H523" s="22"/>
      <c r="K523" s="22"/>
      <c r="M523" s="23"/>
    </row>
    <row r="524" spans="4:13" ht="12.5" x14ac:dyDescent="0.25">
      <c r="D524" s="12"/>
      <c r="H524" s="22"/>
      <c r="K524" s="22"/>
      <c r="M524" s="23"/>
    </row>
    <row r="525" spans="4:13" ht="12.5" x14ac:dyDescent="0.25">
      <c r="D525" s="12"/>
      <c r="H525" s="22"/>
      <c r="K525" s="22"/>
      <c r="M525" s="23"/>
    </row>
    <row r="526" spans="4:13" ht="12.5" x14ac:dyDescent="0.25">
      <c r="D526" s="12"/>
      <c r="H526" s="22"/>
      <c r="K526" s="22"/>
      <c r="M526" s="23"/>
    </row>
    <row r="527" spans="4:13" ht="12.5" x14ac:dyDescent="0.25">
      <c r="D527" s="12"/>
      <c r="H527" s="22"/>
      <c r="K527" s="22"/>
      <c r="M527" s="23"/>
    </row>
    <row r="528" spans="4:13" ht="12.5" x14ac:dyDescent="0.25">
      <c r="D528" s="12"/>
      <c r="H528" s="22"/>
      <c r="K528" s="22"/>
      <c r="M528" s="23"/>
    </row>
    <row r="529" spans="4:13" ht="12.5" x14ac:dyDescent="0.25">
      <c r="D529" s="12"/>
      <c r="H529" s="22"/>
      <c r="K529" s="22"/>
      <c r="M529" s="23"/>
    </row>
    <row r="530" spans="4:13" ht="12.5" x14ac:dyDescent="0.25">
      <c r="D530" s="12"/>
      <c r="H530" s="22"/>
      <c r="K530" s="22"/>
      <c r="M530" s="23"/>
    </row>
    <row r="531" spans="4:13" ht="12.5" x14ac:dyDescent="0.25">
      <c r="D531" s="12"/>
      <c r="H531" s="22"/>
      <c r="K531" s="22"/>
      <c r="M531" s="23"/>
    </row>
    <row r="532" spans="4:13" ht="12.5" x14ac:dyDescent="0.25">
      <c r="D532" s="12"/>
      <c r="H532" s="22"/>
      <c r="K532" s="22"/>
      <c r="M532" s="23"/>
    </row>
    <row r="533" spans="4:13" ht="12.5" x14ac:dyDescent="0.25">
      <c r="D533" s="12"/>
      <c r="H533" s="22"/>
      <c r="K533" s="22"/>
      <c r="M533" s="23"/>
    </row>
    <row r="534" spans="4:13" ht="12.5" x14ac:dyDescent="0.25">
      <c r="D534" s="12"/>
      <c r="H534" s="22"/>
      <c r="K534" s="22"/>
      <c r="M534" s="23"/>
    </row>
    <row r="535" spans="4:13" ht="12.5" x14ac:dyDescent="0.25">
      <c r="D535" s="12"/>
      <c r="H535" s="22"/>
      <c r="K535" s="22"/>
      <c r="M535" s="23"/>
    </row>
    <row r="536" spans="4:13" ht="12.5" x14ac:dyDescent="0.25">
      <c r="D536" s="12"/>
      <c r="H536" s="22"/>
      <c r="K536" s="22"/>
      <c r="M536" s="23"/>
    </row>
    <row r="537" spans="4:13" ht="12.5" x14ac:dyDescent="0.25">
      <c r="D537" s="12"/>
      <c r="H537" s="22"/>
      <c r="K537" s="22"/>
      <c r="M537" s="23"/>
    </row>
    <row r="538" spans="4:13" ht="12.5" x14ac:dyDescent="0.25">
      <c r="D538" s="12"/>
      <c r="H538" s="22"/>
      <c r="K538" s="22"/>
      <c r="M538" s="23"/>
    </row>
    <row r="539" spans="4:13" ht="12.5" x14ac:dyDescent="0.25">
      <c r="D539" s="12"/>
      <c r="H539" s="22"/>
      <c r="K539" s="22"/>
      <c r="M539" s="23"/>
    </row>
    <row r="540" spans="4:13" ht="12.5" x14ac:dyDescent="0.25">
      <c r="D540" s="12"/>
      <c r="H540" s="22"/>
      <c r="K540" s="22"/>
      <c r="M540" s="23"/>
    </row>
    <row r="541" spans="4:13" ht="12.5" x14ac:dyDescent="0.25">
      <c r="D541" s="12"/>
      <c r="H541" s="22"/>
      <c r="K541" s="22"/>
      <c r="M541" s="23"/>
    </row>
    <row r="542" spans="4:13" ht="12.5" x14ac:dyDescent="0.25">
      <c r="D542" s="12"/>
      <c r="H542" s="22"/>
      <c r="K542" s="22"/>
      <c r="M542" s="23"/>
    </row>
    <row r="543" spans="4:13" ht="12.5" x14ac:dyDescent="0.25">
      <c r="D543" s="12"/>
      <c r="H543" s="22"/>
      <c r="K543" s="22"/>
      <c r="M543" s="23"/>
    </row>
    <row r="544" spans="4:13" ht="12.5" x14ac:dyDescent="0.25">
      <c r="D544" s="12"/>
      <c r="H544" s="22"/>
      <c r="K544" s="22"/>
      <c r="M544" s="23"/>
    </row>
    <row r="545" spans="4:13" ht="12.5" x14ac:dyDescent="0.25">
      <c r="D545" s="12"/>
      <c r="H545" s="22"/>
      <c r="K545" s="22"/>
      <c r="M545" s="23"/>
    </row>
    <row r="546" spans="4:13" ht="12.5" x14ac:dyDescent="0.25">
      <c r="D546" s="12"/>
      <c r="H546" s="22"/>
      <c r="K546" s="22"/>
      <c r="M546" s="23"/>
    </row>
    <row r="547" spans="4:13" ht="12.5" x14ac:dyDescent="0.25">
      <c r="D547" s="12"/>
      <c r="H547" s="22"/>
      <c r="K547" s="22"/>
      <c r="M547" s="23"/>
    </row>
    <row r="548" spans="4:13" ht="12.5" x14ac:dyDescent="0.25">
      <c r="D548" s="12"/>
      <c r="H548" s="22"/>
      <c r="K548" s="22"/>
      <c r="M548" s="23"/>
    </row>
    <row r="549" spans="4:13" ht="12.5" x14ac:dyDescent="0.25">
      <c r="D549" s="12"/>
      <c r="H549" s="22"/>
      <c r="K549" s="22"/>
      <c r="M549" s="23"/>
    </row>
    <row r="550" spans="4:13" ht="12.5" x14ac:dyDescent="0.25">
      <c r="D550" s="12"/>
      <c r="H550" s="22"/>
      <c r="K550" s="22"/>
      <c r="M550" s="23"/>
    </row>
    <row r="551" spans="4:13" ht="12.5" x14ac:dyDescent="0.25">
      <c r="D551" s="12"/>
      <c r="H551" s="22"/>
      <c r="K551" s="22"/>
      <c r="M551" s="23"/>
    </row>
    <row r="552" spans="4:13" ht="12.5" x14ac:dyDescent="0.25">
      <c r="D552" s="12"/>
      <c r="H552" s="22"/>
      <c r="K552" s="22"/>
      <c r="M552" s="23"/>
    </row>
    <row r="553" spans="4:13" ht="12.5" x14ac:dyDescent="0.25">
      <c r="D553" s="12"/>
      <c r="H553" s="22"/>
      <c r="K553" s="22"/>
      <c r="M553" s="23"/>
    </row>
    <row r="554" spans="4:13" ht="12.5" x14ac:dyDescent="0.25">
      <c r="D554" s="12"/>
      <c r="H554" s="22"/>
      <c r="K554" s="22"/>
      <c r="M554" s="23"/>
    </row>
    <row r="555" spans="4:13" ht="12.5" x14ac:dyDescent="0.25">
      <c r="D555" s="12"/>
      <c r="H555" s="22"/>
      <c r="K555" s="22"/>
      <c r="M555" s="23"/>
    </row>
    <row r="556" spans="4:13" ht="12.5" x14ac:dyDescent="0.25">
      <c r="D556" s="12"/>
      <c r="H556" s="22"/>
      <c r="K556" s="22"/>
      <c r="M556" s="23"/>
    </row>
    <row r="557" spans="4:13" ht="12.5" x14ac:dyDescent="0.25">
      <c r="D557" s="12"/>
      <c r="H557" s="22"/>
      <c r="K557" s="22"/>
      <c r="M557" s="23"/>
    </row>
    <row r="558" spans="4:13" ht="12.5" x14ac:dyDescent="0.25">
      <c r="D558" s="12"/>
      <c r="H558" s="22"/>
      <c r="K558" s="22"/>
      <c r="M558" s="23"/>
    </row>
    <row r="559" spans="4:13" ht="12.5" x14ac:dyDescent="0.25">
      <c r="D559" s="12"/>
      <c r="H559" s="22"/>
      <c r="K559" s="22"/>
      <c r="M559" s="23"/>
    </row>
    <row r="560" spans="4:13" ht="12.5" x14ac:dyDescent="0.25">
      <c r="D560" s="12"/>
      <c r="H560" s="22"/>
      <c r="K560" s="22"/>
      <c r="M560" s="23"/>
    </row>
    <row r="561" spans="4:13" ht="12.5" x14ac:dyDescent="0.25">
      <c r="D561" s="12"/>
      <c r="H561" s="22"/>
      <c r="K561" s="22"/>
      <c r="M561" s="23"/>
    </row>
    <row r="562" spans="4:13" ht="12.5" x14ac:dyDescent="0.25">
      <c r="D562" s="12"/>
      <c r="H562" s="22"/>
      <c r="K562" s="22"/>
      <c r="M562" s="23"/>
    </row>
    <row r="563" spans="4:13" ht="12.5" x14ac:dyDescent="0.25">
      <c r="D563" s="12"/>
      <c r="H563" s="22"/>
      <c r="K563" s="22"/>
      <c r="M563" s="23"/>
    </row>
    <row r="564" spans="4:13" ht="12.5" x14ac:dyDescent="0.25">
      <c r="D564" s="12"/>
      <c r="H564" s="22"/>
      <c r="K564" s="22"/>
      <c r="M564" s="23"/>
    </row>
    <row r="565" spans="4:13" ht="12.5" x14ac:dyDescent="0.25">
      <c r="D565" s="12"/>
      <c r="H565" s="22"/>
      <c r="K565" s="22"/>
      <c r="M565" s="23"/>
    </row>
    <row r="566" spans="4:13" ht="12.5" x14ac:dyDescent="0.25">
      <c r="D566" s="12"/>
      <c r="H566" s="22"/>
      <c r="K566" s="22"/>
      <c r="M566" s="23"/>
    </row>
    <row r="567" spans="4:13" ht="12.5" x14ac:dyDescent="0.25">
      <c r="D567" s="12"/>
      <c r="H567" s="22"/>
      <c r="K567" s="22"/>
      <c r="M567" s="23"/>
    </row>
    <row r="568" spans="4:13" ht="12.5" x14ac:dyDescent="0.25">
      <c r="D568" s="12"/>
      <c r="H568" s="22"/>
      <c r="K568" s="22"/>
      <c r="M568" s="23"/>
    </row>
    <row r="569" spans="4:13" ht="12.5" x14ac:dyDescent="0.25">
      <c r="D569" s="12"/>
      <c r="H569" s="22"/>
      <c r="K569" s="22"/>
      <c r="M569" s="23"/>
    </row>
    <row r="570" spans="4:13" ht="12.5" x14ac:dyDescent="0.25">
      <c r="D570" s="12"/>
      <c r="H570" s="22"/>
      <c r="K570" s="22"/>
      <c r="M570" s="23"/>
    </row>
    <row r="571" spans="4:13" ht="12.5" x14ac:dyDescent="0.25">
      <c r="D571" s="12"/>
      <c r="H571" s="22"/>
      <c r="K571" s="22"/>
      <c r="M571" s="23"/>
    </row>
    <row r="572" spans="4:13" ht="12.5" x14ac:dyDescent="0.25">
      <c r="D572" s="12"/>
      <c r="H572" s="22"/>
      <c r="K572" s="22"/>
      <c r="M572" s="23"/>
    </row>
    <row r="573" spans="4:13" ht="12.5" x14ac:dyDescent="0.25">
      <c r="D573" s="12"/>
      <c r="H573" s="22"/>
      <c r="K573" s="22"/>
      <c r="M573" s="23"/>
    </row>
    <row r="574" spans="4:13" ht="12.5" x14ac:dyDescent="0.25">
      <c r="D574" s="12"/>
      <c r="H574" s="22"/>
      <c r="K574" s="22"/>
      <c r="M574" s="23"/>
    </row>
    <row r="575" spans="4:13" ht="12.5" x14ac:dyDescent="0.25">
      <c r="D575" s="12"/>
      <c r="H575" s="22"/>
      <c r="K575" s="22"/>
      <c r="M575" s="23"/>
    </row>
    <row r="576" spans="4:13" ht="12.5" x14ac:dyDescent="0.25">
      <c r="D576" s="12"/>
      <c r="H576" s="22"/>
      <c r="K576" s="22"/>
      <c r="M576" s="23"/>
    </row>
    <row r="577" spans="4:13" ht="12.5" x14ac:dyDescent="0.25">
      <c r="D577" s="12"/>
      <c r="H577" s="22"/>
      <c r="K577" s="22"/>
      <c r="M577" s="23"/>
    </row>
    <row r="578" spans="4:13" ht="12.5" x14ac:dyDescent="0.25">
      <c r="D578" s="12"/>
      <c r="H578" s="22"/>
      <c r="K578" s="22"/>
      <c r="M578" s="23"/>
    </row>
    <row r="579" spans="4:13" ht="12.5" x14ac:dyDescent="0.25">
      <c r="D579" s="12"/>
      <c r="H579" s="22"/>
      <c r="K579" s="22"/>
      <c r="M579" s="23"/>
    </row>
    <row r="580" spans="4:13" ht="12.5" x14ac:dyDescent="0.25">
      <c r="D580" s="12"/>
      <c r="H580" s="22"/>
      <c r="K580" s="22"/>
      <c r="M580" s="23"/>
    </row>
    <row r="581" spans="4:13" ht="12.5" x14ac:dyDescent="0.25">
      <c r="D581" s="12"/>
      <c r="H581" s="22"/>
      <c r="K581" s="22"/>
      <c r="M581" s="23"/>
    </row>
    <row r="582" spans="4:13" ht="12.5" x14ac:dyDescent="0.25">
      <c r="D582" s="12"/>
      <c r="H582" s="22"/>
      <c r="K582" s="22"/>
      <c r="M582" s="23"/>
    </row>
    <row r="583" spans="4:13" ht="12.5" x14ac:dyDescent="0.25">
      <c r="D583" s="12"/>
      <c r="H583" s="22"/>
      <c r="K583" s="22"/>
      <c r="M583" s="23"/>
    </row>
    <row r="584" spans="4:13" ht="12.5" x14ac:dyDescent="0.25">
      <c r="D584" s="12"/>
      <c r="H584" s="22"/>
      <c r="K584" s="22"/>
      <c r="M584" s="23"/>
    </row>
    <row r="585" spans="4:13" ht="12.5" x14ac:dyDescent="0.25">
      <c r="D585" s="12"/>
      <c r="H585" s="22"/>
      <c r="K585" s="22"/>
      <c r="M585" s="23"/>
    </row>
    <row r="586" spans="4:13" ht="12.5" x14ac:dyDescent="0.25">
      <c r="D586" s="12"/>
      <c r="H586" s="22"/>
      <c r="K586" s="22"/>
      <c r="M586" s="23"/>
    </row>
    <row r="587" spans="4:13" ht="12.5" x14ac:dyDescent="0.25">
      <c r="D587" s="12"/>
      <c r="H587" s="22"/>
      <c r="K587" s="22"/>
      <c r="M587" s="23"/>
    </row>
    <row r="588" spans="4:13" ht="12.5" x14ac:dyDescent="0.25">
      <c r="D588" s="12"/>
      <c r="H588" s="22"/>
      <c r="K588" s="22"/>
      <c r="M588" s="23"/>
    </row>
    <row r="589" spans="4:13" ht="12.5" x14ac:dyDescent="0.25">
      <c r="D589" s="12"/>
      <c r="H589" s="22"/>
      <c r="K589" s="22"/>
      <c r="M589" s="23"/>
    </row>
    <row r="590" spans="4:13" ht="12.5" x14ac:dyDescent="0.25">
      <c r="D590" s="12"/>
      <c r="H590" s="22"/>
      <c r="K590" s="22"/>
      <c r="M590" s="23"/>
    </row>
    <row r="591" spans="4:13" ht="12.5" x14ac:dyDescent="0.25">
      <c r="D591" s="12"/>
      <c r="H591" s="22"/>
      <c r="K591" s="22"/>
      <c r="M591" s="23"/>
    </row>
    <row r="592" spans="4:13" ht="12.5" x14ac:dyDescent="0.25">
      <c r="D592" s="12"/>
      <c r="H592" s="22"/>
      <c r="K592" s="22"/>
      <c r="M592" s="23"/>
    </row>
    <row r="593" spans="4:13" ht="12.5" x14ac:dyDescent="0.25">
      <c r="D593" s="12"/>
      <c r="H593" s="22"/>
      <c r="K593" s="22"/>
      <c r="M593" s="23"/>
    </row>
    <row r="594" spans="4:13" ht="12.5" x14ac:dyDescent="0.25">
      <c r="D594" s="12"/>
      <c r="H594" s="22"/>
      <c r="K594" s="22"/>
      <c r="M594" s="23"/>
    </row>
    <row r="595" spans="4:13" ht="12.5" x14ac:dyDescent="0.25">
      <c r="D595" s="12"/>
      <c r="H595" s="22"/>
      <c r="K595" s="22"/>
      <c r="M595" s="23"/>
    </row>
    <row r="596" spans="4:13" ht="12.5" x14ac:dyDescent="0.25">
      <c r="D596" s="12"/>
      <c r="H596" s="22"/>
      <c r="K596" s="22"/>
      <c r="M596" s="23"/>
    </row>
    <row r="597" spans="4:13" ht="12.5" x14ac:dyDescent="0.25">
      <c r="D597" s="12"/>
      <c r="H597" s="22"/>
      <c r="K597" s="22"/>
      <c r="M597" s="23"/>
    </row>
    <row r="598" spans="4:13" ht="12.5" x14ac:dyDescent="0.25">
      <c r="D598" s="12"/>
      <c r="H598" s="22"/>
      <c r="K598" s="22"/>
      <c r="M598" s="23"/>
    </row>
    <row r="599" spans="4:13" ht="12.5" x14ac:dyDescent="0.25">
      <c r="D599" s="12"/>
      <c r="H599" s="22"/>
      <c r="K599" s="22"/>
      <c r="M599" s="23"/>
    </row>
    <row r="600" spans="4:13" ht="12.5" x14ac:dyDescent="0.25">
      <c r="D600" s="12"/>
      <c r="H600" s="22"/>
      <c r="K600" s="22"/>
      <c r="M600" s="23"/>
    </row>
    <row r="601" spans="4:13" ht="12.5" x14ac:dyDescent="0.25">
      <c r="D601" s="12"/>
      <c r="H601" s="22"/>
      <c r="K601" s="22"/>
      <c r="M601" s="23"/>
    </row>
    <row r="602" spans="4:13" ht="12.5" x14ac:dyDescent="0.25">
      <c r="D602" s="12"/>
      <c r="H602" s="22"/>
      <c r="K602" s="22"/>
      <c r="M602" s="23"/>
    </row>
    <row r="603" spans="4:13" ht="12.5" x14ac:dyDescent="0.25">
      <c r="D603" s="12"/>
      <c r="H603" s="22"/>
      <c r="K603" s="22"/>
      <c r="M603" s="23"/>
    </row>
    <row r="604" spans="4:13" ht="12.5" x14ac:dyDescent="0.25">
      <c r="D604" s="12"/>
      <c r="H604" s="22"/>
      <c r="K604" s="22"/>
      <c r="M604" s="23"/>
    </row>
    <row r="605" spans="4:13" ht="12.5" x14ac:dyDescent="0.25">
      <c r="D605" s="12"/>
      <c r="H605" s="22"/>
      <c r="K605" s="22"/>
      <c r="M605" s="23"/>
    </row>
    <row r="606" spans="4:13" ht="12.5" x14ac:dyDescent="0.25">
      <c r="D606" s="12"/>
      <c r="H606" s="22"/>
      <c r="K606" s="22"/>
      <c r="M606" s="23"/>
    </row>
    <row r="607" spans="4:13" ht="12.5" x14ac:dyDescent="0.25">
      <c r="D607" s="12"/>
      <c r="H607" s="22"/>
      <c r="K607" s="22"/>
      <c r="M607" s="23"/>
    </row>
    <row r="608" spans="4:13" ht="12.5" x14ac:dyDescent="0.25">
      <c r="D608" s="12"/>
      <c r="H608" s="22"/>
      <c r="K608" s="22"/>
      <c r="M608" s="23"/>
    </row>
    <row r="609" spans="4:13" ht="12.5" x14ac:dyDescent="0.25">
      <c r="D609" s="12"/>
      <c r="H609" s="22"/>
      <c r="K609" s="22"/>
      <c r="M609" s="23"/>
    </row>
    <row r="610" spans="4:13" ht="12.5" x14ac:dyDescent="0.25">
      <c r="D610" s="12"/>
      <c r="H610" s="22"/>
      <c r="K610" s="22"/>
      <c r="M610" s="23"/>
    </row>
    <row r="611" spans="4:13" ht="12.5" x14ac:dyDescent="0.25">
      <c r="D611" s="12"/>
      <c r="H611" s="22"/>
      <c r="K611" s="22"/>
      <c r="M611" s="23"/>
    </row>
    <row r="612" spans="4:13" ht="12.5" x14ac:dyDescent="0.25">
      <c r="D612" s="12"/>
      <c r="H612" s="22"/>
      <c r="K612" s="22"/>
      <c r="M612" s="23"/>
    </row>
    <row r="613" spans="4:13" ht="12.5" x14ac:dyDescent="0.25">
      <c r="D613" s="12"/>
      <c r="H613" s="22"/>
      <c r="K613" s="22"/>
      <c r="M613" s="23"/>
    </row>
    <row r="614" spans="4:13" ht="12.5" x14ac:dyDescent="0.25">
      <c r="D614" s="12"/>
      <c r="H614" s="22"/>
      <c r="K614" s="22"/>
      <c r="M614" s="23"/>
    </row>
    <row r="615" spans="4:13" ht="12.5" x14ac:dyDescent="0.25">
      <c r="D615" s="12"/>
      <c r="H615" s="22"/>
      <c r="K615" s="22"/>
      <c r="M615" s="23"/>
    </row>
    <row r="616" spans="4:13" ht="12.5" x14ac:dyDescent="0.25">
      <c r="D616" s="12"/>
      <c r="H616" s="22"/>
      <c r="K616" s="22"/>
      <c r="M616" s="23"/>
    </row>
    <row r="617" spans="4:13" ht="12.5" x14ac:dyDescent="0.25">
      <c r="D617" s="12"/>
      <c r="H617" s="22"/>
      <c r="K617" s="22"/>
      <c r="M617" s="23"/>
    </row>
    <row r="618" spans="4:13" ht="12.5" x14ac:dyDescent="0.25">
      <c r="D618" s="12"/>
      <c r="H618" s="22"/>
      <c r="K618" s="22"/>
      <c r="M618" s="23"/>
    </row>
    <row r="619" spans="4:13" ht="12.5" x14ac:dyDescent="0.25">
      <c r="D619" s="12"/>
      <c r="H619" s="22"/>
      <c r="K619" s="22"/>
      <c r="M619" s="23"/>
    </row>
    <row r="620" spans="4:13" ht="12.5" x14ac:dyDescent="0.25">
      <c r="D620" s="12"/>
      <c r="H620" s="22"/>
      <c r="K620" s="22"/>
      <c r="M620" s="23"/>
    </row>
    <row r="621" spans="4:13" ht="12.5" x14ac:dyDescent="0.25">
      <c r="D621" s="12"/>
      <c r="H621" s="22"/>
      <c r="K621" s="22"/>
      <c r="M621" s="23"/>
    </row>
    <row r="622" spans="4:13" ht="12.5" x14ac:dyDescent="0.25">
      <c r="D622" s="12"/>
      <c r="H622" s="22"/>
      <c r="K622" s="22"/>
      <c r="M622" s="23"/>
    </row>
    <row r="623" spans="4:13" ht="12.5" x14ac:dyDescent="0.25">
      <c r="D623" s="12"/>
      <c r="H623" s="22"/>
      <c r="K623" s="22"/>
      <c r="M623" s="23"/>
    </row>
    <row r="624" spans="4:13" ht="12.5" x14ac:dyDescent="0.25">
      <c r="D624" s="12"/>
      <c r="H624" s="22"/>
      <c r="K624" s="22"/>
      <c r="M624" s="23"/>
    </row>
    <row r="625" spans="4:13" ht="12.5" x14ac:dyDescent="0.25">
      <c r="D625" s="12"/>
      <c r="H625" s="22"/>
      <c r="K625" s="22"/>
      <c r="M625" s="23"/>
    </row>
    <row r="626" spans="4:13" ht="12.5" x14ac:dyDescent="0.25">
      <c r="D626" s="12"/>
      <c r="H626" s="22"/>
      <c r="K626" s="22"/>
      <c r="M626" s="23"/>
    </row>
    <row r="627" spans="4:13" ht="12.5" x14ac:dyDescent="0.25">
      <c r="D627" s="12"/>
      <c r="H627" s="22"/>
      <c r="K627" s="22"/>
      <c r="M627" s="23"/>
    </row>
    <row r="628" spans="4:13" ht="12.5" x14ac:dyDescent="0.25">
      <c r="D628" s="12"/>
      <c r="H628" s="22"/>
      <c r="K628" s="22"/>
      <c r="M628" s="23"/>
    </row>
    <row r="629" spans="4:13" ht="12.5" x14ac:dyDescent="0.25">
      <c r="D629" s="12"/>
      <c r="H629" s="22"/>
      <c r="K629" s="22"/>
      <c r="M629" s="23"/>
    </row>
    <row r="630" spans="4:13" ht="12.5" x14ac:dyDescent="0.25">
      <c r="D630" s="12"/>
      <c r="H630" s="22"/>
      <c r="K630" s="22"/>
      <c r="M630" s="23"/>
    </row>
    <row r="631" spans="4:13" ht="12.5" x14ac:dyDescent="0.25">
      <c r="D631" s="12"/>
      <c r="H631" s="22"/>
      <c r="K631" s="22"/>
      <c r="M631" s="23"/>
    </row>
    <row r="632" spans="4:13" ht="12.5" x14ac:dyDescent="0.25">
      <c r="D632" s="12"/>
      <c r="H632" s="22"/>
      <c r="K632" s="22"/>
      <c r="M632" s="23"/>
    </row>
    <row r="633" spans="4:13" ht="12.5" x14ac:dyDescent="0.25">
      <c r="D633" s="12"/>
      <c r="H633" s="22"/>
      <c r="K633" s="22"/>
      <c r="M633" s="23"/>
    </row>
    <row r="634" spans="4:13" ht="12.5" x14ac:dyDescent="0.25">
      <c r="D634" s="12"/>
      <c r="H634" s="22"/>
      <c r="K634" s="22"/>
      <c r="M634" s="23"/>
    </row>
    <row r="635" spans="4:13" ht="12.5" x14ac:dyDescent="0.25">
      <c r="D635" s="12"/>
      <c r="H635" s="22"/>
      <c r="K635" s="22"/>
      <c r="M635" s="23"/>
    </row>
    <row r="636" spans="4:13" ht="12.5" x14ac:dyDescent="0.25">
      <c r="D636" s="12"/>
      <c r="H636" s="22"/>
      <c r="K636" s="22"/>
      <c r="M636" s="23"/>
    </row>
    <row r="637" spans="4:13" ht="12.5" x14ac:dyDescent="0.25">
      <c r="D637" s="12"/>
      <c r="H637" s="22"/>
      <c r="K637" s="22"/>
      <c r="M637" s="23"/>
    </row>
    <row r="638" spans="4:13" ht="12.5" x14ac:dyDescent="0.25">
      <c r="D638" s="12"/>
      <c r="H638" s="22"/>
      <c r="K638" s="22"/>
      <c r="M638" s="23"/>
    </row>
    <row r="639" spans="4:13" ht="12.5" x14ac:dyDescent="0.25">
      <c r="D639" s="12"/>
      <c r="H639" s="22"/>
      <c r="K639" s="22"/>
      <c r="M639" s="23"/>
    </row>
    <row r="640" spans="4:13" ht="12.5" x14ac:dyDescent="0.25">
      <c r="D640" s="12"/>
      <c r="H640" s="22"/>
      <c r="K640" s="22"/>
      <c r="M640" s="23"/>
    </row>
    <row r="641" spans="4:13" ht="12.5" x14ac:dyDescent="0.25">
      <c r="D641" s="12"/>
      <c r="H641" s="22"/>
      <c r="K641" s="22"/>
      <c r="M641" s="23"/>
    </row>
    <row r="642" spans="4:13" ht="12.5" x14ac:dyDescent="0.25">
      <c r="D642" s="12"/>
      <c r="H642" s="22"/>
      <c r="K642" s="22"/>
      <c r="M642" s="23"/>
    </row>
    <row r="643" spans="4:13" ht="12.5" x14ac:dyDescent="0.25">
      <c r="D643" s="12"/>
      <c r="H643" s="22"/>
      <c r="K643" s="22"/>
      <c r="M643" s="23"/>
    </row>
    <row r="644" spans="4:13" ht="12.5" x14ac:dyDescent="0.25">
      <c r="D644" s="12"/>
      <c r="H644" s="22"/>
      <c r="K644" s="22"/>
      <c r="M644" s="23"/>
    </row>
    <row r="645" spans="4:13" ht="12.5" x14ac:dyDescent="0.25">
      <c r="D645" s="12"/>
      <c r="H645" s="22"/>
      <c r="K645" s="22"/>
      <c r="M645" s="23"/>
    </row>
    <row r="646" spans="4:13" ht="12.5" x14ac:dyDescent="0.25">
      <c r="D646" s="12"/>
      <c r="H646" s="22"/>
      <c r="K646" s="22"/>
      <c r="M646" s="23"/>
    </row>
    <row r="647" spans="4:13" ht="12.5" x14ac:dyDescent="0.25">
      <c r="D647" s="12"/>
      <c r="H647" s="22"/>
      <c r="K647" s="22"/>
      <c r="M647" s="23"/>
    </row>
    <row r="648" spans="4:13" ht="12.5" x14ac:dyDescent="0.25">
      <c r="D648" s="12"/>
      <c r="H648" s="22"/>
      <c r="K648" s="22"/>
      <c r="M648" s="23"/>
    </row>
    <row r="649" spans="4:13" ht="12.5" x14ac:dyDescent="0.25">
      <c r="D649" s="12"/>
      <c r="H649" s="22"/>
      <c r="K649" s="22"/>
      <c r="M649" s="23"/>
    </row>
    <row r="650" spans="4:13" ht="12.5" x14ac:dyDescent="0.25">
      <c r="D650" s="12"/>
      <c r="H650" s="22"/>
      <c r="K650" s="22"/>
      <c r="M650" s="23"/>
    </row>
    <row r="651" spans="4:13" ht="12.5" x14ac:dyDescent="0.25">
      <c r="D651" s="12"/>
      <c r="H651" s="22"/>
      <c r="K651" s="22"/>
      <c r="M651" s="23"/>
    </row>
    <row r="652" spans="4:13" ht="12.5" x14ac:dyDescent="0.25">
      <c r="D652" s="12"/>
      <c r="H652" s="22"/>
      <c r="K652" s="22"/>
      <c r="M652" s="23"/>
    </row>
    <row r="653" spans="4:13" ht="12.5" x14ac:dyDescent="0.25">
      <c r="D653" s="12"/>
      <c r="H653" s="22"/>
      <c r="K653" s="22"/>
      <c r="M653" s="23"/>
    </row>
    <row r="654" spans="4:13" ht="12.5" x14ac:dyDescent="0.25">
      <c r="D654" s="12"/>
      <c r="H654" s="22"/>
      <c r="K654" s="22"/>
      <c r="M654" s="23"/>
    </row>
    <row r="655" spans="4:13" ht="12.5" x14ac:dyDescent="0.25">
      <c r="D655" s="12"/>
      <c r="H655" s="22"/>
      <c r="K655" s="22"/>
      <c r="M655" s="23"/>
    </row>
    <row r="656" spans="4:13" ht="12.5" x14ac:dyDescent="0.25">
      <c r="D656" s="12"/>
      <c r="H656" s="22"/>
      <c r="K656" s="22"/>
      <c r="M656" s="23"/>
    </row>
    <row r="657" spans="4:13" ht="12.5" x14ac:dyDescent="0.25">
      <c r="D657" s="12"/>
      <c r="H657" s="22"/>
      <c r="K657" s="22"/>
      <c r="M657" s="23"/>
    </row>
    <row r="658" spans="4:13" ht="12.5" x14ac:dyDescent="0.25">
      <c r="D658" s="12"/>
      <c r="H658" s="22"/>
      <c r="K658" s="22"/>
      <c r="M658" s="23"/>
    </row>
    <row r="659" spans="4:13" ht="12.5" x14ac:dyDescent="0.25">
      <c r="D659" s="12"/>
      <c r="H659" s="22"/>
      <c r="K659" s="22"/>
      <c r="M659" s="23"/>
    </row>
    <row r="660" spans="4:13" ht="12.5" x14ac:dyDescent="0.25">
      <c r="D660" s="12"/>
      <c r="H660" s="22"/>
      <c r="K660" s="22"/>
      <c r="M660" s="23"/>
    </row>
    <row r="661" spans="4:13" ht="12.5" x14ac:dyDescent="0.25">
      <c r="D661" s="12"/>
      <c r="H661" s="22"/>
      <c r="K661" s="22"/>
      <c r="M661" s="23"/>
    </row>
    <row r="662" spans="4:13" ht="12.5" x14ac:dyDescent="0.25">
      <c r="D662" s="12"/>
      <c r="H662" s="22"/>
      <c r="K662" s="22"/>
      <c r="M662" s="23"/>
    </row>
    <row r="663" spans="4:13" ht="12.5" x14ac:dyDescent="0.25">
      <c r="D663" s="12"/>
      <c r="H663" s="22"/>
      <c r="K663" s="22"/>
      <c r="M663" s="23"/>
    </row>
    <row r="664" spans="4:13" ht="12.5" x14ac:dyDescent="0.25">
      <c r="D664" s="12"/>
      <c r="H664" s="22"/>
      <c r="K664" s="22"/>
      <c r="M664" s="23"/>
    </row>
    <row r="665" spans="4:13" ht="12.5" x14ac:dyDescent="0.25">
      <c r="D665" s="12"/>
      <c r="H665" s="22"/>
      <c r="K665" s="22"/>
      <c r="M665" s="23"/>
    </row>
    <row r="666" spans="4:13" ht="12.5" x14ac:dyDescent="0.25">
      <c r="D666" s="12"/>
      <c r="H666" s="22"/>
      <c r="K666" s="22"/>
      <c r="M666" s="23"/>
    </row>
    <row r="667" spans="4:13" ht="12.5" x14ac:dyDescent="0.25">
      <c r="D667" s="12"/>
      <c r="H667" s="22"/>
      <c r="K667" s="22"/>
      <c r="M667" s="23"/>
    </row>
    <row r="668" spans="4:13" ht="12.5" x14ac:dyDescent="0.25">
      <c r="D668" s="12"/>
      <c r="H668" s="22"/>
      <c r="K668" s="22"/>
      <c r="M668" s="23"/>
    </row>
    <row r="669" spans="4:13" ht="12.5" x14ac:dyDescent="0.25">
      <c r="D669" s="12"/>
      <c r="H669" s="22"/>
      <c r="K669" s="22"/>
      <c r="M669" s="23"/>
    </row>
    <row r="670" spans="4:13" ht="12.5" x14ac:dyDescent="0.25">
      <c r="D670" s="12"/>
      <c r="H670" s="22"/>
      <c r="K670" s="22"/>
      <c r="M670" s="23"/>
    </row>
    <row r="671" spans="4:13" ht="12.5" x14ac:dyDescent="0.25">
      <c r="D671" s="12"/>
      <c r="H671" s="22"/>
      <c r="K671" s="22"/>
      <c r="M671" s="23"/>
    </row>
    <row r="672" spans="4:13" ht="12.5" x14ac:dyDescent="0.25">
      <c r="D672" s="12"/>
      <c r="H672" s="22"/>
      <c r="K672" s="22"/>
      <c r="M672" s="23"/>
    </row>
    <row r="673" spans="4:13" ht="12.5" x14ac:dyDescent="0.25">
      <c r="D673" s="12"/>
      <c r="H673" s="22"/>
      <c r="K673" s="22"/>
      <c r="M673" s="23"/>
    </row>
    <row r="674" spans="4:13" ht="12.5" x14ac:dyDescent="0.25">
      <c r="D674" s="12"/>
      <c r="H674" s="22"/>
      <c r="K674" s="22"/>
      <c r="M674" s="23"/>
    </row>
    <row r="675" spans="4:13" ht="12.5" x14ac:dyDescent="0.25">
      <c r="D675" s="12"/>
      <c r="H675" s="22"/>
      <c r="K675" s="22"/>
      <c r="M675" s="23"/>
    </row>
    <row r="676" spans="4:13" ht="12.5" x14ac:dyDescent="0.25">
      <c r="D676" s="12"/>
      <c r="H676" s="22"/>
      <c r="K676" s="22"/>
      <c r="M676" s="23"/>
    </row>
    <row r="677" spans="4:13" ht="12.5" x14ac:dyDescent="0.25">
      <c r="D677" s="12"/>
      <c r="H677" s="22"/>
      <c r="K677" s="22"/>
      <c r="M677" s="23"/>
    </row>
    <row r="678" spans="4:13" ht="12.5" x14ac:dyDescent="0.25">
      <c r="D678" s="12"/>
      <c r="H678" s="22"/>
      <c r="K678" s="22"/>
      <c r="M678" s="23"/>
    </row>
    <row r="679" spans="4:13" ht="12.5" x14ac:dyDescent="0.25">
      <c r="D679" s="12"/>
      <c r="H679" s="22"/>
      <c r="K679" s="22"/>
      <c r="M679" s="23"/>
    </row>
    <row r="680" spans="4:13" ht="12.5" x14ac:dyDescent="0.25">
      <c r="D680" s="12"/>
      <c r="H680" s="22"/>
      <c r="K680" s="22"/>
      <c r="M680" s="23"/>
    </row>
    <row r="681" spans="4:13" ht="12.5" x14ac:dyDescent="0.25">
      <c r="D681" s="12"/>
      <c r="H681" s="22"/>
      <c r="K681" s="22"/>
      <c r="M681" s="23"/>
    </row>
    <row r="682" spans="4:13" ht="12.5" x14ac:dyDescent="0.25">
      <c r="D682" s="12"/>
      <c r="H682" s="22"/>
      <c r="K682" s="22"/>
      <c r="M682" s="23"/>
    </row>
    <row r="683" spans="4:13" ht="12.5" x14ac:dyDescent="0.25">
      <c r="D683" s="12"/>
      <c r="H683" s="22"/>
      <c r="K683" s="22"/>
      <c r="M683" s="23"/>
    </row>
    <row r="684" spans="4:13" ht="12.5" x14ac:dyDescent="0.25">
      <c r="D684" s="12"/>
      <c r="H684" s="22"/>
      <c r="K684" s="22"/>
      <c r="M684" s="23"/>
    </row>
    <row r="685" spans="4:13" ht="12.5" x14ac:dyDescent="0.25">
      <c r="D685" s="12"/>
      <c r="H685" s="22"/>
      <c r="K685" s="22"/>
      <c r="M685" s="23"/>
    </row>
    <row r="686" spans="4:13" ht="12.5" x14ac:dyDescent="0.25">
      <c r="D686" s="12"/>
      <c r="H686" s="22"/>
      <c r="K686" s="22"/>
      <c r="M686" s="23"/>
    </row>
    <row r="687" spans="4:13" ht="12.5" x14ac:dyDescent="0.25">
      <c r="D687" s="12"/>
      <c r="H687" s="22"/>
      <c r="K687" s="22"/>
      <c r="M687" s="23"/>
    </row>
    <row r="688" spans="4:13" ht="12.5" x14ac:dyDescent="0.25">
      <c r="D688" s="12"/>
      <c r="H688" s="22"/>
      <c r="K688" s="22"/>
      <c r="M688" s="23"/>
    </row>
    <row r="689" spans="4:13" ht="12.5" x14ac:dyDescent="0.25">
      <c r="D689" s="12"/>
      <c r="H689" s="22"/>
      <c r="K689" s="22"/>
      <c r="M689" s="23"/>
    </row>
    <row r="690" spans="4:13" ht="12.5" x14ac:dyDescent="0.25">
      <c r="D690" s="12"/>
      <c r="H690" s="22"/>
      <c r="K690" s="22"/>
      <c r="M690" s="23"/>
    </row>
    <row r="691" spans="4:13" ht="12.5" x14ac:dyDescent="0.25">
      <c r="D691" s="12"/>
      <c r="H691" s="22"/>
      <c r="K691" s="22"/>
      <c r="M691" s="23"/>
    </row>
    <row r="692" spans="4:13" ht="12.5" x14ac:dyDescent="0.25">
      <c r="D692" s="12"/>
      <c r="H692" s="22"/>
      <c r="K692" s="22"/>
      <c r="M692" s="23"/>
    </row>
    <row r="693" spans="4:13" ht="12.5" x14ac:dyDescent="0.25">
      <c r="D693" s="12"/>
      <c r="H693" s="22"/>
      <c r="K693" s="22"/>
      <c r="M693" s="23"/>
    </row>
    <row r="694" spans="4:13" ht="12.5" x14ac:dyDescent="0.25">
      <c r="D694" s="12"/>
      <c r="H694" s="22"/>
      <c r="K694" s="22"/>
      <c r="M694" s="23"/>
    </row>
    <row r="695" spans="4:13" ht="12.5" x14ac:dyDescent="0.25">
      <c r="D695" s="12"/>
      <c r="H695" s="22"/>
      <c r="K695" s="22"/>
      <c r="M695" s="23"/>
    </row>
    <row r="696" spans="4:13" ht="12.5" x14ac:dyDescent="0.25">
      <c r="D696" s="12"/>
      <c r="H696" s="22"/>
      <c r="K696" s="22"/>
      <c r="M696" s="23"/>
    </row>
    <row r="697" spans="4:13" ht="12.5" x14ac:dyDescent="0.25">
      <c r="D697" s="12"/>
      <c r="H697" s="22"/>
      <c r="K697" s="22"/>
      <c r="M697" s="23"/>
    </row>
    <row r="698" spans="4:13" ht="12.5" x14ac:dyDescent="0.25">
      <c r="D698" s="12"/>
      <c r="H698" s="22"/>
      <c r="K698" s="22"/>
      <c r="M698" s="23"/>
    </row>
    <row r="699" spans="4:13" ht="12.5" x14ac:dyDescent="0.25">
      <c r="D699" s="12"/>
      <c r="H699" s="22"/>
      <c r="K699" s="22"/>
      <c r="M699" s="23"/>
    </row>
    <row r="700" spans="4:13" ht="12.5" x14ac:dyDescent="0.25">
      <c r="D700" s="12"/>
      <c r="H700" s="22"/>
      <c r="K700" s="22"/>
      <c r="M700" s="23"/>
    </row>
    <row r="701" spans="4:13" ht="12.5" x14ac:dyDescent="0.25">
      <c r="D701" s="12"/>
      <c r="H701" s="22"/>
      <c r="K701" s="22"/>
      <c r="M701" s="23"/>
    </row>
    <row r="702" spans="4:13" ht="12.5" x14ac:dyDescent="0.25">
      <c r="D702" s="12"/>
      <c r="H702" s="22"/>
      <c r="K702" s="22"/>
      <c r="M702" s="23"/>
    </row>
    <row r="703" spans="4:13" ht="12.5" x14ac:dyDescent="0.25">
      <c r="D703" s="12"/>
      <c r="H703" s="22"/>
      <c r="K703" s="22"/>
      <c r="M703" s="23"/>
    </row>
    <row r="704" spans="4:13" ht="12.5" x14ac:dyDescent="0.25">
      <c r="D704" s="12"/>
      <c r="H704" s="22"/>
      <c r="K704" s="22"/>
      <c r="M704" s="23"/>
    </row>
    <row r="705" spans="4:13" ht="12.5" x14ac:dyDescent="0.25">
      <c r="D705" s="12"/>
      <c r="H705" s="22"/>
      <c r="K705" s="22"/>
      <c r="M705" s="23"/>
    </row>
    <row r="706" spans="4:13" ht="12.5" x14ac:dyDescent="0.25">
      <c r="D706" s="12"/>
      <c r="H706" s="22"/>
      <c r="K706" s="22"/>
      <c r="M706" s="23"/>
    </row>
    <row r="707" spans="4:13" ht="12.5" x14ac:dyDescent="0.25">
      <c r="D707" s="12"/>
      <c r="H707" s="22"/>
      <c r="K707" s="22"/>
      <c r="M707" s="23"/>
    </row>
    <row r="708" spans="4:13" ht="12.5" x14ac:dyDescent="0.25">
      <c r="D708" s="12"/>
      <c r="H708" s="22"/>
      <c r="K708" s="22"/>
      <c r="M708" s="23"/>
    </row>
    <row r="709" spans="4:13" ht="12.5" x14ac:dyDescent="0.25">
      <c r="D709" s="12"/>
      <c r="H709" s="22"/>
      <c r="K709" s="22"/>
      <c r="M709" s="23"/>
    </row>
    <row r="710" spans="4:13" ht="12.5" x14ac:dyDescent="0.25">
      <c r="D710" s="12"/>
      <c r="H710" s="22"/>
      <c r="K710" s="22"/>
      <c r="M710" s="23"/>
    </row>
    <row r="711" spans="4:13" ht="12.5" x14ac:dyDescent="0.25">
      <c r="D711" s="12"/>
      <c r="H711" s="22"/>
      <c r="K711" s="22"/>
      <c r="M711" s="23"/>
    </row>
    <row r="712" spans="4:13" ht="12.5" x14ac:dyDescent="0.25">
      <c r="D712" s="12"/>
      <c r="H712" s="22"/>
      <c r="K712" s="22"/>
      <c r="M712" s="23"/>
    </row>
    <row r="713" spans="4:13" ht="12.5" x14ac:dyDescent="0.25">
      <c r="D713" s="12"/>
      <c r="H713" s="22"/>
      <c r="K713" s="22"/>
      <c r="M713" s="23"/>
    </row>
    <row r="714" spans="4:13" ht="12.5" x14ac:dyDescent="0.25">
      <c r="D714" s="12"/>
      <c r="H714" s="22"/>
      <c r="K714" s="22"/>
      <c r="M714" s="23"/>
    </row>
    <row r="715" spans="4:13" ht="12.5" x14ac:dyDescent="0.25">
      <c r="D715" s="12"/>
      <c r="H715" s="22"/>
      <c r="K715" s="22"/>
      <c r="M715" s="23"/>
    </row>
    <row r="716" spans="4:13" ht="12.5" x14ac:dyDescent="0.25">
      <c r="D716" s="12"/>
      <c r="H716" s="22"/>
      <c r="K716" s="22"/>
      <c r="M716" s="23"/>
    </row>
    <row r="717" spans="4:13" ht="12.5" x14ac:dyDescent="0.25">
      <c r="D717" s="12"/>
      <c r="H717" s="22"/>
      <c r="K717" s="22"/>
      <c r="M717" s="23"/>
    </row>
    <row r="718" spans="4:13" ht="12.5" x14ac:dyDescent="0.25">
      <c r="D718" s="12"/>
      <c r="H718" s="22"/>
      <c r="K718" s="22"/>
      <c r="M718" s="23"/>
    </row>
    <row r="719" spans="4:13" ht="12.5" x14ac:dyDescent="0.25">
      <c r="D719" s="12"/>
      <c r="H719" s="22"/>
      <c r="K719" s="22"/>
      <c r="M719" s="23"/>
    </row>
    <row r="720" spans="4:13" ht="12.5" x14ac:dyDescent="0.25">
      <c r="D720" s="12"/>
      <c r="H720" s="22"/>
      <c r="K720" s="22"/>
      <c r="M720" s="23"/>
    </row>
    <row r="721" spans="4:13" ht="12.5" x14ac:dyDescent="0.25">
      <c r="D721" s="12"/>
      <c r="H721" s="22"/>
      <c r="K721" s="22"/>
      <c r="M721" s="23"/>
    </row>
    <row r="722" spans="4:13" ht="12.5" x14ac:dyDescent="0.25">
      <c r="D722" s="12"/>
      <c r="H722" s="22"/>
      <c r="K722" s="22"/>
      <c r="M722" s="23"/>
    </row>
    <row r="723" spans="4:13" ht="12.5" x14ac:dyDescent="0.25">
      <c r="D723" s="12"/>
      <c r="H723" s="22"/>
      <c r="K723" s="22"/>
      <c r="M723" s="23"/>
    </row>
    <row r="724" spans="4:13" ht="12.5" x14ac:dyDescent="0.25">
      <c r="D724" s="12"/>
      <c r="H724" s="22"/>
      <c r="K724" s="22"/>
      <c r="M724" s="23"/>
    </row>
    <row r="725" spans="4:13" ht="12.5" x14ac:dyDescent="0.25">
      <c r="D725" s="12"/>
      <c r="H725" s="22"/>
      <c r="K725" s="22"/>
      <c r="M725" s="23"/>
    </row>
    <row r="726" spans="4:13" ht="12.5" x14ac:dyDescent="0.25">
      <c r="D726" s="12"/>
      <c r="H726" s="22"/>
      <c r="K726" s="22"/>
      <c r="M726" s="23"/>
    </row>
    <row r="727" spans="4:13" ht="12.5" x14ac:dyDescent="0.25">
      <c r="D727" s="12"/>
      <c r="H727" s="22"/>
      <c r="K727" s="22"/>
      <c r="M727" s="23"/>
    </row>
    <row r="728" spans="4:13" ht="12.5" x14ac:dyDescent="0.25">
      <c r="D728" s="12"/>
      <c r="H728" s="22"/>
      <c r="K728" s="22"/>
      <c r="M728" s="23"/>
    </row>
    <row r="729" spans="4:13" ht="12.5" x14ac:dyDescent="0.25">
      <c r="D729" s="12"/>
      <c r="H729" s="22"/>
      <c r="K729" s="22"/>
      <c r="M729" s="23"/>
    </row>
    <row r="730" spans="4:13" ht="12.5" x14ac:dyDescent="0.25">
      <c r="D730" s="12"/>
      <c r="H730" s="22"/>
      <c r="K730" s="22"/>
      <c r="M730" s="23"/>
    </row>
    <row r="731" spans="4:13" ht="12.5" x14ac:dyDescent="0.25">
      <c r="D731" s="12"/>
      <c r="H731" s="22"/>
      <c r="K731" s="22"/>
      <c r="M731" s="23"/>
    </row>
    <row r="732" spans="4:13" ht="12.5" x14ac:dyDescent="0.25">
      <c r="D732" s="12"/>
      <c r="H732" s="22"/>
      <c r="K732" s="22"/>
      <c r="M732" s="23"/>
    </row>
    <row r="733" spans="4:13" ht="12.5" x14ac:dyDescent="0.25">
      <c r="D733" s="12"/>
      <c r="H733" s="22"/>
      <c r="K733" s="22"/>
      <c r="M733" s="23"/>
    </row>
    <row r="734" spans="4:13" ht="12.5" x14ac:dyDescent="0.25">
      <c r="D734" s="12"/>
      <c r="H734" s="22"/>
      <c r="K734" s="22"/>
      <c r="M734" s="23"/>
    </row>
    <row r="735" spans="4:13" ht="12.5" x14ac:dyDescent="0.25">
      <c r="D735" s="12"/>
      <c r="H735" s="22"/>
      <c r="K735" s="22"/>
      <c r="M735" s="23"/>
    </row>
    <row r="736" spans="4:13" ht="12.5" x14ac:dyDescent="0.25">
      <c r="D736" s="12"/>
      <c r="H736" s="22"/>
      <c r="K736" s="22"/>
      <c r="M736" s="23"/>
    </row>
    <row r="737" spans="4:13" ht="12.5" x14ac:dyDescent="0.25">
      <c r="D737" s="12"/>
      <c r="H737" s="22"/>
      <c r="K737" s="22"/>
      <c r="M737" s="23"/>
    </row>
    <row r="738" spans="4:13" ht="12.5" x14ac:dyDescent="0.25">
      <c r="D738" s="12"/>
      <c r="H738" s="22"/>
      <c r="K738" s="22"/>
      <c r="M738" s="23"/>
    </row>
    <row r="739" spans="4:13" ht="12.5" x14ac:dyDescent="0.25">
      <c r="D739" s="12"/>
      <c r="H739" s="22"/>
      <c r="K739" s="22"/>
      <c r="M739" s="23"/>
    </row>
    <row r="740" spans="4:13" ht="12.5" x14ac:dyDescent="0.25">
      <c r="D740" s="12"/>
      <c r="H740" s="22"/>
      <c r="K740" s="22"/>
      <c r="M740" s="23"/>
    </row>
    <row r="741" spans="4:13" ht="12.5" x14ac:dyDescent="0.25">
      <c r="D741" s="12"/>
      <c r="H741" s="22"/>
      <c r="K741" s="22"/>
      <c r="M741" s="23"/>
    </row>
    <row r="742" spans="4:13" ht="12.5" x14ac:dyDescent="0.25">
      <c r="D742" s="12"/>
      <c r="H742" s="22"/>
      <c r="K742" s="22"/>
      <c r="M742" s="23"/>
    </row>
    <row r="743" spans="4:13" ht="12.5" x14ac:dyDescent="0.25">
      <c r="D743" s="12"/>
      <c r="H743" s="22"/>
      <c r="K743" s="22"/>
      <c r="M743" s="23"/>
    </row>
    <row r="744" spans="4:13" ht="12.5" x14ac:dyDescent="0.25">
      <c r="D744" s="12"/>
      <c r="H744" s="22"/>
      <c r="K744" s="22"/>
      <c r="M744" s="23"/>
    </row>
    <row r="745" spans="4:13" ht="12.5" x14ac:dyDescent="0.25">
      <c r="D745" s="12"/>
      <c r="H745" s="22"/>
      <c r="K745" s="22"/>
      <c r="M745" s="23"/>
    </row>
    <row r="746" spans="4:13" ht="12.5" x14ac:dyDescent="0.25">
      <c r="D746" s="12"/>
      <c r="H746" s="22"/>
      <c r="K746" s="22"/>
      <c r="M746" s="23"/>
    </row>
    <row r="747" spans="4:13" ht="12.5" x14ac:dyDescent="0.25">
      <c r="D747" s="12"/>
      <c r="H747" s="22"/>
      <c r="K747" s="22"/>
      <c r="M747" s="23"/>
    </row>
    <row r="748" spans="4:13" ht="12.5" x14ac:dyDescent="0.25">
      <c r="D748" s="12"/>
      <c r="H748" s="22"/>
      <c r="K748" s="22"/>
      <c r="M748" s="23"/>
    </row>
    <row r="749" spans="4:13" ht="12.5" x14ac:dyDescent="0.25">
      <c r="D749" s="12"/>
      <c r="H749" s="22"/>
      <c r="K749" s="22"/>
      <c r="M749" s="23"/>
    </row>
    <row r="750" spans="4:13" ht="12.5" x14ac:dyDescent="0.25">
      <c r="D750" s="12"/>
      <c r="H750" s="22"/>
      <c r="K750" s="22"/>
      <c r="M750" s="23"/>
    </row>
    <row r="751" spans="4:13" ht="12.5" x14ac:dyDescent="0.25">
      <c r="D751" s="12"/>
      <c r="H751" s="22"/>
      <c r="K751" s="22"/>
      <c r="M751" s="23"/>
    </row>
    <row r="752" spans="4:13" ht="12.5" x14ac:dyDescent="0.25">
      <c r="D752" s="12"/>
      <c r="H752" s="22"/>
      <c r="K752" s="22"/>
      <c r="M752" s="23"/>
    </row>
    <row r="753" spans="4:13" ht="12.5" x14ac:dyDescent="0.25">
      <c r="D753" s="12"/>
      <c r="H753" s="22"/>
      <c r="K753" s="22"/>
      <c r="M753" s="23"/>
    </row>
    <row r="754" spans="4:13" ht="12.5" x14ac:dyDescent="0.25">
      <c r="D754" s="12"/>
      <c r="H754" s="22"/>
      <c r="K754" s="22"/>
      <c r="M754" s="23"/>
    </row>
    <row r="755" spans="4:13" ht="12.5" x14ac:dyDescent="0.25">
      <c r="D755" s="12"/>
      <c r="H755" s="22"/>
      <c r="K755" s="22"/>
      <c r="M755" s="23"/>
    </row>
    <row r="756" spans="4:13" ht="12.5" x14ac:dyDescent="0.25">
      <c r="D756" s="12"/>
      <c r="H756" s="22"/>
      <c r="K756" s="22"/>
      <c r="M756" s="23"/>
    </row>
    <row r="757" spans="4:13" ht="12.5" x14ac:dyDescent="0.25">
      <c r="D757" s="12"/>
      <c r="H757" s="22"/>
      <c r="K757" s="22"/>
      <c r="M757" s="23"/>
    </row>
    <row r="758" spans="4:13" ht="12.5" x14ac:dyDescent="0.25">
      <c r="D758" s="12"/>
      <c r="H758" s="22"/>
      <c r="K758" s="22"/>
      <c r="M758" s="23"/>
    </row>
    <row r="759" spans="4:13" ht="12.5" x14ac:dyDescent="0.25">
      <c r="D759" s="12"/>
      <c r="H759" s="22"/>
      <c r="K759" s="22"/>
      <c r="M759" s="23"/>
    </row>
    <row r="760" spans="4:13" ht="12.5" x14ac:dyDescent="0.25">
      <c r="D760" s="12"/>
      <c r="H760" s="22"/>
      <c r="K760" s="22"/>
      <c r="M760" s="23"/>
    </row>
    <row r="761" spans="4:13" ht="12.5" x14ac:dyDescent="0.25">
      <c r="D761" s="12"/>
      <c r="H761" s="22"/>
      <c r="K761" s="22"/>
      <c r="M761" s="23"/>
    </row>
    <row r="762" spans="4:13" ht="12.5" x14ac:dyDescent="0.25">
      <c r="D762" s="12"/>
      <c r="H762" s="22"/>
      <c r="K762" s="22"/>
      <c r="M762" s="23"/>
    </row>
    <row r="763" spans="4:13" ht="12.5" x14ac:dyDescent="0.25">
      <c r="D763" s="12"/>
      <c r="H763" s="22"/>
      <c r="K763" s="22"/>
      <c r="M763" s="23"/>
    </row>
    <row r="764" spans="4:13" ht="12.5" x14ac:dyDescent="0.25">
      <c r="D764" s="12"/>
      <c r="H764" s="22"/>
      <c r="K764" s="22"/>
      <c r="M764" s="23"/>
    </row>
    <row r="765" spans="4:13" ht="12.5" x14ac:dyDescent="0.25">
      <c r="D765" s="12"/>
      <c r="H765" s="22"/>
      <c r="K765" s="22"/>
      <c r="M765" s="23"/>
    </row>
    <row r="766" spans="4:13" ht="12.5" x14ac:dyDescent="0.25">
      <c r="D766" s="12"/>
      <c r="H766" s="22"/>
      <c r="K766" s="22"/>
      <c r="M766" s="23"/>
    </row>
    <row r="767" spans="4:13" ht="12.5" x14ac:dyDescent="0.25">
      <c r="D767" s="12"/>
      <c r="H767" s="22"/>
      <c r="K767" s="22"/>
      <c r="M767" s="23"/>
    </row>
    <row r="768" spans="4:13" ht="12.5" x14ac:dyDescent="0.25">
      <c r="D768" s="12"/>
      <c r="H768" s="22"/>
      <c r="K768" s="22"/>
      <c r="M768" s="23"/>
    </row>
    <row r="769" spans="4:13" ht="12.5" x14ac:dyDescent="0.25">
      <c r="D769" s="12"/>
      <c r="H769" s="22"/>
      <c r="K769" s="22"/>
      <c r="M769" s="23"/>
    </row>
    <row r="770" spans="4:13" ht="12.5" x14ac:dyDescent="0.25">
      <c r="D770" s="12"/>
      <c r="H770" s="22"/>
      <c r="K770" s="22"/>
      <c r="M770" s="23"/>
    </row>
    <row r="771" spans="4:13" ht="12.5" x14ac:dyDescent="0.25">
      <c r="D771" s="12"/>
      <c r="H771" s="22"/>
      <c r="K771" s="22"/>
      <c r="M771" s="23"/>
    </row>
    <row r="772" spans="4:13" ht="12.5" x14ac:dyDescent="0.25">
      <c r="D772" s="12"/>
      <c r="H772" s="22"/>
      <c r="K772" s="22"/>
      <c r="M772" s="23"/>
    </row>
    <row r="773" spans="4:13" ht="12.5" x14ac:dyDescent="0.25">
      <c r="D773" s="12"/>
      <c r="H773" s="22"/>
      <c r="K773" s="22"/>
      <c r="M773" s="23"/>
    </row>
    <row r="774" spans="4:13" ht="12.5" x14ac:dyDescent="0.25">
      <c r="D774" s="12"/>
      <c r="H774" s="22"/>
      <c r="K774" s="22"/>
      <c r="M774" s="23"/>
    </row>
    <row r="775" spans="4:13" ht="12.5" x14ac:dyDescent="0.25">
      <c r="D775" s="12"/>
      <c r="H775" s="22"/>
      <c r="K775" s="22"/>
      <c r="M775" s="23"/>
    </row>
    <row r="776" spans="4:13" ht="12.5" x14ac:dyDescent="0.25">
      <c r="D776" s="12"/>
      <c r="H776" s="22"/>
      <c r="K776" s="22"/>
      <c r="M776" s="23"/>
    </row>
    <row r="777" spans="4:13" ht="12.5" x14ac:dyDescent="0.25">
      <c r="D777" s="12"/>
      <c r="H777" s="22"/>
      <c r="K777" s="22"/>
      <c r="M777" s="23"/>
    </row>
    <row r="778" spans="4:13" ht="12.5" x14ac:dyDescent="0.25">
      <c r="D778" s="12"/>
      <c r="H778" s="22"/>
      <c r="K778" s="22"/>
      <c r="M778" s="23"/>
    </row>
    <row r="779" spans="4:13" ht="12.5" x14ac:dyDescent="0.25">
      <c r="D779" s="12"/>
      <c r="H779" s="22"/>
      <c r="K779" s="22"/>
      <c r="M779" s="23"/>
    </row>
    <row r="780" spans="4:13" ht="12.5" x14ac:dyDescent="0.25">
      <c r="D780" s="12"/>
      <c r="H780" s="22"/>
      <c r="K780" s="22"/>
      <c r="M780" s="23"/>
    </row>
    <row r="781" spans="4:13" ht="12.5" x14ac:dyDescent="0.25">
      <c r="D781" s="12"/>
      <c r="H781" s="22"/>
      <c r="K781" s="22"/>
      <c r="M781" s="23"/>
    </row>
    <row r="782" spans="4:13" ht="12.5" x14ac:dyDescent="0.25">
      <c r="D782" s="12"/>
      <c r="H782" s="22"/>
      <c r="K782" s="22"/>
      <c r="M782" s="23"/>
    </row>
    <row r="783" spans="4:13" ht="12.5" x14ac:dyDescent="0.25">
      <c r="D783" s="12"/>
      <c r="H783" s="22"/>
      <c r="K783" s="22"/>
      <c r="M783" s="23"/>
    </row>
    <row r="784" spans="4:13" ht="12.5" x14ac:dyDescent="0.25">
      <c r="D784" s="12"/>
      <c r="H784" s="22"/>
      <c r="K784" s="22"/>
      <c r="M784" s="23"/>
    </row>
    <row r="785" spans="4:13" ht="12.5" x14ac:dyDescent="0.25">
      <c r="D785" s="12"/>
      <c r="H785" s="22"/>
      <c r="K785" s="22"/>
      <c r="M785" s="23"/>
    </row>
    <row r="786" spans="4:13" ht="12.5" x14ac:dyDescent="0.25">
      <c r="D786" s="12"/>
      <c r="H786" s="22"/>
      <c r="K786" s="22"/>
      <c r="M786" s="23"/>
    </row>
    <row r="787" spans="4:13" ht="12.5" x14ac:dyDescent="0.25">
      <c r="D787" s="12"/>
      <c r="H787" s="22"/>
      <c r="K787" s="22"/>
      <c r="M787" s="23"/>
    </row>
    <row r="788" spans="4:13" ht="12.5" x14ac:dyDescent="0.25">
      <c r="D788" s="12"/>
      <c r="H788" s="22"/>
      <c r="K788" s="22"/>
      <c r="M788" s="23"/>
    </row>
    <row r="789" spans="4:13" ht="12.5" x14ac:dyDescent="0.25">
      <c r="D789" s="12"/>
      <c r="H789" s="22"/>
      <c r="K789" s="22"/>
      <c r="M789" s="23"/>
    </row>
    <row r="790" spans="4:13" ht="12.5" x14ac:dyDescent="0.25">
      <c r="D790" s="12"/>
      <c r="H790" s="22"/>
      <c r="K790" s="22"/>
      <c r="M790" s="23"/>
    </row>
    <row r="791" spans="4:13" ht="12.5" x14ac:dyDescent="0.25">
      <c r="D791" s="12"/>
      <c r="H791" s="22"/>
      <c r="K791" s="22"/>
      <c r="M791" s="23"/>
    </row>
    <row r="792" spans="4:13" ht="12.5" x14ac:dyDescent="0.25">
      <c r="D792" s="12"/>
      <c r="H792" s="22"/>
      <c r="K792" s="22"/>
      <c r="M792" s="23"/>
    </row>
    <row r="793" spans="4:13" ht="12.5" x14ac:dyDescent="0.25">
      <c r="D793" s="12"/>
      <c r="H793" s="22"/>
      <c r="K793" s="22"/>
      <c r="M793" s="23"/>
    </row>
    <row r="794" spans="4:13" ht="12.5" x14ac:dyDescent="0.25">
      <c r="D794" s="12"/>
      <c r="H794" s="22"/>
      <c r="K794" s="22"/>
      <c r="M794" s="23"/>
    </row>
    <row r="795" spans="4:13" ht="12.5" x14ac:dyDescent="0.25">
      <c r="D795" s="12"/>
      <c r="H795" s="22"/>
      <c r="K795" s="22"/>
      <c r="M795" s="23"/>
    </row>
    <row r="796" spans="4:13" ht="12.5" x14ac:dyDescent="0.25">
      <c r="D796" s="12"/>
      <c r="H796" s="22"/>
      <c r="K796" s="22"/>
      <c r="M796" s="23"/>
    </row>
    <row r="797" spans="4:13" ht="12.5" x14ac:dyDescent="0.25">
      <c r="D797" s="12"/>
      <c r="H797" s="22"/>
      <c r="K797" s="22"/>
      <c r="M797" s="23"/>
    </row>
    <row r="798" spans="4:13" ht="12.5" x14ac:dyDescent="0.25">
      <c r="D798" s="12"/>
      <c r="H798" s="22"/>
      <c r="K798" s="22"/>
      <c r="M798" s="23"/>
    </row>
    <row r="799" spans="4:13" ht="12.5" x14ac:dyDescent="0.25">
      <c r="D799" s="12"/>
      <c r="H799" s="22"/>
      <c r="K799" s="22"/>
      <c r="M799" s="23"/>
    </row>
    <row r="800" spans="4:13" ht="12.5" x14ac:dyDescent="0.25">
      <c r="D800" s="12"/>
      <c r="H800" s="22"/>
      <c r="K800" s="22"/>
      <c r="M800" s="23"/>
    </row>
    <row r="801" spans="4:13" ht="12.5" x14ac:dyDescent="0.25">
      <c r="D801" s="12"/>
      <c r="H801" s="22"/>
      <c r="K801" s="22"/>
      <c r="M801" s="23"/>
    </row>
    <row r="802" spans="4:13" ht="12.5" x14ac:dyDescent="0.25">
      <c r="D802" s="12"/>
      <c r="H802" s="22"/>
      <c r="K802" s="22"/>
      <c r="M802" s="23"/>
    </row>
    <row r="803" spans="4:13" ht="12.5" x14ac:dyDescent="0.25">
      <c r="D803" s="12"/>
      <c r="H803" s="22"/>
      <c r="K803" s="22"/>
      <c r="M803" s="23"/>
    </row>
    <row r="804" spans="4:13" ht="12.5" x14ac:dyDescent="0.25">
      <c r="D804" s="12"/>
      <c r="H804" s="22"/>
      <c r="K804" s="22"/>
      <c r="M804" s="23"/>
    </row>
    <row r="805" spans="4:13" ht="12.5" x14ac:dyDescent="0.25">
      <c r="D805" s="12"/>
      <c r="H805" s="22"/>
      <c r="K805" s="22"/>
      <c r="M805" s="23"/>
    </row>
    <row r="806" spans="4:13" ht="12.5" x14ac:dyDescent="0.25">
      <c r="D806" s="12"/>
      <c r="H806" s="22"/>
      <c r="K806" s="22"/>
      <c r="M806" s="23"/>
    </row>
    <row r="807" spans="4:13" ht="12.5" x14ac:dyDescent="0.25">
      <c r="D807" s="12"/>
      <c r="H807" s="22"/>
      <c r="K807" s="22"/>
      <c r="M807" s="23"/>
    </row>
    <row r="808" spans="4:13" ht="12.5" x14ac:dyDescent="0.25">
      <c r="D808" s="12"/>
      <c r="H808" s="22"/>
      <c r="K808" s="22"/>
      <c r="M808" s="23"/>
    </row>
    <row r="809" spans="4:13" ht="12.5" x14ac:dyDescent="0.25">
      <c r="D809" s="12"/>
      <c r="H809" s="22"/>
      <c r="K809" s="22"/>
      <c r="M809" s="23"/>
    </row>
    <row r="810" spans="4:13" ht="12.5" x14ac:dyDescent="0.25">
      <c r="D810" s="12"/>
      <c r="H810" s="22"/>
      <c r="K810" s="22"/>
      <c r="M810" s="23"/>
    </row>
    <row r="811" spans="4:13" ht="12.5" x14ac:dyDescent="0.25">
      <c r="D811" s="12"/>
      <c r="H811" s="22"/>
      <c r="K811" s="22"/>
      <c r="M811" s="23"/>
    </row>
    <row r="812" spans="4:13" ht="12.5" x14ac:dyDescent="0.25">
      <c r="D812" s="12"/>
      <c r="H812" s="22"/>
      <c r="K812" s="22"/>
      <c r="M812" s="23"/>
    </row>
    <row r="813" spans="4:13" ht="12.5" x14ac:dyDescent="0.25">
      <c r="D813" s="12"/>
      <c r="H813" s="22"/>
      <c r="K813" s="22"/>
      <c r="M813" s="23"/>
    </row>
    <row r="814" spans="4:13" ht="12.5" x14ac:dyDescent="0.25">
      <c r="D814" s="12"/>
      <c r="H814" s="22"/>
      <c r="K814" s="22"/>
      <c r="M814" s="23"/>
    </row>
    <row r="815" spans="4:13" ht="12.5" x14ac:dyDescent="0.25">
      <c r="D815" s="12"/>
      <c r="H815" s="22"/>
      <c r="K815" s="22"/>
      <c r="M815" s="23"/>
    </row>
    <row r="816" spans="4:13" ht="12.5" x14ac:dyDescent="0.25">
      <c r="D816" s="12"/>
      <c r="H816" s="22"/>
      <c r="K816" s="22"/>
      <c r="M816" s="23"/>
    </row>
    <row r="817" spans="4:13" ht="12.5" x14ac:dyDescent="0.25">
      <c r="D817" s="12"/>
      <c r="H817" s="22"/>
      <c r="K817" s="22"/>
      <c r="M817" s="23"/>
    </row>
    <row r="818" spans="4:13" ht="12.5" x14ac:dyDescent="0.25">
      <c r="D818" s="12"/>
      <c r="H818" s="22"/>
      <c r="K818" s="22"/>
      <c r="M818" s="23"/>
    </row>
    <row r="819" spans="4:13" ht="12.5" x14ac:dyDescent="0.25">
      <c r="D819" s="12"/>
      <c r="H819" s="22"/>
      <c r="K819" s="22"/>
      <c r="M819" s="23"/>
    </row>
    <row r="820" spans="4:13" ht="12.5" x14ac:dyDescent="0.25">
      <c r="D820" s="12"/>
      <c r="H820" s="22"/>
      <c r="K820" s="22"/>
      <c r="M820" s="23"/>
    </row>
    <row r="821" spans="4:13" ht="12.5" x14ac:dyDescent="0.25">
      <c r="D821" s="12"/>
      <c r="H821" s="22"/>
      <c r="K821" s="22"/>
      <c r="M821" s="23"/>
    </row>
    <row r="822" spans="4:13" ht="12.5" x14ac:dyDescent="0.25">
      <c r="D822" s="12"/>
      <c r="H822" s="22"/>
      <c r="K822" s="22"/>
      <c r="M822" s="23"/>
    </row>
    <row r="823" spans="4:13" ht="12.5" x14ac:dyDescent="0.25">
      <c r="D823" s="12"/>
      <c r="H823" s="22"/>
      <c r="K823" s="22"/>
      <c r="M823" s="23"/>
    </row>
    <row r="824" spans="4:13" ht="12.5" x14ac:dyDescent="0.25">
      <c r="D824" s="12"/>
      <c r="H824" s="22"/>
      <c r="K824" s="22"/>
      <c r="M824" s="23"/>
    </row>
    <row r="825" spans="4:13" ht="12.5" x14ac:dyDescent="0.25">
      <c r="D825" s="12"/>
      <c r="H825" s="22"/>
      <c r="K825" s="22"/>
      <c r="M825" s="23"/>
    </row>
    <row r="826" spans="4:13" ht="12.5" x14ac:dyDescent="0.25">
      <c r="D826" s="12"/>
      <c r="H826" s="22"/>
      <c r="K826" s="22"/>
      <c r="M826" s="23"/>
    </row>
    <row r="827" spans="4:13" ht="12.5" x14ac:dyDescent="0.25">
      <c r="D827" s="12"/>
      <c r="H827" s="22"/>
      <c r="K827" s="22"/>
      <c r="M827" s="23"/>
    </row>
    <row r="828" spans="4:13" ht="12.5" x14ac:dyDescent="0.25">
      <c r="D828" s="12"/>
      <c r="H828" s="22"/>
      <c r="K828" s="22"/>
      <c r="M828" s="23"/>
    </row>
    <row r="829" spans="4:13" ht="12.5" x14ac:dyDescent="0.25">
      <c r="D829" s="12"/>
      <c r="H829" s="22"/>
      <c r="K829" s="22"/>
      <c r="M829" s="23"/>
    </row>
    <row r="830" spans="4:13" ht="12.5" x14ac:dyDescent="0.25">
      <c r="D830" s="12"/>
      <c r="H830" s="22"/>
      <c r="K830" s="22"/>
      <c r="M830" s="23"/>
    </row>
    <row r="831" spans="4:13" ht="12.5" x14ac:dyDescent="0.25">
      <c r="D831" s="12"/>
      <c r="H831" s="22"/>
      <c r="K831" s="22"/>
      <c r="M831" s="23"/>
    </row>
    <row r="832" spans="4:13" ht="12.5" x14ac:dyDescent="0.25">
      <c r="D832" s="12"/>
      <c r="H832" s="22"/>
      <c r="K832" s="22"/>
      <c r="M832" s="23"/>
    </row>
    <row r="833" spans="4:13" ht="12.5" x14ac:dyDescent="0.25">
      <c r="D833" s="12"/>
      <c r="H833" s="22"/>
      <c r="K833" s="22"/>
      <c r="M833" s="23"/>
    </row>
    <row r="834" spans="4:13" ht="12.5" x14ac:dyDescent="0.25">
      <c r="D834" s="12"/>
      <c r="H834" s="22"/>
      <c r="K834" s="22"/>
      <c r="M834" s="23"/>
    </row>
    <row r="835" spans="4:13" ht="12.5" x14ac:dyDescent="0.25">
      <c r="D835" s="12"/>
      <c r="H835" s="22"/>
      <c r="K835" s="22"/>
      <c r="M835" s="23"/>
    </row>
    <row r="836" spans="4:13" ht="12.5" x14ac:dyDescent="0.25">
      <c r="D836" s="12"/>
      <c r="H836" s="22"/>
      <c r="K836" s="22"/>
      <c r="M836" s="23"/>
    </row>
    <row r="837" spans="4:13" ht="12.5" x14ac:dyDescent="0.25">
      <c r="D837" s="12"/>
      <c r="H837" s="22"/>
      <c r="K837" s="22"/>
      <c r="M837" s="23"/>
    </row>
    <row r="838" spans="4:13" ht="12.5" x14ac:dyDescent="0.25">
      <c r="D838" s="12"/>
      <c r="H838" s="22"/>
      <c r="K838" s="22"/>
      <c r="M838" s="23"/>
    </row>
    <row r="839" spans="4:13" ht="12.5" x14ac:dyDescent="0.25">
      <c r="D839" s="12"/>
      <c r="H839" s="22"/>
      <c r="K839" s="22"/>
      <c r="M839" s="23"/>
    </row>
    <row r="840" spans="4:13" ht="12.5" x14ac:dyDescent="0.25">
      <c r="D840" s="12"/>
      <c r="H840" s="22"/>
      <c r="K840" s="22"/>
      <c r="M840" s="23"/>
    </row>
    <row r="841" spans="4:13" ht="12.5" x14ac:dyDescent="0.25">
      <c r="D841" s="12"/>
      <c r="H841" s="22"/>
      <c r="K841" s="22"/>
      <c r="M841" s="23"/>
    </row>
    <row r="842" spans="4:13" ht="12.5" x14ac:dyDescent="0.25">
      <c r="D842" s="12"/>
      <c r="H842" s="22"/>
      <c r="K842" s="22"/>
      <c r="M842" s="23"/>
    </row>
    <row r="843" spans="4:13" ht="12.5" x14ac:dyDescent="0.25">
      <c r="D843" s="12"/>
      <c r="H843" s="22"/>
      <c r="K843" s="22"/>
      <c r="M843" s="23"/>
    </row>
    <row r="844" spans="4:13" ht="12.5" x14ac:dyDescent="0.25">
      <c r="D844" s="12"/>
      <c r="H844" s="22"/>
      <c r="K844" s="22"/>
      <c r="M844" s="23"/>
    </row>
    <row r="845" spans="4:13" ht="12.5" x14ac:dyDescent="0.25">
      <c r="D845" s="12"/>
      <c r="H845" s="22"/>
      <c r="K845" s="22"/>
      <c r="M845" s="23"/>
    </row>
    <row r="846" spans="4:13" ht="12.5" x14ac:dyDescent="0.25">
      <c r="D846" s="12"/>
      <c r="H846" s="22"/>
      <c r="K846" s="22"/>
      <c r="M846" s="23"/>
    </row>
    <row r="847" spans="4:13" ht="12.5" x14ac:dyDescent="0.25">
      <c r="D847" s="12"/>
      <c r="H847" s="22"/>
      <c r="K847" s="22"/>
      <c r="M847" s="23"/>
    </row>
    <row r="848" spans="4:13" ht="12.5" x14ac:dyDescent="0.25">
      <c r="D848" s="12"/>
      <c r="H848" s="22"/>
      <c r="K848" s="22"/>
      <c r="M848" s="23"/>
    </row>
    <row r="849" spans="4:13" ht="12.5" x14ac:dyDescent="0.25">
      <c r="D849" s="12"/>
      <c r="H849" s="22"/>
      <c r="K849" s="22"/>
      <c r="M849" s="23"/>
    </row>
    <row r="850" spans="4:13" ht="12.5" x14ac:dyDescent="0.25">
      <c r="D850" s="12"/>
      <c r="H850" s="22"/>
      <c r="K850" s="22"/>
      <c r="M850" s="23"/>
    </row>
    <row r="851" spans="4:13" ht="12.5" x14ac:dyDescent="0.25">
      <c r="D851" s="12"/>
      <c r="H851" s="22"/>
      <c r="K851" s="22"/>
      <c r="M851" s="23"/>
    </row>
    <row r="852" spans="4:13" ht="12.5" x14ac:dyDescent="0.25">
      <c r="D852" s="12"/>
      <c r="H852" s="22"/>
      <c r="K852" s="22"/>
      <c r="M852" s="23"/>
    </row>
    <row r="853" spans="4:13" ht="12.5" x14ac:dyDescent="0.25">
      <c r="D853" s="12"/>
      <c r="H853" s="22"/>
      <c r="K853" s="22"/>
      <c r="M853" s="23"/>
    </row>
    <row r="854" spans="4:13" ht="12.5" x14ac:dyDescent="0.25">
      <c r="D854" s="12"/>
      <c r="H854" s="22"/>
      <c r="K854" s="22"/>
      <c r="M854" s="23"/>
    </row>
    <row r="855" spans="4:13" ht="12.5" x14ac:dyDescent="0.25">
      <c r="D855" s="12"/>
      <c r="H855" s="22"/>
      <c r="K855" s="22"/>
      <c r="M855" s="23"/>
    </row>
    <row r="856" spans="4:13" ht="12.5" x14ac:dyDescent="0.25">
      <c r="D856" s="12"/>
      <c r="H856" s="22"/>
      <c r="K856" s="22"/>
      <c r="M856" s="23"/>
    </row>
    <row r="857" spans="4:13" ht="12.5" x14ac:dyDescent="0.25">
      <c r="D857" s="12"/>
      <c r="H857" s="22"/>
      <c r="K857" s="22"/>
      <c r="M857" s="23"/>
    </row>
    <row r="858" spans="4:13" ht="12.5" x14ac:dyDescent="0.25">
      <c r="D858" s="12"/>
      <c r="H858" s="22"/>
      <c r="K858" s="22"/>
      <c r="M858" s="23"/>
    </row>
    <row r="859" spans="4:13" ht="12.5" x14ac:dyDescent="0.25">
      <c r="D859" s="12"/>
      <c r="H859" s="22"/>
      <c r="K859" s="22"/>
      <c r="M859" s="23"/>
    </row>
    <row r="860" spans="4:13" ht="12.5" x14ac:dyDescent="0.25">
      <c r="D860" s="12"/>
      <c r="H860" s="22"/>
      <c r="K860" s="22"/>
      <c r="M860" s="23"/>
    </row>
    <row r="861" spans="4:13" ht="12.5" x14ac:dyDescent="0.25">
      <c r="D861" s="12"/>
      <c r="H861" s="22"/>
      <c r="K861" s="22"/>
      <c r="M861" s="23"/>
    </row>
    <row r="862" spans="4:13" ht="12.5" x14ac:dyDescent="0.25">
      <c r="D862" s="12"/>
      <c r="H862" s="22"/>
      <c r="K862" s="22"/>
      <c r="M862" s="23"/>
    </row>
    <row r="863" spans="4:13" ht="12.5" x14ac:dyDescent="0.25">
      <c r="D863" s="12"/>
      <c r="H863" s="22"/>
      <c r="K863" s="22"/>
      <c r="M863" s="23"/>
    </row>
    <row r="864" spans="4:13" ht="12.5" x14ac:dyDescent="0.25">
      <c r="D864" s="12"/>
      <c r="H864" s="22"/>
      <c r="K864" s="22"/>
      <c r="M864" s="23"/>
    </row>
    <row r="865" spans="4:13" ht="12.5" x14ac:dyDescent="0.25">
      <c r="D865" s="12"/>
      <c r="H865" s="22"/>
      <c r="K865" s="22"/>
      <c r="M865" s="23"/>
    </row>
    <row r="866" spans="4:13" ht="12.5" x14ac:dyDescent="0.25">
      <c r="D866" s="12"/>
      <c r="H866" s="22"/>
      <c r="K866" s="22"/>
      <c r="M866" s="23"/>
    </row>
    <row r="867" spans="4:13" ht="12.5" x14ac:dyDescent="0.25">
      <c r="D867" s="12"/>
      <c r="H867" s="22"/>
      <c r="K867" s="22"/>
      <c r="M867" s="23"/>
    </row>
    <row r="868" spans="4:13" ht="12.5" x14ac:dyDescent="0.25">
      <c r="D868" s="12"/>
      <c r="H868" s="22"/>
      <c r="K868" s="22"/>
      <c r="M868" s="23"/>
    </row>
    <row r="869" spans="4:13" ht="12.5" x14ac:dyDescent="0.25">
      <c r="D869" s="12"/>
      <c r="H869" s="22"/>
      <c r="K869" s="22"/>
      <c r="M869" s="23"/>
    </row>
    <row r="870" spans="4:13" ht="12.5" x14ac:dyDescent="0.25">
      <c r="D870" s="12"/>
      <c r="H870" s="22"/>
      <c r="K870" s="22"/>
      <c r="M870" s="23"/>
    </row>
    <row r="871" spans="4:13" ht="12.5" x14ac:dyDescent="0.25">
      <c r="D871" s="12"/>
      <c r="H871" s="22"/>
      <c r="K871" s="22"/>
      <c r="M871" s="23"/>
    </row>
    <row r="872" spans="4:13" ht="12.5" x14ac:dyDescent="0.25">
      <c r="D872" s="12"/>
      <c r="H872" s="22"/>
      <c r="K872" s="22"/>
      <c r="M872" s="23"/>
    </row>
    <row r="873" spans="4:13" ht="12.5" x14ac:dyDescent="0.25">
      <c r="D873" s="12"/>
      <c r="H873" s="22"/>
      <c r="K873" s="22"/>
      <c r="M873" s="23"/>
    </row>
    <row r="874" spans="4:13" ht="12.5" x14ac:dyDescent="0.25">
      <c r="D874" s="12"/>
      <c r="H874" s="22"/>
      <c r="K874" s="22"/>
      <c r="M874" s="23"/>
    </row>
    <row r="875" spans="4:13" ht="12.5" x14ac:dyDescent="0.25">
      <c r="D875" s="12"/>
      <c r="H875" s="22"/>
      <c r="K875" s="22"/>
      <c r="M875" s="23"/>
    </row>
    <row r="876" spans="4:13" ht="12.5" x14ac:dyDescent="0.25">
      <c r="D876" s="12"/>
      <c r="H876" s="22"/>
      <c r="K876" s="22"/>
      <c r="M876" s="23"/>
    </row>
    <row r="877" spans="4:13" ht="12.5" x14ac:dyDescent="0.25">
      <c r="D877" s="12"/>
      <c r="H877" s="22"/>
      <c r="K877" s="22"/>
      <c r="M877" s="23"/>
    </row>
    <row r="878" spans="4:13" ht="12.5" x14ac:dyDescent="0.25">
      <c r="D878" s="12"/>
      <c r="H878" s="22"/>
      <c r="K878" s="22"/>
      <c r="M878" s="23"/>
    </row>
    <row r="879" spans="4:13" ht="12.5" x14ac:dyDescent="0.25">
      <c r="D879" s="12"/>
      <c r="H879" s="22"/>
      <c r="K879" s="22"/>
      <c r="M879" s="23"/>
    </row>
    <row r="880" spans="4:13" ht="12.5" x14ac:dyDescent="0.25">
      <c r="D880" s="12"/>
      <c r="H880" s="22"/>
      <c r="K880" s="22"/>
      <c r="M880" s="23"/>
    </row>
    <row r="881" spans="4:13" ht="12.5" x14ac:dyDescent="0.25">
      <c r="D881" s="12"/>
      <c r="H881" s="22"/>
      <c r="K881" s="22"/>
      <c r="M881" s="23"/>
    </row>
    <row r="882" spans="4:13" ht="12.5" x14ac:dyDescent="0.25">
      <c r="D882" s="12"/>
      <c r="H882" s="22"/>
      <c r="K882" s="22"/>
      <c r="M882" s="23"/>
    </row>
    <row r="883" spans="4:13" ht="12.5" x14ac:dyDescent="0.25">
      <c r="D883" s="12"/>
      <c r="H883" s="22"/>
      <c r="K883" s="22"/>
      <c r="M883" s="23"/>
    </row>
    <row r="884" spans="4:13" ht="12.5" x14ac:dyDescent="0.25">
      <c r="D884" s="12"/>
      <c r="H884" s="22"/>
      <c r="K884" s="22"/>
      <c r="M884" s="23"/>
    </row>
    <row r="885" spans="4:13" ht="12.5" x14ac:dyDescent="0.25">
      <c r="D885" s="12"/>
      <c r="H885" s="22"/>
      <c r="K885" s="22"/>
      <c r="M885" s="23"/>
    </row>
    <row r="886" spans="4:13" ht="12.5" x14ac:dyDescent="0.25">
      <c r="D886" s="12"/>
      <c r="H886" s="22"/>
      <c r="K886" s="22"/>
      <c r="M886" s="23"/>
    </row>
    <row r="887" spans="4:13" ht="12.5" x14ac:dyDescent="0.25">
      <c r="D887" s="12"/>
      <c r="H887" s="22"/>
      <c r="K887" s="22"/>
      <c r="M887" s="23"/>
    </row>
    <row r="888" spans="4:13" ht="12.5" x14ac:dyDescent="0.25">
      <c r="D888" s="12"/>
      <c r="H888" s="22"/>
      <c r="K888" s="22"/>
      <c r="M888" s="23"/>
    </row>
    <row r="889" spans="4:13" ht="12.5" x14ac:dyDescent="0.25">
      <c r="D889" s="12"/>
      <c r="H889" s="22"/>
      <c r="K889" s="22"/>
      <c r="M889" s="23"/>
    </row>
    <row r="890" spans="4:13" ht="12.5" x14ac:dyDescent="0.25">
      <c r="D890" s="12"/>
      <c r="H890" s="22"/>
      <c r="K890" s="22"/>
      <c r="M890" s="23"/>
    </row>
    <row r="891" spans="4:13" ht="12.5" x14ac:dyDescent="0.25">
      <c r="D891" s="12"/>
      <c r="H891" s="22"/>
      <c r="K891" s="22"/>
      <c r="M891" s="23"/>
    </row>
    <row r="892" spans="4:13" ht="12.5" x14ac:dyDescent="0.25">
      <c r="D892" s="12"/>
      <c r="H892" s="22"/>
      <c r="K892" s="22"/>
      <c r="M892" s="23"/>
    </row>
    <row r="893" spans="4:13" ht="12.5" x14ac:dyDescent="0.25">
      <c r="D893" s="12"/>
      <c r="H893" s="22"/>
      <c r="K893" s="22"/>
      <c r="M893" s="23"/>
    </row>
    <row r="894" spans="4:13" ht="12.5" x14ac:dyDescent="0.25">
      <c r="D894" s="12"/>
      <c r="H894" s="22"/>
      <c r="K894" s="22"/>
      <c r="M894" s="23"/>
    </row>
    <row r="895" spans="4:13" ht="12.5" x14ac:dyDescent="0.25">
      <c r="D895" s="12"/>
      <c r="H895" s="22"/>
      <c r="K895" s="22"/>
      <c r="M895" s="23"/>
    </row>
    <row r="896" spans="4:13" ht="12.5" x14ac:dyDescent="0.25">
      <c r="D896" s="12"/>
      <c r="H896" s="22"/>
      <c r="K896" s="22"/>
      <c r="M896" s="23"/>
    </row>
    <row r="897" spans="4:13" ht="12.5" x14ac:dyDescent="0.25">
      <c r="D897" s="12"/>
      <c r="H897" s="22"/>
      <c r="K897" s="22"/>
      <c r="M897" s="23"/>
    </row>
    <row r="898" spans="4:13" ht="12.5" x14ac:dyDescent="0.25">
      <c r="D898" s="12"/>
      <c r="H898" s="22"/>
      <c r="K898" s="22"/>
      <c r="M898" s="23"/>
    </row>
    <row r="899" spans="4:13" ht="12.5" x14ac:dyDescent="0.25">
      <c r="D899" s="12"/>
      <c r="H899" s="22"/>
      <c r="K899" s="22"/>
      <c r="M899" s="23"/>
    </row>
    <row r="900" spans="4:13" ht="12.5" x14ac:dyDescent="0.25">
      <c r="D900" s="12"/>
      <c r="H900" s="22"/>
      <c r="K900" s="22"/>
      <c r="M900" s="23"/>
    </row>
    <row r="901" spans="4:13" ht="12.5" x14ac:dyDescent="0.25">
      <c r="D901" s="12"/>
      <c r="H901" s="22"/>
      <c r="K901" s="22"/>
      <c r="M901" s="23"/>
    </row>
    <row r="902" spans="4:13" ht="12.5" x14ac:dyDescent="0.25">
      <c r="D902" s="12"/>
      <c r="H902" s="22"/>
      <c r="K902" s="22"/>
      <c r="M902" s="23"/>
    </row>
    <row r="903" spans="4:13" ht="12.5" x14ac:dyDescent="0.25">
      <c r="D903" s="12"/>
      <c r="H903" s="22"/>
      <c r="K903" s="22"/>
      <c r="M903" s="23"/>
    </row>
    <row r="904" spans="4:13" ht="12.5" x14ac:dyDescent="0.25">
      <c r="D904" s="12"/>
      <c r="H904" s="22"/>
      <c r="K904" s="22"/>
      <c r="M904" s="23"/>
    </row>
    <row r="905" spans="4:13" ht="12.5" x14ac:dyDescent="0.25">
      <c r="D905" s="12"/>
      <c r="H905" s="22"/>
      <c r="K905" s="22"/>
      <c r="M905" s="23"/>
    </row>
    <row r="906" spans="4:13" ht="12.5" x14ac:dyDescent="0.25">
      <c r="D906" s="12"/>
      <c r="H906" s="22"/>
      <c r="K906" s="22"/>
      <c r="M906" s="23"/>
    </row>
    <row r="907" spans="4:13" ht="12.5" x14ac:dyDescent="0.25">
      <c r="D907" s="12"/>
      <c r="H907" s="22"/>
      <c r="K907" s="22"/>
      <c r="M907" s="23"/>
    </row>
    <row r="908" spans="4:13" ht="12.5" x14ac:dyDescent="0.25">
      <c r="D908" s="12"/>
      <c r="H908" s="22"/>
      <c r="K908" s="22"/>
      <c r="M908" s="23"/>
    </row>
    <row r="909" spans="4:13" ht="12.5" x14ac:dyDescent="0.25">
      <c r="D909" s="12"/>
      <c r="H909" s="22"/>
      <c r="K909" s="22"/>
      <c r="M909" s="23"/>
    </row>
    <row r="910" spans="4:13" ht="12.5" x14ac:dyDescent="0.25">
      <c r="D910" s="12"/>
      <c r="H910" s="22"/>
      <c r="K910" s="22"/>
      <c r="M910" s="23"/>
    </row>
    <row r="911" spans="4:13" ht="12.5" x14ac:dyDescent="0.25">
      <c r="D911" s="12"/>
      <c r="H911" s="22"/>
      <c r="K911" s="22"/>
      <c r="M911" s="23"/>
    </row>
    <row r="912" spans="4:13" ht="12.5" x14ac:dyDescent="0.25">
      <c r="D912" s="12"/>
      <c r="H912" s="22"/>
      <c r="K912" s="22"/>
      <c r="M912" s="23"/>
    </row>
    <row r="913" spans="4:13" ht="12.5" x14ac:dyDescent="0.25">
      <c r="D913" s="12"/>
      <c r="H913" s="22"/>
      <c r="K913" s="22"/>
      <c r="M913" s="23"/>
    </row>
    <row r="914" spans="4:13" ht="12.5" x14ac:dyDescent="0.25">
      <c r="D914" s="12"/>
      <c r="H914" s="22"/>
      <c r="K914" s="22"/>
      <c r="M914" s="23"/>
    </row>
    <row r="915" spans="4:13" ht="12.5" x14ac:dyDescent="0.25">
      <c r="D915" s="12"/>
      <c r="H915" s="22"/>
      <c r="K915" s="22"/>
      <c r="M915" s="23"/>
    </row>
    <row r="916" spans="4:13" ht="12.5" x14ac:dyDescent="0.25">
      <c r="D916" s="12"/>
      <c r="H916" s="22"/>
      <c r="K916" s="22"/>
      <c r="M916" s="23"/>
    </row>
    <row r="917" spans="4:13" ht="12.5" x14ac:dyDescent="0.25">
      <c r="D917" s="12"/>
      <c r="H917" s="22"/>
      <c r="K917" s="22"/>
      <c r="M917" s="23"/>
    </row>
    <row r="918" spans="4:13" ht="12.5" x14ac:dyDescent="0.25">
      <c r="D918" s="12"/>
      <c r="H918" s="22"/>
      <c r="K918" s="22"/>
      <c r="M918" s="23"/>
    </row>
    <row r="919" spans="4:13" ht="12.5" x14ac:dyDescent="0.25">
      <c r="D919" s="12"/>
      <c r="H919" s="22"/>
      <c r="K919" s="22"/>
      <c r="M919" s="23"/>
    </row>
    <row r="920" spans="4:13" ht="12.5" x14ac:dyDescent="0.25">
      <c r="D920" s="12"/>
      <c r="H920" s="22"/>
      <c r="K920" s="22"/>
      <c r="M920" s="23"/>
    </row>
    <row r="921" spans="4:13" ht="12.5" x14ac:dyDescent="0.25">
      <c r="D921" s="12"/>
      <c r="H921" s="22"/>
      <c r="K921" s="22"/>
      <c r="M921" s="23"/>
    </row>
    <row r="922" spans="4:13" ht="12.5" x14ac:dyDescent="0.25">
      <c r="D922" s="12"/>
      <c r="H922" s="22"/>
      <c r="K922" s="22"/>
      <c r="M922" s="23"/>
    </row>
    <row r="923" spans="4:13" ht="12.5" x14ac:dyDescent="0.25">
      <c r="D923" s="12"/>
      <c r="H923" s="22"/>
      <c r="K923" s="22"/>
      <c r="M923" s="23"/>
    </row>
    <row r="924" spans="4:13" ht="12.5" x14ac:dyDescent="0.25">
      <c r="D924" s="12"/>
      <c r="H924" s="22"/>
      <c r="K924" s="22"/>
      <c r="M924" s="23"/>
    </row>
    <row r="925" spans="4:13" ht="12.5" x14ac:dyDescent="0.25">
      <c r="D925" s="12"/>
      <c r="H925" s="22"/>
      <c r="K925" s="22"/>
      <c r="M925" s="23"/>
    </row>
    <row r="926" spans="4:13" ht="12.5" x14ac:dyDescent="0.25">
      <c r="D926" s="12"/>
      <c r="H926" s="22"/>
      <c r="K926" s="22"/>
      <c r="M926" s="23"/>
    </row>
    <row r="927" spans="4:13" ht="12.5" x14ac:dyDescent="0.25">
      <c r="D927" s="12"/>
      <c r="H927" s="22"/>
      <c r="K927" s="22"/>
      <c r="M927" s="23"/>
    </row>
    <row r="928" spans="4:13" ht="12.5" x14ac:dyDescent="0.25">
      <c r="D928" s="12"/>
      <c r="H928" s="22"/>
      <c r="K928" s="22"/>
      <c r="M928" s="23"/>
    </row>
    <row r="929" spans="4:13" ht="12.5" x14ac:dyDescent="0.25">
      <c r="D929" s="12"/>
      <c r="H929" s="22"/>
      <c r="K929" s="22"/>
      <c r="M929" s="23"/>
    </row>
    <row r="930" spans="4:13" ht="12.5" x14ac:dyDescent="0.25">
      <c r="D930" s="12"/>
      <c r="H930" s="22"/>
      <c r="K930" s="22"/>
      <c r="M930" s="23"/>
    </row>
    <row r="931" spans="4:13" ht="12.5" x14ac:dyDescent="0.25">
      <c r="D931" s="12"/>
      <c r="H931" s="22"/>
      <c r="K931" s="22"/>
      <c r="M931" s="23"/>
    </row>
    <row r="932" spans="4:13" ht="12.5" x14ac:dyDescent="0.25">
      <c r="D932" s="12"/>
      <c r="H932" s="22"/>
      <c r="K932" s="22"/>
      <c r="M932" s="23"/>
    </row>
    <row r="933" spans="4:13" ht="12.5" x14ac:dyDescent="0.25">
      <c r="D933" s="12"/>
      <c r="H933" s="22"/>
      <c r="K933" s="22"/>
      <c r="M933" s="23"/>
    </row>
    <row r="934" spans="4:13" ht="12.5" x14ac:dyDescent="0.25">
      <c r="D934" s="12"/>
      <c r="H934" s="22"/>
      <c r="K934" s="22"/>
      <c r="M934" s="23"/>
    </row>
    <row r="935" spans="4:13" ht="12.5" x14ac:dyDescent="0.25">
      <c r="D935" s="12"/>
      <c r="H935" s="22"/>
      <c r="K935" s="22"/>
      <c r="M935" s="23"/>
    </row>
    <row r="936" spans="4:13" ht="12.5" x14ac:dyDescent="0.25">
      <c r="D936" s="12"/>
      <c r="H936" s="22"/>
      <c r="K936" s="22"/>
      <c r="M936" s="23"/>
    </row>
    <row r="937" spans="4:13" ht="12.5" x14ac:dyDescent="0.25">
      <c r="D937" s="12"/>
      <c r="H937" s="22"/>
      <c r="K937" s="22"/>
      <c r="M937" s="23"/>
    </row>
    <row r="938" spans="4:13" ht="12.5" x14ac:dyDescent="0.25">
      <c r="D938" s="12"/>
      <c r="H938" s="22"/>
      <c r="K938" s="22"/>
      <c r="M938" s="23"/>
    </row>
    <row r="939" spans="4:13" ht="12.5" x14ac:dyDescent="0.25">
      <c r="D939" s="12"/>
      <c r="H939" s="22"/>
      <c r="K939" s="22"/>
      <c r="M939" s="23"/>
    </row>
    <row r="940" spans="4:13" ht="12.5" x14ac:dyDescent="0.25">
      <c r="D940" s="12"/>
      <c r="H940" s="22"/>
      <c r="K940" s="22"/>
      <c r="M940" s="23"/>
    </row>
    <row r="941" spans="4:13" ht="12.5" x14ac:dyDescent="0.25">
      <c r="D941" s="12"/>
      <c r="H941" s="22"/>
      <c r="K941" s="22"/>
      <c r="M941" s="23"/>
    </row>
    <row r="942" spans="4:13" ht="12.5" x14ac:dyDescent="0.25">
      <c r="D942" s="12"/>
      <c r="H942" s="22"/>
      <c r="K942" s="22"/>
      <c r="M942" s="23"/>
    </row>
    <row r="943" spans="4:13" ht="12.5" x14ac:dyDescent="0.25">
      <c r="D943" s="12"/>
      <c r="H943" s="22"/>
      <c r="K943" s="22"/>
      <c r="M943" s="23"/>
    </row>
    <row r="944" spans="4:13" ht="12.5" x14ac:dyDescent="0.25">
      <c r="D944" s="12"/>
      <c r="H944" s="22"/>
      <c r="K944" s="22"/>
      <c r="M944" s="23"/>
    </row>
    <row r="945" spans="4:13" ht="12.5" x14ac:dyDescent="0.25">
      <c r="D945" s="12"/>
      <c r="H945" s="22"/>
      <c r="K945" s="22"/>
      <c r="M945" s="23"/>
    </row>
    <row r="946" spans="4:13" ht="12.5" x14ac:dyDescent="0.25">
      <c r="D946" s="12"/>
      <c r="H946" s="22"/>
      <c r="K946" s="22"/>
      <c r="M946" s="23"/>
    </row>
    <row r="947" spans="4:13" ht="12.5" x14ac:dyDescent="0.25">
      <c r="D947" s="12"/>
      <c r="H947" s="22"/>
      <c r="K947" s="22"/>
      <c r="M947" s="23"/>
    </row>
    <row r="948" spans="4:13" ht="12.5" x14ac:dyDescent="0.25">
      <c r="D948" s="12"/>
      <c r="H948" s="22"/>
      <c r="K948" s="22"/>
      <c r="M948" s="23"/>
    </row>
    <row r="949" spans="4:13" ht="12.5" x14ac:dyDescent="0.25">
      <c r="D949" s="12"/>
      <c r="H949" s="22"/>
      <c r="K949" s="22"/>
      <c r="M949" s="23"/>
    </row>
    <row r="950" spans="4:13" ht="12.5" x14ac:dyDescent="0.25">
      <c r="D950" s="12"/>
      <c r="H950" s="22"/>
      <c r="K950" s="22"/>
      <c r="M950" s="23"/>
    </row>
    <row r="951" spans="4:13" ht="12.5" x14ac:dyDescent="0.25">
      <c r="D951" s="12"/>
      <c r="H951" s="22"/>
      <c r="K951" s="22"/>
      <c r="M951" s="23"/>
    </row>
    <row r="952" spans="4:13" ht="12.5" x14ac:dyDescent="0.25">
      <c r="D952" s="12"/>
      <c r="H952" s="22"/>
      <c r="K952" s="22"/>
      <c r="M952" s="23"/>
    </row>
    <row r="953" spans="4:13" ht="12.5" x14ac:dyDescent="0.25">
      <c r="D953" s="12"/>
      <c r="H953" s="22"/>
      <c r="K953" s="22"/>
      <c r="M953" s="23"/>
    </row>
    <row r="954" spans="4:13" ht="12.5" x14ac:dyDescent="0.25">
      <c r="D954" s="12"/>
      <c r="H954" s="22"/>
      <c r="K954" s="22"/>
      <c r="M954" s="23"/>
    </row>
    <row r="955" spans="4:13" ht="12.5" x14ac:dyDescent="0.25">
      <c r="D955" s="12"/>
      <c r="H955" s="22"/>
      <c r="K955" s="22"/>
      <c r="M955" s="23"/>
    </row>
    <row r="956" spans="4:13" ht="12.5" x14ac:dyDescent="0.25">
      <c r="D956" s="12"/>
      <c r="H956" s="22"/>
      <c r="K956" s="22"/>
      <c r="M956" s="23"/>
    </row>
    <row r="957" spans="4:13" ht="12.5" x14ac:dyDescent="0.25">
      <c r="D957" s="12"/>
      <c r="H957" s="22"/>
      <c r="K957" s="22"/>
      <c r="M957" s="23"/>
    </row>
    <row r="958" spans="4:13" ht="12.5" x14ac:dyDescent="0.25">
      <c r="D958" s="12"/>
      <c r="H958" s="22"/>
      <c r="K958" s="22"/>
      <c r="M958" s="23"/>
    </row>
    <row r="959" spans="4:13" ht="12.5" x14ac:dyDescent="0.25">
      <c r="D959" s="12"/>
      <c r="H959" s="22"/>
      <c r="K959" s="22"/>
      <c r="M959" s="23"/>
    </row>
    <row r="960" spans="4:13" ht="12.5" x14ac:dyDescent="0.25">
      <c r="D960" s="12"/>
      <c r="H960" s="22"/>
      <c r="K960" s="22"/>
      <c r="M960" s="23"/>
    </row>
    <row r="961" spans="4:13" ht="12.5" x14ac:dyDescent="0.25">
      <c r="D961" s="12"/>
      <c r="H961" s="22"/>
      <c r="K961" s="22"/>
      <c r="M961" s="23"/>
    </row>
    <row r="962" spans="4:13" ht="12.5" x14ac:dyDescent="0.25">
      <c r="D962" s="12"/>
      <c r="H962" s="22"/>
      <c r="K962" s="22"/>
      <c r="M962" s="23"/>
    </row>
    <row r="963" spans="4:13" ht="12.5" x14ac:dyDescent="0.25">
      <c r="D963" s="12"/>
      <c r="H963" s="22"/>
      <c r="K963" s="22"/>
      <c r="M963" s="23"/>
    </row>
    <row r="964" spans="4:13" ht="12.5" x14ac:dyDescent="0.25">
      <c r="D964" s="12"/>
      <c r="H964" s="22"/>
      <c r="K964" s="22"/>
      <c r="M964" s="23"/>
    </row>
    <row r="965" spans="4:13" ht="12.5" x14ac:dyDescent="0.25">
      <c r="D965" s="12"/>
      <c r="H965" s="22"/>
      <c r="K965" s="22"/>
      <c r="M965" s="23"/>
    </row>
    <row r="966" spans="4:13" ht="12.5" x14ac:dyDescent="0.25">
      <c r="D966" s="12"/>
      <c r="H966" s="22"/>
      <c r="K966" s="22"/>
      <c r="M966" s="23"/>
    </row>
    <row r="967" spans="4:13" ht="12.5" x14ac:dyDescent="0.25">
      <c r="D967" s="12"/>
      <c r="H967" s="22"/>
      <c r="K967" s="22"/>
      <c r="M967" s="23"/>
    </row>
    <row r="968" spans="4:13" ht="12.5" x14ac:dyDescent="0.25">
      <c r="D968" s="12"/>
      <c r="H968" s="22"/>
      <c r="K968" s="22"/>
      <c r="M968" s="23"/>
    </row>
    <row r="969" spans="4:13" ht="12.5" x14ac:dyDescent="0.25">
      <c r="D969" s="12"/>
      <c r="H969" s="22"/>
      <c r="K969" s="22"/>
      <c r="M969" s="23"/>
    </row>
    <row r="970" spans="4:13" ht="12.5" x14ac:dyDescent="0.25">
      <c r="D970" s="12"/>
      <c r="H970" s="22"/>
      <c r="K970" s="22"/>
      <c r="M970" s="23"/>
    </row>
    <row r="971" spans="4:13" ht="12.5" x14ac:dyDescent="0.25">
      <c r="D971" s="12"/>
      <c r="H971" s="22"/>
      <c r="K971" s="22"/>
      <c r="M971" s="23"/>
    </row>
    <row r="972" spans="4:13" ht="12.5" x14ac:dyDescent="0.25">
      <c r="D972" s="12"/>
      <c r="H972" s="22"/>
      <c r="K972" s="22"/>
      <c r="M972" s="23"/>
    </row>
    <row r="973" spans="4:13" ht="12.5" x14ac:dyDescent="0.25">
      <c r="D973" s="12"/>
      <c r="H973" s="22"/>
      <c r="K973" s="22"/>
      <c r="M973" s="23"/>
    </row>
    <row r="974" spans="4:13" ht="12.5" x14ac:dyDescent="0.25">
      <c r="D974" s="12"/>
      <c r="H974" s="22"/>
      <c r="K974" s="22"/>
      <c r="M974" s="23"/>
    </row>
    <row r="975" spans="4:13" ht="12.5" x14ac:dyDescent="0.25">
      <c r="D975" s="12"/>
      <c r="H975" s="22"/>
      <c r="K975" s="22"/>
      <c r="M975" s="23"/>
    </row>
    <row r="976" spans="4:13" ht="12.5" x14ac:dyDescent="0.25">
      <c r="D976" s="12"/>
      <c r="H976" s="22"/>
      <c r="K976" s="22"/>
      <c r="M976" s="23"/>
    </row>
    <row r="977" spans="4:13" ht="12.5" x14ac:dyDescent="0.25">
      <c r="D977" s="12"/>
      <c r="H977" s="22"/>
      <c r="K977" s="22"/>
      <c r="M977" s="23"/>
    </row>
    <row r="978" spans="4:13" ht="12.5" x14ac:dyDescent="0.25">
      <c r="D978" s="12"/>
      <c r="H978" s="22"/>
      <c r="K978" s="22"/>
      <c r="M978" s="23"/>
    </row>
    <row r="979" spans="4:13" ht="12.5" x14ac:dyDescent="0.25">
      <c r="D979" s="12"/>
      <c r="H979" s="22"/>
      <c r="K979" s="22"/>
      <c r="M979" s="23"/>
    </row>
    <row r="980" spans="4:13" ht="12.5" x14ac:dyDescent="0.25">
      <c r="D980" s="12"/>
      <c r="H980" s="22"/>
      <c r="K980" s="22"/>
      <c r="M980" s="23"/>
    </row>
    <row r="981" spans="4:13" ht="12.5" x14ac:dyDescent="0.25">
      <c r="D981" s="12"/>
      <c r="H981" s="22"/>
      <c r="K981" s="22"/>
      <c r="M981" s="23"/>
    </row>
    <row r="982" spans="4:13" ht="12.5" x14ac:dyDescent="0.25">
      <c r="D982" s="12"/>
      <c r="H982" s="22"/>
      <c r="K982" s="22"/>
      <c r="M982" s="23"/>
    </row>
    <row r="983" spans="4:13" ht="12.5" x14ac:dyDescent="0.25">
      <c r="D983" s="12"/>
      <c r="H983" s="22"/>
      <c r="K983" s="22"/>
      <c r="M983" s="23"/>
    </row>
    <row r="984" spans="4:13" ht="12.5" x14ac:dyDescent="0.25">
      <c r="D984" s="12"/>
      <c r="H984" s="22"/>
      <c r="K984" s="22"/>
      <c r="M984" s="23"/>
    </row>
    <row r="985" spans="4:13" ht="12.5" x14ac:dyDescent="0.25">
      <c r="D985" s="12"/>
      <c r="H985" s="22"/>
      <c r="K985" s="22"/>
      <c r="M985" s="23"/>
    </row>
    <row r="986" spans="4:13" ht="12.5" x14ac:dyDescent="0.25">
      <c r="D986" s="12"/>
      <c r="H986" s="22"/>
      <c r="K986" s="22"/>
      <c r="M986" s="23"/>
    </row>
    <row r="987" spans="4:13" ht="12.5" x14ac:dyDescent="0.25">
      <c r="D987" s="12"/>
      <c r="H987" s="22"/>
      <c r="K987" s="22"/>
      <c r="M987" s="23"/>
    </row>
    <row r="988" spans="4:13" ht="12.5" x14ac:dyDescent="0.25">
      <c r="D988" s="12"/>
      <c r="H988" s="22"/>
      <c r="K988" s="22"/>
      <c r="M988" s="23"/>
    </row>
    <row r="989" spans="4:13" ht="12.5" x14ac:dyDescent="0.25">
      <c r="D989" s="12"/>
      <c r="H989" s="22"/>
      <c r="K989" s="22"/>
      <c r="M989" s="23"/>
    </row>
    <row r="990" spans="4:13" ht="12.5" x14ac:dyDescent="0.25">
      <c r="D990" s="12"/>
      <c r="H990" s="22"/>
      <c r="K990" s="22"/>
      <c r="M990" s="23"/>
    </row>
    <row r="991" spans="4:13" ht="12.5" x14ac:dyDescent="0.25">
      <c r="D991" s="12"/>
      <c r="H991" s="22"/>
      <c r="K991" s="22"/>
      <c r="M991" s="23"/>
    </row>
    <row r="992" spans="4:13" ht="12.5" x14ac:dyDescent="0.25">
      <c r="D992" s="12"/>
      <c r="H992" s="22"/>
      <c r="K992" s="22"/>
      <c r="M992" s="23"/>
    </row>
    <row r="993" spans="4:13" ht="12.5" x14ac:dyDescent="0.25">
      <c r="D993" s="12"/>
      <c r="H993" s="22"/>
      <c r="K993" s="22"/>
      <c r="M993" s="23"/>
    </row>
    <row r="994" spans="4:13" ht="12.5" x14ac:dyDescent="0.25">
      <c r="D994" s="12"/>
      <c r="H994" s="22"/>
      <c r="K994" s="22"/>
      <c r="M994" s="23"/>
    </row>
    <row r="995" spans="4:13" ht="12.5" x14ac:dyDescent="0.25">
      <c r="D995" s="12"/>
      <c r="H995" s="22"/>
      <c r="K995" s="22"/>
      <c r="M995" s="23"/>
    </row>
    <row r="996" spans="4:13" ht="12.5" x14ac:dyDescent="0.25">
      <c r="D996" s="12"/>
      <c r="H996" s="22"/>
      <c r="K996" s="22"/>
      <c r="M996" s="23"/>
    </row>
    <row r="997" spans="4:13" ht="12.5" x14ac:dyDescent="0.25">
      <c r="D997" s="12"/>
      <c r="H997" s="22"/>
      <c r="K997" s="22"/>
      <c r="M997" s="23"/>
    </row>
    <row r="998" spans="4:13" ht="12.5" x14ac:dyDescent="0.25">
      <c r="D998" s="12"/>
      <c r="H998" s="22"/>
      <c r="K998" s="22"/>
      <c r="M998" s="23"/>
    </row>
    <row r="999" spans="4:13" ht="12.5" x14ac:dyDescent="0.25">
      <c r="D999" s="12"/>
      <c r="H999" s="22"/>
      <c r="K999" s="22"/>
      <c r="M999" s="23"/>
    </row>
    <row r="1000" spans="4:13" ht="12.5" x14ac:dyDescent="0.25">
      <c r="D1000" s="12"/>
      <c r="H1000" s="22"/>
      <c r="K1000" s="22"/>
      <c r="M1000" s="23"/>
    </row>
    <row r="1001" spans="4:13" ht="12.5" x14ac:dyDescent="0.25">
      <c r="D1001" s="12"/>
      <c r="H1001" s="22"/>
      <c r="K1001" s="22"/>
      <c r="M1001" s="23"/>
    </row>
  </sheetData>
  <mergeCells count="4">
    <mergeCell ref="H1:J1"/>
    <mergeCell ref="K1:M1"/>
    <mergeCell ref="E1:G1"/>
    <mergeCell ref="A1:C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4445691-8CB4-4B44-AAA1-2E4382B4214D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890457BA-3289-4C13-B8CB-D8321AE5491B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70E2B8D8-9C6F-4B10-A348-6ABA2A344D93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1F0617D0-E973-4637-B3C6-EC852BE81556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B8D7BD1C-5154-46E7-89A7-F5EC0E63978C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5A0443F8-9FDF-4746-B837-63CDE190900A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F60F23D1-1B51-4718-A6B0-EA201FD3A616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D49F5528-4EED-4231-BBE1-690A9CB600AC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D720B7FD-DBEF-4F73-B991-2EAEA74C0D19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587F1183-EB3E-47F3-8F19-679309F6D079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86BA0606-7209-4C6B-BB54-D60ED0596EA9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E0DC830E-9519-4FCE-9CDE-07E6C009D08F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Y1001"/>
  <sheetViews>
    <sheetView workbookViewId="0">
      <selection activeCell="J21" sqref="J21"/>
    </sheetView>
  </sheetViews>
  <sheetFormatPr defaultColWidth="14.453125" defaultRowHeight="15.75" customHeight="1" x14ac:dyDescent="0.25"/>
  <cols>
    <col min="1" max="1" width="21.08984375" customWidth="1"/>
    <col min="4" max="4" width="5.90625" style="27" customWidth="1"/>
    <col min="8" max="13" width="11.81640625" style="32" customWidth="1"/>
  </cols>
  <sheetData>
    <row r="1" spans="1:25" ht="13.25" customHeight="1" x14ac:dyDescent="0.45">
      <c r="A1" s="82" t="s">
        <v>181</v>
      </c>
      <c r="B1" s="83"/>
      <c r="C1" s="83"/>
      <c r="D1" s="26"/>
      <c r="E1" s="79" t="s">
        <v>178</v>
      </c>
      <c r="F1" s="77"/>
      <c r="G1" s="78"/>
      <c r="H1" s="76" t="s">
        <v>171</v>
      </c>
      <c r="I1" s="77"/>
      <c r="J1" s="78"/>
      <c r="K1" s="76" t="s">
        <v>172</v>
      </c>
      <c r="L1" s="77"/>
      <c r="M1" s="7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57.75" customHeight="1" thickBot="1" x14ac:dyDescent="0.35">
      <c r="A2" s="16" t="s">
        <v>3</v>
      </c>
      <c r="B2" s="16" t="s">
        <v>0</v>
      </c>
      <c r="C2" s="16" t="s">
        <v>179</v>
      </c>
      <c r="D2" s="6" t="s">
        <v>174</v>
      </c>
      <c r="E2" s="17" t="s">
        <v>175</v>
      </c>
      <c r="F2" s="18" t="s">
        <v>176</v>
      </c>
      <c r="G2" s="19" t="s">
        <v>177</v>
      </c>
      <c r="H2" s="17" t="s">
        <v>175</v>
      </c>
      <c r="I2" s="18" t="s">
        <v>176</v>
      </c>
      <c r="J2" s="19" t="s">
        <v>177</v>
      </c>
      <c r="K2" s="17" t="s">
        <v>175</v>
      </c>
      <c r="L2" s="18" t="s">
        <v>176</v>
      </c>
      <c r="M2" s="20" t="s">
        <v>177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4.5" x14ac:dyDescent="0.35">
      <c r="A3" s="2" t="s">
        <v>1</v>
      </c>
      <c r="B3" s="1" t="s">
        <v>1</v>
      </c>
      <c r="C3" s="21"/>
      <c r="D3" s="12"/>
      <c r="E3" s="44">
        <f>SUMPRODUCT($D$4:$D$102, E$4:E$102)</f>
        <v>2002.4436782436007</v>
      </c>
      <c r="F3" s="44">
        <f t="shared" ref="F3:M3" si="0">SUMPRODUCT($D$4:$D$102, F$4:F$102)</f>
        <v>191.59004283406003</v>
      </c>
      <c r="G3" s="34">
        <f t="shared" si="0"/>
        <v>1.0039967318351</v>
      </c>
      <c r="H3" s="44">
        <f t="shared" si="0"/>
        <v>102.59026893391199</v>
      </c>
      <c r="I3" s="44">
        <f t="shared" si="0"/>
        <v>50.637168789839009</v>
      </c>
      <c r="J3" s="34">
        <f t="shared" si="0"/>
        <v>8.5763023848404965E-2</v>
      </c>
      <c r="K3" s="44">
        <f t="shared" si="0"/>
        <v>195.47151764714997</v>
      </c>
      <c r="L3" s="44">
        <f t="shared" si="0"/>
        <v>114.92109874834</v>
      </c>
      <c r="M3" s="34">
        <f t="shared" si="0"/>
        <v>0.14797190554847095</v>
      </c>
    </row>
    <row r="4" spans="1:25" ht="14.5" x14ac:dyDescent="0.35">
      <c r="A4" s="2" t="str">
        <f>VLOOKUP($C4, 'County name'!$A$1:$C$207, 2, TRUE)</f>
        <v>Adair County</v>
      </c>
      <c r="B4" s="2" t="str">
        <f>VLOOKUP($C4, 'County name'!$A$1:$C$207, 3, TRUE)</f>
        <v>Iowa</v>
      </c>
      <c r="C4" s="33">
        <v>19001</v>
      </c>
      <c r="D4" s="12">
        <f>VLOOKUP($C4, 'County name'!$A$3:$D$101, 4, FALSE)</f>
        <v>1.03E-2</v>
      </c>
      <c r="E4" s="44">
        <v>2118.6818779999999</v>
      </c>
      <c r="F4" s="44">
        <v>231.3820757</v>
      </c>
      <c r="G4" s="38">
        <v>1.0586587780000001</v>
      </c>
      <c r="H4" s="45">
        <v>121.6419313</v>
      </c>
      <c r="I4" s="45">
        <v>65.78037372</v>
      </c>
      <c r="J4" s="48">
        <v>0.1110878109</v>
      </c>
      <c r="K4" s="46">
        <v>209.5389946</v>
      </c>
      <c r="L4" s="45">
        <v>138.27558289999999</v>
      </c>
      <c r="M4" s="47">
        <v>0.17322323319999999</v>
      </c>
    </row>
    <row r="5" spans="1:25" ht="14.5" x14ac:dyDescent="0.35">
      <c r="A5" s="2" t="str">
        <f>VLOOKUP(C5, 'County name'!$A$1:$C$207, 2, TRUE)</f>
        <v>Adams County</v>
      </c>
      <c r="B5" s="2" t="str">
        <f>VLOOKUP($C5, 'County name'!$A$1:$C$207, 3, TRUE)</f>
        <v>Iowa</v>
      </c>
      <c r="C5" s="33">
        <v>19003</v>
      </c>
      <c r="D5" s="12">
        <f>VLOOKUP($C5, 'County name'!$A$3:$D$101, 4, FALSE)</f>
        <v>7.3000000000000001E-3</v>
      </c>
      <c r="E5" s="44">
        <v>2111.4522900000002</v>
      </c>
      <c r="F5" s="44">
        <v>229.31236670000001</v>
      </c>
      <c r="G5" s="38">
        <v>1.043428467</v>
      </c>
      <c r="H5" s="45">
        <v>126.1671415</v>
      </c>
      <c r="I5" s="45">
        <v>67.615925259999997</v>
      </c>
      <c r="J5" s="48">
        <v>0.1146093327</v>
      </c>
      <c r="K5" s="46">
        <v>209.57955580000001</v>
      </c>
      <c r="L5" s="45">
        <v>139.3149842</v>
      </c>
      <c r="M5" s="47">
        <v>0.1759139341</v>
      </c>
    </row>
    <row r="6" spans="1:25" ht="14.5" x14ac:dyDescent="0.35">
      <c r="A6" s="2" t="str">
        <f>VLOOKUP(C6, 'County name'!$A$1:$C$207, 2, TRUE)</f>
        <v>Allamakee County</v>
      </c>
      <c r="B6" s="2" t="str">
        <f>VLOOKUP($C6, 'County name'!$A$1:$C$207, 3, TRUE)</f>
        <v>Iowa</v>
      </c>
      <c r="C6" s="33">
        <v>19005</v>
      </c>
      <c r="D6" s="12">
        <f>VLOOKUP($C6, 'County name'!$A$3:$D$101, 4, FALSE)</f>
        <v>5.8999999999999999E-3</v>
      </c>
      <c r="E6" s="44">
        <v>1822.387074</v>
      </c>
      <c r="F6" s="44">
        <v>126.1179763</v>
      </c>
      <c r="G6" s="38">
        <v>0.89594293579999995</v>
      </c>
      <c r="H6" s="45">
        <v>70.205766080000004</v>
      </c>
      <c r="I6" s="45">
        <v>22.687448409999998</v>
      </c>
      <c r="J6" s="48">
        <v>3.1954517430000003E-2</v>
      </c>
      <c r="K6" s="46">
        <v>175.31476939999999</v>
      </c>
      <c r="L6" s="45">
        <v>68.470359329999994</v>
      </c>
      <c r="M6" s="47">
        <v>9.9937661910000003E-2</v>
      </c>
    </row>
    <row r="7" spans="1:25" ht="14.5" x14ac:dyDescent="0.35">
      <c r="A7" s="2" t="str">
        <f>VLOOKUP(C7, 'County name'!$A$1:$C$207, 2, TRUE)</f>
        <v>Appanoose County</v>
      </c>
      <c r="B7" s="2" t="str">
        <f>VLOOKUP($C7, 'County name'!$A$1:$C$207, 3, TRUE)</f>
        <v>Iowa</v>
      </c>
      <c r="C7" s="33">
        <v>19007</v>
      </c>
      <c r="D7" s="12">
        <f>VLOOKUP($C7, 'County name'!$A$3:$D$101, 4, FALSE)</f>
        <v>3.5999999999999999E-3</v>
      </c>
      <c r="E7" s="44">
        <v>2166.0707579999998</v>
      </c>
      <c r="F7" s="44">
        <v>235.66058860000001</v>
      </c>
      <c r="G7" s="38">
        <v>1.0522124639999999</v>
      </c>
      <c r="H7" s="45">
        <v>103.2514469</v>
      </c>
      <c r="I7" s="45">
        <v>49.730447150000003</v>
      </c>
      <c r="J7" s="48">
        <v>8.0104372519999995E-2</v>
      </c>
      <c r="K7" s="46">
        <v>196.55176979999999</v>
      </c>
      <c r="L7" s="45">
        <v>112.7337718</v>
      </c>
      <c r="M7" s="47">
        <v>0.14252646520000001</v>
      </c>
    </row>
    <row r="8" spans="1:25" ht="14.5" x14ac:dyDescent="0.35">
      <c r="A8" s="2" t="str">
        <f>VLOOKUP(C8, 'County name'!$A$1:$C$207, 2, TRUE)</f>
        <v>Audubon County</v>
      </c>
      <c r="B8" s="2" t="str">
        <f>VLOOKUP($C8, 'County name'!$A$1:$C$207, 3, TRUE)</f>
        <v>Iowa</v>
      </c>
      <c r="C8" s="33">
        <v>19009</v>
      </c>
      <c r="D8" s="12">
        <f>VLOOKUP($C8, 'County name'!$A$3:$D$101, 4, FALSE)</f>
        <v>9.5999999999999992E-3</v>
      </c>
      <c r="E8" s="44">
        <v>2035.660926</v>
      </c>
      <c r="F8" s="44">
        <v>208.0963308</v>
      </c>
      <c r="G8" s="38">
        <v>1.0052239650000001</v>
      </c>
      <c r="H8" s="45">
        <v>122.4931148</v>
      </c>
      <c r="I8" s="45">
        <v>65.906888960000003</v>
      </c>
      <c r="J8" s="48">
        <v>0.1148092163</v>
      </c>
      <c r="K8" s="46">
        <v>208.90170180000001</v>
      </c>
      <c r="L8" s="45">
        <v>135.79050889999999</v>
      </c>
      <c r="M8" s="47">
        <v>0.17360123099999999</v>
      </c>
    </row>
    <row r="9" spans="1:25" ht="14.5" x14ac:dyDescent="0.35">
      <c r="A9" s="2" t="str">
        <f>VLOOKUP(C9, 'County name'!$A$1:$C$207, 2, TRUE)</f>
        <v>Benton County</v>
      </c>
      <c r="B9" s="2" t="str">
        <f>VLOOKUP($C9, 'County name'!$A$1:$C$207, 3, TRUE)</f>
        <v>Iowa</v>
      </c>
      <c r="C9" s="33">
        <v>19011</v>
      </c>
      <c r="D9" s="12">
        <f>VLOOKUP($C9, 'County name'!$A$3:$D$101, 4, FALSE)</f>
        <v>1.38E-2</v>
      </c>
      <c r="E9" s="44">
        <v>2005.1208799999999</v>
      </c>
      <c r="F9" s="44">
        <v>192.5838857</v>
      </c>
      <c r="G9" s="38">
        <v>0.98966395959999998</v>
      </c>
      <c r="H9" s="45">
        <v>84.689507710000001</v>
      </c>
      <c r="I9" s="45">
        <v>32.266537810000003</v>
      </c>
      <c r="J9" s="48">
        <v>5.6789430760000002E-2</v>
      </c>
      <c r="K9" s="46">
        <v>190.666946</v>
      </c>
      <c r="L9" s="45">
        <v>95.251701310000001</v>
      </c>
      <c r="M9" s="47">
        <v>0.12609103720000001</v>
      </c>
    </row>
    <row r="10" spans="1:25" ht="14.5" x14ac:dyDescent="0.35">
      <c r="A10" s="2" t="str">
        <f>VLOOKUP(C10, 'County name'!$A$1:$C$207, 2, TRUE)</f>
        <v>Black Hawk County</v>
      </c>
      <c r="B10" s="2" t="str">
        <f>VLOOKUP($C10, 'County name'!$A$1:$C$207, 3, TRUE)</f>
        <v>Iowa</v>
      </c>
      <c r="C10" s="33">
        <v>19013</v>
      </c>
      <c r="D10" s="12">
        <f>VLOOKUP($C10, 'County name'!$A$3:$D$101, 4, FALSE)</f>
        <v>9.7999999999999997E-3</v>
      </c>
      <c r="E10" s="44">
        <v>1945.937087</v>
      </c>
      <c r="F10" s="44">
        <v>172.08681670000001</v>
      </c>
      <c r="G10" s="38">
        <v>0.96596064429999995</v>
      </c>
      <c r="H10" s="45">
        <v>84.873085180000004</v>
      </c>
      <c r="I10" s="45">
        <v>30.413699479999998</v>
      </c>
      <c r="J10" s="48">
        <v>5.7502830599999999E-2</v>
      </c>
      <c r="K10" s="46">
        <v>187.1951565</v>
      </c>
      <c r="L10" s="45">
        <v>92.092593339999993</v>
      </c>
      <c r="M10" s="47">
        <v>0.1245861991</v>
      </c>
    </row>
    <row r="11" spans="1:25" ht="14.5" x14ac:dyDescent="0.35">
      <c r="A11" s="2" t="str">
        <f>VLOOKUP(C11, 'County name'!$A$1:$C$207, 2, TRUE)</f>
        <v>Boone County</v>
      </c>
      <c r="B11" s="2" t="str">
        <f>VLOOKUP($C11, 'County name'!$A$1:$C$207, 3, TRUE)</f>
        <v>Iowa</v>
      </c>
      <c r="C11" s="33">
        <v>19015</v>
      </c>
      <c r="D11" s="12">
        <f>VLOOKUP($C11, 'County name'!$A$3:$D$101, 4, FALSE)</f>
        <v>1.0500000000000001E-2</v>
      </c>
      <c r="E11" s="44">
        <v>2026.1946989999999</v>
      </c>
      <c r="F11" s="44">
        <v>194.86120579999999</v>
      </c>
      <c r="G11" s="38">
        <v>1.011051597</v>
      </c>
      <c r="H11" s="45">
        <v>114.14071939999999</v>
      </c>
      <c r="I11" s="45">
        <v>56.640784789999998</v>
      </c>
      <c r="J11" s="48">
        <v>0.1019447052</v>
      </c>
      <c r="K11" s="46">
        <v>204.23132419999999</v>
      </c>
      <c r="L11" s="45">
        <v>128.15210479999999</v>
      </c>
      <c r="M11" s="47">
        <v>0.16408366390000001</v>
      </c>
    </row>
    <row r="12" spans="1:25" ht="14.5" x14ac:dyDescent="0.35">
      <c r="A12" s="2" t="str">
        <f>VLOOKUP(C12, 'County name'!$A$1:$C$207, 2, TRUE)</f>
        <v>Bremer County</v>
      </c>
      <c r="B12" s="2" t="str">
        <f>VLOOKUP($C12, 'County name'!$A$1:$C$207, 3, TRUE)</f>
        <v>Iowa</v>
      </c>
      <c r="C12" s="33">
        <v>19017</v>
      </c>
      <c r="D12" s="12">
        <f>VLOOKUP($C12, 'County name'!$A$3:$D$101, 4, FALSE)</f>
        <v>9.0000000000000011E-3</v>
      </c>
      <c r="E12" s="44">
        <v>1904.964684</v>
      </c>
      <c r="F12" s="44">
        <v>159.0341865</v>
      </c>
      <c r="G12" s="38">
        <v>0.94658014499999998</v>
      </c>
      <c r="H12" s="45">
        <v>82.382904159999995</v>
      </c>
      <c r="I12" s="45">
        <v>28.13764849</v>
      </c>
      <c r="J12" s="48">
        <v>5.403172849E-2</v>
      </c>
      <c r="K12" s="46">
        <v>182.85497050000001</v>
      </c>
      <c r="L12" s="45">
        <v>88.955045510000005</v>
      </c>
      <c r="M12" s="47">
        <v>0.1205961186</v>
      </c>
    </row>
    <row r="13" spans="1:25" ht="14.5" x14ac:dyDescent="0.35">
      <c r="A13" s="2" t="str">
        <f>VLOOKUP(C13, 'County name'!$A$1:$C$207, 2, TRUE)</f>
        <v>Buchanan County</v>
      </c>
      <c r="B13" s="2" t="str">
        <f>VLOOKUP($C13, 'County name'!$A$1:$C$207, 3, TRUE)</f>
        <v>Iowa</v>
      </c>
      <c r="C13" s="33">
        <v>19019</v>
      </c>
      <c r="D13" s="12">
        <f>VLOOKUP($C13, 'County name'!$A$3:$D$101, 4, FALSE)</f>
        <v>1.1699999999999999E-2</v>
      </c>
      <c r="E13" s="44">
        <v>1900.2390170000001</v>
      </c>
      <c r="F13" s="44">
        <v>159.1677086</v>
      </c>
      <c r="G13" s="38">
        <v>0.93762624159999997</v>
      </c>
      <c r="H13" s="45">
        <v>79.786347919999997</v>
      </c>
      <c r="I13" s="45">
        <v>26.146674919999999</v>
      </c>
      <c r="J13" s="48">
        <v>4.8330922909999997E-2</v>
      </c>
      <c r="K13" s="46">
        <v>183.89327449999999</v>
      </c>
      <c r="L13" s="45">
        <v>82.403440860000003</v>
      </c>
      <c r="M13" s="47">
        <v>0.1156647133</v>
      </c>
    </row>
    <row r="14" spans="1:25" ht="14.5" x14ac:dyDescent="0.35">
      <c r="A14" s="2" t="str">
        <f>VLOOKUP(C14, 'County name'!$A$1:$C$207, 2, TRUE)</f>
        <v>Buena Vista County</v>
      </c>
      <c r="B14" s="2" t="str">
        <f>VLOOKUP($C14, 'County name'!$A$1:$C$207, 3, TRUE)</f>
        <v>Iowa</v>
      </c>
      <c r="C14" s="33">
        <v>19021</v>
      </c>
      <c r="D14" s="12">
        <f>VLOOKUP($C14, 'County name'!$A$3:$D$101, 4, FALSE)</f>
        <v>1.32E-2</v>
      </c>
      <c r="E14" s="44">
        <v>1911.0882810000001</v>
      </c>
      <c r="F14" s="44">
        <v>160.38873520000001</v>
      </c>
      <c r="G14" s="38">
        <v>1.0076836730000001</v>
      </c>
      <c r="H14" s="45">
        <v>111.92641500000001</v>
      </c>
      <c r="I14" s="45">
        <v>58.793525889999998</v>
      </c>
      <c r="J14" s="48">
        <v>0.104603443</v>
      </c>
      <c r="K14" s="46">
        <v>198.8823707</v>
      </c>
      <c r="L14" s="45">
        <v>125.20135380000001</v>
      </c>
      <c r="M14" s="47">
        <v>0.16292500979999999</v>
      </c>
    </row>
    <row r="15" spans="1:25" ht="14.5" x14ac:dyDescent="0.35">
      <c r="A15" s="2" t="str">
        <f>VLOOKUP(C15, 'County name'!$A$1:$C$207, 2, TRUE)</f>
        <v>Butler County</v>
      </c>
      <c r="B15" s="2" t="str">
        <f>VLOOKUP($C15, 'County name'!$A$1:$C$207, 3, TRUE)</f>
        <v>Iowa</v>
      </c>
      <c r="C15" s="33">
        <v>19023</v>
      </c>
      <c r="D15" s="12">
        <f>VLOOKUP($C15, 'County name'!$A$3:$D$101, 4, FALSE)</f>
        <v>1.3500000000000002E-2</v>
      </c>
      <c r="E15" s="44">
        <v>1957.0047950000001</v>
      </c>
      <c r="F15" s="44">
        <v>172.44110670000001</v>
      </c>
      <c r="G15" s="38">
        <v>0.98019544619999999</v>
      </c>
      <c r="H15" s="45">
        <v>88.947518970000004</v>
      </c>
      <c r="I15" s="45">
        <v>35.427098800000003</v>
      </c>
      <c r="J15" s="48">
        <v>6.5250629530000007E-2</v>
      </c>
      <c r="K15" s="46">
        <v>184.54541130000001</v>
      </c>
      <c r="L15" s="45">
        <v>100.50129339999999</v>
      </c>
      <c r="M15" s="47">
        <v>0.12881779779999999</v>
      </c>
    </row>
    <row r="16" spans="1:25" ht="14.5" x14ac:dyDescent="0.35">
      <c r="A16" s="2" t="str">
        <f>VLOOKUP(C16, 'County name'!$A$1:$C$207, 2, TRUE)</f>
        <v>Calhoun County</v>
      </c>
      <c r="B16" s="2" t="str">
        <f>VLOOKUP($C16, 'County name'!$A$1:$C$207, 3, TRUE)</f>
        <v>Iowa</v>
      </c>
      <c r="C16" s="33">
        <v>19025</v>
      </c>
      <c r="D16" s="12">
        <f>VLOOKUP($C16, 'County name'!$A$3:$D$101, 4, FALSE)</f>
        <v>1.23E-2</v>
      </c>
      <c r="E16" s="44">
        <v>1984.9998820000001</v>
      </c>
      <c r="F16" s="44">
        <v>187.4393594</v>
      </c>
      <c r="G16" s="38">
        <v>1.0272921829999999</v>
      </c>
      <c r="H16" s="45">
        <v>112.5458848</v>
      </c>
      <c r="I16" s="45">
        <v>58.624314980000001</v>
      </c>
      <c r="J16" s="48">
        <v>0.10419210280000001</v>
      </c>
      <c r="K16" s="46">
        <v>201.8757329</v>
      </c>
      <c r="L16" s="45">
        <v>130.6512616</v>
      </c>
      <c r="M16" s="47">
        <v>0.16632250330000001</v>
      </c>
    </row>
    <row r="17" spans="1:13" ht="14.5" x14ac:dyDescent="0.35">
      <c r="A17" s="2" t="str">
        <f>VLOOKUP(C17, 'County name'!$A$1:$C$207, 2, TRUE)</f>
        <v>Carroll County</v>
      </c>
      <c r="B17" s="2" t="str">
        <f>VLOOKUP($C17, 'County name'!$A$1:$C$207, 3, TRUE)</f>
        <v>Iowa</v>
      </c>
      <c r="C17" s="33">
        <v>19027</v>
      </c>
      <c r="D17" s="12">
        <f>VLOOKUP($C17, 'County name'!$A$3:$D$101, 4, FALSE)</f>
        <v>1.2E-2</v>
      </c>
      <c r="E17" s="44">
        <v>2008.070031</v>
      </c>
      <c r="F17" s="44">
        <v>197.0858312</v>
      </c>
      <c r="G17" s="38">
        <v>1.0181891729999999</v>
      </c>
      <c r="H17" s="45">
        <v>119.22864610000001</v>
      </c>
      <c r="I17" s="45">
        <v>63.764042570000001</v>
      </c>
      <c r="J17" s="48">
        <v>0.1123368325</v>
      </c>
      <c r="K17" s="46">
        <v>205.96312380000001</v>
      </c>
      <c r="L17" s="45">
        <v>134.46599900000001</v>
      </c>
      <c r="M17" s="47">
        <v>0.17122687170000001</v>
      </c>
    </row>
    <row r="18" spans="1:13" ht="14.5" x14ac:dyDescent="0.35">
      <c r="A18" s="2" t="str">
        <f>VLOOKUP(C18, 'County name'!$A$1:$C$207, 2, TRUE)</f>
        <v>Cass County</v>
      </c>
      <c r="B18" s="2" t="str">
        <f>VLOOKUP($C18, 'County name'!$A$1:$C$207, 3, TRUE)</f>
        <v>Iowa</v>
      </c>
      <c r="C18" s="33">
        <v>19029</v>
      </c>
      <c r="D18" s="12">
        <f>VLOOKUP($C18, 'County name'!$A$3:$D$101, 4, FALSE)</f>
        <v>1.0800000000000001E-2</v>
      </c>
      <c r="E18" s="44">
        <v>2096.0032249999999</v>
      </c>
      <c r="F18" s="44">
        <v>231.62668790000001</v>
      </c>
      <c r="G18" s="38">
        <v>1.052248131</v>
      </c>
      <c r="H18" s="45">
        <v>126.5625301</v>
      </c>
      <c r="I18" s="45">
        <v>70.357970910000006</v>
      </c>
      <c r="J18" s="48">
        <v>0.1180666224</v>
      </c>
      <c r="K18" s="46">
        <v>209.9162967</v>
      </c>
      <c r="L18" s="45">
        <v>141.3109963</v>
      </c>
      <c r="M18" s="47">
        <v>0.1774046628</v>
      </c>
    </row>
    <row r="19" spans="1:13" ht="14.5" x14ac:dyDescent="0.35">
      <c r="A19" s="2" t="str">
        <f>VLOOKUP(C19, 'County name'!$A$1:$C$207, 2, TRUE)</f>
        <v>Cedar County</v>
      </c>
      <c r="B19" s="2" t="str">
        <f>VLOOKUP($C19, 'County name'!$A$1:$C$207, 3, TRUE)</f>
        <v>Iowa</v>
      </c>
      <c r="C19" s="33">
        <v>19031</v>
      </c>
      <c r="D19" s="12">
        <f>VLOOKUP($C19, 'County name'!$A$3:$D$101, 4, FALSE)</f>
        <v>1.1899999999999999E-2</v>
      </c>
      <c r="E19" s="44">
        <v>2049.0159210000002</v>
      </c>
      <c r="F19" s="44">
        <v>201.56978580000001</v>
      </c>
      <c r="G19" s="38">
        <v>0.99069060350000004</v>
      </c>
      <c r="H19" s="45">
        <v>82.798030359999998</v>
      </c>
      <c r="I19" s="45">
        <v>31.67346087</v>
      </c>
      <c r="J19" s="48">
        <v>4.6516957150000003E-2</v>
      </c>
      <c r="K19" s="46">
        <v>181.60640670000001</v>
      </c>
      <c r="L19" s="45">
        <v>83.382886510000006</v>
      </c>
      <c r="M19" s="47">
        <v>0.1058867389</v>
      </c>
    </row>
    <row r="20" spans="1:13" ht="14.5" x14ac:dyDescent="0.35">
      <c r="A20" s="2" t="str">
        <f>VLOOKUP(C20, 'County name'!$A$1:$C$207, 2, TRUE)</f>
        <v>Cerro Gordo County</v>
      </c>
      <c r="B20" s="2" t="str">
        <f>VLOOKUP($C20, 'County name'!$A$1:$C$207, 3, TRUE)</f>
        <v>Iowa</v>
      </c>
      <c r="C20" s="33">
        <v>19033</v>
      </c>
      <c r="D20" s="12">
        <f>VLOOKUP($C20, 'County name'!$A$3:$D$101, 4, FALSE)</f>
        <v>1.0800000000000001E-2</v>
      </c>
      <c r="E20" s="44">
        <v>1855.2059180000001</v>
      </c>
      <c r="F20" s="44">
        <v>135.9613683</v>
      </c>
      <c r="G20" s="38">
        <v>0.92346172820000005</v>
      </c>
      <c r="H20" s="45">
        <v>88.163763700000004</v>
      </c>
      <c r="I20" s="45">
        <v>36.607936719999998</v>
      </c>
      <c r="J20" s="48">
        <v>6.8235755940000004E-2</v>
      </c>
      <c r="K20" s="46">
        <v>181.9854435</v>
      </c>
      <c r="L20" s="45">
        <v>96.582787280000005</v>
      </c>
      <c r="M20" s="47">
        <v>0.13058200710000001</v>
      </c>
    </row>
    <row r="21" spans="1:13" ht="14.5" x14ac:dyDescent="0.35">
      <c r="A21" s="2" t="str">
        <f>VLOOKUP(C21, 'County name'!$A$1:$C$207, 2, TRUE)</f>
        <v>Cherokee County</v>
      </c>
      <c r="B21" s="2" t="str">
        <f>VLOOKUP($C21, 'County name'!$A$1:$C$207, 3, TRUE)</f>
        <v>Iowa</v>
      </c>
      <c r="C21" s="33">
        <v>19035</v>
      </c>
      <c r="D21" s="12">
        <f>VLOOKUP($C21, 'County name'!$A$3:$D$101, 4, FALSE)</f>
        <v>1.37E-2</v>
      </c>
      <c r="E21" s="44">
        <v>1920.741072</v>
      </c>
      <c r="F21" s="44">
        <v>179.930747</v>
      </c>
      <c r="G21" s="38">
        <v>1.02161086</v>
      </c>
      <c r="H21" s="45">
        <v>114.6751866</v>
      </c>
      <c r="I21" s="45">
        <v>67.130245489999993</v>
      </c>
      <c r="J21" s="48">
        <v>0.1128018527</v>
      </c>
      <c r="K21" s="46">
        <v>202.94443440000001</v>
      </c>
      <c r="L21" s="45">
        <v>133.6550656</v>
      </c>
      <c r="M21" s="47">
        <v>0.1705275959</v>
      </c>
    </row>
    <row r="22" spans="1:13" ht="14.5" x14ac:dyDescent="0.35">
      <c r="A22" s="2" t="str">
        <f>VLOOKUP(C22, 'County name'!$A$1:$C$207, 2, TRUE)</f>
        <v>Chickasaw County</v>
      </c>
      <c r="B22" s="2" t="str">
        <f>VLOOKUP($C22, 'County name'!$A$1:$C$207, 3, TRUE)</f>
        <v>Iowa</v>
      </c>
      <c r="C22" s="33">
        <v>19037</v>
      </c>
      <c r="D22" s="12">
        <f>VLOOKUP($C22, 'County name'!$A$3:$D$101, 4, FALSE)</f>
        <v>9.4999999999999998E-3</v>
      </c>
      <c r="E22" s="44">
        <v>1866.2171559999999</v>
      </c>
      <c r="F22" s="44">
        <v>142.7599798</v>
      </c>
      <c r="G22" s="38">
        <v>0.9161717318</v>
      </c>
      <c r="H22" s="45">
        <v>79.060952169999993</v>
      </c>
      <c r="I22" s="45">
        <v>27.768331580000002</v>
      </c>
      <c r="J22" s="48">
        <v>4.9752501839999998E-2</v>
      </c>
      <c r="K22" s="46">
        <v>179.03403739999999</v>
      </c>
      <c r="L22" s="45">
        <v>84.286486769999996</v>
      </c>
      <c r="M22" s="47">
        <v>0.1162760828</v>
      </c>
    </row>
    <row r="23" spans="1:13" ht="14.5" x14ac:dyDescent="0.35">
      <c r="A23" s="2" t="str">
        <f>VLOOKUP(C23, 'County name'!$A$1:$C$207, 2, TRUE)</f>
        <v>Clarke County</v>
      </c>
      <c r="B23" s="2" t="str">
        <f>VLOOKUP($C23, 'County name'!$A$1:$C$207, 3, TRUE)</f>
        <v>Iowa</v>
      </c>
      <c r="C23" s="33">
        <v>19039</v>
      </c>
      <c r="D23" s="12">
        <f>VLOOKUP($C23, 'County name'!$A$3:$D$101, 4, FALSE)</f>
        <v>4.7999999999999996E-3</v>
      </c>
      <c r="E23" s="44">
        <v>2118.252097</v>
      </c>
      <c r="F23" s="44">
        <v>226.600176</v>
      </c>
      <c r="G23" s="38">
        <v>1.0300926420000001</v>
      </c>
      <c r="H23" s="45">
        <v>115.9144273</v>
      </c>
      <c r="I23" s="45">
        <v>59.073011880000003</v>
      </c>
      <c r="J23" s="48">
        <v>9.8293821880000007E-2</v>
      </c>
      <c r="K23" s="46">
        <v>211.18412309999999</v>
      </c>
      <c r="L23" s="45">
        <v>130.8363895</v>
      </c>
      <c r="M23" s="47">
        <v>0.1662539311</v>
      </c>
    </row>
    <row r="24" spans="1:13" ht="14.5" x14ac:dyDescent="0.35">
      <c r="A24" s="2" t="str">
        <f>VLOOKUP(C24, 'County name'!$A$1:$C$207, 2, TRUE)</f>
        <v>Clay County</v>
      </c>
      <c r="B24" s="2" t="str">
        <f>VLOOKUP($C24, 'County name'!$A$1:$C$207, 3, TRUE)</f>
        <v>Iowa</v>
      </c>
      <c r="C24" s="33">
        <v>19041</v>
      </c>
      <c r="D24" s="12">
        <f>VLOOKUP($C24, 'County name'!$A$3:$D$101, 4, FALSE)</f>
        <v>1.1000000000000001E-2</v>
      </c>
      <c r="E24" s="44">
        <v>1876.013042</v>
      </c>
      <c r="F24" s="44">
        <v>154.02147780000001</v>
      </c>
      <c r="G24" s="38">
        <v>0.9662196528</v>
      </c>
      <c r="H24" s="45">
        <v>108.67752609999999</v>
      </c>
      <c r="I24" s="45">
        <v>58.646260830000003</v>
      </c>
      <c r="J24" s="48">
        <v>0.10168082320000001</v>
      </c>
      <c r="K24" s="46">
        <v>196.08658740000001</v>
      </c>
      <c r="L24" s="45">
        <v>123.70003319999999</v>
      </c>
      <c r="M24" s="47">
        <v>0.15991468440000001</v>
      </c>
    </row>
    <row r="25" spans="1:13" ht="14.5" x14ac:dyDescent="0.35">
      <c r="A25" s="2" t="str">
        <f>VLOOKUP(C25, 'County name'!$A$1:$C$207, 2, TRUE)</f>
        <v>Clayton County</v>
      </c>
      <c r="B25" s="2" t="str">
        <f>VLOOKUP($C25, 'County name'!$A$1:$C$207, 3, TRUE)</f>
        <v>Iowa</v>
      </c>
      <c r="C25" s="33">
        <v>19043</v>
      </c>
      <c r="D25" s="12">
        <f>VLOOKUP($C25, 'County name'!$A$3:$D$101, 4, FALSE)</f>
        <v>1.0800000000000001E-2</v>
      </c>
      <c r="E25" s="44">
        <v>1851.1299489999999</v>
      </c>
      <c r="F25" s="44">
        <v>145.1073375</v>
      </c>
      <c r="G25" s="38">
        <v>0.92307985869999998</v>
      </c>
      <c r="H25" s="45">
        <v>75.119468819999994</v>
      </c>
      <c r="I25" s="45">
        <v>23.158896540000001</v>
      </c>
      <c r="J25" s="48">
        <v>3.7633166879999999E-2</v>
      </c>
      <c r="K25" s="46">
        <v>175.36968049999999</v>
      </c>
      <c r="L25" s="45">
        <v>72.127695079999995</v>
      </c>
      <c r="M25" s="47">
        <v>0.1026103365</v>
      </c>
    </row>
    <row r="26" spans="1:13" ht="14.5" x14ac:dyDescent="0.35">
      <c r="A26" s="2" t="str">
        <f>VLOOKUP(C26, 'County name'!$A$1:$C$207, 2, TRUE)</f>
        <v>Clinton County</v>
      </c>
      <c r="B26" s="2" t="str">
        <f>VLOOKUP($C26, 'County name'!$A$1:$C$207, 3, TRUE)</f>
        <v>Iowa</v>
      </c>
      <c r="C26" s="33">
        <v>19045</v>
      </c>
      <c r="D26" s="12">
        <f>VLOOKUP($C26, 'County name'!$A$3:$D$101, 4, FALSE)</f>
        <v>1.4199999999999999E-2</v>
      </c>
      <c r="E26" s="44">
        <v>2012.949361</v>
      </c>
      <c r="F26" s="44">
        <v>186.938422</v>
      </c>
      <c r="G26" s="38">
        <v>0.98620073959999999</v>
      </c>
      <c r="H26" s="45">
        <v>80.567179670000002</v>
      </c>
      <c r="I26" s="45">
        <v>23.979305790000002</v>
      </c>
      <c r="J26" s="48">
        <v>3.6356950860000001E-2</v>
      </c>
      <c r="K26" s="46">
        <v>172.34535919999999</v>
      </c>
      <c r="L26" s="45">
        <v>68.671797699999999</v>
      </c>
      <c r="M26" s="47">
        <v>9.1969069540000004E-2</v>
      </c>
    </row>
    <row r="27" spans="1:13" ht="14.5" x14ac:dyDescent="0.35">
      <c r="A27" s="2" t="str">
        <f>VLOOKUP(C27, 'County name'!$A$1:$C$207, 2, TRUE)</f>
        <v>Crawford County</v>
      </c>
      <c r="B27" s="2" t="str">
        <f>VLOOKUP($C27, 'County name'!$A$1:$C$207, 3, TRUE)</f>
        <v>Iowa</v>
      </c>
      <c r="C27" s="33">
        <v>19047</v>
      </c>
      <c r="D27" s="12">
        <f>VLOOKUP($C27, 'County name'!$A$3:$D$101, 4, FALSE)</f>
        <v>1.47E-2</v>
      </c>
      <c r="E27" s="44">
        <v>2020.8912989999999</v>
      </c>
      <c r="F27" s="44">
        <v>191.4503842</v>
      </c>
      <c r="G27" s="38">
        <v>1.0085583730000001</v>
      </c>
      <c r="H27" s="45">
        <v>120.5909784</v>
      </c>
      <c r="I27" s="45">
        <v>66.438950009999999</v>
      </c>
      <c r="J27" s="48">
        <v>0.1169041191</v>
      </c>
      <c r="K27" s="46">
        <v>208.89950110000001</v>
      </c>
      <c r="L27" s="45">
        <v>135.46579449999999</v>
      </c>
      <c r="M27" s="47">
        <v>0.1763387776</v>
      </c>
    </row>
    <row r="28" spans="1:13" ht="14.5" x14ac:dyDescent="0.35">
      <c r="A28" s="2" t="str">
        <f>VLOOKUP(C28, 'County name'!$A$1:$C$207, 2, TRUE)</f>
        <v>Dallas County</v>
      </c>
      <c r="B28" s="2" t="str">
        <f>VLOOKUP($C28, 'County name'!$A$1:$C$207, 3, TRUE)</f>
        <v>Iowa</v>
      </c>
      <c r="C28" s="33">
        <v>19049</v>
      </c>
      <c r="D28" s="12">
        <f>VLOOKUP($C28, 'County name'!$A$3:$D$101, 4, FALSE)</f>
        <v>1.0700000000000001E-2</v>
      </c>
      <c r="E28" s="44">
        <v>2074.3479139999999</v>
      </c>
      <c r="F28" s="44">
        <v>207.7148565</v>
      </c>
      <c r="G28" s="38">
        <v>1.0190686259999999</v>
      </c>
      <c r="H28" s="45">
        <v>117.5298913</v>
      </c>
      <c r="I28" s="45">
        <v>58.598245329999997</v>
      </c>
      <c r="J28" s="48">
        <v>0.1044174626</v>
      </c>
      <c r="K28" s="46">
        <v>208.65599109999999</v>
      </c>
      <c r="L28" s="45">
        <v>130.79204469999999</v>
      </c>
      <c r="M28" s="47">
        <v>0.16759796060000001</v>
      </c>
    </row>
    <row r="29" spans="1:13" ht="14.5" x14ac:dyDescent="0.35">
      <c r="A29" s="2" t="str">
        <f>VLOOKUP(C29, 'County name'!$A$1:$C$207, 2, TRUE)</f>
        <v>Davis County</v>
      </c>
      <c r="B29" s="2" t="str">
        <f>VLOOKUP($C29, 'County name'!$A$1:$C$207, 3, TRUE)</f>
        <v>Iowa</v>
      </c>
      <c r="C29" s="33">
        <v>19051</v>
      </c>
      <c r="D29" s="12">
        <f>VLOOKUP($C29, 'County name'!$A$3:$D$101, 4, FALSE)</f>
        <v>4.5000000000000005E-3</v>
      </c>
      <c r="E29" s="44">
        <v>2235.9719070000001</v>
      </c>
      <c r="F29" s="44">
        <v>269.01902159999997</v>
      </c>
      <c r="G29" s="38">
        <v>1.1034959090000001</v>
      </c>
      <c r="H29" s="45">
        <v>100.87514609999999</v>
      </c>
      <c r="I29" s="45">
        <v>52.897059820000003</v>
      </c>
      <c r="J29" s="48">
        <v>7.7676511470000001E-2</v>
      </c>
      <c r="K29" s="46">
        <v>198.2608749</v>
      </c>
      <c r="L29" s="45">
        <v>117.3787581</v>
      </c>
      <c r="M29" s="47">
        <v>0.14167690059999999</v>
      </c>
    </row>
    <row r="30" spans="1:13" ht="14.5" x14ac:dyDescent="0.35">
      <c r="A30" s="2" t="str">
        <f>VLOOKUP(C30, 'County name'!$A$1:$C$207, 2, TRUE)</f>
        <v>Decatur County</v>
      </c>
      <c r="B30" s="2" t="str">
        <f>VLOOKUP($C30, 'County name'!$A$1:$C$207, 3, TRUE)</f>
        <v>Iowa</v>
      </c>
      <c r="C30" s="33">
        <v>19053</v>
      </c>
      <c r="D30" s="12">
        <f>VLOOKUP($C30, 'County name'!$A$3:$D$101, 4, FALSE)</f>
        <v>3.5999999999999999E-3</v>
      </c>
      <c r="E30" s="44">
        <v>2130.622089</v>
      </c>
      <c r="F30" s="44">
        <v>235.86281439999999</v>
      </c>
      <c r="G30" s="38">
        <v>1.048457524</v>
      </c>
      <c r="H30" s="45">
        <v>112.32893369999999</v>
      </c>
      <c r="I30" s="45">
        <v>58.336936899999998</v>
      </c>
      <c r="J30" s="48">
        <v>9.3361904100000004E-2</v>
      </c>
      <c r="K30" s="46">
        <v>203.18669220000001</v>
      </c>
      <c r="L30" s="45">
        <v>125.32170139999999</v>
      </c>
      <c r="M30" s="47">
        <v>0.15589370690000001</v>
      </c>
    </row>
    <row r="31" spans="1:13" ht="14.5" x14ac:dyDescent="0.35">
      <c r="A31" s="2" t="str">
        <f>VLOOKUP(C31, 'County name'!$A$1:$C$207, 2, TRUE)</f>
        <v>Delaware County</v>
      </c>
      <c r="B31" s="2" t="str">
        <f>VLOOKUP($C31, 'County name'!$A$1:$C$207, 3, TRUE)</f>
        <v>Iowa</v>
      </c>
      <c r="C31" s="33">
        <v>19055</v>
      </c>
      <c r="D31" s="12">
        <f>VLOOKUP($C31, 'County name'!$A$3:$D$101, 4, FALSE)</f>
        <v>1.11E-2</v>
      </c>
      <c r="E31" s="44">
        <v>1849.776327</v>
      </c>
      <c r="F31" s="44">
        <v>146.4000504</v>
      </c>
      <c r="G31" s="38">
        <v>0.90949501219999995</v>
      </c>
      <c r="H31" s="45">
        <v>77.261124649999999</v>
      </c>
      <c r="I31" s="45">
        <v>23.639339540000002</v>
      </c>
      <c r="J31" s="48">
        <v>4.1308465320000001E-2</v>
      </c>
      <c r="K31" s="46">
        <v>178.2595508</v>
      </c>
      <c r="L31" s="45">
        <v>71.617208959999999</v>
      </c>
      <c r="M31" s="47">
        <v>0.1038750242</v>
      </c>
    </row>
    <row r="32" spans="1:13" ht="14.5" x14ac:dyDescent="0.35">
      <c r="A32" s="2" t="str">
        <f>VLOOKUP(C32, 'County name'!$A$1:$C$207, 2, TRUE)</f>
        <v>Des Moines County</v>
      </c>
      <c r="B32" s="2" t="str">
        <f>VLOOKUP($C32, 'County name'!$A$1:$C$207, 3, TRUE)</f>
        <v>Iowa</v>
      </c>
      <c r="C32" s="33">
        <v>19057</v>
      </c>
      <c r="D32" s="12">
        <f>VLOOKUP($C32, 'County name'!$A$3:$D$101, 4, FALSE)</f>
        <v>6.1999999999999998E-3</v>
      </c>
      <c r="E32" s="44">
        <v>2221.4947809999999</v>
      </c>
      <c r="F32" s="44">
        <v>239.42400989999999</v>
      </c>
      <c r="G32" s="38">
        <v>1.051634626</v>
      </c>
      <c r="H32" s="45">
        <v>92.473967770000002</v>
      </c>
      <c r="I32" s="45">
        <v>40.002358149999999</v>
      </c>
      <c r="J32" s="48">
        <v>5.7412019459999998E-2</v>
      </c>
      <c r="K32" s="46">
        <v>187.5244265</v>
      </c>
      <c r="L32" s="45">
        <v>98.481642440000002</v>
      </c>
      <c r="M32" s="47">
        <v>0.11625754269999999</v>
      </c>
    </row>
    <row r="33" spans="1:13" ht="14.5" x14ac:dyDescent="0.35">
      <c r="A33" s="2" t="str">
        <f>VLOOKUP(C33, 'County name'!$A$1:$C$207, 2, TRUE)</f>
        <v>Dickinson County</v>
      </c>
      <c r="B33" s="2" t="str">
        <f>VLOOKUP($C33, 'County name'!$A$1:$C$207, 3, TRUE)</f>
        <v>Iowa</v>
      </c>
      <c r="C33" s="33">
        <v>19059</v>
      </c>
      <c r="D33" s="12">
        <f>VLOOKUP($C33, 'County name'!$A$3:$D$101, 4, FALSE)</f>
        <v>7.3000000000000001E-3</v>
      </c>
      <c r="E33" s="44">
        <v>1830.0119139999999</v>
      </c>
      <c r="F33" s="44">
        <v>135.81424910000001</v>
      </c>
      <c r="G33" s="38">
        <v>0.93228192840000002</v>
      </c>
      <c r="H33" s="45">
        <v>104.0959874</v>
      </c>
      <c r="I33" s="45">
        <v>52.834829429999999</v>
      </c>
      <c r="J33" s="48">
        <v>9.4364934679999998E-2</v>
      </c>
      <c r="K33" s="46">
        <v>193.76453599999999</v>
      </c>
      <c r="L33" s="45">
        <v>114.61624380000001</v>
      </c>
      <c r="M33" s="47">
        <v>0.15452762880000001</v>
      </c>
    </row>
    <row r="34" spans="1:13" ht="14.5" x14ac:dyDescent="0.35">
      <c r="A34" s="2" t="str">
        <f>VLOOKUP(C34, 'County name'!$A$1:$C$207, 2, TRUE)</f>
        <v>Dubuque County</v>
      </c>
      <c r="B34" s="2" t="str">
        <f>VLOOKUP($C34, 'County name'!$A$1:$C$207, 3, TRUE)</f>
        <v>Iowa</v>
      </c>
      <c r="C34" s="33">
        <v>19061</v>
      </c>
      <c r="D34" s="12">
        <f>VLOOKUP($C34, 'County name'!$A$3:$D$101, 4, FALSE)</f>
        <v>8.3999999999999995E-3</v>
      </c>
      <c r="E34" s="44">
        <v>1870.6736719999999</v>
      </c>
      <c r="F34" s="44">
        <v>142.89128099999999</v>
      </c>
      <c r="G34" s="38">
        <v>0.90872909660000001</v>
      </c>
      <c r="H34" s="45">
        <v>74.779911100000007</v>
      </c>
      <c r="I34" s="45">
        <v>21.269484089999999</v>
      </c>
      <c r="J34" s="48">
        <v>3.4582291539999997E-2</v>
      </c>
      <c r="K34" s="46">
        <v>172.07923790000001</v>
      </c>
      <c r="L34" s="45">
        <v>62.845313220000001</v>
      </c>
      <c r="M34" s="47">
        <v>9.3697424419999994E-2</v>
      </c>
    </row>
    <row r="35" spans="1:13" ht="14.5" x14ac:dyDescent="0.35">
      <c r="A35" s="2" t="str">
        <f>VLOOKUP(C35, 'County name'!$A$1:$C$207, 2, TRUE)</f>
        <v>Emmet County</v>
      </c>
      <c r="B35" s="2" t="str">
        <f>VLOOKUP($C35, 'County name'!$A$1:$C$207, 3, TRUE)</f>
        <v>Iowa</v>
      </c>
      <c r="C35" s="33">
        <v>19063</v>
      </c>
      <c r="D35" s="12">
        <f>VLOOKUP($C35, 'County name'!$A$3:$D$101, 4, FALSE)</f>
        <v>8.3000000000000001E-3</v>
      </c>
      <c r="E35" s="44">
        <v>1834.3197070000001</v>
      </c>
      <c r="F35" s="44">
        <v>132.88656639999999</v>
      </c>
      <c r="G35" s="38">
        <v>0.9327941984</v>
      </c>
      <c r="H35" s="45">
        <v>100.0466223</v>
      </c>
      <c r="I35" s="45">
        <v>48.466027930000003</v>
      </c>
      <c r="J35" s="48">
        <v>8.7136899449999999E-2</v>
      </c>
      <c r="K35" s="46">
        <v>191.6962724</v>
      </c>
      <c r="L35" s="45">
        <v>112.19201320000001</v>
      </c>
      <c r="M35" s="47">
        <v>0.15011354490000001</v>
      </c>
    </row>
    <row r="36" spans="1:13" ht="14.5" x14ac:dyDescent="0.35">
      <c r="A36" s="2" t="str">
        <f>VLOOKUP(C36, 'County name'!$A$1:$C$207, 2, TRUE)</f>
        <v>Fayette County</v>
      </c>
      <c r="B36" s="2" t="str">
        <f>VLOOKUP($C36, 'County name'!$A$1:$C$207, 3, TRUE)</f>
        <v>Iowa</v>
      </c>
      <c r="C36" s="33">
        <v>19065</v>
      </c>
      <c r="D36" s="12">
        <f>VLOOKUP($C36, 'County name'!$A$3:$D$101, 4, FALSE)</f>
        <v>1.37E-2</v>
      </c>
      <c r="E36" s="44">
        <v>1840.2110230000001</v>
      </c>
      <c r="F36" s="44">
        <v>139.51557690000001</v>
      </c>
      <c r="G36" s="38">
        <v>0.91775118259999999</v>
      </c>
      <c r="H36" s="45">
        <v>77.032093059999994</v>
      </c>
      <c r="I36" s="45">
        <v>24.073132749999999</v>
      </c>
      <c r="J36" s="48">
        <v>4.4687001359999999E-2</v>
      </c>
      <c r="K36" s="46">
        <v>178.1579002</v>
      </c>
      <c r="L36" s="45">
        <v>75.964720299999996</v>
      </c>
      <c r="M36" s="47">
        <v>0.1106881004</v>
      </c>
    </row>
    <row r="37" spans="1:13" ht="14.5" x14ac:dyDescent="0.35">
      <c r="A37" s="2" t="str">
        <f>VLOOKUP(C37, 'County name'!$A$1:$C$207, 2, TRUE)</f>
        <v>Floyd County</v>
      </c>
      <c r="B37" s="2" t="str">
        <f>VLOOKUP($C37, 'County name'!$A$1:$C$207, 3, TRUE)</f>
        <v>Iowa</v>
      </c>
      <c r="C37" s="33">
        <v>19067</v>
      </c>
      <c r="D37" s="12">
        <f>VLOOKUP($C37, 'County name'!$A$3:$D$101, 4, FALSE)</f>
        <v>1.03E-2</v>
      </c>
      <c r="E37" s="44">
        <v>1904.2756039999999</v>
      </c>
      <c r="F37" s="44">
        <v>153.12661869999999</v>
      </c>
      <c r="G37" s="38">
        <v>0.93965382669999997</v>
      </c>
      <c r="H37" s="45">
        <v>84.185289639999993</v>
      </c>
      <c r="I37" s="45">
        <v>33.495716520000002</v>
      </c>
      <c r="J37" s="48">
        <v>5.9741208509999998E-2</v>
      </c>
      <c r="K37" s="46">
        <v>180.205398</v>
      </c>
      <c r="L37" s="45">
        <v>95.562736939999994</v>
      </c>
      <c r="M37" s="47">
        <v>0.12429042899999999</v>
      </c>
    </row>
    <row r="38" spans="1:13" ht="14.5" x14ac:dyDescent="0.35">
      <c r="A38" s="2" t="str">
        <f>VLOOKUP(C38, 'County name'!$A$1:$C$207, 2, TRUE)</f>
        <v>Franklin County</v>
      </c>
      <c r="B38" s="2" t="str">
        <f>VLOOKUP($C38, 'County name'!$A$1:$C$207, 3, TRUE)</f>
        <v>Iowa</v>
      </c>
      <c r="C38" s="33">
        <v>19069</v>
      </c>
      <c r="D38" s="12">
        <f>VLOOKUP($C38, 'County name'!$A$3:$D$101, 4, FALSE)</f>
        <v>1.3500000000000002E-2</v>
      </c>
      <c r="E38" s="44">
        <v>1902.20101</v>
      </c>
      <c r="F38" s="44">
        <v>152.21300239999999</v>
      </c>
      <c r="G38" s="38">
        <v>0.95968182769999999</v>
      </c>
      <c r="H38" s="45">
        <v>94.169558879999997</v>
      </c>
      <c r="I38" s="45">
        <v>39.404562329999997</v>
      </c>
      <c r="J38" s="48">
        <v>7.4584985480000004E-2</v>
      </c>
      <c r="K38" s="46">
        <v>186.59196539999999</v>
      </c>
      <c r="L38" s="45">
        <v>102.1247939</v>
      </c>
      <c r="M38" s="47">
        <v>0.13537922129999999</v>
      </c>
    </row>
    <row r="39" spans="1:13" ht="14.5" x14ac:dyDescent="0.35">
      <c r="A39" s="2" t="str">
        <f>VLOOKUP(C39, 'County name'!$A$1:$C$207, 2, TRUE)</f>
        <v>Fremont County</v>
      </c>
      <c r="B39" s="2" t="str">
        <f>VLOOKUP($C39, 'County name'!$A$1:$C$207, 3, TRUE)</f>
        <v>Iowa</v>
      </c>
      <c r="C39" s="33">
        <v>19071</v>
      </c>
      <c r="D39" s="12">
        <f>VLOOKUP($C39, 'County name'!$A$3:$D$101, 4, FALSE)</f>
        <v>9.7000000000000003E-3</v>
      </c>
      <c r="E39" s="44">
        <v>2273.9010119999998</v>
      </c>
      <c r="F39" s="44">
        <v>297.825942</v>
      </c>
      <c r="G39" s="38">
        <v>1.1426093159999999</v>
      </c>
      <c r="H39" s="45">
        <v>131.58400040000001</v>
      </c>
      <c r="I39" s="45">
        <v>83.475073719999997</v>
      </c>
      <c r="J39" s="48">
        <v>0.1267971027</v>
      </c>
      <c r="K39" s="46">
        <v>212.9348268</v>
      </c>
      <c r="L39" s="45">
        <v>160.10812799999999</v>
      </c>
      <c r="M39" s="47">
        <v>0.1941604623</v>
      </c>
    </row>
    <row r="40" spans="1:13" ht="14.5" x14ac:dyDescent="0.35">
      <c r="A40" s="2" t="str">
        <f>VLOOKUP(C40, 'County name'!$A$1:$C$207, 2, TRUE)</f>
        <v>Greene County</v>
      </c>
      <c r="B40" s="2" t="str">
        <f>VLOOKUP($C40, 'County name'!$A$1:$C$207, 3, TRUE)</f>
        <v>Iowa</v>
      </c>
      <c r="C40" s="33">
        <v>19073</v>
      </c>
      <c r="D40" s="12">
        <f>VLOOKUP($C40, 'County name'!$A$3:$D$101, 4, FALSE)</f>
        <v>1.1699999999999999E-2</v>
      </c>
      <c r="E40" s="44">
        <v>2055.0589460000001</v>
      </c>
      <c r="F40" s="44">
        <v>214.13262069999999</v>
      </c>
      <c r="G40" s="38">
        <v>1.0520050910000001</v>
      </c>
      <c r="H40" s="45">
        <v>116.17662730000001</v>
      </c>
      <c r="I40" s="45">
        <v>63.784192130000001</v>
      </c>
      <c r="J40" s="48">
        <v>0.10831025499999999</v>
      </c>
      <c r="K40" s="46">
        <v>205.54550699999999</v>
      </c>
      <c r="L40" s="45">
        <v>137.8304195</v>
      </c>
      <c r="M40" s="47">
        <v>0.17135121880000001</v>
      </c>
    </row>
    <row r="41" spans="1:13" ht="14.5" x14ac:dyDescent="0.35">
      <c r="A41" s="2" t="str">
        <f>VLOOKUP(C41, 'County name'!$A$1:$C$207, 2, TRUE)</f>
        <v>Grundy County</v>
      </c>
      <c r="B41" s="2" t="str">
        <f>VLOOKUP($C41, 'County name'!$A$1:$C$207, 3, TRUE)</f>
        <v>Iowa</v>
      </c>
      <c r="C41" s="33">
        <v>19075</v>
      </c>
      <c r="D41" s="12">
        <f>VLOOKUP($C41, 'County name'!$A$3:$D$101, 4, FALSE)</f>
        <v>1.11E-2</v>
      </c>
      <c r="E41" s="44">
        <v>1935.7232959999999</v>
      </c>
      <c r="F41" s="44">
        <v>167.04406839999999</v>
      </c>
      <c r="G41" s="38">
        <v>0.95963455119999996</v>
      </c>
      <c r="H41" s="45">
        <v>92.879960650000001</v>
      </c>
      <c r="I41" s="45">
        <v>35.843525700000001</v>
      </c>
      <c r="J41" s="48">
        <v>6.8797240970000006E-2</v>
      </c>
      <c r="K41" s="46">
        <v>188.3439022</v>
      </c>
      <c r="L41" s="45">
        <v>96.673845389999997</v>
      </c>
      <c r="M41" s="47">
        <v>0.13008308230000001</v>
      </c>
    </row>
    <row r="42" spans="1:13" ht="14.5" x14ac:dyDescent="0.35">
      <c r="A42" s="2" t="str">
        <f>VLOOKUP(C42, 'County name'!$A$1:$C$207, 2, TRUE)</f>
        <v>Guthrie County</v>
      </c>
      <c r="B42" s="2" t="str">
        <f>VLOOKUP($C42, 'County name'!$A$1:$C$207, 3, TRUE)</f>
        <v>Iowa</v>
      </c>
      <c r="C42" s="33">
        <v>19077</v>
      </c>
      <c r="D42" s="12">
        <f>VLOOKUP($C42, 'County name'!$A$3:$D$101, 4, FALSE)</f>
        <v>0.01</v>
      </c>
      <c r="E42" s="44">
        <v>2044.6914770000001</v>
      </c>
      <c r="F42" s="44">
        <v>214.33214520000001</v>
      </c>
      <c r="G42" s="38">
        <v>1.0237486229999999</v>
      </c>
      <c r="H42" s="45">
        <v>119.77017290000001</v>
      </c>
      <c r="I42" s="45">
        <v>64.036137060000001</v>
      </c>
      <c r="J42" s="48">
        <v>0.1104654147</v>
      </c>
      <c r="K42" s="46">
        <v>207.5020537</v>
      </c>
      <c r="L42" s="45">
        <v>135.78990949999999</v>
      </c>
      <c r="M42" s="47">
        <v>0.17084088859999999</v>
      </c>
    </row>
    <row r="43" spans="1:13" ht="14.5" x14ac:dyDescent="0.35">
      <c r="A43" s="2" t="str">
        <f>VLOOKUP(C43, 'County name'!$A$1:$C$207, 2, TRUE)</f>
        <v>Hamilton County</v>
      </c>
      <c r="B43" s="2" t="str">
        <f>VLOOKUP($C43, 'County name'!$A$1:$C$207, 3, TRUE)</f>
        <v>Iowa</v>
      </c>
      <c r="C43" s="33">
        <v>19079</v>
      </c>
      <c r="D43" s="12">
        <f>VLOOKUP($C43, 'County name'!$A$3:$D$101, 4, FALSE)</f>
        <v>1.1899999999999999E-2</v>
      </c>
      <c r="E43" s="44">
        <v>1963.14363</v>
      </c>
      <c r="F43" s="44">
        <v>174.661339</v>
      </c>
      <c r="G43" s="38">
        <v>1.0022644890000001</v>
      </c>
      <c r="H43" s="45">
        <v>104.7488379</v>
      </c>
      <c r="I43" s="45">
        <v>47.431927010000003</v>
      </c>
      <c r="J43" s="48">
        <v>8.9458551590000004E-2</v>
      </c>
      <c r="K43" s="46">
        <v>195.54836610000001</v>
      </c>
      <c r="L43" s="45">
        <v>116.1116815</v>
      </c>
      <c r="M43" s="47">
        <v>0.15169622590000001</v>
      </c>
    </row>
    <row r="44" spans="1:13" ht="14.5" x14ac:dyDescent="0.35">
      <c r="A44" s="2" t="str">
        <f>VLOOKUP(C44, 'County name'!$A$1:$C$207, 2, TRUE)</f>
        <v>Hancock County</v>
      </c>
      <c r="B44" s="2" t="str">
        <f>VLOOKUP($C44, 'County name'!$A$1:$C$207, 3, TRUE)</f>
        <v>Iowa</v>
      </c>
      <c r="C44" s="33">
        <v>19081</v>
      </c>
      <c r="D44" s="12">
        <f>VLOOKUP($C44, 'County name'!$A$3:$D$101, 4, FALSE)</f>
        <v>1.21E-2</v>
      </c>
      <c r="E44" s="44">
        <v>1875.1260150000001</v>
      </c>
      <c r="F44" s="44">
        <v>138.33142670000001</v>
      </c>
      <c r="G44" s="38">
        <v>0.94235503450000002</v>
      </c>
      <c r="H44" s="45">
        <v>94.370963130000007</v>
      </c>
      <c r="I44" s="45">
        <v>42.168079140000003</v>
      </c>
      <c r="J44" s="48">
        <v>7.8269223629999995E-2</v>
      </c>
      <c r="K44" s="46">
        <v>186.08667270000001</v>
      </c>
      <c r="L44" s="45">
        <v>105.439724</v>
      </c>
      <c r="M44" s="47">
        <v>0.14034437229999999</v>
      </c>
    </row>
    <row r="45" spans="1:13" ht="14.5" x14ac:dyDescent="0.35">
      <c r="A45" s="2" t="str">
        <f>VLOOKUP(C45, 'County name'!$A$1:$C$207, 2, TRUE)</f>
        <v>Hardin County</v>
      </c>
      <c r="B45" s="2" t="str">
        <f>VLOOKUP($C45, 'County name'!$A$1:$C$207, 3, TRUE)</f>
        <v>Iowa</v>
      </c>
      <c r="C45" s="33">
        <v>19083</v>
      </c>
      <c r="D45" s="12">
        <f>VLOOKUP($C45, 'County name'!$A$3:$D$101, 4, FALSE)</f>
        <v>1.1200000000000002E-2</v>
      </c>
      <c r="E45" s="44">
        <v>1946.3101340000001</v>
      </c>
      <c r="F45" s="44">
        <v>169.432794</v>
      </c>
      <c r="G45" s="38">
        <v>0.97785811929999999</v>
      </c>
      <c r="H45" s="45">
        <v>99.44094638</v>
      </c>
      <c r="I45" s="45">
        <v>41.546284440000001</v>
      </c>
      <c r="J45" s="48">
        <v>7.9187125390000002E-2</v>
      </c>
      <c r="K45" s="46">
        <v>191.5308665</v>
      </c>
      <c r="L45" s="45">
        <v>105.79316729999999</v>
      </c>
      <c r="M45" s="47">
        <v>0.14045854090000001</v>
      </c>
    </row>
    <row r="46" spans="1:13" ht="14.5" x14ac:dyDescent="0.35">
      <c r="A46" s="2" t="str">
        <f>VLOOKUP(C46, 'County name'!$A$1:$C$207, 2, TRUE)</f>
        <v>Harrison County</v>
      </c>
      <c r="B46" s="2" t="str">
        <f>VLOOKUP($C46, 'County name'!$A$1:$C$207, 3, TRUE)</f>
        <v>Iowa</v>
      </c>
      <c r="C46" s="33">
        <v>19085</v>
      </c>
      <c r="D46" s="12">
        <f>VLOOKUP($C46, 'County name'!$A$3:$D$101, 4, FALSE)</f>
        <v>1.3899999999999999E-2</v>
      </c>
      <c r="E46" s="44">
        <v>2131.6100860000001</v>
      </c>
      <c r="F46" s="44">
        <v>243.78179220000001</v>
      </c>
      <c r="G46" s="38">
        <v>1.085301944</v>
      </c>
      <c r="H46" s="45">
        <v>125.1751022</v>
      </c>
      <c r="I46" s="45">
        <v>80.808068230000003</v>
      </c>
      <c r="J46" s="48">
        <v>0.12778845180000001</v>
      </c>
      <c r="K46" s="46">
        <v>213.26368500000001</v>
      </c>
      <c r="L46" s="45">
        <v>153.6206861</v>
      </c>
      <c r="M46" s="47">
        <v>0.1910499353</v>
      </c>
    </row>
    <row r="47" spans="1:13" ht="14.5" x14ac:dyDescent="0.35">
      <c r="A47" s="2" t="str">
        <f>VLOOKUP(C47, 'County name'!$A$1:$C$207, 2, TRUE)</f>
        <v>Henry County</v>
      </c>
      <c r="B47" s="2" t="str">
        <f>VLOOKUP($C47, 'County name'!$A$1:$C$207, 3, TRUE)</f>
        <v>Iowa</v>
      </c>
      <c r="C47" s="33">
        <v>19087</v>
      </c>
      <c r="D47" s="12">
        <f>VLOOKUP($C47, 'County name'!$A$3:$D$101, 4, FALSE)</f>
        <v>6.6E-3</v>
      </c>
      <c r="E47" s="44">
        <v>2225.1159910000001</v>
      </c>
      <c r="F47" s="44">
        <v>254.54999960000001</v>
      </c>
      <c r="G47" s="38">
        <v>1.0594695629999999</v>
      </c>
      <c r="H47" s="45">
        <v>94.607515489999997</v>
      </c>
      <c r="I47" s="45">
        <v>44.999878359999997</v>
      </c>
      <c r="J47" s="48">
        <v>6.4261850760000003E-2</v>
      </c>
      <c r="K47" s="46">
        <v>189.78821809999999</v>
      </c>
      <c r="L47" s="45">
        <v>105.6299977</v>
      </c>
      <c r="M47" s="47">
        <v>0.12237832680000001</v>
      </c>
    </row>
    <row r="48" spans="1:13" ht="14.5" x14ac:dyDescent="0.35">
      <c r="A48" s="2" t="str">
        <f>VLOOKUP(C48, 'County name'!$A$1:$C$207, 2, TRUE)</f>
        <v>Howard County</v>
      </c>
      <c r="B48" s="2" t="str">
        <f>VLOOKUP($C48, 'County name'!$A$1:$C$207, 3, TRUE)</f>
        <v>Iowa</v>
      </c>
      <c r="C48" s="33">
        <v>19089</v>
      </c>
      <c r="D48" s="12">
        <f>VLOOKUP($C48, 'County name'!$A$3:$D$101, 4, FALSE)</f>
        <v>9.5999999999999992E-3</v>
      </c>
      <c r="E48" s="44">
        <v>1768.630447</v>
      </c>
      <c r="F48" s="44">
        <v>117.0633265</v>
      </c>
      <c r="G48" s="38">
        <v>0.86856521220000005</v>
      </c>
      <c r="H48" s="45">
        <v>73.968322720000003</v>
      </c>
      <c r="I48" s="45">
        <v>26.849706319999999</v>
      </c>
      <c r="J48" s="48">
        <v>4.4610746190000002E-2</v>
      </c>
      <c r="K48" s="46">
        <v>176.82147269999999</v>
      </c>
      <c r="L48" s="45">
        <v>77.522051379999994</v>
      </c>
      <c r="M48" s="47">
        <v>0.1135024744</v>
      </c>
    </row>
    <row r="49" spans="1:13" ht="14.5" x14ac:dyDescent="0.35">
      <c r="A49" s="2" t="str">
        <f>VLOOKUP(C49, 'County name'!$A$1:$C$207, 2, TRUE)</f>
        <v>Humboldt County</v>
      </c>
      <c r="B49" s="2" t="str">
        <f>VLOOKUP($C49, 'County name'!$A$1:$C$207, 3, TRUE)</f>
        <v>Iowa</v>
      </c>
      <c r="C49" s="33">
        <v>19091</v>
      </c>
      <c r="D49" s="12">
        <f>VLOOKUP($C49, 'County name'!$A$3:$D$101, 4, FALSE)</f>
        <v>1.15E-2</v>
      </c>
      <c r="E49" s="44">
        <v>1933.6083149999999</v>
      </c>
      <c r="F49" s="44">
        <v>159.5790643</v>
      </c>
      <c r="G49" s="38">
        <v>0.99198409310000002</v>
      </c>
      <c r="H49" s="45">
        <v>103.47855439999999</v>
      </c>
      <c r="I49" s="45">
        <v>50.540859939999997</v>
      </c>
      <c r="J49" s="48">
        <v>9.2359858579999995E-2</v>
      </c>
      <c r="K49" s="46">
        <v>192.77259530000001</v>
      </c>
      <c r="L49" s="45">
        <v>119.48129779999999</v>
      </c>
      <c r="M49" s="47">
        <v>0.1542220627</v>
      </c>
    </row>
    <row r="50" spans="1:13" ht="14.5" x14ac:dyDescent="0.35">
      <c r="A50" s="2" t="str">
        <f>VLOOKUP(C50, 'County name'!$A$1:$C$207, 2, TRUE)</f>
        <v>Ida County</v>
      </c>
      <c r="B50" s="2" t="str">
        <f>VLOOKUP($C50, 'County name'!$A$1:$C$207, 3, TRUE)</f>
        <v>Iowa</v>
      </c>
      <c r="C50" s="33">
        <v>19093</v>
      </c>
      <c r="D50" s="12">
        <f>VLOOKUP($C50, 'County name'!$A$3:$D$101, 4, FALSE)</f>
        <v>9.0000000000000011E-3</v>
      </c>
      <c r="E50" s="44">
        <v>1981.7798459999999</v>
      </c>
      <c r="F50" s="44">
        <v>189.8288354</v>
      </c>
      <c r="G50" s="38">
        <v>1.0358320919999999</v>
      </c>
      <c r="H50" s="45">
        <v>116.59775260000001</v>
      </c>
      <c r="I50" s="45">
        <v>66.678278489999997</v>
      </c>
      <c r="J50" s="48">
        <v>0.1141666078</v>
      </c>
      <c r="K50" s="46">
        <v>206.23516710000001</v>
      </c>
      <c r="L50" s="45">
        <v>135.45326800000001</v>
      </c>
      <c r="M50" s="47">
        <v>0.17440418830000001</v>
      </c>
    </row>
    <row r="51" spans="1:13" ht="14.5" x14ac:dyDescent="0.35">
      <c r="A51" s="2" t="str">
        <f>VLOOKUP(C51, 'County name'!$A$1:$C$207, 2, TRUE)</f>
        <v>Iowa County</v>
      </c>
      <c r="B51" s="2" t="str">
        <f>VLOOKUP($C51, 'County name'!$A$1:$C$207, 3, TRUE)</f>
        <v>Iowa</v>
      </c>
      <c r="C51" s="33">
        <v>19095</v>
      </c>
      <c r="D51" s="12">
        <f>VLOOKUP($C51, 'County name'!$A$3:$D$101, 4, FALSE)</f>
        <v>9.8999999999999991E-3</v>
      </c>
      <c r="E51" s="44">
        <v>2088.8181070000001</v>
      </c>
      <c r="F51" s="44">
        <v>219.59426189999999</v>
      </c>
      <c r="G51" s="38">
        <v>1.0216973389999999</v>
      </c>
      <c r="H51" s="45">
        <v>88.733438039999996</v>
      </c>
      <c r="I51" s="45">
        <v>38.144316240000002</v>
      </c>
      <c r="J51" s="48">
        <v>6.3004762780000001E-2</v>
      </c>
      <c r="K51" s="46">
        <v>192.64063680000001</v>
      </c>
      <c r="L51" s="45">
        <v>101.9603192</v>
      </c>
      <c r="M51" s="47">
        <v>0.1298303452</v>
      </c>
    </row>
    <row r="52" spans="1:13" ht="14.5" x14ac:dyDescent="0.35">
      <c r="A52" s="2" t="str">
        <f>VLOOKUP(C52, 'County name'!$A$1:$C$207, 2, TRUE)</f>
        <v>Jackson County</v>
      </c>
      <c r="B52" s="2" t="str">
        <f>VLOOKUP($C52, 'County name'!$A$1:$C$207, 3, TRUE)</f>
        <v>Iowa</v>
      </c>
      <c r="C52" s="33">
        <v>19097</v>
      </c>
      <c r="D52" s="12">
        <f>VLOOKUP($C52, 'County name'!$A$3:$D$101, 4, FALSE)</f>
        <v>7.3000000000000001E-3</v>
      </c>
      <c r="E52" s="44">
        <v>1921.951241</v>
      </c>
      <c r="F52" s="44">
        <v>163.87621129999999</v>
      </c>
      <c r="G52" s="38">
        <v>0.9416880701</v>
      </c>
      <c r="H52" s="45">
        <v>77.126165790000002</v>
      </c>
      <c r="I52" s="45">
        <v>21.780179360000002</v>
      </c>
      <c r="J52" s="48">
        <v>3.2913595980000002E-2</v>
      </c>
      <c r="K52" s="46">
        <v>172.0944385</v>
      </c>
      <c r="L52" s="45">
        <v>63.694150299999997</v>
      </c>
      <c r="M52" s="47">
        <v>8.9570830470000001E-2</v>
      </c>
    </row>
    <row r="53" spans="1:13" ht="14.5" x14ac:dyDescent="0.35">
      <c r="A53" s="2" t="str">
        <f>VLOOKUP(C53, 'County name'!$A$1:$C$207, 2, TRUE)</f>
        <v>Jasper County</v>
      </c>
      <c r="B53" s="2" t="str">
        <f>VLOOKUP($C53, 'County name'!$A$1:$C$207, 3, TRUE)</f>
        <v>Iowa</v>
      </c>
      <c r="C53" s="33">
        <v>19099</v>
      </c>
      <c r="D53" s="12">
        <f>VLOOKUP($C53, 'County name'!$A$3:$D$101, 4, FALSE)</f>
        <v>1.4499999999999999E-2</v>
      </c>
      <c r="E53" s="44">
        <v>2083.6897869999998</v>
      </c>
      <c r="F53" s="44">
        <v>210.32387639999999</v>
      </c>
      <c r="G53" s="38">
        <v>1.008591461</v>
      </c>
      <c r="H53" s="45">
        <v>103.1647337</v>
      </c>
      <c r="I53" s="45">
        <v>45.408186960000002</v>
      </c>
      <c r="J53" s="48">
        <v>8.2211427719999994E-2</v>
      </c>
      <c r="K53" s="46">
        <v>195.89076750000001</v>
      </c>
      <c r="L53" s="45">
        <v>109.8145379</v>
      </c>
      <c r="M53" s="47">
        <v>0.14305338049999999</v>
      </c>
    </row>
    <row r="54" spans="1:13" ht="14.5" x14ac:dyDescent="0.35">
      <c r="A54" s="2" t="str">
        <f>VLOOKUP(C54, 'County name'!$A$1:$C$207, 2, TRUE)</f>
        <v>Jefferson County</v>
      </c>
      <c r="B54" s="2" t="str">
        <f>VLOOKUP($C54, 'County name'!$A$1:$C$207, 3, TRUE)</f>
        <v>Iowa</v>
      </c>
      <c r="C54" s="33">
        <v>19101</v>
      </c>
      <c r="D54" s="12">
        <f>VLOOKUP($C54, 'County name'!$A$3:$D$101, 4, FALSE)</f>
        <v>5.8999999999999999E-3</v>
      </c>
      <c r="E54" s="44">
        <v>2237.103901</v>
      </c>
      <c r="F54" s="44">
        <v>270.67723569999998</v>
      </c>
      <c r="G54" s="38">
        <v>1.0951177000000001</v>
      </c>
      <c r="H54" s="45">
        <v>100.04550450000001</v>
      </c>
      <c r="I54" s="45">
        <v>50.396455619999998</v>
      </c>
      <c r="J54" s="48">
        <v>7.6427638960000002E-2</v>
      </c>
      <c r="K54" s="46">
        <v>196.02278290000001</v>
      </c>
      <c r="L54" s="45">
        <v>115.0250071</v>
      </c>
      <c r="M54" s="47">
        <v>0.13547376729999999</v>
      </c>
    </row>
    <row r="55" spans="1:13" ht="14.5" x14ac:dyDescent="0.35">
      <c r="A55" s="2" t="str">
        <f>VLOOKUP(C55, 'County name'!$A$1:$C$207, 2, TRUE)</f>
        <v>Johnson County</v>
      </c>
      <c r="B55" s="2" t="str">
        <f>VLOOKUP($C55, 'County name'!$A$1:$C$207, 3, TRUE)</f>
        <v>Iowa</v>
      </c>
      <c r="C55" s="33">
        <v>19103</v>
      </c>
      <c r="D55" s="12">
        <f>VLOOKUP($C55, 'County name'!$A$3:$D$101, 4, FALSE)</f>
        <v>9.3999999999999986E-3</v>
      </c>
      <c r="E55" s="44">
        <v>2136.857043</v>
      </c>
      <c r="F55" s="44">
        <v>230.4143741</v>
      </c>
      <c r="G55" s="38">
        <v>1.045360743</v>
      </c>
      <c r="H55" s="45">
        <v>86.471339830000005</v>
      </c>
      <c r="I55" s="45">
        <v>37.018986320000003</v>
      </c>
      <c r="J55" s="48">
        <v>5.6169922429999998E-2</v>
      </c>
      <c r="K55" s="46">
        <v>189.57968819999999</v>
      </c>
      <c r="L55" s="45">
        <v>98.564172740000004</v>
      </c>
      <c r="M55" s="47">
        <v>0.1214975344</v>
      </c>
    </row>
    <row r="56" spans="1:13" ht="14.5" x14ac:dyDescent="0.35">
      <c r="A56" s="2" t="str">
        <f>VLOOKUP(C56, 'County name'!$A$1:$C$207, 2, TRUE)</f>
        <v>Jones County</v>
      </c>
      <c r="B56" s="2" t="str">
        <f>VLOOKUP($C56, 'County name'!$A$1:$C$207, 3, TRUE)</f>
        <v>Iowa</v>
      </c>
      <c r="C56" s="33">
        <v>19105</v>
      </c>
      <c r="D56" s="12">
        <f>VLOOKUP($C56, 'County name'!$A$3:$D$101, 4, FALSE)</f>
        <v>9.1999999999999998E-3</v>
      </c>
      <c r="E56" s="44">
        <v>1942.970118</v>
      </c>
      <c r="F56" s="44">
        <v>176.2943247</v>
      </c>
      <c r="G56" s="38">
        <v>0.95280613390000002</v>
      </c>
      <c r="H56" s="45">
        <v>78.717207450000004</v>
      </c>
      <c r="I56" s="45">
        <v>27.57453971</v>
      </c>
      <c r="J56" s="48">
        <v>4.2470965520000001E-2</v>
      </c>
      <c r="K56" s="46">
        <v>177.76708669999999</v>
      </c>
      <c r="L56" s="45">
        <v>75.704495190000003</v>
      </c>
      <c r="M56" s="47">
        <v>0.10172984340000001</v>
      </c>
    </row>
    <row r="57" spans="1:13" ht="14.5" x14ac:dyDescent="0.35">
      <c r="A57" s="2" t="str">
        <f>VLOOKUP(C57, 'County name'!$A$1:$C$207, 2, TRUE)</f>
        <v>Keokuk County</v>
      </c>
      <c r="B57" s="2" t="str">
        <f>VLOOKUP($C57, 'County name'!$A$1:$C$207, 3, TRUE)</f>
        <v>Iowa</v>
      </c>
      <c r="C57" s="33">
        <v>19107</v>
      </c>
      <c r="D57" s="12">
        <f>VLOOKUP($C57, 'County name'!$A$3:$D$101, 4, FALSE)</f>
        <v>8.6E-3</v>
      </c>
      <c r="E57" s="44">
        <v>2161.2187060000001</v>
      </c>
      <c r="F57" s="44">
        <v>241.438455</v>
      </c>
      <c r="G57" s="38">
        <v>1.055819488</v>
      </c>
      <c r="H57" s="45">
        <v>95.332603259999999</v>
      </c>
      <c r="I57" s="45">
        <v>44.81185207</v>
      </c>
      <c r="J57" s="48">
        <v>7.1741128739999993E-2</v>
      </c>
      <c r="K57" s="46">
        <v>195.86790070000001</v>
      </c>
      <c r="L57" s="45">
        <v>109.31641449999999</v>
      </c>
      <c r="M57" s="47">
        <v>0.13501909400000001</v>
      </c>
    </row>
    <row r="58" spans="1:13" ht="14.5" x14ac:dyDescent="0.35">
      <c r="A58" s="2" t="str">
        <f>VLOOKUP(C58, 'County name'!$A$1:$C$207, 2, TRUE)</f>
        <v>Kossuth County</v>
      </c>
      <c r="B58" s="2" t="str">
        <f>VLOOKUP($C58, 'County name'!$A$1:$C$207, 3, TRUE)</f>
        <v>Iowa</v>
      </c>
      <c r="C58" s="33">
        <v>19109</v>
      </c>
      <c r="D58" s="12">
        <f>VLOOKUP($C58, 'County name'!$A$3:$D$101, 4, FALSE)</f>
        <v>2.3300000000000001E-2</v>
      </c>
      <c r="E58" s="44">
        <v>1886.985752</v>
      </c>
      <c r="F58" s="44">
        <v>141.7673763</v>
      </c>
      <c r="G58" s="38">
        <v>0.96698704430000004</v>
      </c>
      <c r="H58" s="45">
        <v>97.731048970000003</v>
      </c>
      <c r="I58" s="45">
        <v>46.985213989999998</v>
      </c>
      <c r="J58" s="48">
        <v>8.4456831770000004E-2</v>
      </c>
      <c r="K58" s="46">
        <v>189.1882291</v>
      </c>
      <c r="L58" s="45">
        <v>113.04811840000001</v>
      </c>
      <c r="M58" s="47">
        <v>0.14821670880000001</v>
      </c>
    </row>
    <row r="59" spans="1:13" ht="14.5" x14ac:dyDescent="0.35">
      <c r="A59" s="2" t="str">
        <f>VLOOKUP(C59, 'County name'!$A$1:$C$207, 2, TRUE)</f>
        <v>Lee County</v>
      </c>
      <c r="B59" s="2" t="str">
        <f>VLOOKUP($C59, 'County name'!$A$1:$C$207, 3, TRUE)</f>
        <v>Iowa</v>
      </c>
      <c r="C59" s="33">
        <v>19111</v>
      </c>
      <c r="D59" s="12">
        <f>VLOOKUP($C59, 'County name'!$A$3:$D$101, 4, FALSE)</f>
        <v>5.7999999999999996E-3</v>
      </c>
      <c r="E59" s="44">
        <v>2280.3747229999999</v>
      </c>
      <c r="F59" s="44">
        <v>265.5174495</v>
      </c>
      <c r="G59" s="38">
        <v>1.0936076269999999</v>
      </c>
      <c r="H59" s="45">
        <v>95.501344200000005</v>
      </c>
      <c r="I59" s="45">
        <v>45.61776776</v>
      </c>
      <c r="J59" s="48">
        <v>6.3992809309999996E-2</v>
      </c>
      <c r="K59" s="46">
        <v>187.07504689999999</v>
      </c>
      <c r="L59" s="45">
        <v>105.79512579999999</v>
      </c>
      <c r="M59" s="47">
        <v>0.1208095587</v>
      </c>
    </row>
    <row r="60" spans="1:13" ht="14.5" x14ac:dyDescent="0.35">
      <c r="A60" s="2" t="str">
        <f>VLOOKUP(C60, 'County name'!$A$1:$C$207, 2, TRUE)</f>
        <v>Linn County</v>
      </c>
      <c r="B60" s="2" t="str">
        <f>VLOOKUP($C60, 'County name'!$A$1:$C$207, 3, TRUE)</f>
        <v>Iowa</v>
      </c>
      <c r="C60" s="33">
        <v>19113</v>
      </c>
      <c r="D60" s="12">
        <f>VLOOKUP($C60, 'County name'!$A$3:$D$101, 4, FALSE)</f>
        <v>0.01</v>
      </c>
      <c r="E60" s="44">
        <v>2001.521483</v>
      </c>
      <c r="F60" s="44">
        <v>190.97422119999999</v>
      </c>
      <c r="G60" s="38">
        <v>0.98931207089999995</v>
      </c>
      <c r="H60" s="45">
        <v>80.970875329999998</v>
      </c>
      <c r="I60" s="45">
        <v>29.569157220000001</v>
      </c>
      <c r="J60" s="48">
        <v>4.9111000719999999E-2</v>
      </c>
      <c r="K60" s="46">
        <v>185.40919959999999</v>
      </c>
      <c r="L60" s="45">
        <v>87.668308539999998</v>
      </c>
      <c r="M60" s="47">
        <v>0.1155640876</v>
      </c>
    </row>
    <row r="61" spans="1:13" ht="14.5" x14ac:dyDescent="0.35">
      <c r="A61" s="2" t="str">
        <f>VLOOKUP(C61, 'County name'!$A$1:$C$207, 2, TRUE)</f>
        <v>Louisa County</v>
      </c>
      <c r="B61" s="2" t="str">
        <f>VLOOKUP($C61, 'County name'!$A$1:$C$207, 3, TRUE)</f>
        <v>Iowa</v>
      </c>
      <c r="C61" s="33">
        <v>19115</v>
      </c>
      <c r="D61" s="12">
        <f>VLOOKUP($C61, 'County name'!$A$3:$D$101, 4, FALSE)</f>
        <v>6.0999999999999995E-3</v>
      </c>
      <c r="E61" s="44">
        <v>2210.2070829999998</v>
      </c>
      <c r="F61" s="44">
        <v>246.720294</v>
      </c>
      <c r="G61" s="38">
        <v>1.0519278910000001</v>
      </c>
      <c r="H61" s="45">
        <v>90.800037439999997</v>
      </c>
      <c r="I61" s="45">
        <v>40.903837350000003</v>
      </c>
      <c r="J61" s="48">
        <v>5.753700858E-2</v>
      </c>
      <c r="K61" s="46">
        <v>189.33777309999999</v>
      </c>
      <c r="L61" s="45">
        <v>100.3917714</v>
      </c>
      <c r="M61" s="47">
        <v>0.1176301889</v>
      </c>
    </row>
    <row r="62" spans="1:13" ht="14.5" x14ac:dyDescent="0.35">
      <c r="A62" s="2" t="str">
        <f>VLOOKUP(C62, 'County name'!$A$1:$C$207, 2, TRUE)</f>
        <v>Lucas County</v>
      </c>
      <c r="B62" s="2" t="str">
        <f>VLOOKUP($C62, 'County name'!$A$1:$C$207, 3, TRUE)</f>
        <v>Iowa</v>
      </c>
      <c r="C62" s="33">
        <v>19117</v>
      </c>
      <c r="D62" s="12">
        <f>VLOOKUP($C62, 'County name'!$A$3:$D$101, 4, FALSE)</f>
        <v>4.0000000000000001E-3</v>
      </c>
      <c r="E62" s="44">
        <v>2124.6987949999998</v>
      </c>
      <c r="F62" s="44">
        <v>234.05494010000001</v>
      </c>
      <c r="G62" s="38">
        <v>1.0337059070000001</v>
      </c>
      <c r="H62" s="45">
        <v>110.895697</v>
      </c>
      <c r="I62" s="45">
        <v>54.613504169999999</v>
      </c>
      <c r="J62" s="48">
        <v>9.1076823449999997E-2</v>
      </c>
      <c r="K62" s="46">
        <v>208.1838607</v>
      </c>
      <c r="L62" s="45">
        <v>124.5553464</v>
      </c>
      <c r="M62" s="47">
        <v>0.15804939279999999</v>
      </c>
    </row>
    <row r="63" spans="1:13" ht="14.5" x14ac:dyDescent="0.35">
      <c r="A63" s="2" t="str">
        <f>VLOOKUP(C63, 'County name'!$A$1:$C$207, 2, TRUE)</f>
        <v>Lyon County</v>
      </c>
      <c r="B63" s="2" t="str">
        <f>VLOOKUP($C63, 'County name'!$A$1:$C$207, 3, TRUE)</f>
        <v>Iowa</v>
      </c>
      <c r="C63" s="33">
        <v>19119</v>
      </c>
      <c r="D63" s="12">
        <f>VLOOKUP($C63, 'County name'!$A$3:$D$101, 4, FALSE)</f>
        <v>1.3000000000000001E-2</v>
      </c>
      <c r="E63" s="44">
        <v>1875.1687400000001</v>
      </c>
      <c r="F63" s="44">
        <v>181.76690389999999</v>
      </c>
      <c r="G63" s="38">
        <v>1.0113404859999999</v>
      </c>
      <c r="H63" s="45">
        <v>110.7222489</v>
      </c>
      <c r="I63" s="45">
        <v>71.738740059999998</v>
      </c>
      <c r="J63" s="48">
        <v>0.1109523877</v>
      </c>
      <c r="K63" s="46">
        <v>202.59327769999999</v>
      </c>
      <c r="L63" s="45">
        <v>139.04631639999999</v>
      </c>
      <c r="M63" s="47">
        <v>0.17403763729999999</v>
      </c>
    </row>
    <row r="64" spans="1:13" ht="14.5" x14ac:dyDescent="0.35">
      <c r="A64" s="2" t="str">
        <f>VLOOKUP(C64, 'County name'!$A$1:$C$207, 2, TRUE)</f>
        <v>Madison County</v>
      </c>
      <c r="B64" s="2" t="str">
        <f>VLOOKUP($C64, 'County name'!$A$1:$C$207, 3, TRUE)</f>
        <v>Iowa</v>
      </c>
      <c r="C64" s="33">
        <v>19121</v>
      </c>
      <c r="D64" s="12">
        <f>VLOOKUP($C64, 'County name'!$A$3:$D$101, 4, FALSE)</f>
        <v>7.0999999999999995E-3</v>
      </c>
      <c r="E64" s="44">
        <v>2110.7949760000001</v>
      </c>
      <c r="F64" s="44">
        <v>223.69571780000001</v>
      </c>
      <c r="G64" s="38">
        <v>1.0380507349999999</v>
      </c>
      <c r="H64" s="45">
        <v>117.8099742</v>
      </c>
      <c r="I64" s="45">
        <v>60.04621143</v>
      </c>
      <c r="J64" s="48">
        <v>0.10344440019999999</v>
      </c>
      <c r="K64" s="46">
        <v>209.39991560000001</v>
      </c>
      <c r="L64" s="45">
        <v>132.5163556</v>
      </c>
      <c r="M64" s="47">
        <v>0.16802613029999999</v>
      </c>
    </row>
    <row r="65" spans="1:13" ht="14.5" x14ac:dyDescent="0.35">
      <c r="A65" s="2" t="str">
        <f>VLOOKUP(C65, 'County name'!$A$1:$C$207, 2, TRUE)</f>
        <v>Mahaska County</v>
      </c>
      <c r="B65" s="2" t="str">
        <f>VLOOKUP($C65, 'County name'!$A$1:$C$207, 3, TRUE)</f>
        <v>Iowa</v>
      </c>
      <c r="C65" s="33">
        <v>19123</v>
      </c>
      <c r="D65" s="12">
        <f>VLOOKUP($C65, 'County name'!$A$3:$D$101, 4, FALSE)</f>
        <v>9.1999999999999998E-3</v>
      </c>
      <c r="E65" s="44">
        <v>2150.4679799999999</v>
      </c>
      <c r="F65" s="44">
        <v>234.34554399999999</v>
      </c>
      <c r="G65" s="38">
        <v>1.0550421409999999</v>
      </c>
      <c r="H65" s="45">
        <v>100.0140715</v>
      </c>
      <c r="I65" s="45">
        <v>46.335835889999998</v>
      </c>
      <c r="J65" s="48">
        <v>7.7884776040000006E-2</v>
      </c>
      <c r="K65" s="46">
        <v>197.46228260000001</v>
      </c>
      <c r="L65" s="45">
        <v>112.2561656</v>
      </c>
      <c r="M65" s="47">
        <v>0.14117369909999999</v>
      </c>
    </row>
    <row r="66" spans="1:13" ht="14.5" x14ac:dyDescent="0.35">
      <c r="A66" s="2" t="str">
        <f>VLOOKUP(C66, 'County name'!$A$1:$C$207, 2, TRUE)</f>
        <v>Marion County</v>
      </c>
      <c r="B66" s="2" t="str">
        <f>VLOOKUP($C66, 'County name'!$A$1:$C$207, 3, TRUE)</f>
        <v>Iowa</v>
      </c>
      <c r="C66" s="33">
        <v>19125</v>
      </c>
      <c r="D66" s="12">
        <f>VLOOKUP($C66, 'County name'!$A$3:$D$101, 4, FALSE)</f>
        <v>6.4000000000000003E-3</v>
      </c>
      <c r="E66" s="44">
        <v>2183.4166879999998</v>
      </c>
      <c r="F66" s="44">
        <v>240.59829690000001</v>
      </c>
      <c r="G66" s="38">
        <v>1.066026505</v>
      </c>
      <c r="H66" s="45">
        <v>106.17213219999999</v>
      </c>
      <c r="I66" s="45">
        <v>50.947801159999997</v>
      </c>
      <c r="J66" s="48">
        <v>8.6916434419999994E-2</v>
      </c>
      <c r="K66" s="46">
        <v>200.96641320000001</v>
      </c>
      <c r="L66" s="45">
        <v>119.7703762</v>
      </c>
      <c r="M66" s="47">
        <v>0.15062658900000001</v>
      </c>
    </row>
    <row r="67" spans="1:13" ht="14.5" x14ac:dyDescent="0.35">
      <c r="A67" s="2" t="str">
        <f>VLOOKUP(C67, 'County name'!$A$1:$C$207, 2, TRUE)</f>
        <v>Marshall County</v>
      </c>
      <c r="B67" s="2" t="str">
        <f>VLOOKUP($C67, 'County name'!$A$1:$C$207, 3, TRUE)</f>
        <v>Iowa</v>
      </c>
      <c r="C67" s="33">
        <v>19127</v>
      </c>
      <c r="D67" s="12">
        <f>VLOOKUP($C67, 'County name'!$A$3:$D$101, 4, FALSE)</f>
        <v>1.1399999999999999E-2</v>
      </c>
      <c r="E67" s="44">
        <v>1977.7552599999999</v>
      </c>
      <c r="F67" s="44">
        <v>177.14238409999999</v>
      </c>
      <c r="G67" s="38">
        <v>0.96159753940000003</v>
      </c>
      <c r="H67" s="45">
        <v>100.5472176</v>
      </c>
      <c r="I67" s="45">
        <v>40.931923249999997</v>
      </c>
      <c r="J67" s="48">
        <v>7.8355704659999997E-2</v>
      </c>
      <c r="K67" s="46">
        <v>190.99623879999999</v>
      </c>
      <c r="L67" s="45">
        <v>101.6160079</v>
      </c>
      <c r="M67" s="47">
        <v>0.13669699900000001</v>
      </c>
    </row>
    <row r="68" spans="1:13" ht="14.5" x14ac:dyDescent="0.35">
      <c r="A68" s="2" t="str">
        <f>VLOOKUP(C68, 'County name'!$A$1:$C$207, 2, TRUE)</f>
        <v>Mills County</v>
      </c>
      <c r="B68" s="2" t="str">
        <f>VLOOKUP($C68, 'County name'!$A$1:$C$207, 3, TRUE)</f>
        <v>Iowa</v>
      </c>
      <c r="C68" s="33">
        <v>19129</v>
      </c>
      <c r="D68" s="12">
        <f>VLOOKUP($C68, 'County name'!$A$3:$D$101, 4, FALSE)</f>
        <v>8.0000000000000002E-3</v>
      </c>
      <c r="E68" s="44">
        <v>2223.8464939999999</v>
      </c>
      <c r="F68" s="44">
        <v>272.54815430000002</v>
      </c>
      <c r="G68" s="38">
        <v>1.1260669329999999</v>
      </c>
      <c r="H68" s="45">
        <v>132.5606622</v>
      </c>
      <c r="I68" s="45">
        <v>82.713061289999999</v>
      </c>
      <c r="J68" s="48">
        <v>0.1299136286</v>
      </c>
      <c r="K68" s="46">
        <v>214.7639901</v>
      </c>
      <c r="L68" s="45">
        <v>158.55803789999999</v>
      </c>
      <c r="M68" s="47">
        <v>0.195276124</v>
      </c>
    </row>
    <row r="69" spans="1:13" ht="14.5" x14ac:dyDescent="0.35">
      <c r="A69" s="2" t="str">
        <f>VLOOKUP(C69, 'County name'!$A$1:$C$207, 2, TRUE)</f>
        <v>Mitchell County</v>
      </c>
      <c r="B69" s="2" t="str">
        <f>VLOOKUP($C69, 'County name'!$A$1:$C$207, 3, TRUE)</f>
        <v>Iowa</v>
      </c>
      <c r="C69" s="33">
        <v>19131</v>
      </c>
      <c r="D69" s="12">
        <f>VLOOKUP($C69, 'County name'!$A$3:$D$101, 4, FALSE)</f>
        <v>1.09E-2</v>
      </c>
      <c r="E69" s="44">
        <v>1830.6033239999999</v>
      </c>
      <c r="F69" s="44">
        <v>127.7839371</v>
      </c>
      <c r="G69" s="38">
        <v>0.90861875299999995</v>
      </c>
      <c r="H69" s="45">
        <v>79.20846401</v>
      </c>
      <c r="I69" s="45">
        <v>31.085577919999999</v>
      </c>
      <c r="J69" s="48">
        <v>5.3591679439999998E-2</v>
      </c>
      <c r="K69" s="46">
        <v>178.7842143</v>
      </c>
      <c r="L69" s="45">
        <v>87.863889929999999</v>
      </c>
      <c r="M69" s="47">
        <v>0.1212034261</v>
      </c>
    </row>
    <row r="70" spans="1:13" ht="14.5" x14ac:dyDescent="0.35">
      <c r="A70" s="2" t="str">
        <f>VLOOKUP(C70, 'County name'!$A$1:$C$207, 2, TRUE)</f>
        <v>Monona County</v>
      </c>
      <c r="B70" s="2" t="str">
        <f>VLOOKUP($C70, 'County name'!$A$1:$C$207, 3, TRUE)</f>
        <v>Iowa</v>
      </c>
      <c r="C70" s="33">
        <v>19133</v>
      </c>
      <c r="D70" s="12">
        <f>VLOOKUP($C70, 'County name'!$A$3:$D$101, 4, FALSE)</f>
        <v>1.2800000000000001E-2</v>
      </c>
      <c r="E70" s="44">
        <v>2121.3550359999999</v>
      </c>
      <c r="F70" s="44">
        <v>249.42651599999999</v>
      </c>
      <c r="G70" s="38">
        <v>1.1078973030000001</v>
      </c>
      <c r="H70" s="45">
        <v>122.2589641</v>
      </c>
      <c r="I70" s="45">
        <v>83.979072279999997</v>
      </c>
      <c r="J70" s="48">
        <v>0.12867955859999999</v>
      </c>
      <c r="K70" s="46">
        <v>212.39052319999999</v>
      </c>
      <c r="L70" s="45">
        <v>158.02647630000001</v>
      </c>
      <c r="M70" s="47">
        <v>0.19170341120000001</v>
      </c>
    </row>
    <row r="71" spans="1:13" ht="14.5" x14ac:dyDescent="0.35">
      <c r="A71" s="2" t="str">
        <f>VLOOKUP(C71, 'County name'!$A$1:$C$207, 2, TRUE)</f>
        <v>Monroe County</v>
      </c>
      <c r="B71" s="2" t="str">
        <f>VLOOKUP($C71, 'County name'!$A$1:$C$207, 3, TRUE)</f>
        <v>Iowa</v>
      </c>
      <c r="C71" s="33">
        <v>19135</v>
      </c>
      <c r="D71" s="12">
        <f>VLOOKUP($C71, 'County name'!$A$3:$D$101, 4, FALSE)</f>
        <v>3.3E-3</v>
      </c>
      <c r="E71" s="44">
        <v>2167.764408</v>
      </c>
      <c r="F71" s="44">
        <v>238.4276112</v>
      </c>
      <c r="G71" s="38">
        <v>1.0610772559999999</v>
      </c>
      <c r="H71" s="45">
        <v>106.326263</v>
      </c>
      <c r="I71" s="45">
        <v>50.773952770000001</v>
      </c>
      <c r="J71" s="48">
        <v>8.4907507349999994E-2</v>
      </c>
      <c r="K71" s="46">
        <v>206.557186</v>
      </c>
      <c r="L71" s="45">
        <v>120.98925800000001</v>
      </c>
      <c r="M71" s="47">
        <v>0.15337471280000001</v>
      </c>
    </row>
    <row r="72" spans="1:13" ht="14.5" x14ac:dyDescent="0.35">
      <c r="A72" s="2" t="str">
        <f>VLOOKUP(C72, 'County name'!$A$1:$C$207, 2, TRUE)</f>
        <v>Montgomery County</v>
      </c>
      <c r="B72" s="2" t="str">
        <f>VLOOKUP($C72, 'County name'!$A$1:$C$207, 3, TRUE)</f>
        <v>Iowa</v>
      </c>
      <c r="C72" s="33">
        <v>19137</v>
      </c>
      <c r="D72" s="12">
        <f>VLOOKUP($C72, 'County name'!$A$3:$D$101, 4, FALSE)</f>
        <v>7.6E-3</v>
      </c>
      <c r="E72" s="44">
        <v>2173.0375770000001</v>
      </c>
      <c r="F72" s="44">
        <v>259.58464950000001</v>
      </c>
      <c r="G72" s="38">
        <v>1.091966024</v>
      </c>
      <c r="H72" s="45">
        <v>131.21242240000001</v>
      </c>
      <c r="I72" s="45">
        <v>77.424828390000002</v>
      </c>
      <c r="J72" s="48">
        <v>0.12452812839999999</v>
      </c>
      <c r="K72" s="46">
        <v>211.6436673</v>
      </c>
      <c r="L72" s="45">
        <v>150.53448890000001</v>
      </c>
      <c r="M72" s="47">
        <v>0.18418307610000001</v>
      </c>
    </row>
    <row r="73" spans="1:13" ht="14.5" x14ac:dyDescent="0.35">
      <c r="A73" s="2" t="str">
        <f>VLOOKUP(C73, 'County name'!$A$1:$C$207, 2, TRUE)</f>
        <v>Muscatine County</v>
      </c>
      <c r="B73" s="2" t="str">
        <f>VLOOKUP($C73, 'County name'!$A$1:$C$207, 3, TRUE)</f>
        <v>Iowa</v>
      </c>
      <c r="C73" s="33">
        <v>19139</v>
      </c>
      <c r="D73" s="12">
        <f>VLOOKUP($C73, 'County name'!$A$3:$D$101, 4, FALSE)</f>
        <v>6.6E-3</v>
      </c>
      <c r="E73" s="44">
        <v>2173.3583229999999</v>
      </c>
      <c r="F73" s="44">
        <v>237.1646408</v>
      </c>
      <c r="G73" s="38">
        <v>1.0454690090000001</v>
      </c>
      <c r="H73" s="45">
        <v>86.807761679999999</v>
      </c>
      <c r="I73" s="45">
        <v>36.375884149999997</v>
      </c>
      <c r="J73" s="48">
        <v>5.1315146190000001E-2</v>
      </c>
      <c r="K73" s="46">
        <v>185.26417799999999</v>
      </c>
      <c r="L73" s="45">
        <v>93.21299114</v>
      </c>
      <c r="M73" s="47">
        <v>0.1111767925</v>
      </c>
    </row>
    <row r="74" spans="1:13" ht="14.5" x14ac:dyDescent="0.35">
      <c r="A74" s="2" t="str">
        <f>VLOOKUP(C74, 'County name'!$A$1:$C$207, 2, TRUE)</f>
        <v>O</v>
      </c>
      <c r="B74" s="2" t="str">
        <f>VLOOKUP($C74, 'County name'!$A$1:$C$207, 3, TRUE)</f>
        <v>Iowa</v>
      </c>
      <c r="C74" s="33">
        <v>19141</v>
      </c>
      <c r="D74" s="12">
        <f>VLOOKUP($C74, 'County name'!$A$3:$D$101, 4, FALSE)</f>
        <v>1.3100000000000001E-2</v>
      </c>
      <c r="E74" s="44">
        <v>1892.731503</v>
      </c>
      <c r="F74" s="44">
        <v>165.81060170000001</v>
      </c>
      <c r="G74" s="38">
        <v>0.97539030579999997</v>
      </c>
      <c r="H74" s="45">
        <v>110.46653139999999</v>
      </c>
      <c r="I74" s="45">
        <v>64.537744860000004</v>
      </c>
      <c r="J74" s="48">
        <v>0.1079748504</v>
      </c>
      <c r="K74" s="46">
        <v>199.48738119999999</v>
      </c>
      <c r="L74" s="45">
        <v>129.47039169999999</v>
      </c>
      <c r="M74" s="47">
        <v>0.16530569279999999</v>
      </c>
    </row>
    <row r="75" spans="1:13" ht="14.5" x14ac:dyDescent="0.35">
      <c r="A75" s="2" t="str">
        <f>VLOOKUP(C75, 'County name'!$A$1:$C$207, 2, TRUE)</f>
        <v>Osceola County</v>
      </c>
      <c r="B75" s="2" t="str">
        <f>VLOOKUP($C75, 'County name'!$A$1:$C$207, 3, TRUE)</f>
        <v>Iowa</v>
      </c>
      <c r="C75" s="33">
        <v>19143</v>
      </c>
      <c r="D75" s="12">
        <f>VLOOKUP($C75, 'County name'!$A$3:$D$101, 4, FALSE)</f>
        <v>0.01</v>
      </c>
      <c r="E75" s="44">
        <v>1812.3439060000001</v>
      </c>
      <c r="F75" s="44">
        <v>140.19579160000001</v>
      </c>
      <c r="G75" s="38">
        <v>0.93591814429999998</v>
      </c>
      <c r="H75" s="45">
        <v>105.7942999</v>
      </c>
      <c r="I75" s="45">
        <v>57.875014729999997</v>
      </c>
      <c r="J75" s="48">
        <v>9.9605010630000004E-2</v>
      </c>
      <c r="K75" s="46">
        <v>196.448688</v>
      </c>
      <c r="L75" s="45">
        <v>120.1869634</v>
      </c>
      <c r="M75" s="47">
        <v>0.15955603979999999</v>
      </c>
    </row>
    <row r="76" spans="1:13" ht="14.5" x14ac:dyDescent="0.35">
      <c r="A76" s="2" t="str">
        <f>VLOOKUP(C76, 'County name'!$A$1:$C$207, 2, TRUE)</f>
        <v>Page County</v>
      </c>
      <c r="B76" s="2" t="str">
        <f>VLOOKUP($C76, 'County name'!$A$1:$C$207, 3, TRUE)</f>
        <v>Iowa</v>
      </c>
      <c r="C76" s="33">
        <v>19145</v>
      </c>
      <c r="D76" s="12">
        <f>VLOOKUP($C76, 'County name'!$A$3:$D$101, 4, FALSE)</f>
        <v>9.8999999999999991E-3</v>
      </c>
      <c r="E76" s="44">
        <v>2208.3636160000001</v>
      </c>
      <c r="F76" s="44">
        <v>269.34090479999998</v>
      </c>
      <c r="G76" s="38">
        <v>1.08364511</v>
      </c>
      <c r="H76" s="45">
        <v>128.8631982</v>
      </c>
      <c r="I76" s="45">
        <v>75.656074950000004</v>
      </c>
      <c r="J76" s="48">
        <v>0.1190841119</v>
      </c>
      <c r="K76" s="46">
        <v>209.17605459999999</v>
      </c>
      <c r="L76" s="45">
        <v>147.9923829</v>
      </c>
      <c r="M76" s="47">
        <v>0.18048483479999999</v>
      </c>
    </row>
    <row r="77" spans="1:13" ht="14.5" x14ac:dyDescent="0.35">
      <c r="A77" s="2" t="str">
        <f>VLOOKUP(C77, 'County name'!$A$1:$C$207, 2, TRUE)</f>
        <v>Palo Alto County</v>
      </c>
      <c r="B77" s="2" t="str">
        <f>VLOOKUP($C77, 'County name'!$A$1:$C$207, 3, TRUE)</f>
        <v>Iowa</v>
      </c>
      <c r="C77" s="33">
        <v>19147</v>
      </c>
      <c r="D77" s="12">
        <f>VLOOKUP($C77, 'County name'!$A$3:$D$101, 4, FALSE)</f>
        <v>1.1699999999999999E-2</v>
      </c>
      <c r="E77" s="44">
        <v>1910.7600769999999</v>
      </c>
      <c r="F77" s="44">
        <v>153.39687240000001</v>
      </c>
      <c r="G77" s="38">
        <v>0.98107212129999999</v>
      </c>
      <c r="H77" s="45">
        <v>104.3190759</v>
      </c>
      <c r="I77" s="45">
        <v>54.035705569999998</v>
      </c>
      <c r="J77" s="48">
        <v>9.4957828849999995E-2</v>
      </c>
      <c r="K77" s="46">
        <v>193.0989381</v>
      </c>
      <c r="L77" s="45">
        <v>122.0342459</v>
      </c>
      <c r="M77" s="47">
        <v>0.15622173510000001</v>
      </c>
    </row>
    <row r="78" spans="1:13" ht="14.5" x14ac:dyDescent="0.35">
      <c r="A78" s="2" t="str">
        <f>VLOOKUP(C78, 'County name'!$A$1:$C$207, 2, TRUE)</f>
        <v>Plymouth County</v>
      </c>
      <c r="B78" s="2" t="str">
        <f>VLOOKUP($C78, 'County name'!$A$1:$C$207, 3, TRUE)</f>
        <v>Iowa</v>
      </c>
      <c r="C78" s="33">
        <v>19149</v>
      </c>
      <c r="D78" s="12">
        <f>VLOOKUP($C78, 'County name'!$A$3:$D$101, 4, FALSE)</f>
        <v>1.8500000000000003E-2</v>
      </c>
      <c r="E78" s="44">
        <v>1982.6237329999999</v>
      </c>
      <c r="F78" s="44">
        <v>210.3181463</v>
      </c>
      <c r="G78" s="38">
        <v>1.0700236139999999</v>
      </c>
      <c r="H78" s="45">
        <v>118.1609642</v>
      </c>
      <c r="I78" s="45">
        <v>80.774261190000004</v>
      </c>
      <c r="J78" s="48">
        <v>0.1247747375</v>
      </c>
      <c r="K78" s="46">
        <v>209.36100329999999</v>
      </c>
      <c r="L78" s="45">
        <v>149.29717500000001</v>
      </c>
      <c r="M78" s="47">
        <v>0.18473920739999999</v>
      </c>
    </row>
    <row r="79" spans="1:13" ht="14.5" x14ac:dyDescent="0.35">
      <c r="A79" s="2" t="str">
        <f>VLOOKUP(C79, 'County name'!$A$1:$C$207, 2, TRUE)</f>
        <v>Pocahontas County</v>
      </c>
      <c r="B79" s="2" t="str">
        <f>VLOOKUP($C79, 'County name'!$A$1:$C$207, 3, TRUE)</f>
        <v>Iowa</v>
      </c>
      <c r="C79" s="33">
        <v>19151</v>
      </c>
      <c r="D79" s="12">
        <f>VLOOKUP($C79, 'County name'!$A$3:$D$101, 4, FALSE)</f>
        <v>1.41E-2</v>
      </c>
      <c r="E79" s="44">
        <v>1934.339862</v>
      </c>
      <c r="F79" s="44">
        <v>168.99934099999999</v>
      </c>
      <c r="G79" s="38">
        <v>1.00626693</v>
      </c>
      <c r="H79" s="45">
        <v>108.1035588</v>
      </c>
      <c r="I79" s="45">
        <v>56.62089701</v>
      </c>
      <c r="J79" s="48">
        <v>9.935777606E-2</v>
      </c>
      <c r="K79" s="46">
        <v>196.08066600000001</v>
      </c>
      <c r="L79" s="45">
        <v>126.4631558</v>
      </c>
      <c r="M79" s="47">
        <v>0.15997929890000001</v>
      </c>
    </row>
    <row r="80" spans="1:13" ht="14.5" x14ac:dyDescent="0.35">
      <c r="A80" s="2" t="str">
        <f>VLOOKUP(C80, 'County name'!$A$1:$C$207, 2, TRUE)</f>
        <v>Polk County</v>
      </c>
      <c r="B80" s="2" t="str">
        <f>VLOOKUP($C80, 'County name'!$A$1:$C$207, 3, TRUE)</f>
        <v>Iowa</v>
      </c>
      <c r="C80" s="33">
        <v>19153</v>
      </c>
      <c r="D80" s="12">
        <f>VLOOKUP($C80, 'County name'!$A$3:$D$101, 4, FALSE)</f>
        <v>7.7000000000000002E-3</v>
      </c>
      <c r="E80" s="44">
        <v>2090.398522</v>
      </c>
      <c r="F80" s="44">
        <v>203.8901032</v>
      </c>
      <c r="G80" s="38">
        <v>1.0140378809999999</v>
      </c>
      <c r="H80" s="45">
        <v>111.0331255</v>
      </c>
      <c r="I80" s="45">
        <v>50.29896188</v>
      </c>
      <c r="J80" s="48">
        <v>9.3520041659999997E-2</v>
      </c>
      <c r="K80" s="46">
        <v>203.12999769999999</v>
      </c>
      <c r="L80" s="45">
        <v>118.7007584</v>
      </c>
      <c r="M80" s="47">
        <v>0.15586103439999999</v>
      </c>
    </row>
    <row r="81" spans="1:13" ht="14.5" x14ac:dyDescent="0.35">
      <c r="A81" s="2" t="str">
        <f>VLOOKUP(C81, 'County name'!$A$1:$C$207, 2, TRUE)</f>
        <v>Pottawattamie County</v>
      </c>
      <c r="B81" s="2" t="str">
        <f>VLOOKUP($C81, 'County name'!$A$1:$C$207, 3, TRUE)</f>
        <v>Iowa</v>
      </c>
      <c r="C81" s="33">
        <v>19155</v>
      </c>
      <c r="D81" s="12">
        <f>VLOOKUP($C81, 'County name'!$A$3:$D$101, 4, FALSE)</f>
        <v>1.7299999999999999E-2</v>
      </c>
      <c r="E81" s="44">
        <v>2144.0563010000001</v>
      </c>
      <c r="F81" s="44">
        <v>236.4693987</v>
      </c>
      <c r="G81" s="38">
        <v>1.078470746</v>
      </c>
      <c r="H81" s="45">
        <v>128.66358349999999</v>
      </c>
      <c r="I81" s="45">
        <v>75.963916679999997</v>
      </c>
      <c r="J81" s="48">
        <v>0.12535077</v>
      </c>
      <c r="K81" s="46">
        <v>212.73275530000001</v>
      </c>
      <c r="L81" s="45">
        <v>147.33611970000001</v>
      </c>
      <c r="M81" s="47">
        <v>0.18732735449999999</v>
      </c>
    </row>
    <row r="82" spans="1:13" ht="14.5" x14ac:dyDescent="0.35">
      <c r="A82" s="2" t="str">
        <f>VLOOKUP(C82, 'County name'!$A$1:$C$207, 2, TRUE)</f>
        <v>Poweshiek County</v>
      </c>
      <c r="B82" s="2" t="str">
        <f>VLOOKUP($C82, 'County name'!$A$1:$C$207, 3, TRUE)</f>
        <v>Iowa</v>
      </c>
      <c r="C82" s="33">
        <v>19157</v>
      </c>
      <c r="D82" s="12">
        <f>VLOOKUP($C82, 'County name'!$A$3:$D$101, 4, FALSE)</f>
        <v>1.18E-2</v>
      </c>
      <c r="E82" s="44">
        <v>2054.2998349999998</v>
      </c>
      <c r="F82" s="44">
        <v>211.17156650000001</v>
      </c>
      <c r="G82" s="38">
        <v>0.99888036319999995</v>
      </c>
      <c r="H82" s="45">
        <v>94.101768179999993</v>
      </c>
      <c r="I82" s="45">
        <v>39.934933139999998</v>
      </c>
      <c r="J82" s="48">
        <v>7.0692131490000004E-2</v>
      </c>
      <c r="K82" s="46">
        <v>192.52834859999999</v>
      </c>
      <c r="L82" s="45">
        <v>102.952718</v>
      </c>
      <c r="M82" s="47">
        <v>0.13421317460000001</v>
      </c>
    </row>
    <row r="83" spans="1:13" ht="14.5" x14ac:dyDescent="0.35">
      <c r="A83" s="2" t="str">
        <f>VLOOKUP(C83, 'County name'!$A$1:$C$207, 2, TRUE)</f>
        <v>Ringgold County</v>
      </c>
      <c r="B83" s="2" t="str">
        <f>VLOOKUP($C83, 'County name'!$A$1:$C$207, 3, TRUE)</f>
        <v>Iowa</v>
      </c>
      <c r="C83" s="33">
        <v>19159</v>
      </c>
      <c r="D83" s="12">
        <f>VLOOKUP($C83, 'County name'!$A$3:$D$101, 4, FALSE)</f>
        <v>5.4000000000000003E-3</v>
      </c>
      <c r="E83" s="44">
        <v>2142.233964</v>
      </c>
      <c r="F83" s="44">
        <v>228.54525799999999</v>
      </c>
      <c r="G83" s="38">
        <v>1.0404922539999999</v>
      </c>
      <c r="H83" s="45">
        <v>116.8087972</v>
      </c>
      <c r="I83" s="45">
        <v>62.133997540000003</v>
      </c>
      <c r="J83" s="48">
        <v>0.1012052618</v>
      </c>
      <c r="K83" s="46">
        <v>203.8533578</v>
      </c>
      <c r="L83" s="45">
        <v>130.07318330000001</v>
      </c>
      <c r="M83" s="47">
        <v>0.16400715320000001</v>
      </c>
    </row>
    <row r="84" spans="1:13" ht="14.5" x14ac:dyDescent="0.35">
      <c r="A84" s="2" t="str">
        <f>VLOOKUP(C84, 'County name'!$A$1:$C$207, 2, TRUE)</f>
        <v>Sac County</v>
      </c>
      <c r="B84" s="2" t="str">
        <f>VLOOKUP($C84, 'County name'!$A$1:$C$207, 3, TRUE)</f>
        <v>Iowa</v>
      </c>
      <c r="C84" s="33">
        <v>19161</v>
      </c>
      <c r="D84" s="12">
        <f>VLOOKUP($C84, 'County name'!$A$3:$D$101, 4, FALSE)</f>
        <v>1.2E-2</v>
      </c>
      <c r="E84" s="44">
        <v>1954.5934030000001</v>
      </c>
      <c r="F84" s="44">
        <v>178.188186</v>
      </c>
      <c r="G84" s="38">
        <v>1.0119867060000001</v>
      </c>
      <c r="H84" s="45">
        <v>115.4807136</v>
      </c>
      <c r="I84" s="45">
        <v>60.575438259999999</v>
      </c>
      <c r="J84" s="48">
        <v>0.10865641450000001</v>
      </c>
      <c r="K84" s="46">
        <v>202.37795689999999</v>
      </c>
      <c r="L84" s="45">
        <v>128.68433490000001</v>
      </c>
      <c r="M84" s="47">
        <v>0.1670614104</v>
      </c>
    </row>
    <row r="85" spans="1:13" ht="14.5" x14ac:dyDescent="0.35">
      <c r="A85" s="2" t="str">
        <f>VLOOKUP(C85, 'County name'!$A$1:$C$207, 2, TRUE)</f>
        <v>Scott County</v>
      </c>
      <c r="B85" s="2" t="str">
        <f>VLOOKUP($C85, 'County name'!$A$1:$C$207, 3, TRUE)</f>
        <v>Iowa</v>
      </c>
      <c r="C85" s="33">
        <v>19163</v>
      </c>
      <c r="D85" s="12">
        <f>VLOOKUP($C85, 'County name'!$A$3:$D$101, 4, FALSE)</f>
        <v>7.4999999999999997E-3</v>
      </c>
      <c r="E85" s="44">
        <v>2106.9266969999999</v>
      </c>
      <c r="F85" s="44">
        <v>205.47543400000001</v>
      </c>
      <c r="G85" s="38">
        <v>1.0196263240000001</v>
      </c>
      <c r="H85" s="45">
        <v>83.007972350000003</v>
      </c>
      <c r="I85" s="45">
        <v>27.09965425</v>
      </c>
      <c r="J85" s="48">
        <v>4.0052426750000002E-2</v>
      </c>
      <c r="K85" s="46">
        <v>176.7502016</v>
      </c>
      <c r="L85" s="45">
        <v>77.268158769999999</v>
      </c>
      <c r="M85" s="47">
        <v>9.7603589190000006E-2</v>
      </c>
    </row>
    <row r="86" spans="1:13" ht="14.5" x14ac:dyDescent="0.35">
      <c r="A86" s="2" t="str">
        <f>VLOOKUP(C86, 'County name'!$A$1:$C$207, 2, TRUE)</f>
        <v>Shelby County</v>
      </c>
      <c r="B86" s="2" t="str">
        <f>VLOOKUP($C86, 'County name'!$A$1:$C$207, 3, TRUE)</f>
        <v>Iowa</v>
      </c>
      <c r="C86" s="33">
        <v>19165</v>
      </c>
      <c r="D86" s="12">
        <f>VLOOKUP($C86, 'County name'!$A$3:$D$101, 4, FALSE)</f>
        <v>1.37E-2</v>
      </c>
      <c r="E86" s="44">
        <v>2059.9408800000001</v>
      </c>
      <c r="F86" s="44">
        <v>209.42824880000001</v>
      </c>
      <c r="G86" s="38">
        <v>1.02304097</v>
      </c>
      <c r="H86" s="45">
        <v>123.5732342</v>
      </c>
      <c r="I86" s="45">
        <v>68.957922409999995</v>
      </c>
      <c r="J86" s="48">
        <v>0.1189881564</v>
      </c>
      <c r="K86" s="46">
        <v>210.03447310000001</v>
      </c>
      <c r="L86" s="45">
        <v>138.79316879999999</v>
      </c>
      <c r="M86" s="47">
        <v>0.17850893330000001</v>
      </c>
    </row>
    <row r="87" spans="1:13" ht="14.5" x14ac:dyDescent="0.35">
      <c r="A87" s="2" t="str">
        <f>VLOOKUP(C87, 'County name'!$A$1:$C$207, 2, TRUE)</f>
        <v>Sioux County</v>
      </c>
      <c r="B87" s="2" t="str">
        <f>VLOOKUP($C87, 'County name'!$A$1:$C$207, 3, TRUE)</f>
        <v>Iowa</v>
      </c>
      <c r="C87" s="33">
        <v>19167</v>
      </c>
      <c r="D87" s="12">
        <f>VLOOKUP($C87, 'County name'!$A$3:$D$101, 4, FALSE)</f>
        <v>1.6E-2</v>
      </c>
      <c r="E87" s="44">
        <v>1928.6454779999999</v>
      </c>
      <c r="F87" s="44">
        <v>192.3037084</v>
      </c>
      <c r="G87" s="38">
        <v>1.03626398</v>
      </c>
      <c r="H87" s="45">
        <v>114.809208</v>
      </c>
      <c r="I87" s="45">
        <v>76.615308900000002</v>
      </c>
      <c r="J87" s="48">
        <v>0.11825143539999999</v>
      </c>
      <c r="K87" s="46">
        <v>206.44362520000001</v>
      </c>
      <c r="L87" s="45">
        <v>143.42939939999999</v>
      </c>
      <c r="M87" s="47">
        <v>0.1786556047</v>
      </c>
    </row>
    <row r="88" spans="1:13" ht="14.5" x14ac:dyDescent="0.35">
      <c r="A88" s="2" t="str">
        <f>VLOOKUP(C88, 'County name'!$A$1:$C$207, 2, TRUE)</f>
        <v>Story County</v>
      </c>
      <c r="B88" s="2" t="str">
        <f>VLOOKUP($C88, 'County name'!$A$1:$C$207, 3, TRUE)</f>
        <v>Iowa</v>
      </c>
      <c r="C88" s="33">
        <v>19169</v>
      </c>
      <c r="D88" s="12">
        <f>VLOOKUP($C88, 'County name'!$A$3:$D$101, 4, FALSE)</f>
        <v>1.09E-2</v>
      </c>
      <c r="E88" s="44">
        <v>1983.9203070000001</v>
      </c>
      <c r="F88" s="44">
        <v>169.8915538</v>
      </c>
      <c r="G88" s="38">
        <v>0.95712065810000002</v>
      </c>
      <c r="H88" s="45">
        <v>107.65944399999999</v>
      </c>
      <c r="I88" s="45">
        <v>44.939735749999997</v>
      </c>
      <c r="J88" s="48">
        <v>8.8725933280000002E-2</v>
      </c>
      <c r="K88" s="46">
        <v>198.43285599999999</v>
      </c>
      <c r="L88" s="45">
        <v>109.4104955</v>
      </c>
      <c r="M88" s="47">
        <v>0.14821818689999999</v>
      </c>
    </row>
    <row r="89" spans="1:13" ht="14.5" x14ac:dyDescent="0.35">
      <c r="A89" s="2" t="str">
        <f>VLOOKUP(C89, 'County name'!$A$1:$C$207, 2, TRUE)</f>
        <v>Tama County</v>
      </c>
      <c r="B89" s="2" t="str">
        <f>VLOOKUP($C89, 'County name'!$A$1:$C$207, 3, TRUE)</f>
        <v>Iowa</v>
      </c>
      <c r="C89" s="33">
        <v>19171</v>
      </c>
      <c r="D89" s="12">
        <f>VLOOKUP($C89, 'County name'!$A$3:$D$101, 4, FALSE)</f>
        <v>1.3000000000000001E-2</v>
      </c>
      <c r="E89" s="44">
        <v>1978.7518299999999</v>
      </c>
      <c r="F89" s="44">
        <v>184.94877220000001</v>
      </c>
      <c r="G89" s="38">
        <v>0.97594450619999995</v>
      </c>
      <c r="H89" s="45">
        <v>91.911682350000007</v>
      </c>
      <c r="I89" s="45">
        <v>36.443605230000003</v>
      </c>
      <c r="J89" s="48">
        <v>6.67171129E-2</v>
      </c>
      <c r="K89" s="46">
        <v>192.7655785</v>
      </c>
      <c r="L89" s="45">
        <v>98.723462960000006</v>
      </c>
      <c r="M89" s="47">
        <v>0.13189324029999999</v>
      </c>
    </row>
    <row r="90" spans="1:13" ht="14.5" x14ac:dyDescent="0.35">
      <c r="A90" s="2" t="str">
        <f>VLOOKUP(C90, 'County name'!$A$1:$C$207, 2, TRUE)</f>
        <v>Taylor County</v>
      </c>
      <c r="B90" s="2" t="str">
        <f>VLOOKUP($C90, 'County name'!$A$1:$C$207, 3, TRUE)</f>
        <v>Iowa</v>
      </c>
      <c r="C90" s="33">
        <v>19173</v>
      </c>
      <c r="D90" s="12">
        <f>VLOOKUP($C90, 'County name'!$A$3:$D$101, 4, FALSE)</f>
        <v>7.9000000000000008E-3</v>
      </c>
      <c r="E90" s="44">
        <v>2157.3389360000001</v>
      </c>
      <c r="F90" s="44">
        <v>239.8280048</v>
      </c>
      <c r="G90" s="38">
        <v>1.053691878</v>
      </c>
      <c r="H90" s="45">
        <v>121.8429154</v>
      </c>
      <c r="I90" s="45">
        <v>66.319471879999995</v>
      </c>
      <c r="J90" s="48">
        <v>0.1093565544</v>
      </c>
      <c r="K90" s="46">
        <v>203.42500029999999</v>
      </c>
      <c r="L90" s="45">
        <v>135.6190215</v>
      </c>
      <c r="M90" s="47">
        <v>0.17003668329999999</v>
      </c>
    </row>
    <row r="91" spans="1:13" ht="14.5" x14ac:dyDescent="0.35">
      <c r="A91" s="2" t="str">
        <f>VLOOKUP(C91, 'County name'!$A$1:$C$207, 2, TRUE)</f>
        <v>Union County</v>
      </c>
      <c r="B91" s="2" t="str">
        <f>VLOOKUP($C91, 'County name'!$A$1:$C$207, 3, TRUE)</f>
        <v>Iowa</v>
      </c>
      <c r="C91" s="33">
        <v>19175</v>
      </c>
      <c r="D91" s="12">
        <f>VLOOKUP($C91, 'County name'!$A$3:$D$101, 4, FALSE)</f>
        <v>6.5000000000000006E-3</v>
      </c>
      <c r="E91" s="44">
        <v>2118.8974830000002</v>
      </c>
      <c r="F91" s="44">
        <v>224.0146565</v>
      </c>
      <c r="G91" s="38">
        <v>1.0334880989999999</v>
      </c>
      <c r="H91" s="45">
        <v>121.3728486</v>
      </c>
      <c r="I91" s="45">
        <v>63.604696660000002</v>
      </c>
      <c r="J91" s="48">
        <v>0.1072022768</v>
      </c>
      <c r="K91" s="46">
        <v>210.69733070000001</v>
      </c>
      <c r="L91" s="45">
        <v>135.22073789999999</v>
      </c>
      <c r="M91" s="47">
        <v>0.1718411276</v>
      </c>
    </row>
    <row r="92" spans="1:13" ht="14.5" x14ac:dyDescent="0.35">
      <c r="A92" s="2" t="str">
        <f>VLOOKUP(C92, 'County name'!$A$1:$C$207, 2, TRUE)</f>
        <v>Van Buren County</v>
      </c>
      <c r="B92" s="2" t="str">
        <f>VLOOKUP($C92, 'County name'!$A$1:$C$207, 3, TRUE)</f>
        <v>Iowa</v>
      </c>
      <c r="C92" s="33">
        <v>19177</v>
      </c>
      <c r="D92" s="12">
        <f>VLOOKUP($C92, 'County name'!$A$3:$D$101, 4, FALSE)</f>
        <v>4.7999999999999996E-3</v>
      </c>
      <c r="E92" s="44">
        <v>2267.2219490000002</v>
      </c>
      <c r="F92" s="44">
        <v>291.34842170000002</v>
      </c>
      <c r="G92" s="38">
        <v>1.1204230129999999</v>
      </c>
      <c r="H92" s="45">
        <v>101.1188409</v>
      </c>
      <c r="I92" s="45">
        <v>52.716700269999997</v>
      </c>
      <c r="J92" s="48">
        <v>7.6317900229999999E-2</v>
      </c>
      <c r="K92" s="46">
        <v>195.7570001</v>
      </c>
      <c r="L92" s="45">
        <v>116.7026692</v>
      </c>
      <c r="M92" s="47">
        <v>0.13540124789999999</v>
      </c>
    </row>
    <row r="93" spans="1:13" ht="14.5" x14ac:dyDescent="0.35">
      <c r="A93" s="2" t="str">
        <f>VLOOKUP(C93, 'County name'!$A$1:$C$207, 2, TRUE)</f>
        <v>Wapello County</v>
      </c>
      <c r="B93" s="2" t="str">
        <f>VLOOKUP($C93, 'County name'!$A$1:$C$207, 3, TRUE)</f>
        <v>Iowa</v>
      </c>
      <c r="C93" s="33">
        <v>19179</v>
      </c>
      <c r="D93" s="12">
        <f>VLOOKUP($C93, 'County name'!$A$3:$D$101, 4, FALSE)</f>
        <v>5.1999999999999998E-3</v>
      </c>
      <c r="E93" s="44">
        <v>2217.2201570000002</v>
      </c>
      <c r="F93" s="44">
        <v>253.51055020000001</v>
      </c>
      <c r="G93" s="38">
        <v>1.0918107539999999</v>
      </c>
      <c r="H93" s="45">
        <v>99.766281559999996</v>
      </c>
      <c r="I93" s="45">
        <v>48.621159839999997</v>
      </c>
      <c r="J93" s="48">
        <v>7.7400718689999995E-2</v>
      </c>
      <c r="K93" s="46">
        <v>195.00644339999999</v>
      </c>
      <c r="L93" s="45">
        <v>112.3294396</v>
      </c>
      <c r="M93" s="47">
        <v>0.1388879019</v>
      </c>
    </row>
    <row r="94" spans="1:13" ht="14.5" x14ac:dyDescent="0.35">
      <c r="A94" s="2" t="str">
        <f>VLOOKUP(C94, 'County name'!$A$1:$C$207, 2, TRUE)</f>
        <v>Warren County</v>
      </c>
      <c r="B94" s="2" t="str">
        <f>VLOOKUP($C94, 'County name'!$A$1:$C$207, 3, TRUE)</f>
        <v>Iowa</v>
      </c>
      <c r="C94" s="33">
        <v>19181</v>
      </c>
      <c r="D94" s="12">
        <f>VLOOKUP($C94, 'County name'!$A$3:$D$101, 4, FALSE)</f>
        <v>6.0999999999999995E-3</v>
      </c>
      <c r="E94" s="44">
        <v>2144.1218920000001</v>
      </c>
      <c r="F94" s="44">
        <v>229.9768</v>
      </c>
      <c r="G94" s="38">
        <v>1.0431294760000001</v>
      </c>
      <c r="H94" s="45">
        <v>112.3440514</v>
      </c>
      <c r="I94" s="45">
        <v>55.066366770000002</v>
      </c>
      <c r="J94" s="48">
        <v>9.4796183039999996E-2</v>
      </c>
      <c r="K94" s="46">
        <v>206.4067087</v>
      </c>
      <c r="L94" s="45">
        <v>125.8217052</v>
      </c>
      <c r="M94" s="47">
        <v>0.16042731560000001</v>
      </c>
    </row>
    <row r="95" spans="1:13" ht="14.5" x14ac:dyDescent="0.35">
      <c r="A95" s="2" t="str">
        <f>VLOOKUP(C95, 'County name'!$A$1:$C$207, 2, TRUE)</f>
        <v>Washington County</v>
      </c>
      <c r="B95" s="2" t="str">
        <f>VLOOKUP($C95, 'County name'!$A$1:$C$207, 3, TRUE)</f>
        <v>Iowa</v>
      </c>
      <c r="C95" s="33">
        <v>19183</v>
      </c>
      <c r="D95" s="12">
        <f>VLOOKUP($C95, 'County name'!$A$3:$D$101, 4, FALSE)</f>
        <v>8.8000000000000005E-3</v>
      </c>
      <c r="E95" s="44">
        <v>2196.8932060000002</v>
      </c>
      <c r="F95" s="44">
        <v>255.44833449999999</v>
      </c>
      <c r="G95" s="38">
        <v>1.069114382</v>
      </c>
      <c r="H95" s="45">
        <v>93.1420928</v>
      </c>
      <c r="I95" s="45">
        <v>44.538678259999998</v>
      </c>
      <c r="J95" s="48">
        <v>6.5410566769999998E-2</v>
      </c>
      <c r="K95" s="46">
        <v>193.93888810000001</v>
      </c>
      <c r="L95" s="45">
        <v>108.1355494</v>
      </c>
      <c r="M95" s="47">
        <v>0.12722030770000001</v>
      </c>
    </row>
    <row r="96" spans="1:13" ht="14.5" x14ac:dyDescent="0.35">
      <c r="A96" s="2" t="str">
        <f>VLOOKUP(C96, 'County name'!$A$1:$C$207, 2, TRUE)</f>
        <v>Wayne County</v>
      </c>
      <c r="B96" s="2" t="str">
        <f>VLOOKUP($C96, 'County name'!$A$1:$C$207, 3, TRUE)</f>
        <v>Iowa</v>
      </c>
      <c r="C96" s="33">
        <v>19185</v>
      </c>
      <c r="D96" s="12">
        <f>VLOOKUP($C96, 'County name'!$A$3:$D$101, 4, FALSE)</f>
        <v>5.6999999999999993E-3</v>
      </c>
      <c r="E96" s="44">
        <v>2110.231139</v>
      </c>
      <c r="F96" s="44">
        <v>224.65892790000001</v>
      </c>
      <c r="G96" s="38">
        <v>1.027365402</v>
      </c>
      <c r="H96" s="45">
        <v>108.20525240000001</v>
      </c>
      <c r="I96" s="45">
        <v>53.177714629999997</v>
      </c>
      <c r="J96" s="48">
        <v>8.6557097309999997E-2</v>
      </c>
      <c r="K96" s="46">
        <v>203.32749759999999</v>
      </c>
      <c r="L96" s="45">
        <v>118.7848414</v>
      </c>
      <c r="M96" s="47">
        <v>0.1507993456</v>
      </c>
    </row>
    <row r="97" spans="1:13" ht="14.5" x14ac:dyDescent="0.35">
      <c r="A97" s="2" t="str">
        <f>VLOOKUP(C97, 'County name'!$A$1:$C$207, 2, TRUE)</f>
        <v>Webster County</v>
      </c>
      <c r="B97" s="2" t="str">
        <f>VLOOKUP($C97, 'County name'!$A$1:$C$207, 3, TRUE)</f>
        <v>Iowa</v>
      </c>
      <c r="C97" s="33">
        <v>19187</v>
      </c>
      <c r="D97" s="12">
        <f>VLOOKUP($C97, 'County name'!$A$3:$D$101, 4, FALSE)</f>
        <v>1.5100000000000001E-2</v>
      </c>
      <c r="E97" s="44">
        <v>1979.8753160000001</v>
      </c>
      <c r="F97" s="44">
        <v>180.91253090000001</v>
      </c>
      <c r="G97" s="38">
        <v>1.027992727</v>
      </c>
      <c r="H97" s="45">
        <v>108.505337</v>
      </c>
      <c r="I97" s="45">
        <v>53.159664390000003</v>
      </c>
      <c r="J97" s="48">
        <v>9.8309213349999994E-2</v>
      </c>
      <c r="K97" s="46">
        <v>197.5912782</v>
      </c>
      <c r="L97" s="45">
        <v>124.6034482</v>
      </c>
      <c r="M97" s="47">
        <v>0.1611259166</v>
      </c>
    </row>
    <row r="98" spans="1:13" ht="14.5" x14ac:dyDescent="0.35">
      <c r="A98" s="2" t="str">
        <f>VLOOKUP(C98, 'County name'!$A$1:$C$207, 2, TRUE)</f>
        <v>Winnebago County</v>
      </c>
      <c r="B98" s="2" t="str">
        <f>VLOOKUP($C98, 'County name'!$A$1:$C$207, 3, TRUE)</f>
        <v>Iowa</v>
      </c>
      <c r="C98" s="33">
        <v>19189</v>
      </c>
      <c r="D98" s="12">
        <f>VLOOKUP($C98, 'County name'!$A$3:$D$101, 4, FALSE)</f>
        <v>8.6E-3</v>
      </c>
      <c r="E98" s="44">
        <v>1858.8302430000001</v>
      </c>
      <c r="F98" s="44">
        <v>133.52357190000001</v>
      </c>
      <c r="G98" s="38">
        <v>0.94120696250000002</v>
      </c>
      <c r="H98" s="45">
        <v>90.783567430000005</v>
      </c>
      <c r="I98" s="45">
        <v>40.823893980000001</v>
      </c>
      <c r="J98" s="48">
        <v>7.3022907900000003E-2</v>
      </c>
      <c r="K98" s="46">
        <v>185.59291690000001</v>
      </c>
      <c r="L98" s="45">
        <v>103.77290410000001</v>
      </c>
      <c r="M98" s="47">
        <v>0.13955720999999999</v>
      </c>
    </row>
    <row r="99" spans="1:13" ht="14.5" x14ac:dyDescent="0.35">
      <c r="A99" s="2" t="str">
        <f>VLOOKUP(C99, 'County name'!$A$1:$C$207, 2, TRUE)</f>
        <v>Winneshiek County</v>
      </c>
      <c r="B99" s="2" t="str">
        <f>VLOOKUP($C99, 'County name'!$A$1:$C$207, 3, TRUE)</f>
        <v>Iowa</v>
      </c>
      <c r="C99" s="33">
        <v>19191</v>
      </c>
      <c r="D99" s="12">
        <f>VLOOKUP($C99, 'County name'!$A$3:$D$101, 4, FALSE)</f>
        <v>1.03E-2</v>
      </c>
      <c r="E99" s="44">
        <v>1795.52016</v>
      </c>
      <c r="F99" s="44">
        <v>125.853238</v>
      </c>
      <c r="G99" s="38">
        <v>0.90030952959999999</v>
      </c>
      <c r="H99" s="45">
        <v>71.644745880000002</v>
      </c>
      <c r="I99" s="45">
        <v>24.182006170000001</v>
      </c>
      <c r="J99" s="48">
        <v>3.8170302609999998E-2</v>
      </c>
      <c r="K99" s="46">
        <v>176.29518229999999</v>
      </c>
      <c r="L99" s="45">
        <v>73.23183813</v>
      </c>
      <c r="M99" s="47">
        <v>0.107427865</v>
      </c>
    </row>
    <row r="100" spans="1:13" ht="14.5" x14ac:dyDescent="0.35">
      <c r="A100" s="2" t="str">
        <f>VLOOKUP(C100, 'County name'!$A$1:$C$207, 2, TRUE)</f>
        <v>Woodbury County</v>
      </c>
      <c r="B100" s="2" t="str">
        <f>VLOOKUP($C100, 'County name'!$A$1:$C$207, 3, TRUE)</f>
        <v>Iowa</v>
      </c>
      <c r="C100" s="33">
        <v>19193</v>
      </c>
      <c r="D100" s="12">
        <f>VLOOKUP($C100, 'County name'!$A$3:$D$101, 4, FALSE)</f>
        <v>1.5700000000000002E-2</v>
      </c>
      <c r="E100" s="44">
        <v>2042.2827110000001</v>
      </c>
      <c r="F100" s="44">
        <v>221.72201050000001</v>
      </c>
      <c r="G100" s="38">
        <v>1.0778396100000001</v>
      </c>
      <c r="H100" s="45">
        <v>119.26152449999999</v>
      </c>
      <c r="I100" s="45">
        <v>78.64582815</v>
      </c>
      <c r="J100" s="48">
        <v>0.1241706893</v>
      </c>
      <c r="K100" s="46">
        <v>209.65337030000001</v>
      </c>
      <c r="L100" s="45">
        <v>149.5513626</v>
      </c>
      <c r="M100" s="47">
        <v>0.1849714432</v>
      </c>
    </row>
    <row r="101" spans="1:13" ht="14.5" x14ac:dyDescent="0.35">
      <c r="A101" s="2" t="str">
        <f>VLOOKUP(C101, 'County name'!$A$1:$C$207, 2, TRUE)</f>
        <v>Worth County</v>
      </c>
      <c r="B101" s="2" t="str">
        <f>VLOOKUP($C101, 'County name'!$A$1:$C$207, 3, TRUE)</f>
        <v>Iowa</v>
      </c>
      <c r="C101" s="33">
        <v>19195</v>
      </c>
      <c r="D101" s="12">
        <f>VLOOKUP($C101, 'County name'!$A$3:$D$101, 4, FALSE)</f>
        <v>8.3000000000000001E-3</v>
      </c>
      <c r="E101" s="44">
        <v>1816.2846669999999</v>
      </c>
      <c r="F101" s="44">
        <v>124.5435861</v>
      </c>
      <c r="G101" s="38">
        <v>0.90589626629999997</v>
      </c>
      <c r="H101" s="45">
        <v>83.595101220000004</v>
      </c>
      <c r="I101" s="45">
        <v>34.745488209999998</v>
      </c>
      <c r="J101" s="48">
        <v>6.2047357999999997E-2</v>
      </c>
      <c r="K101" s="46">
        <v>181.81073739999999</v>
      </c>
      <c r="L101" s="45">
        <v>93.314480829999994</v>
      </c>
      <c r="M101" s="47">
        <v>0.129443532</v>
      </c>
    </row>
    <row r="102" spans="1:13" ht="14.5" x14ac:dyDescent="0.35">
      <c r="A102" s="2" t="str">
        <f>VLOOKUP(C102, 'County name'!$A$1:$C$207, 2, TRUE)</f>
        <v>Wright County</v>
      </c>
      <c r="B102" s="2" t="str">
        <f>VLOOKUP($C102, 'County name'!$A$1:$C$207, 3, TRUE)</f>
        <v>Iowa</v>
      </c>
      <c r="C102" s="33">
        <v>19197</v>
      </c>
      <c r="D102" s="12">
        <f>VLOOKUP($C102, 'County name'!$A$3:$D$101, 4, FALSE)</f>
        <v>1.3500000000000002E-2</v>
      </c>
      <c r="E102" s="44">
        <v>1903.570594</v>
      </c>
      <c r="F102" s="44">
        <v>150.220956</v>
      </c>
      <c r="G102" s="38">
        <v>0.95914007420000003</v>
      </c>
      <c r="H102" s="45">
        <v>99.748035790000003</v>
      </c>
      <c r="I102" s="45">
        <v>44.148449370000002</v>
      </c>
      <c r="J102" s="48">
        <v>8.4216688319999997E-2</v>
      </c>
      <c r="K102" s="46">
        <v>190.68154089999999</v>
      </c>
      <c r="L102" s="45">
        <v>109.4979817</v>
      </c>
      <c r="M102" s="47">
        <v>0.1454307554</v>
      </c>
    </row>
    <row r="103" spans="1:13" ht="12.5" x14ac:dyDescent="0.25">
      <c r="A103" s="2"/>
      <c r="B103" s="2"/>
      <c r="C103" s="1"/>
      <c r="D103" s="12"/>
      <c r="E103" s="1"/>
      <c r="F103" s="1"/>
      <c r="G103" s="1"/>
      <c r="H103" s="22"/>
      <c r="K103" s="22"/>
      <c r="M103" s="23"/>
    </row>
    <row r="104" spans="1:13" ht="12.5" x14ac:dyDescent="0.25">
      <c r="A104" s="2"/>
      <c r="B104" s="2"/>
      <c r="C104" s="2"/>
      <c r="D104" s="12"/>
      <c r="E104" s="2"/>
      <c r="F104" s="2"/>
      <c r="G104" s="2"/>
      <c r="H104" s="22"/>
      <c r="K104" s="22"/>
      <c r="M104" s="23"/>
    </row>
    <row r="105" spans="1:13" ht="12.5" x14ac:dyDescent="0.25">
      <c r="A105" s="2"/>
      <c r="B105" s="2"/>
      <c r="C105" s="2"/>
      <c r="D105" s="12"/>
      <c r="E105" s="2"/>
      <c r="F105" s="2"/>
      <c r="G105" s="2"/>
      <c r="H105" s="22"/>
      <c r="K105" s="22"/>
      <c r="M105" s="23"/>
    </row>
    <row r="106" spans="1:13" ht="12.5" x14ac:dyDescent="0.25">
      <c r="A106" s="2"/>
      <c r="B106" s="2"/>
      <c r="C106" s="2"/>
      <c r="D106" s="12"/>
      <c r="E106" s="2"/>
      <c r="F106" s="2"/>
      <c r="G106" s="2"/>
      <c r="H106" s="22"/>
      <c r="K106" s="22"/>
      <c r="M106" s="23"/>
    </row>
    <row r="107" spans="1:13" ht="12.5" x14ac:dyDescent="0.25">
      <c r="A107" s="2"/>
      <c r="B107" s="2"/>
      <c r="C107" s="2"/>
      <c r="D107" s="12"/>
      <c r="E107" s="2"/>
      <c r="F107" s="2"/>
      <c r="G107" s="2"/>
      <c r="H107" s="22"/>
      <c r="K107" s="22"/>
      <c r="M107" s="23"/>
    </row>
    <row r="108" spans="1:13" ht="12.5" x14ac:dyDescent="0.25">
      <c r="A108" s="2"/>
      <c r="B108" s="2"/>
      <c r="C108" s="2"/>
      <c r="D108" s="12"/>
      <c r="E108" s="2"/>
      <c r="F108" s="2"/>
      <c r="G108" s="2"/>
      <c r="H108" s="22"/>
      <c r="K108" s="22"/>
      <c r="M108" s="23"/>
    </row>
    <row r="109" spans="1:13" ht="12.5" x14ac:dyDescent="0.25">
      <c r="A109" s="2"/>
      <c r="B109" s="2"/>
      <c r="C109" s="2"/>
      <c r="D109" s="12"/>
      <c r="E109" s="2"/>
      <c r="F109" s="2"/>
      <c r="G109" s="2"/>
      <c r="H109" s="22"/>
      <c r="K109" s="22"/>
      <c r="M109" s="23"/>
    </row>
    <row r="110" spans="1:13" ht="12.5" x14ac:dyDescent="0.25">
      <c r="A110" s="2"/>
      <c r="B110" s="2"/>
      <c r="C110" s="2"/>
      <c r="D110" s="12"/>
      <c r="E110" s="2"/>
      <c r="F110" s="2"/>
      <c r="G110" s="2"/>
      <c r="H110" s="22"/>
      <c r="K110" s="22"/>
      <c r="M110" s="23"/>
    </row>
    <row r="111" spans="1:13" ht="12.5" x14ac:dyDescent="0.25">
      <c r="A111" s="2"/>
      <c r="B111" s="2"/>
      <c r="C111" s="2"/>
      <c r="D111" s="12"/>
      <c r="E111" s="2"/>
      <c r="F111" s="2"/>
      <c r="G111" s="2"/>
      <c r="H111" s="22"/>
      <c r="K111" s="22"/>
      <c r="M111" s="23"/>
    </row>
    <row r="112" spans="1:13" ht="12.5" x14ac:dyDescent="0.25">
      <c r="A112" s="2"/>
      <c r="B112" s="2"/>
      <c r="C112" s="2"/>
      <c r="D112" s="12"/>
      <c r="E112" s="2"/>
      <c r="F112" s="2"/>
      <c r="G112" s="2"/>
      <c r="H112" s="22"/>
      <c r="K112" s="22"/>
      <c r="M112" s="23"/>
    </row>
    <row r="113" spans="1:13" ht="12.5" x14ac:dyDescent="0.25">
      <c r="A113" s="2"/>
      <c r="B113" s="2"/>
      <c r="C113" s="2"/>
      <c r="D113" s="12"/>
      <c r="E113" s="2"/>
      <c r="F113" s="2"/>
      <c r="G113" s="2"/>
      <c r="H113" s="22"/>
      <c r="K113" s="22"/>
      <c r="M113" s="23"/>
    </row>
    <row r="114" spans="1:13" ht="12.5" x14ac:dyDescent="0.25">
      <c r="A114" s="2"/>
      <c r="B114" s="2"/>
      <c r="C114" s="2"/>
      <c r="D114" s="12"/>
      <c r="E114" s="2"/>
      <c r="F114" s="2"/>
      <c r="G114" s="2"/>
      <c r="H114" s="22"/>
      <c r="K114" s="22"/>
      <c r="M114" s="23"/>
    </row>
    <row r="115" spans="1:13" ht="12.5" x14ac:dyDescent="0.25">
      <c r="A115" s="2"/>
      <c r="B115" s="2"/>
      <c r="C115" s="2"/>
      <c r="D115" s="12"/>
      <c r="E115" s="2"/>
      <c r="F115" s="2"/>
      <c r="G115" s="2"/>
      <c r="H115" s="22"/>
      <c r="K115" s="22"/>
      <c r="M115" s="23"/>
    </row>
    <row r="116" spans="1:13" ht="12.5" x14ac:dyDescent="0.25">
      <c r="A116" s="2"/>
      <c r="B116" s="2"/>
      <c r="C116" s="2"/>
      <c r="D116" s="12"/>
      <c r="E116" s="2"/>
      <c r="F116" s="2"/>
      <c r="G116" s="2"/>
      <c r="H116" s="22"/>
      <c r="K116" s="22"/>
      <c r="M116" s="23"/>
    </row>
    <row r="117" spans="1:13" ht="12.5" x14ac:dyDescent="0.25">
      <c r="A117" s="2"/>
      <c r="B117" s="2"/>
      <c r="C117" s="2"/>
      <c r="D117" s="12"/>
      <c r="E117" s="2"/>
      <c r="F117" s="2"/>
      <c r="G117" s="2"/>
      <c r="H117" s="22"/>
      <c r="K117" s="22"/>
      <c r="M117" s="23"/>
    </row>
    <row r="118" spans="1:13" ht="12.5" x14ac:dyDescent="0.25">
      <c r="A118" s="2"/>
      <c r="B118" s="2"/>
      <c r="C118" s="2"/>
      <c r="D118" s="12"/>
      <c r="E118" s="2"/>
      <c r="F118" s="2"/>
      <c r="G118" s="2"/>
      <c r="H118" s="22"/>
      <c r="K118" s="22"/>
      <c r="M118" s="23"/>
    </row>
    <row r="119" spans="1:13" ht="12.5" x14ac:dyDescent="0.25">
      <c r="A119" s="2"/>
      <c r="B119" s="2"/>
      <c r="C119" s="2"/>
      <c r="D119" s="12"/>
      <c r="E119" s="2"/>
      <c r="F119" s="2"/>
      <c r="G119" s="2"/>
      <c r="H119" s="22"/>
      <c r="K119" s="22"/>
      <c r="M119" s="23"/>
    </row>
    <row r="120" spans="1:13" ht="12.5" x14ac:dyDescent="0.25">
      <c r="A120" s="2"/>
      <c r="B120" s="2"/>
      <c r="C120" s="2"/>
      <c r="D120" s="12"/>
      <c r="E120" s="2"/>
      <c r="F120" s="2"/>
      <c r="G120" s="2"/>
      <c r="H120" s="22"/>
      <c r="K120" s="22"/>
      <c r="M120" s="23"/>
    </row>
    <row r="121" spans="1:13" ht="12.5" x14ac:dyDescent="0.25">
      <c r="A121" s="2"/>
      <c r="B121" s="2"/>
      <c r="C121" s="2"/>
      <c r="D121" s="12"/>
      <c r="E121" s="2"/>
      <c r="F121" s="2"/>
      <c r="G121" s="2"/>
      <c r="H121" s="22"/>
      <c r="K121" s="22"/>
      <c r="M121" s="23"/>
    </row>
    <row r="122" spans="1:13" ht="12.5" x14ac:dyDescent="0.25">
      <c r="A122" s="2"/>
      <c r="B122" s="2"/>
      <c r="C122" s="2"/>
      <c r="D122" s="12"/>
      <c r="E122" s="2"/>
      <c r="F122" s="2"/>
      <c r="G122" s="2"/>
      <c r="H122" s="22"/>
      <c r="K122" s="22"/>
      <c r="M122" s="23"/>
    </row>
    <row r="123" spans="1:13" ht="12.5" x14ac:dyDescent="0.25">
      <c r="A123" s="2"/>
      <c r="B123" s="2"/>
      <c r="C123" s="2"/>
      <c r="D123" s="12"/>
      <c r="E123" s="2"/>
      <c r="F123" s="2"/>
      <c r="G123" s="2"/>
      <c r="H123" s="22"/>
      <c r="K123" s="22"/>
      <c r="M123" s="23"/>
    </row>
    <row r="124" spans="1:13" ht="12.5" x14ac:dyDescent="0.25">
      <c r="A124" s="2"/>
      <c r="B124" s="2"/>
      <c r="C124" s="2"/>
      <c r="D124" s="12"/>
      <c r="E124" s="2"/>
      <c r="F124" s="2"/>
      <c r="G124" s="2"/>
      <c r="H124" s="22"/>
      <c r="K124" s="22"/>
      <c r="M124" s="23"/>
    </row>
    <row r="125" spans="1:13" ht="12.5" x14ac:dyDescent="0.25">
      <c r="A125" s="2"/>
      <c r="B125" s="2"/>
      <c r="C125" s="2"/>
      <c r="D125" s="12"/>
      <c r="E125" s="2"/>
      <c r="F125" s="2"/>
      <c r="G125" s="2"/>
      <c r="H125" s="22"/>
      <c r="K125" s="22"/>
      <c r="M125" s="23"/>
    </row>
    <row r="126" spans="1:13" ht="12.5" x14ac:dyDescent="0.25">
      <c r="A126" s="2"/>
      <c r="B126" s="2"/>
      <c r="C126" s="2"/>
      <c r="D126" s="12"/>
      <c r="E126" s="2"/>
      <c r="F126" s="2"/>
      <c r="G126" s="2"/>
      <c r="H126" s="22"/>
      <c r="K126" s="22"/>
      <c r="M126" s="23"/>
    </row>
    <row r="127" spans="1:13" ht="12.5" x14ac:dyDescent="0.25">
      <c r="A127" s="2"/>
      <c r="B127" s="2"/>
      <c r="C127" s="2"/>
      <c r="D127" s="12"/>
      <c r="E127" s="2"/>
      <c r="F127" s="2"/>
      <c r="G127" s="2"/>
      <c r="H127" s="22"/>
      <c r="K127" s="22"/>
      <c r="M127" s="23"/>
    </row>
    <row r="128" spans="1:13" ht="12.5" x14ac:dyDescent="0.25">
      <c r="A128" s="2"/>
      <c r="B128" s="2"/>
      <c r="C128" s="2"/>
      <c r="D128" s="12"/>
      <c r="E128" s="2"/>
      <c r="F128" s="2"/>
      <c r="G128" s="2"/>
      <c r="H128" s="22"/>
      <c r="K128" s="22"/>
      <c r="M128" s="23"/>
    </row>
    <row r="129" spans="1:13" ht="12.5" x14ac:dyDescent="0.25">
      <c r="A129" s="2"/>
      <c r="B129" s="2"/>
      <c r="C129" s="2"/>
      <c r="D129" s="12"/>
      <c r="E129" s="2"/>
      <c r="F129" s="2"/>
      <c r="G129" s="2"/>
      <c r="H129" s="22"/>
      <c r="K129" s="22"/>
      <c r="M129" s="23"/>
    </row>
    <row r="130" spans="1:13" ht="12.5" x14ac:dyDescent="0.25">
      <c r="A130" s="2"/>
      <c r="B130" s="2"/>
      <c r="C130" s="2"/>
      <c r="D130" s="12"/>
      <c r="E130" s="2"/>
      <c r="F130" s="2"/>
      <c r="G130" s="2"/>
      <c r="H130" s="22"/>
      <c r="K130" s="22"/>
      <c r="M130" s="23"/>
    </row>
    <row r="131" spans="1:13" ht="12.5" x14ac:dyDescent="0.25">
      <c r="A131" s="2"/>
      <c r="B131" s="2"/>
      <c r="C131" s="2"/>
      <c r="D131" s="12"/>
      <c r="E131" s="2"/>
      <c r="F131" s="2"/>
      <c r="G131" s="2"/>
      <c r="H131" s="22"/>
      <c r="K131" s="22"/>
      <c r="M131" s="23"/>
    </row>
    <row r="132" spans="1:13" ht="12.5" x14ac:dyDescent="0.25">
      <c r="A132" s="2"/>
      <c r="B132" s="2"/>
      <c r="C132" s="2"/>
      <c r="D132" s="12"/>
      <c r="E132" s="2"/>
      <c r="F132" s="2"/>
      <c r="G132" s="2"/>
      <c r="H132" s="22"/>
      <c r="K132" s="22"/>
      <c r="M132" s="23"/>
    </row>
    <row r="133" spans="1:13" ht="12.5" x14ac:dyDescent="0.25">
      <c r="A133" s="2"/>
      <c r="B133" s="2"/>
      <c r="C133" s="2"/>
      <c r="D133" s="12"/>
      <c r="E133" s="2"/>
      <c r="F133" s="2"/>
      <c r="G133" s="2"/>
      <c r="H133" s="22"/>
      <c r="K133" s="22"/>
      <c r="M133" s="23"/>
    </row>
    <row r="134" spans="1:13" ht="12.5" x14ac:dyDescent="0.25">
      <c r="A134" s="2"/>
      <c r="B134" s="2"/>
      <c r="C134" s="2"/>
      <c r="D134" s="12"/>
      <c r="E134" s="2"/>
      <c r="F134" s="2"/>
      <c r="G134" s="2"/>
      <c r="H134" s="22"/>
      <c r="K134" s="22"/>
      <c r="M134" s="23"/>
    </row>
    <row r="135" spans="1:13" ht="12.5" x14ac:dyDescent="0.25">
      <c r="A135" s="2"/>
      <c r="B135" s="2"/>
      <c r="C135" s="2"/>
      <c r="D135" s="12"/>
      <c r="E135" s="2"/>
      <c r="F135" s="2"/>
      <c r="G135" s="2"/>
      <c r="H135" s="22"/>
      <c r="K135" s="22"/>
      <c r="M135" s="23"/>
    </row>
    <row r="136" spans="1:13" ht="12.5" x14ac:dyDescent="0.25">
      <c r="A136" s="2"/>
      <c r="B136" s="2"/>
      <c r="C136" s="2"/>
      <c r="D136" s="12"/>
      <c r="E136" s="2"/>
      <c r="F136" s="2"/>
      <c r="G136" s="2"/>
      <c r="H136" s="22"/>
      <c r="K136" s="22"/>
      <c r="M136" s="23"/>
    </row>
    <row r="137" spans="1:13" ht="12.5" x14ac:dyDescent="0.25">
      <c r="A137" s="2"/>
      <c r="B137" s="2"/>
      <c r="C137" s="2"/>
      <c r="D137" s="12"/>
      <c r="E137" s="2"/>
      <c r="F137" s="2"/>
      <c r="G137" s="2"/>
      <c r="H137" s="22"/>
      <c r="K137" s="22"/>
      <c r="M137" s="23"/>
    </row>
    <row r="138" spans="1:13" ht="12.5" x14ac:dyDescent="0.25">
      <c r="A138" s="2"/>
      <c r="B138" s="2"/>
      <c r="C138" s="2"/>
      <c r="D138" s="12"/>
      <c r="E138" s="2"/>
      <c r="F138" s="2"/>
      <c r="G138" s="2"/>
      <c r="H138" s="22"/>
      <c r="K138" s="22"/>
      <c r="M138" s="23"/>
    </row>
    <row r="139" spans="1:13" ht="12.5" x14ac:dyDescent="0.25">
      <c r="A139" s="2"/>
      <c r="B139" s="2"/>
      <c r="C139" s="2"/>
      <c r="D139" s="12"/>
      <c r="E139" s="2"/>
      <c r="F139" s="2"/>
      <c r="G139" s="2"/>
      <c r="H139" s="22"/>
      <c r="K139" s="22"/>
      <c r="M139" s="23"/>
    </row>
    <row r="140" spans="1:13" ht="12.5" x14ac:dyDescent="0.25">
      <c r="A140" s="2"/>
      <c r="B140" s="2"/>
      <c r="C140" s="2"/>
      <c r="D140" s="12"/>
      <c r="E140" s="2"/>
      <c r="F140" s="2"/>
      <c r="G140" s="2"/>
      <c r="H140" s="22"/>
      <c r="K140" s="22"/>
      <c r="M140" s="23"/>
    </row>
    <row r="141" spans="1:13" ht="12.5" x14ac:dyDescent="0.25">
      <c r="A141" s="2"/>
      <c r="B141" s="2"/>
      <c r="C141" s="2"/>
      <c r="D141" s="12"/>
      <c r="E141" s="2"/>
      <c r="F141" s="2"/>
      <c r="G141" s="2"/>
      <c r="H141" s="22"/>
      <c r="K141" s="22"/>
      <c r="M141" s="23"/>
    </row>
    <row r="142" spans="1:13" ht="12.5" x14ac:dyDescent="0.25">
      <c r="A142" s="2"/>
      <c r="B142" s="2"/>
      <c r="C142" s="2"/>
      <c r="D142" s="12"/>
      <c r="E142" s="2"/>
      <c r="F142" s="2"/>
      <c r="G142" s="2"/>
      <c r="H142" s="22"/>
      <c r="K142" s="22"/>
      <c r="M142" s="23"/>
    </row>
    <row r="143" spans="1:13" ht="12.5" x14ac:dyDescent="0.25">
      <c r="A143" s="2"/>
      <c r="B143" s="2"/>
      <c r="C143" s="2"/>
      <c r="D143" s="12"/>
      <c r="E143" s="2"/>
      <c r="F143" s="2"/>
      <c r="G143" s="2"/>
      <c r="H143" s="22"/>
      <c r="K143" s="22"/>
      <c r="M143" s="23"/>
    </row>
    <row r="144" spans="1:13" ht="12.5" x14ac:dyDescent="0.25">
      <c r="A144" s="2"/>
      <c r="B144" s="2"/>
      <c r="C144" s="2"/>
      <c r="D144" s="12"/>
      <c r="E144" s="2"/>
      <c r="F144" s="2"/>
      <c r="G144" s="2"/>
      <c r="H144" s="22"/>
      <c r="K144" s="22"/>
      <c r="M144" s="23"/>
    </row>
    <row r="145" spans="1:13" ht="12.5" x14ac:dyDescent="0.25">
      <c r="A145" s="2"/>
      <c r="B145" s="2"/>
      <c r="C145" s="2"/>
      <c r="D145" s="12"/>
      <c r="E145" s="2"/>
      <c r="F145" s="2"/>
      <c r="G145" s="2"/>
      <c r="H145" s="22"/>
      <c r="K145" s="22"/>
      <c r="M145" s="23"/>
    </row>
    <row r="146" spans="1:13" ht="12.5" x14ac:dyDescent="0.25">
      <c r="A146" s="2"/>
      <c r="B146" s="2"/>
      <c r="C146" s="2"/>
      <c r="D146" s="12"/>
      <c r="E146" s="2"/>
      <c r="F146" s="2"/>
      <c r="G146" s="2"/>
      <c r="H146" s="22"/>
      <c r="K146" s="22"/>
      <c r="M146" s="23"/>
    </row>
    <row r="147" spans="1:13" ht="12.5" x14ac:dyDescent="0.25">
      <c r="A147" s="2"/>
      <c r="B147" s="2"/>
      <c r="C147" s="2"/>
      <c r="D147" s="12"/>
      <c r="E147" s="2"/>
      <c r="F147" s="2"/>
      <c r="G147" s="2"/>
      <c r="H147" s="22"/>
      <c r="K147" s="22"/>
      <c r="M147" s="23"/>
    </row>
    <row r="148" spans="1:13" ht="12.5" x14ac:dyDescent="0.25">
      <c r="A148" s="2"/>
      <c r="B148" s="2"/>
      <c r="C148" s="2"/>
      <c r="D148" s="12"/>
      <c r="E148" s="2"/>
      <c r="F148" s="2"/>
      <c r="G148" s="2"/>
      <c r="H148" s="22"/>
      <c r="K148" s="22"/>
      <c r="M148" s="23"/>
    </row>
    <row r="149" spans="1:13" ht="12.5" x14ac:dyDescent="0.25">
      <c r="A149" s="2"/>
      <c r="B149" s="2"/>
      <c r="C149" s="2"/>
      <c r="D149" s="12"/>
      <c r="E149" s="2"/>
      <c r="F149" s="2"/>
      <c r="G149" s="2"/>
      <c r="H149" s="22"/>
      <c r="K149" s="22"/>
      <c r="M149" s="23"/>
    </row>
    <row r="150" spans="1:13" ht="12.5" x14ac:dyDescent="0.25">
      <c r="A150" s="2"/>
      <c r="B150" s="2"/>
      <c r="C150" s="2"/>
      <c r="D150" s="12"/>
      <c r="E150" s="2"/>
      <c r="F150" s="2"/>
      <c r="G150" s="2"/>
      <c r="H150" s="22"/>
      <c r="K150" s="22"/>
      <c r="M150" s="23"/>
    </row>
    <row r="151" spans="1:13" ht="12.5" x14ac:dyDescent="0.25">
      <c r="A151" s="2"/>
      <c r="B151" s="2"/>
      <c r="C151" s="2"/>
      <c r="D151" s="12"/>
      <c r="E151" s="2"/>
      <c r="F151" s="2"/>
      <c r="G151" s="2"/>
      <c r="H151" s="22"/>
      <c r="K151" s="22"/>
      <c r="M151" s="23"/>
    </row>
    <row r="152" spans="1:13" ht="12.5" x14ac:dyDescent="0.25">
      <c r="A152" s="2"/>
      <c r="B152" s="2"/>
      <c r="C152" s="2"/>
      <c r="D152" s="12"/>
      <c r="E152" s="2"/>
      <c r="F152" s="2"/>
      <c r="G152" s="2"/>
      <c r="H152" s="22"/>
      <c r="K152" s="22"/>
      <c r="M152" s="23"/>
    </row>
    <row r="153" spans="1:13" ht="12.5" x14ac:dyDescent="0.25">
      <c r="A153" s="2"/>
      <c r="B153" s="2"/>
      <c r="C153" s="2"/>
      <c r="D153" s="12"/>
      <c r="E153" s="2"/>
      <c r="F153" s="2"/>
      <c r="G153" s="2"/>
      <c r="H153" s="22"/>
      <c r="K153" s="22"/>
      <c r="M153" s="23"/>
    </row>
    <row r="154" spans="1:13" ht="12.5" x14ac:dyDescent="0.25">
      <c r="A154" s="2"/>
      <c r="B154" s="2"/>
      <c r="C154" s="2"/>
      <c r="D154" s="12"/>
      <c r="E154" s="2"/>
      <c r="F154" s="2"/>
      <c r="G154" s="2"/>
      <c r="H154" s="22"/>
      <c r="K154" s="22"/>
      <c r="M154" s="23"/>
    </row>
    <row r="155" spans="1:13" ht="12.5" x14ac:dyDescent="0.25">
      <c r="A155" s="2"/>
      <c r="B155" s="2"/>
      <c r="C155" s="2"/>
      <c r="D155" s="12"/>
      <c r="E155" s="2"/>
      <c r="F155" s="2"/>
      <c r="G155" s="2"/>
      <c r="H155" s="22"/>
      <c r="K155" s="22"/>
      <c r="M155" s="23"/>
    </row>
    <row r="156" spans="1:13" ht="12.5" x14ac:dyDescent="0.25">
      <c r="A156" s="2"/>
      <c r="B156" s="2"/>
      <c r="C156" s="2"/>
      <c r="D156" s="12"/>
      <c r="E156" s="2"/>
      <c r="F156" s="2"/>
      <c r="G156" s="2"/>
      <c r="H156" s="22"/>
      <c r="K156" s="22"/>
      <c r="M156" s="23"/>
    </row>
    <row r="157" spans="1:13" ht="12.5" x14ac:dyDescent="0.25">
      <c r="A157" s="2"/>
      <c r="B157" s="2"/>
      <c r="C157" s="2"/>
      <c r="D157" s="12"/>
      <c r="E157" s="2"/>
      <c r="F157" s="2"/>
      <c r="G157" s="2"/>
      <c r="H157" s="22"/>
      <c r="K157" s="22"/>
      <c r="M157" s="23"/>
    </row>
    <row r="158" spans="1:13" ht="12.5" x14ac:dyDescent="0.25">
      <c r="A158" s="2"/>
      <c r="B158" s="2"/>
      <c r="C158" s="2"/>
      <c r="D158" s="12"/>
      <c r="E158" s="2"/>
      <c r="F158" s="2"/>
      <c r="G158" s="2"/>
      <c r="H158" s="22"/>
      <c r="K158" s="22"/>
      <c r="M158" s="23"/>
    </row>
    <row r="159" spans="1:13" ht="12.5" x14ac:dyDescent="0.25">
      <c r="A159" s="2"/>
      <c r="B159" s="2"/>
      <c r="C159" s="2"/>
      <c r="D159" s="12"/>
      <c r="E159" s="2"/>
      <c r="F159" s="2"/>
      <c r="G159" s="2"/>
      <c r="H159" s="22"/>
      <c r="K159" s="22"/>
      <c r="M159" s="23"/>
    </row>
    <row r="160" spans="1:13" ht="12.5" x14ac:dyDescent="0.25">
      <c r="A160" s="2"/>
      <c r="B160" s="2"/>
      <c r="C160" s="2"/>
      <c r="D160" s="12"/>
      <c r="E160" s="2"/>
      <c r="F160" s="2"/>
      <c r="G160" s="2"/>
      <c r="H160" s="22"/>
      <c r="K160" s="22"/>
      <c r="M160" s="23"/>
    </row>
    <row r="161" spans="1:13" ht="12.5" x14ac:dyDescent="0.25">
      <c r="A161" s="2"/>
      <c r="B161" s="2"/>
      <c r="C161" s="2"/>
      <c r="D161" s="12"/>
      <c r="E161" s="2"/>
      <c r="F161" s="2"/>
      <c r="G161" s="2"/>
      <c r="H161" s="22"/>
      <c r="K161" s="22"/>
      <c r="M161" s="23"/>
    </row>
    <row r="162" spans="1:13" ht="12.5" x14ac:dyDescent="0.25">
      <c r="A162" s="2"/>
      <c r="B162" s="2"/>
      <c r="C162" s="2"/>
      <c r="D162" s="12"/>
      <c r="E162" s="2"/>
      <c r="F162" s="2"/>
      <c r="G162" s="2"/>
      <c r="H162" s="22"/>
      <c r="K162" s="22"/>
      <c r="M162" s="23"/>
    </row>
    <row r="163" spans="1:13" ht="12.5" x14ac:dyDescent="0.25">
      <c r="A163" s="2"/>
      <c r="B163" s="2"/>
      <c r="C163" s="2"/>
      <c r="D163" s="12"/>
      <c r="E163" s="2"/>
      <c r="F163" s="2"/>
      <c r="G163" s="2"/>
      <c r="H163" s="22"/>
      <c r="K163" s="22"/>
      <c r="M163" s="23"/>
    </row>
    <row r="164" spans="1:13" ht="12.5" x14ac:dyDescent="0.25">
      <c r="A164" s="2"/>
      <c r="B164" s="2"/>
      <c r="C164" s="2"/>
      <c r="D164" s="12"/>
      <c r="E164" s="2"/>
      <c r="F164" s="2"/>
      <c r="G164" s="2"/>
      <c r="H164" s="22"/>
      <c r="K164" s="22"/>
      <c r="M164" s="23"/>
    </row>
    <row r="165" spans="1:13" ht="12.5" x14ac:dyDescent="0.25">
      <c r="A165" s="2"/>
      <c r="B165" s="2"/>
      <c r="C165" s="2"/>
      <c r="D165" s="12"/>
      <c r="E165" s="2"/>
      <c r="F165" s="2"/>
      <c r="G165" s="2"/>
      <c r="H165" s="22"/>
      <c r="K165" s="22"/>
      <c r="M165" s="23"/>
    </row>
    <row r="166" spans="1:13" ht="12.5" x14ac:dyDescent="0.25">
      <c r="A166" s="2"/>
      <c r="B166" s="2"/>
      <c r="C166" s="2"/>
      <c r="D166" s="12"/>
      <c r="E166" s="2"/>
      <c r="F166" s="2"/>
      <c r="G166" s="2"/>
      <c r="H166" s="22"/>
      <c r="K166" s="22"/>
      <c r="M166" s="23"/>
    </row>
    <row r="167" spans="1:13" ht="12.5" x14ac:dyDescent="0.25">
      <c r="A167" s="2"/>
      <c r="B167" s="2"/>
      <c r="C167" s="2"/>
      <c r="D167" s="12"/>
      <c r="E167" s="2"/>
      <c r="F167" s="2"/>
      <c r="G167" s="2"/>
      <c r="H167" s="22"/>
      <c r="K167" s="22"/>
      <c r="M167" s="23"/>
    </row>
    <row r="168" spans="1:13" ht="12.5" x14ac:dyDescent="0.25">
      <c r="A168" s="2"/>
      <c r="B168" s="2"/>
      <c r="C168" s="2"/>
      <c r="D168" s="12"/>
      <c r="E168" s="2"/>
      <c r="F168" s="2"/>
      <c r="G168" s="2"/>
      <c r="H168" s="22"/>
      <c r="K168" s="22"/>
      <c r="M168" s="23"/>
    </row>
    <row r="169" spans="1:13" ht="12.5" x14ac:dyDescent="0.25">
      <c r="A169" s="2"/>
      <c r="B169" s="2"/>
      <c r="C169" s="2"/>
      <c r="D169" s="12"/>
      <c r="E169" s="2"/>
      <c r="F169" s="2"/>
      <c r="G169" s="2"/>
      <c r="H169" s="22"/>
      <c r="K169" s="22"/>
      <c r="M169" s="23"/>
    </row>
    <row r="170" spans="1:13" ht="12.5" x14ac:dyDescent="0.25">
      <c r="A170" s="2"/>
      <c r="B170" s="2"/>
      <c r="C170" s="2"/>
      <c r="D170" s="12"/>
      <c r="E170" s="2"/>
      <c r="F170" s="2"/>
      <c r="G170" s="2"/>
      <c r="H170" s="22"/>
      <c r="K170" s="22"/>
      <c r="M170" s="23"/>
    </row>
    <row r="171" spans="1:13" ht="12.5" x14ac:dyDescent="0.25">
      <c r="A171" s="2"/>
      <c r="B171" s="2"/>
      <c r="C171" s="2"/>
      <c r="D171" s="12"/>
      <c r="E171" s="2"/>
      <c r="F171" s="2"/>
      <c r="G171" s="2"/>
      <c r="H171" s="22"/>
      <c r="K171" s="22"/>
      <c r="M171" s="23"/>
    </row>
    <row r="172" spans="1:13" ht="12.5" x14ac:dyDescent="0.25">
      <c r="A172" s="2"/>
      <c r="B172" s="2"/>
      <c r="C172" s="2"/>
      <c r="D172" s="12"/>
      <c r="E172" s="2"/>
      <c r="F172" s="2"/>
      <c r="G172" s="2"/>
      <c r="H172" s="22"/>
      <c r="K172" s="22"/>
      <c r="M172" s="23"/>
    </row>
    <row r="173" spans="1:13" ht="12.5" x14ac:dyDescent="0.25">
      <c r="A173" s="2"/>
      <c r="B173" s="2"/>
      <c r="C173" s="2"/>
      <c r="D173" s="12"/>
      <c r="E173" s="2"/>
      <c r="F173" s="2"/>
      <c r="G173" s="2"/>
      <c r="H173" s="22"/>
      <c r="K173" s="22"/>
      <c r="M173" s="23"/>
    </row>
    <row r="174" spans="1:13" ht="12.5" x14ac:dyDescent="0.25">
      <c r="A174" s="2"/>
      <c r="B174" s="2"/>
      <c r="C174" s="2"/>
      <c r="D174" s="12"/>
      <c r="E174" s="2"/>
      <c r="F174" s="2"/>
      <c r="G174" s="2"/>
      <c r="H174" s="22"/>
      <c r="K174" s="22"/>
      <c r="M174" s="23"/>
    </row>
    <row r="175" spans="1:13" ht="12.5" x14ac:dyDescent="0.25">
      <c r="A175" s="2"/>
      <c r="B175" s="2"/>
      <c r="C175" s="2"/>
      <c r="D175" s="12"/>
      <c r="E175" s="2"/>
      <c r="F175" s="2"/>
      <c r="G175" s="2"/>
      <c r="H175" s="22"/>
      <c r="K175" s="22"/>
      <c r="M175" s="23"/>
    </row>
    <row r="176" spans="1:13" ht="12.5" x14ac:dyDescent="0.25">
      <c r="A176" s="2"/>
      <c r="B176" s="2"/>
      <c r="C176" s="2"/>
      <c r="D176" s="12"/>
      <c r="E176" s="2"/>
      <c r="F176" s="2"/>
      <c r="G176" s="2"/>
      <c r="H176" s="22"/>
      <c r="K176" s="22"/>
      <c r="M176" s="23"/>
    </row>
    <row r="177" spans="1:13" ht="12.5" x14ac:dyDescent="0.25">
      <c r="A177" s="2"/>
      <c r="B177" s="2"/>
      <c r="C177" s="2"/>
      <c r="D177" s="12"/>
      <c r="E177" s="2"/>
      <c r="F177" s="2"/>
      <c r="G177" s="2"/>
      <c r="H177" s="22"/>
      <c r="K177" s="22"/>
      <c r="M177" s="23"/>
    </row>
    <row r="178" spans="1:13" ht="12.5" x14ac:dyDescent="0.25">
      <c r="A178" s="2"/>
      <c r="B178" s="2"/>
      <c r="C178" s="2"/>
      <c r="D178" s="12"/>
      <c r="E178" s="2"/>
      <c r="F178" s="2"/>
      <c r="G178" s="2"/>
      <c r="H178" s="22"/>
      <c r="K178" s="22"/>
      <c r="M178" s="23"/>
    </row>
    <row r="179" spans="1:13" ht="12.5" x14ac:dyDescent="0.25">
      <c r="A179" s="2"/>
      <c r="B179" s="2"/>
      <c r="C179" s="2"/>
      <c r="D179" s="12"/>
      <c r="E179" s="2"/>
      <c r="F179" s="2"/>
      <c r="G179" s="2"/>
      <c r="H179" s="22"/>
      <c r="K179" s="22"/>
      <c r="M179" s="23"/>
    </row>
    <row r="180" spans="1:13" ht="12.5" x14ac:dyDescent="0.25">
      <c r="A180" s="2"/>
      <c r="B180" s="2"/>
      <c r="C180" s="2"/>
      <c r="D180" s="12"/>
      <c r="E180" s="2"/>
      <c r="F180" s="2"/>
      <c r="G180" s="2"/>
      <c r="H180" s="22"/>
      <c r="K180" s="22"/>
      <c r="M180" s="23"/>
    </row>
    <row r="181" spans="1:13" ht="12.5" x14ac:dyDescent="0.25">
      <c r="A181" s="2"/>
      <c r="B181" s="2"/>
      <c r="C181" s="2"/>
      <c r="D181" s="12"/>
      <c r="E181" s="2"/>
      <c r="F181" s="2"/>
      <c r="G181" s="2"/>
      <c r="H181" s="22"/>
      <c r="K181" s="22"/>
      <c r="M181" s="23"/>
    </row>
    <row r="182" spans="1:13" ht="12.5" x14ac:dyDescent="0.25">
      <c r="A182" s="2"/>
      <c r="B182" s="2"/>
      <c r="C182" s="2"/>
      <c r="D182" s="12"/>
      <c r="E182" s="2"/>
      <c r="F182" s="2"/>
      <c r="G182" s="2"/>
      <c r="H182" s="22"/>
      <c r="K182" s="22"/>
      <c r="M182" s="23"/>
    </row>
    <row r="183" spans="1:13" ht="12.5" x14ac:dyDescent="0.25">
      <c r="A183" s="2"/>
      <c r="B183" s="2"/>
      <c r="C183" s="2"/>
      <c r="D183" s="12"/>
      <c r="E183" s="2"/>
      <c r="F183" s="2"/>
      <c r="G183" s="2"/>
      <c r="H183" s="22"/>
      <c r="K183" s="22"/>
      <c r="M183" s="23"/>
    </row>
    <row r="184" spans="1:13" ht="12.5" x14ac:dyDescent="0.25">
      <c r="A184" s="2"/>
      <c r="B184" s="2"/>
      <c r="C184" s="2"/>
      <c r="D184" s="12"/>
      <c r="E184" s="2"/>
      <c r="F184" s="2"/>
      <c r="G184" s="2"/>
      <c r="H184" s="22"/>
      <c r="K184" s="22"/>
      <c r="M184" s="23"/>
    </row>
    <row r="185" spans="1:13" ht="12.5" x14ac:dyDescent="0.25">
      <c r="A185" s="2"/>
      <c r="B185" s="2"/>
      <c r="C185" s="2"/>
      <c r="D185" s="12"/>
      <c r="E185" s="2"/>
      <c r="F185" s="2"/>
      <c r="G185" s="2"/>
      <c r="H185" s="22"/>
      <c r="K185" s="22"/>
      <c r="M185" s="23"/>
    </row>
    <row r="186" spans="1:13" ht="12.5" x14ac:dyDescent="0.25">
      <c r="A186" s="2"/>
      <c r="B186" s="2"/>
      <c r="C186" s="2"/>
      <c r="D186" s="12"/>
      <c r="E186" s="2"/>
      <c r="F186" s="2"/>
      <c r="G186" s="2"/>
      <c r="H186" s="22"/>
      <c r="K186" s="22"/>
      <c r="M186" s="23"/>
    </row>
    <row r="187" spans="1:13" ht="12.5" x14ac:dyDescent="0.25">
      <c r="A187" s="2"/>
      <c r="B187" s="2"/>
      <c r="C187" s="2"/>
      <c r="D187" s="12"/>
      <c r="E187" s="2"/>
      <c r="F187" s="2"/>
      <c r="G187" s="2"/>
      <c r="H187" s="22"/>
      <c r="K187" s="22"/>
      <c r="M187" s="23"/>
    </row>
    <row r="188" spans="1:13" ht="12.5" x14ac:dyDescent="0.25">
      <c r="A188" s="2"/>
      <c r="B188" s="2"/>
      <c r="C188" s="2"/>
      <c r="D188" s="12"/>
      <c r="E188" s="2"/>
      <c r="F188" s="2"/>
      <c r="G188" s="2"/>
      <c r="H188" s="22"/>
      <c r="K188" s="22"/>
      <c r="M188" s="23"/>
    </row>
    <row r="189" spans="1:13" ht="12.5" x14ac:dyDescent="0.25">
      <c r="A189" s="2"/>
      <c r="B189" s="2"/>
      <c r="C189" s="2"/>
      <c r="D189" s="12"/>
      <c r="E189" s="2"/>
      <c r="F189" s="2"/>
      <c r="G189" s="2"/>
      <c r="H189" s="22"/>
      <c r="K189" s="22"/>
      <c r="M189" s="23"/>
    </row>
    <row r="190" spans="1:13" ht="12.5" x14ac:dyDescent="0.25">
      <c r="A190" s="2"/>
      <c r="B190" s="2"/>
      <c r="C190" s="2"/>
      <c r="D190" s="12"/>
      <c r="E190" s="2"/>
      <c r="F190" s="2"/>
      <c r="G190" s="2"/>
      <c r="H190" s="22"/>
      <c r="K190" s="22"/>
      <c r="M190" s="23"/>
    </row>
    <row r="191" spans="1:13" ht="12.5" x14ac:dyDescent="0.25">
      <c r="A191" s="2"/>
      <c r="B191" s="2"/>
      <c r="C191" s="2"/>
      <c r="D191" s="12"/>
      <c r="E191" s="2"/>
      <c r="F191" s="2"/>
      <c r="G191" s="2"/>
      <c r="H191" s="22"/>
      <c r="K191" s="22"/>
      <c r="M191" s="23"/>
    </row>
    <row r="192" spans="1:13" ht="12.5" x14ac:dyDescent="0.25">
      <c r="A192" s="2"/>
      <c r="B192" s="2"/>
      <c r="C192" s="2"/>
      <c r="D192" s="12"/>
      <c r="E192" s="2"/>
      <c r="F192" s="2"/>
      <c r="G192" s="2"/>
      <c r="H192" s="22"/>
      <c r="K192" s="22"/>
      <c r="M192" s="23"/>
    </row>
    <row r="193" spans="1:13" ht="12.5" x14ac:dyDescent="0.25">
      <c r="A193" s="2"/>
      <c r="B193" s="2"/>
      <c r="C193" s="2"/>
      <c r="D193" s="12"/>
      <c r="E193" s="2"/>
      <c r="F193" s="2"/>
      <c r="G193" s="2"/>
      <c r="H193" s="22"/>
      <c r="K193" s="22"/>
      <c r="M193" s="23"/>
    </row>
    <row r="194" spans="1:13" ht="12.5" x14ac:dyDescent="0.25">
      <c r="A194" s="2"/>
      <c r="B194" s="2"/>
      <c r="C194" s="2"/>
      <c r="D194" s="12"/>
      <c r="E194" s="2"/>
      <c r="F194" s="2"/>
      <c r="G194" s="2"/>
      <c r="H194" s="22"/>
      <c r="K194" s="22"/>
      <c r="M194" s="23"/>
    </row>
    <row r="195" spans="1:13" ht="12.5" x14ac:dyDescent="0.25">
      <c r="A195" s="2"/>
      <c r="B195" s="2"/>
      <c r="C195" s="2"/>
      <c r="D195" s="12"/>
      <c r="E195" s="2"/>
      <c r="F195" s="2"/>
      <c r="G195" s="2"/>
      <c r="H195" s="22"/>
      <c r="K195" s="22"/>
      <c r="M195" s="23"/>
    </row>
    <row r="196" spans="1:13" ht="12.5" x14ac:dyDescent="0.25">
      <c r="A196" s="2"/>
      <c r="B196" s="2"/>
      <c r="C196" s="2"/>
      <c r="D196" s="12"/>
      <c r="E196" s="2"/>
      <c r="F196" s="2"/>
      <c r="G196" s="2"/>
      <c r="H196" s="22"/>
      <c r="K196" s="22"/>
      <c r="M196" s="23"/>
    </row>
    <row r="197" spans="1:13" ht="12.5" x14ac:dyDescent="0.25">
      <c r="A197" s="2"/>
      <c r="B197" s="2"/>
      <c r="C197" s="2"/>
      <c r="D197" s="12"/>
      <c r="E197" s="2"/>
      <c r="F197" s="2"/>
      <c r="G197" s="2"/>
      <c r="H197" s="22"/>
      <c r="K197" s="22"/>
      <c r="M197" s="23"/>
    </row>
    <row r="198" spans="1:13" ht="12.5" x14ac:dyDescent="0.25">
      <c r="A198" s="2"/>
      <c r="B198" s="2"/>
      <c r="C198" s="2"/>
      <c r="D198" s="12"/>
      <c r="E198" s="2"/>
      <c r="F198" s="2"/>
      <c r="G198" s="2"/>
      <c r="H198" s="22"/>
      <c r="K198" s="22"/>
      <c r="M198" s="23"/>
    </row>
    <row r="199" spans="1:13" ht="12.5" x14ac:dyDescent="0.25">
      <c r="A199" s="2"/>
      <c r="B199" s="2"/>
      <c r="C199" s="2"/>
      <c r="D199" s="12"/>
      <c r="E199" s="2"/>
      <c r="F199" s="2"/>
      <c r="G199" s="2"/>
      <c r="H199" s="22"/>
      <c r="K199" s="22"/>
      <c r="M199" s="23"/>
    </row>
    <row r="200" spans="1:13" ht="12.5" x14ac:dyDescent="0.25">
      <c r="A200" s="2"/>
      <c r="B200" s="2"/>
      <c r="C200" s="2"/>
      <c r="D200" s="12"/>
      <c r="E200" s="2"/>
      <c r="F200" s="2"/>
      <c r="G200" s="2"/>
      <c r="H200" s="22"/>
      <c r="K200" s="22"/>
      <c r="M200" s="23"/>
    </row>
    <row r="201" spans="1:13" ht="12.5" x14ac:dyDescent="0.25">
      <c r="A201" s="2"/>
      <c r="B201" s="2"/>
      <c r="C201" s="2"/>
      <c r="D201" s="12"/>
      <c r="E201" s="2"/>
      <c r="F201" s="2"/>
      <c r="G201" s="2"/>
      <c r="H201" s="22"/>
      <c r="K201" s="22"/>
      <c r="M201" s="23"/>
    </row>
    <row r="202" spans="1:13" ht="12.5" x14ac:dyDescent="0.25">
      <c r="A202" s="2"/>
      <c r="B202" s="2"/>
      <c r="C202" s="2"/>
      <c r="D202" s="12"/>
      <c r="E202" s="2"/>
      <c r="F202" s="2"/>
      <c r="G202" s="2"/>
      <c r="H202" s="22"/>
      <c r="K202" s="22"/>
      <c r="M202" s="23"/>
    </row>
    <row r="203" spans="1:13" ht="12.5" x14ac:dyDescent="0.25">
      <c r="A203" s="2"/>
      <c r="B203" s="2"/>
      <c r="C203" s="2"/>
      <c r="D203" s="12"/>
      <c r="E203" s="2"/>
      <c r="F203" s="2"/>
      <c r="G203" s="2"/>
      <c r="H203" s="22"/>
      <c r="K203" s="22"/>
      <c r="M203" s="23"/>
    </row>
    <row r="204" spans="1:13" ht="12.5" x14ac:dyDescent="0.25">
      <c r="A204" s="2"/>
      <c r="B204" s="2"/>
      <c r="C204" s="2"/>
      <c r="D204" s="12"/>
      <c r="E204" s="2"/>
      <c r="F204" s="2"/>
      <c r="G204" s="2"/>
      <c r="H204" s="22"/>
      <c r="K204" s="22"/>
      <c r="M204" s="23"/>
    </row>
    <row r="205" spans="1:13" ht="12.5" x14ac:dyDescent="0.25">
      <c r="A205" s="2"/>
      <c r="B205" s="2"/>
      <c r="C205" s="2"/>
      <c r="D205" s="12"/>
      <c r="E205" s="2"/>
      <c r="F205" s="2"/>
      <c r="G205" s="2"/>
      <c r="H205" s="22"/>
      <c r="K205" s="22"/>
      <c r="M205" s="23"/>
    </row>
    <row r="206" spans="1:13" ht="12.5" x14ac:dyDescent="0.25">
      <c r="A206" s="2"/>
      <c r="B206" s="2"/>
      <c r="C206" s="2"/>
      <c r="D206" s="12"/>
      <c r="E206" s="2"/>
      <c r="F206" s="2"/>
      <c r="G206" s="2"/>
      <c r="H206" s="22"/>
      <c r="K206" s="22"/>
      <c r="M206" s="23"/>
    </row>
    <row r="207" spans="1:13" ht="12.5" x14ac:dyDescent="0.25">
      <c r="A207" s="2"/>
      <c r="B207" s="2"/>
      <c r="C207" s="2"/>
      <c r="D207" s="12"/>
      <c r="E207" s="2"/>
      <c r="F207" s="2"/>
      <c r="G207" s="2"/>
      <c r="H207" s="22"/>
      <c r="K207" s="22"/>
      <c r="M207" s="23"/>
    </row>
    <row r="208" spans="1:13" ht="12.5" x14ac:dyDescent="0.25">
      <c r="A208" s="2"/>
      <c r="B208" s="2"/>
      <c r="C208" s="2"/>
      <c r="D208" s="12"/>
      <c r="E208" s="2"/>
      <c r="F208" s="2"/>
      <c r="G208" s="2"/>
      <c r="H208" s="22"/>
      <c r="K208" s="22"/>
      <c r="M208" s="23"/>
    </row>
    <row r="209" spans="3:13" ht="12.5" x14ac:dyDescent="0.25">
      <c r="C209" s="2"/>
      <c r="D209" s="12"/>
      <c r="E209" s="2"/>
      <c r="F209" s="2"/>
      <c r="G209" s="2"/>
      <c r="H209" s="22"/>
      <c r="K209" s="22"/>
      <c r="M209" s="23"/>
    </row>
    <row r="210" spans="3:13" ht="12.5" x14ac:dyDescent="0.25">
      <c r="D210" s="12"/>
      <c r="H210" s="22"/>
      <c r="K210" s="22"/>
      <c r="M210" s="23"/>
    </row>
    <row r="211" spans="3:13" ht="12.5" x14ac:dyDescent="0.25">
      <c r="D211" s="12"/>
      <c r="H211" s="22"/>
      <c r="K211" s="22"/>
      <c r="M211" s="23"/>
    </row>
    <row r="212" spans="3:13" ht="12.5" x14ac:dyDescent="0.25">
      <c r="D212" s="12"/>
      <c r="H212" s="22"/>
      <c r="K212" s="22"/>
      <c r="M212" s="23"/>
    </row>
    <row r="213" spans="3:13" ht="12.5" x14ac:dyDescent="0.25">
      <c r="D213" s="12"/>
      <c r="H213" s="22"/>
      <c r="K213" s="22"/>
      <c r="M213" s="23"/>
    </row>
    <row r="214" spans="3:13" ht="12.5" x14ac:dyDescent="0.25">
      <c r="D214" s="12"/>
      <c r="H214" s="22"/>
      <c r="K214" s="22"/>
      <c r="M214" s="23"/>
    </row>
    <row r="215" spans="3:13" ht="12.5" x14ac:dyDescent="0.25">
      <c r="D215" s="12"/>
      <c r="H215" s="22"/>
      <c r="K215" s="22"/>
      <c r="M215" s="23"/>
    </row>
    <row r="216" spans="3:13" ht="12.5" x14ac:dyDescent="0.25">
      <c r="D216" s="12"/>
      <c r="H216" s="22"/>
      <c r="K216" s="22"/>
      <c r="M216" s="23"/>
    </row>
    <row r="217" spans="3:13" ht="12.5" x14ac:dyDescent="0.25">
      <c r="D217" s="12"/>
      <c r="H217" s="22"/>
      <c r="K217" s="22"/>
      <c r="M217" s="23"/>
    </row>
    <row r="218" spans="3:13" ht="12.5" x14ac:dyDescent="0.25">
      <c r="D218" s="12"/>
      <c r="H218" s="22"/>
      <c r="K218" s="22"/>
      <c r="M218" s="23"/>
    </row>
    <row r="219" spans="3:13" ht="12.5" x14ac:dyDescent="0.25">
      <c r="D219" s="12"/>
      <c r="H219" s="22"/>
      <c r="K219" s="22"/>
      <c r="M219" s="23"/>
    </row>
    <row r="220" spans="3:13" ht="12.5" x14ac:dyDescent="0.25">
      <c r="D220" s="12"/>
      <c r="H220" s="22"/>
      <c r="K220" s="22"/>
      <c r="M220" s="23"/>
    </row>
    <row r="221" spans="3:13" ht="12.5" x14ac:dyDescent="0.25">
      <c r="D221" s="12"/>
      <c r="H221" s="22"/>
      <c r="K221" s="22"/>
      <c r="M221" s="23"/>
    </row>
    <row r="222" spans="3:13" ht="12.5" x14ac:dyDescent="0.25">
      <c r="D222" s="12"/>
      <c r="H222" s="22"/>
      <c r="K222" s="22"/>
      <c r="M222" s="23"/>
    </row>
    <row r="223" spans="3:13" ht="12.5" x14ac:dyDescent="0.25">
      <c r="D223" s="12"/>
      <c r="H223" s="22"/>
      <c r="K223" s="22"/>
      <c r="M223" s="23"/>
    </row>
    <row r="224" spans="3:13" ht="12.5" x14ac:dyDescent="0.25">
      <c r="D224" s="12"/>
      <c r="H224" s="22"/>
      <c r="K224" s="22"/>
      <c r="M224" s="23"/>
    </row>
    <row r="225" spans="4:13" ht="12.5" x14ac:dyDescent="0.25">
      <c r="D225" s="12"/>
      <c r="H225" s="22"/>
      <c r="K225" s="22"/>
      <c r="M225" s="23"/>
    </row>
    <row r="226" spans="4:13" ht="12.5" x14ac:dyDescent="0.25">
      <c r="D226" s="12"/>
      <c r="H226" s="22"/>
      <c r="K226" s="22"/>
      <c r="M226" s="23"/>
    </row>
    <row r="227" spans="4:13" ht="12.5" x14ac:dyDescent="0.25">
      <c r="D227" s="12"/>
      <c r="H227" s="22"/>
      <c r="K227" s="22"/>
      <c r="M227" s="23"/>
    </row>
    <row r="228" spans="4:13" ht="12.5" x14ac:dyDescent="0.25">
      <c r="D228" s="12"/>
      <c r="H228" s="22"/>
      <c r="K228" s="22"/>
      <c r="M228" s="23"/>
    </row>
    <row r="229" spans="4:13" ht="12.5" x14ac:dyDescent="0.25">
      <c r="D229" s="12"/>
      <c r="H229" s="22"/>
      <c r="K229" s="22"/>
      <c r="M229" s="23"/>
    </row>
    <row r="230" spans="4:13" ht="12.5" x14ac:dyDescent="0.25">
      <c r="D230" s="12"/>
      <c r="H230" s="22"/>
      <c r="K230" s="22"/>
      <c r="M230" s="23"/>
    </row>
    <row r="231" spans="4:13" ht="12.5" x14ac:dyDescent="0.25">
      <c r="D231" s="12"/>
      <c r="H231" s="22"/>
      <c r="K231" s="22"/>
      <c r="M231" s="23"/>
    </row>
    <row r="232" spans="4:13" ht="12.5" x14ac:dyDescent="0.25">
      <c r="D232" s="12"/>
      <c r="H232" s="22"/>
      <c r="K232" s="22"/>
      <c r="M232" s="23"/>
    </row>
    <row r="233" spans="4:13" ht="12.5" x14ac:dyDescent="0.25">
      <c r="D233" s="12"/>
      <c r="H233" s="22"/>
      <c r="K233" s="22"/>
      <c r="M233" s="23"/>
    </row>
    <row r="234" spans="4:13" ht="12.5" x14ac:dyDescent="0.25">
      <c r="D234" s="12"/>
      <c r="H234" s="22"/>
      <c r="K234" s="22"/>
      <c r="M234" s="23"/>
    </row>
    <row r="235" spans="4:13" ht="12.5" x14ac:dyDescent="0.25">
      <c r="D235" s="12"/>
      <c r="H235" s="22"/>
      <c r="K235" s="22"/>
      <c r="M235" s="23"/>
    </row>
    <row r="236" spans="4:13" ht="12.5" x14ac:dyDescent="0.25">
      <c r="D236" s="12"/>
      <c r="H236" s="22"/>
      <c r="K236" s="22"/>
      <c r="M236" s="23"/>
    </row>
    <row r="237" spans="4:13" ht="12.5" x14ac:dyDescent="0.25">
      <c r="D237" s="12"/>
      <c r="H237" s="22"/>
      <c r="K237" s="22"/>
      <c r="M237" s="23"/>
    </row>
    <row r="238" spans="4:13" ht="12.5" x14ac:dyDescent="0.25">
      <c r="D238" s="12"/>
      <c r="H238" s="22"/>
      <c r="K238" s="22"/>
      <c r="M238" s="23"/>
    </row>
    <row r="239" spans="4:13" ht="12.5" x14ac:dyDescent="0.25">
      <c r="D239" s="12"/>
      <c r="H239" s="22"/>
      <c r="K239" s="22"/>
      <c r="M239" s="23"/>
    </row>
    <row r="240" spans="4:13" ht="12.5" x14ac:dyDescent="0.25">
      <c r="D240" s="12"/>
      <c r="H240" s="22"/>
      <c r="K240" s="22"/>
      <c r="M240" s="23"/>
    </row>
    <row r="241" spans="4:13" ht="12.5" x14ac:dyDescent="0.25">
      <c r="D241" s="12"/>
      <c r="H241" s="22"/>
      <c r="K241" s="22"/>
      <c r="M241" s="23"/>
    </row>
    <row r="242" spans="4:13" ht="12.5" x14ac:dyDescent="0.25">
      <c r="D242" s="12"/>
      <c r="H242" s="22"/>
      <c r="K242" s="22"/>
      <c r="M242" s="23"/>
    </row>
    <row r="243" spans="4:13" ht="12.5" x14ac:dyDescent="0.25">
      <c r="D243" s="12"/>
      <c r="H243" s="22"/>
      <c r="K243" s="22"/>
      <c r="M243" s="23"/>
    </row>
    <row r="244" spans="4:13" ht="12.5" x14ac:dyDescent="0.25">
      <c r="D244" s="12"/>
      <c r="H244" s="22"/>
      <c r="K244" s="22"/>
      <c r="M244" s="23"/>
    </row>
    <row r="245" spans="4:13" ht="12.5" x14ac:dyDescent="0.25">
      <c r="D245" s="12"/>
      <c r="H245" s="22"/>
      <c r="K245" s="22"/>
      <c r="M245" s="23"/>
    </row>
    <row r="246" spans="4:13" ht="12.5" x14ac:dyDescent="0.25">
      <c r="D246" s="12"/>
      <c r="H246" s="22"/>
      <c r="K246" s="22"/>
      <c r="M246" s="23"/>
    </row>
    <row r="247" spans="4:13" ht="12.5" x14ac:dyDescent="0.25">
      <c r="D247" s="12"/>
      <c r="H247" s="22"/>
      <c r="K247" s="22"/>
      <c r="M247" s="23"/>
    </row>
    <row r="248" spans="4:13" ht="12.5" x14ac:dyDescent="0.25">
      <c r="D248" s="12"/>
      <c r="H248" s="22"/>
      <c r="K248" s="22"/>
      <c r="M248" s="23"/>
    </row>
    <row r="249" spans="4:13" ht="12.5" x14ac:dyDescent="0.25">
      <c r="D249" s="12"/>
      <c r="H249" s="22"/>
      <c r="K249" s="22"/>
      <c r="M249" s="23"/>
    </row>
    <row r="250" spans="4:13" ht="12.5" x14ac:dyDescent="0.25">
      <c r="D250" s="12"/>
      <c r="H250" s="22"/>
      <c r="K250" s="22"/>
      <c r="M250" s="23"/>
    </row>
    <row r="251" spans="4:13" ht="12.5" x14ac:dyDescent="0.25">
      <c r="D251" s="12"/>
      <c r="H251" s="22"/>
      <c r="K251" s="22"/>
      <c r="M251" s="23"/>
    </row>
    <row r="252" spans="4:13" ht="12.5" x14ac:dyDescent="0.25">
      <c r="D252" s="12"/>
      <c r="H252" s="22"/>
      <c r="K252" s="22"/>
      <c r="M252" s="23"/>
    </row>
    <row r="253" spans="4:13" ht="12.5" x14ac:dyDescent="0.25">
      <c r="D253" s="12"/>
      <c r="H253" s="22"/>
      <c r="K253" s="22"/>
      <c r="M253" s="23"/>
    </row>
    <row r="254" spans="4:13" ht="12.5" x14ac:dyDescent="0.25">
      <c r="D254" s="12"/>
      <c r="H254" s="22"/>
      <c r="K254" s="22"/>
      <c r="M254" s="23"/>
    </row>
    <row r="255" spans="4:13" ht="12.5" x14ac:dyDescent="0.25">
      <c r="D255" s="12"/>
      <c r="H255" s="22"/>
      <c r="K255" s="22"/>
      <c r="M255" s="23"/>
    </row>
    <row r="256" spans="4:13" ht="12.5" x14ac:dyDescent="0.25">
      <c r="D256" s="12"/>
      <c r="H256" s="22"/>
      <c r="K256" s="22"/>
      <c r="M256" s="23"/>
    </row>
    <row r="257" spans="4:13" ht="12.5" x14ac:dyDescent="0.25">
      <c r="D257" s="12"/>
      <c r="H257" s="22"/>
      <c r="K257" s="22"/>
      <c r="M257" s="23"/>
    </row>
    <row r="258" spans="4:13" ht="12.5" x14ac:dyDescent="0.25">
      <c r="D258" s="12"/>
      <c r="H258" s="22"/>
      <c r="K258" s="22"/>
      <c r="M258" s="23"/>
    </row>
    <row r="259" spans="4:13" ht="12.5" x14ac:dyDescent="0.25">
      <c r="D259" s="12"/>
      <c r="H259" s="22"/>
      <c r="K259" s="22"/>
      <c r="M259" s="23"/>
    </row>
    <row r="260" spans="4:13" ht="12.5" x14ac:dyDescent="0.25">
      <c r="D260" s="12"/>
      <c r="H260" s="22"/>
      <c r="K260" s="22"/>
      <c r="M260" s="23"/>
    </row>
    <row r="261" spans="4:13" ht="12.5" x14ac:dyDescent="0.25">
      <c r="D261" s="12"/>
      <c r="H261" s="22"/>
      <c r="K261" s="22"/>
      <c r="M261" s="23"/>
    </row>
    <row r="262" spans="4:13" ht="12.5" x14ac:dyDescent="0.25">
      <c r="D262" s="12"/>
      <c r="H262" s="22"/>
      <c r="K262" s="22"/>
      <c r="M262" s="23"/>
    </row>
    <row r="263" spans="4:13" ht="12.5" x14ac:dyDescent="0.25">
      <c r="D263" s="12"/>
      <c r="H263" s="22"/>
      <c r="K263" s="22"/>
      <c r="M263" s="23"/>
    </row>
    <row r="264" spans="4:13" ht="12.5" x14ac:dyDescent="0.25">
      <c r="D264" s="12"/>
      <c r="H264" s="22"/>
      <c r="K264" s="22"/>
      <c r="M264" s="23"/>
    </row>
    <row r="265" spans="4:13" ht="12.5" x14ac:dyDescent="0.25">
      <c r="D265" s="12"/>
      <c r="H265" s="22"/>
      <c r="K265" s="22"/>
      <c r="M265" s="23"/>
    </row>
    <row r="266" spans="4:13" ht="12.5" x14ac:dyDescent="0.25">
      <c r="D266" s="12"/>
      <c r="H266" s="22"/>
      <c r="K266" s="22"/>
      <c r="M266" s="23"/>
    </row>
    <row r="267" spans="4:13" ht="12.5" x14ac:dyDescent="0.25">
      <c r="D267" s="12"/>
      <c r="H267" s="22"/>
      <c r="K267" s="22"/>
      <c r="M267" s="23"/>
    </row>
    <row r="268" spans="4:13" ht="12.5" x14ac:dyDescent="0.25">
      <c r="D268" s="12"/>
      <c r="H268" s="22"/>
      <c r="K268" s="22"/>
      <c r="M268" s="23"/>
    </row>
    <row r="269" spans="4:13" ht="12.5" x14ac:dyDescent="0.25">
      <c r="D269" s="12"/>
      <c r="H269" s="22"/>
      <c r="K269" s="22"/>
      <c r="M269" s="23"/>
    </row>
    <row r="270" spans="4:13" ht="12.5" x14ac:dyDescent="0.25">
      <c r="D270" s="12"/>
      <c r="H270" s="22"/>
      <c r="K270" s="22"/>
      <c r="M270" s="23"/>
    </row>
    <row r="271" spans="4:13" ht="12.5" x14ac:dyDescent="0.25">
      <c r="D271" s="12"/>
      <c r="H271" s="22"/>
      <c r="K271" s="22"/>
      <c r="M271" s="23"/>
    </row>
    <row r="272" spans="4:13" ht="12.5" x14ac:dyDescent="0.25">
      <c r="D272" s="12"/>
      <c r="H272" s="22"/>
      <c r="K272" s="22"/>
      <c r="M272" s="23"/>
    </row>
    <row r="273" spans="4:13" ht="12.5" x14ac:dyDescent="0.25">
      <c r="D273" s="12"/>
      <c r="H273" s="22"/>
      <c r="K273" s="22"/>
      <c r="M273" s="23"/>
    </row>
    <row r="274" spans="4:13" ht="12.5" x14ac:dyDescent="0.25">
      <c r="D274" s="12"/>
      <c r="H274" s="22"/>
      <c r="K274" s="22"/>
      <c r="M274" s="23"/>
    </row>
    <row r="275" spans="4:13" ht="12.5" x14ac:dyDescent="0.25">
      <c r="D275" s="12"/>
      <c r="H275" s="22"/>
      <c r="K275" s="22"/>
      <c r="M275" s="23"/>
    </row>
    <row r="276" spans="4:13" ht="12.5" x14ac:dyDescent="0.25">
      <c r="D276" s="12"/>
      <c r="H276" s="22"/>
      <c r="K276" s="22"/>
      <c r="M276" s="23"/>
    </row>
    <row r="277" spans="4:13" ht="12.5" x14ac:dyDescent="0.25">
      <c r="D277" s="12"/>
      <c r="H277" s="22"/>
      <c r="K277" s="22"/>
      <c r="M277" s="23"/>
    </row>
    <row r="278" spans="4:13" ht="12.5" x14ac:dyDescent="0.25">
      <c r="D278" s="12"/>
      <c r="H278" s="22"/>
      <c r="K278" s="22"/>
      <c r="M278" s="23"/>
    </row>
    <row r="279" spans="4:13" ht="12.5" x14ac:dyDescent="0.25">
      <c r="D279" s="12"/>
      <c r="H279" s="22"/>
      <c r="K279" s="22"/>
      <c r="M279" s="23"/>
    </row>
    <row r="280" spans="4:13" ht="12.5" x14ac:dyDescent="0.25">
      <c r="D280" s="12"/>
      <c r="H280" s="22"/>
      <c r="K280" s="22"/>
      <c r="M280" s="23"/>
    </row>
    <row r="281" spans="4:13" ht="12.5" x14ac:dyDescent="0.25">
      <c r="D281" s="12"/>
      <c r="H281" s="22"/>
      <c r="K281" s="22"/>
      <c r="M281" s="23"/>
    </row>
    <row r="282" spans="4:13" ht="12.5" x14ac:dyDescent="0.25">
      <c r="D282" s="12"/>
      <c r="H282" s="22"/>
      <c r="K282" s="22"/>
      <c r="M282" s="23"/>
    </row>
    <row r="283" spans="4:13" ht="12.5" x14ac:dyDescent="0.25">
      <c r="D283" s="12"/>
      <c r="H283" s="22"/>
      <c r="K283" s="22"/>
      <c r="M283" s="23"/>
    </row>
    <row r="284" spans="4:13" ht="12.5" x14ac:dyDescent="0.25">
      <c r="D284" s="12"/>
      <c r="H284" s="22"/>
      <c r="K284" s="22"/>
      <c r="M284" s="23"/>
    </row>
    <row r="285" spans="4:13" ht="12.5" x14ac:dyDescent="0.25">
      <c r="D285" s="12"/>
      <c r="H285" s="22"/>
      <c r="K285" s="22"/>
      <c r="M285" s="23"/>
    </row>
    <row r="286" spans="4:13" ht="12.5" x14ac:dyDescent="0.25">
      <c r="D286" s="12"/>
      <c r="H286" s="22"/>
      <c r="K286" s="22"/>
      <c r="M286" s="23"/>
    </row>
    <row r="287" spans="4:13" ht="12.5" x14ac:dyDescent="0.25">
      <c r="D287" s="12"/>
      <c r="H287" s="22"/>
      <c r="K287" s="22"/>
      <c r="M287" s="23"/>
    </row>
    <row r="288" spans="4:13" ht="12.5" x14ac:dyDescent="0.25">
      <c r="D288" s="12"/>
      <c r="H288" s="22"/>
      <c r="K288" s="22"/>
      <c r="M288" s="23"/>
    </row>
    <row r="289" spans="4:13" ht="12.5" x14ac:dyDescent="0.25">
      <c r="D289" s="12"/>
      <c r="H289" s="22"/>
      <c r="K289" s="22"/>
      <c r="M289" s="23"/>
    </row>
    <row r="290" spans="4:13" ht="12.5" x14ac:dyDescent="0.25">
      <c r="D290" s="12"/>
      <c r="H290" s="22"/>
      <c r="K290" s="22"/>
      <c r="M290" s="23"/>
    </row>
    <row r="291" spans="4:13" ht="12.5" x14ac:dyDescent="0.25">
      <c r="D291" s="12"/>
      <c r="H291" s="22"/>
      <c r="K291" s="22"/>
      <c r="M291" s="23"/>
    </row>
    <row r="292" spans="4:13" ht="12.5" x14ac:dyDescent="0.25">
      <c r="D292" s="12"/>
      <c r="H292" s="22"/>
      <c r="K292" s="22"/>
      <c r="M292" s="23"/>
    </row>
    <row r="293" spans="4:13" ht="12.5" x14ac:dyDescent="0.25">
      <c r="D293" s="12"/>
      <c r="H293" s="22"/>
      <c r="K293" s="22"/>
      <c r="M293" s="23"/>
    </row>
    <row r="294" spans="4:13" ht="12.5" x14ac:dyDescent="0.25">
      <c r="D294" s="12"/>
      <c r="H294" s="22"/>
      <c r="K294" s="22"/>
      <c r="M294" s="23"/>
    </row>
    <row r="295" spans="4:13" ht="12.5" x14ac:dyDescent="0.25">
      <c r="D295" s="12"/>
      <c r="H295" s="22"/>
      <c r="K295" s="22"/>
      <c r="M295" s="23"/>
    </row>
    <row r="296" spans="4:13" ht="12.5" x14ac:dyDescent="0.25">
      <c r="D296" s="12"/>
      <c r="H296" s="22"/>
      <c r="K296" s="22"/>
      <c r="M296" s="23"/>
    </row>
    <row r="297" spans="4:13" ht="12.5" x14ac:dyDescent="0.25">
      <c r="D297" s="12"/>
      <c r="H297" s="22"/>
      <c r="K297" s="22"/>
      <c r="M297" s="23"/>
    </row>
    <row r="298" spans="4:13" ht="12.5" x14ac:dyDescent="0.25">
      <c r="D298" s="12"/>
      <c r="H298" s="22"/>
      <c r="K298" s="22"/>
      <c r="M298" s="23"/>
    </row>
    <row r="299" spans="4:13" ht="12.5" x14ac:dyDescent="0.25">
      <c r="D299" s="12"/>
      <c r="H299" s="22"/>
      <c r="K299" s="22"/>
      <c r="M299" s="23"/>
    </row>
    <row r="300" spans="4:13" ht="12.5" x14ac:dyDescent="0.25">
      <c r="D300" s="12"/>
      <c r="H300" s="22"/>
      <c r="K300" s="22"/>
      <c r="M300" s="23"/>
    </row>
    <row r="301" spans="4:13" ht="12.5" x14ac:dyDescent="0.25">
      <c r="D301" s="12"/>
      <c r="H301" s="22"/>
      <c r="K301" s="22"/>
      <c r="M301" s="23"/>
    </row>
    <row r="302" spans="4:13" ht="12.5" x14ac:dyDescent="0.25">
      <c r="D302" s="12"/>
      <c r="H302" s="22"/>
      <c r="K302" s="22"/>
      <c r="M302" s="23"/>
    </row>
    <row r="303" spans="4:13" ht="12.5" x14ac:dyDescent="0.25">
      <c r="D303" s="12"/>
      <c r="H303" s="22"/>
      <c r="K303" s="22"/>
      <c r="M303" s="23"/>
    </row>
    <row r="304" spans="4:13" ht="12.5" x14ac:dyDescent="0.25">
      <c r="D304" s="12"/>
      <c r="H304" s="22"/>
      <c r="K304" s="22"/>
      <c r="M304" s="23"/>
    </row>
    <row r="305" spans="4:13" ht="12.5" x14ac:dyDescent="0.25">
      <c r="D305" s="12"/>
      <c r="H305" s="22"/>
      <c r="K305" s="22"/>
      <c r="M305" s="23"/>
    </row>
    <row r="306" spans="4:13" ht="12.5" x14ac:dyDescent="0.25">
      <c r="D306" s="12"/>
      <c r="H306" s="22"/>
      <c r="K306" s="22"/>
      <c r="M306" s="23"/>
    </row>
    <row r="307" spans="4:13" ht="12.5" x14ac:dyDescent="0.25">
      <c r="D307" s="12"/>
      <c r="H307" s="22"/>
      <c r="K307" s="22"/>
      <c r="M307" s="23"/>
    </row>
    <row r="308" spans="4:13" ht="12.5" x14ac:dyDescent="0.25">
      <c r="D308" s="12"/>
      <c r="H308" s="22"/>
      <c r="K308" s="22"/>
      <c r="M308" s="23"/>
    </row>
    <row r="309" spans="4:13" ht="12.5" x14ac:dyDescent="0.25">
      <c r="D309" s="12"/>
      <c r="H309" s="22"/>
      <c r="K309" s="22"/>
      <c r="M309" s="23"/>
    </row>
    <row r="310" spans="4:13" ht="12.5" x14ac:dyDescent="0.25">
      <c r="D310" s="12"/>
      <c r="H310" s="22"/>
      <c r="K310" s="22"/>
      <c r="M310" s="23"/>
    </row>
    <row r="311" spans="4:13" ht="12.5" x14ac:dyDescent="0.25">
      <c r="D311" s="12"/>
      <c r="H311" s="22"/>
      <c r="K311" s="22"/>
      <c r="M311" s="23"/>
    </row>
    <row r="312" spans="4:13" ht="12.5" x14ac:dyDescent="0.25">
      <c r="D312" s="12"/>
      <c r="H312" s="22"/>
      <c r="K312" s="22"/>
      <c r="M312" s="23"/>
    </row>
    <row r="313" spans="4:13" ht="12.5" x14ac:dyDescent="0.25">
      <c r="D313" s="12"/>
      <c r="H313" s="22"/>
      <c r="K313" s="22"/>
      <c r="M313" s="23"/>
    </row>
    <row r="314" spans="4:13" ht="12.5" x14ac:dyDescent="0.25">
      <c r="D314" s="12"/>
      <c r="H314" s="22"/>
      <c r="K314" s="22"/>
      <c r="M314" s="23"/>
    </row>
    <row r="315" spans="4:13" ht="12.5" x14ac:dyDescent="0.25">
      <c r="D315" s="12"/>
      <c r="H315" s="22"/>
      <c r="K315" s="22"/>
      <c r="M315" s="23"/>
    </row>
    <row r="316" spans="4:13" ht="12.5" x14ac:dyDescent="0.25">
      <c r="D316" s="12"/>
      <c r="H316" s="22"/>
      <c r="K316" s="22"/>
      <c r="M316" s="23"/>
    </row>
    <row r="317" spans="4:13" ht="12.5" x14ac:dyDescent="0.25">
      <c r="D317" s="12"/>
      <c r="H317" s="22"/>
      <c r="K317" s="22"/>
      <c r="M317" s="23"/>
    </row>
    <row r="318" spans="4:13" ht="12.5" x14ac:dyDescent="0.25">
      <c r="D318" s="12"/>
      <c r="H318" s="22"/>
      <c r="K318" s="22"/>
      <c r="M318" s="23"/>
    </row>
    <row r="319" spans="4:13" ht="12.5" x14ac:dyDescent="0.25">
      <c r="D319" s="12"/>
      <c r="H319" s="22"/>
      <c r="K319" s="22"/>
      <c r="M319" s="23"/>
    </row>
    <row r="320" spans="4:13" ht="12.5" x14ac:dyDescent="0.25">
      <c r="D320" s="12"/>
      <c r="H320" s="22"/>
      <c r="K320" s="22"/>
      <c r="M320" s="23"/>
    </row>
    <row r="321" spans="4:13" ht="12.5" x14ac:dyDescent="0.25">
      <c r="D321" s="12"/>
      <c r="H321" s="22"/>
      <c r="K321" s="22"/>
      <c r="M321" s="23"/>
    </row>
    <row r="322" spans="4:13" ht="12.5" x14ac:dyDescent="0.25">
      <c r="D322" s="12"/>
      <c r="H322" s="22"/>
      <c r="K322" s="22"/>
      <c r="M322" s="23"/>
    </row>
    <row r="323" spans="4:13" ht="12.5" x14ac:dyDescent="0.25">
      <c r="D323" s="12"/>
      <c r="H323" s="22"/>
      <c r="K323" s="22"/>
      <c r="M323" s="23"/>
    </row>
    <row r="324" spans="4:13" ht="12.5" x14ac:dyDescent="0.25">
      <c r="D324" s="12"/>
      <c r="H324" s="22"/>
      <c r="K324" s="22"/>
      <c r="M324" s="23"/>
    </row>
    <row r="325" spans="4:13" ht="12.5" x14ac:dyDescent="0.25">
      <c r="D325" s="12"/>
      <c r="H325" s="22"/>
      <c r="K325" s="22"/>
      <c r="M325" s="23"/>
    </row>
    <row r="326" spans="4:13" ht="12.5" x14ac:dyDescent="0.25">
      <c r="D326" s="12"/>
      <c r="H326" s="22"/>
      <c r="K326" s="22"/>
      <c r="M326" s="23"/>
    </row>
    <row r="327" spans="4:13" ht="12.5" x14ac:dyDescent="0.25">
      <c r="D327" s="12"/>
      <c r="H327" s="22"/>
      <c r="K327" s="22"/>
      <c r="M327" s="23"/>
    </row>
    <row r="328" spans="4:13" ht="12.5" x14ac:dyDescent="0.25">
      <c r="D328" s="12"/>
      <c r="H328" s="22"/>
      <c r="K328" s="22"/>
      <c r="M328" s="23"/>
    </row>
    <row r="329" spans="4:13" ht="12.5" x14ac:dyDescent="0.25">
      <c r="D329" s="12"/>
      <c r="H329" s="22"/>
      <c r="K329" s="22"/>
      <c r="M329" s="23"/>
    </row>
    <row r="330" spans="4:13" ht="12.5" x14ac:dyDescent="0.25">
      <c r="D330" s="12"/>
      <c r="H330" s="22"/>
      <c r="K330" s="22"/>
      <c r="M330" s="23"/>
    </row>
    <row r="331" spans="4:13" ht="12.5" x14ac:dyDescent="0.25">
      <c r="D331" s="12"/>
      <c r="H331" s="22"/>
      <c r="K331" s="22"/>
      <c r="M331" s="23"/>
    </row>
    <row r="332" spans="4:13" ht="12.5" x14ac:dyDescent="0.25">
      <c r="D332" s="12"/>
      <c r="H332" s="22"/>
      <c r="K332" s="22"/>
      <c r="M332" s="23"/>
    </row>
    <row r="333" spans="4:13" ht="12.5" x14ac:dyDescent="0.25">
      <c r="D333" s="12"/>
      <c r="H333" s="22"/>
      <c r="K333" s="22"/>
      <c r="M333" s="23"/>
    </row>
    <row r="334" spans="4:13" ht="12.5" x14ac:dyDescent="0.25">
      <c r="D334" s="12"/>
      <c r="H334" s="22"/>
      <c r="K334" s="22"/>
      <c r="M334" s="23"/>
    </row>
    <row r="335" spans="4:13" ht="12.5" x14ac:dyDescent="0.25">
      <c r="D335" s="12"/>
      <c r="H335" s="22"/>
      <c r="K335" s="22"/>
      <c r="M335" s="23"/>
    </row>
    <row r="336" spans="4:13" ht="12.5" x14ac:dyDescent="0.25">
      <c r="D336" s="12"/>
      <c r="H336" s="22"/>
      <c r="K336" s="22"/>
      <c r="M336" s="23"/>
    </row>
    <row r="337" spans="4:13" ht="12.5" x14ac:dyDescent="0.25">
      <c r="D337" s="12"/>
      <c r="H337" s="22"/>
      <c r="K337" s="22"/>
      <c r="M337" s="23"/>
    </row>
    <row r="338" spans="4:13" ht="12.5" x14ac:dyDescent="0.25">
      <c r="D338" s="12"/>
      <c r="H338" s="22"/>
      <c r="K338" s="22"/>
      <c r="M338" s="23"/>
    </row>
    <row r="339" spans="4:13" ht="12.5" x14ac:dyDescent="0.25">
      <c r="D339" s="12"/>
      <c r="H339" s="22"/>
      <c r="K339" s="22"/>
      <c r="M339" s="23"/>
    </row>
    <row r="340" spans="4:13" ht="12.5" x14ac:dyDescent="0.25">
      <c r="D340" s="12"/>
      <c r="H340" s="22"/>
      <c r="K340" s="22"/>
      <c r="M340" s="23"/>
    </row>
    <row r="341" spans="4:13" ht="12.5" x14ac:dyDescent="0.25">
      <c r="D341" s="12"/>
      <c r="H341" s="22"/>
      <c r="K341" s="22"/>
      <c r="M341" s="23"/>
    </row>
    <row r="342" spans="4:13" ht="12.5" x14ac:dyDescent="0.25">
      <c r="D342" s="12"/>
      <c r="H342" s="22"/>
      <c r="K342" s="22"/>
      <c r="M342" s="23"/>
    </row>
    <row r="343" spans="4:13" ht="12.5" x14ac:dyDescent="0.25">
      <c r="D343" s="12"/>
      <c r="H343" s="22"/>
      <c r="K343" s="22"/>
      <c r="M343" s="23"/>
    </row>
    <row r="344" spans="4:13" ht="12.5" x14ac:dyDescent="0.25">
      <c r="D344" s="12"/>
      <c r="H344" s="22"/>
      <c r="K344" s="22"/>
      <c r="M344" s="23"/>
    </row>
    <row r="345" spans="4:13" ht="12.5" x14ac:dyDescent="0.25">
      <c r="D345" s="12"/>
      <c r="H345" s="22"/>
      <c r="K345" s="22"/>
      <c r="M345" s="23"/>
    </row>
    <row r="346" spans="4:13" ht="12.5" x14ac:dyDescent="0.25">
      <c r="D346" s="12"/>
      <c r="H346" s="22"/>
      <c r="K346" s="22"/>
      <c r="M346" s="23"/>
    </row>
    <row r="347" spans="4:13" ht="12.5" x14ac:dyDescent="0.25">
      <c r="D347" s="12"/>
      <c r="H347" s="22"/>
      <c r="K347" s="22"/>
      <c r="M347" s="23"/>
    </row>
    <row r="348" spans="4:13" ht="12.5" x14ac:dyDescent="0.25">
      <c r="D348" s="12"/>
      <c r="H348" s="22"/>
      <c r="K348" s="22"/>
      <c r="M348" s="23"/>
    </row>
    <row r="349" spans="4:13" ht="12.5" x14ac:dyDescent="0.25">
      <c r="D349" s="12"/>
      <c r="H349" s="22"/>
      <c r="K349" s="22"/>
      <c r="M349" s="23"/>
    </row>
    <row r="350" spans="4:13" ht="12.5" x14ac:dyDescent="0.25">
      <c r="D350" s="12"/>
      <c r="H350" s="22"/>
      <c r="K350" s="22"/>
      <c r="M350" s="23"/>
    </row>
    <row r="351" spans="4:13" ht="12.5" x14ac:dyDescent="0.25">
      <c r="D351" s="12"/>
      <c r="H351" s="22"/>
      <c r="K351" s="22"/>
      <c r="M351" s="23"/>
    </row>
    <row r="352" spans="4:13" ht="12.5" x14ac:dyDescent="0.25">
      <c r="D352" s="12"/>
      <c r="H352" s="22"/>
      <c r="K352" s="22"/>
      <c r="M352" s="23"/>
    </row>
    <row r="353" spans="4:13" ht="12.5" x14ac:dyDescent="0.25">
      <c r="D353" s="12"/>
      <c r="H353" s="22"/>
      <c r="K353" s="22"/>
      <c r="M353" s="23"/>
    </row>
    <row r="354" spans="4:13" ht="12.5" x14ac:dyDescent="0.25">
      <c r="D354" s="12"/>
      <c r="H354" s="22"/>
      <c r="K354" s="22"/>
      <c r="M354" s="23"/>
    </row>
    <row r="355" spans="4:13" ht="12.5" x14ac:dyDescent="0.25">
      <c r="D355" s="12"/>
      <c r="H355" s="22"/>
      <c r="K355" s="22"/>
      <c r="M355" s="23"/>
    </row>
    <row r="356" spans="4:13" ht="12.5" x14ac:dyDescent="0.25">
      <c r="D356" s="12"/>
      <c r="H356" s="22"/>
      <c r="K356" s="22"/>
      <c r="M356" s="23"/>
    </row>
    <row r="357" spans="4:13" ht="12.5" x14ac:dyDescent="0.25">
      <c r="D357" s="12"/>
      <c r="H357" s="22"/>
      <c r="K357" s="22"/>
      <c r="M357" s="23"/>
    </row>
    <row r="358" spans="4:13" ht="12.5" x14ac:dyDescent="0.25">
      <c r="D358" s="12"/>
      <c r="H358" s="22"/>
      <c r="K358" s="22"/>
      <c r="M358" s="23"/>
    </row>
    <row r="359" spans="4:13" ht="12.5" x14ac:dyDescent="0.25">
      <c r="D359" s="12"/>
      <c r="H359" s="22"/>
      <c r="K359" s="22"/>
      <c r="M359" s="23"/>
    </row>
    <row r="360" spans="4:13" ht="12.5" x14ac:dyDescent="0.25">
      <c r="D360" s="12"/>
      <c r="H360" s="22"/>
      <c r="K360" s="22"/>
      <c r="M360" s="23"/>
    </row>
    <row r="361" spans="4:13" ht="12.5" x14ac:dyDescent="0.25">
      <c r="D361" s="12"/>
      <c r="H361" s="22"/>
      <c r="K361" s="22"/>
      <c r="M361" s="23"/>
    </row>
    <row r="362" spans="4:13" ht="12.5" x14ac:dyDescent="0.25">
      <c r="D362" s="12"/>
      <c r="H362" s="22"/>
      <c r="K362" s="22"/>
      <c r="M362" s="23"/>
    </row>
    <row r="363" spans="4:13" ht="12.5" x14ac:dyDescent="0.25">
      <c r="D363" s="12"/>
      <c r="H363" s="22"/>
      <c r="K363" s="22"/>
      <c r="M363" s="23"/>
    </row>
    <row r="364" spans="4:13" ht="12.5" x14ac:dyDescent="0.25">
      <c r="D364" s="12"/>
      <c r="H364" s="22"/>
      <c r="K364" s="22"/>
      <c r="M364" s="23"/>
    </row>
    <row r="365" spans="4:13" ht="12.5" x14ac:dyDescent="0.25">
      <c r="D365" s="12"/>
      <c r="H365" s="22"/>
      <c r="K365" s="22"/>
      <c r="M365" s="23"/>
    </row>
    <row r="366" spans="4:13" ht="12.5" x14ac:dyDescent="0.25">
      <c r="D366" s="12"/>
      <c r="H366" s="22"/>
      <c r="K366" s="22"/>
      <c r="M366" s="23"/>
    </row>
    <row r="367" spans="4:13" ht="12.5" x14ac:dyDescent="0.25">
      <c r="D367" s="12"/>
      <c r="H367" s="22"/>
      <c r="K367" s="22"/>
      <c r="M367" s="23"/>
    </row>
    <row r="368" spans="4:13" ht="12.5" x14ac:dyDescent="0.25">
      <c r="D368" s="12"/>
      <c r="H368" s="22"/>
      <c r="K368" s="22"/>
      <c r="M368" s="23"/>
    </row>
    <row r="369" spans="4:13" ht="12.5" x14ac:dyDescent="0.25">
      <c r="D369" s="12"/>
      <c r="H369" s="22"/>
      <c r="K369" s="22"/>
      <c r="M369" s="23"/>
    </row>
    <row r="370" spans="4:13" ht="12.5" x14ac:dyDescent="0.25">
      <c r="D370" s="12"/>
      <c r="H370" s="22"/>
      <c r="K370" s="22"/>
      <c r="M370" s="23"/>
    </row>
    <row r="371" spans="4:13" ht="12.5" x14ac:dyDescent="0.25">
      <c r="D371" s="12"/>
      <c r="H371" s="22"/>
      <c r="K371" s="22"/>
      <c r="M371" s="23"/>
    </row>
    <row r="372" spans="4:13" ht="12.5" x14ac:dyDescent="0.25">
      <c r="D372" s="12"/>
      <c r="H372" s="22"/>
      <c r="K372" s="22"/>
      <c r="M372" s="23"/>
    </row>
    <row r="373" spans="4:13" ht="12.5" x14ac:dyDescent="0.25">
      <c r="D373" s="12"/>
      <c r="H373" s="22"/>
      <c r="K373" s="22"/>
      <c r="M373" s="23"/>
    </row>
    <row r="374" spans="4:13" ht="12.5" x14ac:dyDescent="0.25">
      <c r="D374" s="12"/>
      <c r="H374" s="22"/>
      <c r="K374" s="22"/>
      <c r="M374" s="23"/>
    </row>
    <row r="375" spans="4:13" ht="12.5" x14ac:dyDescent="0.25">
      <c r="D375" s="12"/>
      <c r="H375" s="22"/>
      <c r="K375" s="22"/>
      <c r="M375" s="23"/>
    </row>
    <row r="376" spans="4:13" ht="12.5" x14ac:dyDescent="0.25">
      <c r="D376" s="12"/>
      <c r="H376" s="22"/>
      <c r="K376" s="22"/>
      <c r="M376" s="23"/>
    </row>
    <row r="377" spans="4:13" ht="12.5" x14ac:dyDescent="0.25">
      <c r="D377" s="12"/>
      <c r="H377" s="22"/>
      <c r="K377" s="22"/>
      <c r="M377" s="23"/>
    </row>
    <row r="378" spans="4:13" ht="12.5" x14ac:dyDescent="0.25">
      <c r="D378" s="12"/>
      <c r="H378" s="22"/>
      <c r="K378" s="22"/>
      <c r="M378" s="23"/>
    </row>
    <row r="379" spans="4:13" ht="12.5" x14ac:dyDescent="0.25">
      <c r="D379" s="12"/>
      <c r="H379" s="22"/>
      <c r="K379" s="22"/>
      <c r="M379" s="23"/>
    </row>
    <row r="380" spans="4:13" ht="12.5" x14ac:dyDescent="0.25">
      <c r="D380" s="12"/>
      <c r="H380" s="22"/>
      <c r="K380" s="22"/>
      <c r="M380" s="23"/>
    </row>
    <row r="381" spans="4:13" ht="12.5" x14ac:dyDescent="0.25">
      <c r="D381" s="12"/>
      <c r="H381" s="22"/>
      <c r="K381" s="22"/>
      <c r="M381" s="23"/>
    </row>
    <row r="382" spans="4:13" ht="12.5" x14ac:dyDescent="0.25">
      <c r="D382" s="12"/>
      <c r="H382" s="22"/>
      <c r="K382" s="22"/>
      <c r="M382" s="23"/>
    </row>
    <row r="383" spans="4:13" ht="12.5" x14ac:dyDescent="0.25">
      <c r="D383" s="12"/>
      <c r="H383" s="22"/>
      <c r="K383" s="22"/>
      <c r="M383" s="23"/>
    </row>
    <row r="384" spans="4:13" ht="12.5" x14ac:dyDescent="0.25">
      <c r="D384" s="12"/>
      <c r="H384" s="22"/>
      <c r="K384" s="22"/>
      <c r="M384" s="23"/>
    </row>
    <row r="385" spans="4:13" ht="12.5" x14ac:dyDescent="0.25">
      <c r="D385" s="12"/>
      <c r="H385" s="22"/>
      <c r="K385" s="22"/>
      <c r="M385" s="23"/>
    </row>
    <row r="386" spans="4:13" ht="12.5" x14ac:dyDescent="0.25">
      <c r="D386" s="12"/>
      <c r="H386" s="22"/>
      <c r="K386" s="22"/>
      <c r="M386" s="23"/>
    </row>
    <row r="387" spans="4:13" ht="12.5" x14ac:dyDescent="0.25">
      <c r="D387" s="12"/>
      <c r="H387" s="22"/>
      <c r="K387" s="22"/>
      <c r="M387" s="23"/>
    </row>
    <row r="388" spans="4:13" ht="12.5" x14ac:dyDescent="0.25">
      <c r="D388" s="12"/>
      <c r="H388" s="22"/>
      <c r="K388" s="22"/>
      <c r="M388" s="23"/>
    </row>
    <row r="389" spans="4:13" ht="12.5" x14ac:dyDescent="0.25">
      <c r="D389" s="12"/>
      <c r="H389" s="22"/>
      <c r="K389" s="22"/>
      <c r="M389" s="23"/>
    </row>
    <row r="390" spans="4:13" ht="12.5" x14ac:dyDescent="0.25">
      <c r="D390" s="12"/>
      <c r="H390" s="22"/>
      <c r="K390" s="22"/>
      <c r="M390" s="23"/>
    </row>
    <row r="391" spans="4:13" ht="12.5" x14ac:dyDescent="0.25">
      <c r="D391" s="12"/>
      <c r="H391" s="22"/>
      <c r="K391" s="22"/>
      <c r="M391" s="23"/>
    </row>
    <row r="392" spans="4:13" ht="12.5" x14ac:dyDescent="0.25">
      <c r="D392" s="12"/>
      <c r="H392" s="22"/>
      <c r="K392" s="22"/>
      <c r="M392" s="23"/>
    </row>
    <row r="393" spans="4:13" ht="12.5" x14ac:dyDescent="0.25">
      <c r="D393" s="12"/>
      <c r="H393" s="22"/>
      <c r="K393" s="22"/>
      <c r="M393" s="23"/>
    </row>
    <row r="394" spans="4:13" ht="12.5" x14ac:dyDescent="0.25">
      <c r="D394" s="12"/>
      <c r="H394" s="22"/>
      <c r="K394" s="22"/>
      <c r="M394" s="23"/>
    </row>
    <row r="395" spans="4:13" ht="12.5" x14ac:dyDescent="0.25">
      <c r="D395" s="12"/>
      <c r="H395" s="22"/>
      <c r="K395" s="22"/>
      <c r="M395" s="23"/>
    </row>
    <row r="396" spans="4:13" ht="12.5" x14ac:dyDescent="0.25">
      <c r="D396" s="12"/>
      <c r="H396" s="22"/>
      <c r="K396" s="22"/>
      <c r="M396" s="23"/>
    </row>
    <row r="397" spans="4:13" ht="12.5" x14ac:dyDescent="0.25">
      <c r="D397" s="12"/>
      <c r="H397" s="22"/>
      <c r="K397" s="22"/>
      <c r="M397" s="23"/>
    </row>
    <row r="398" spans="4:13" ht="12.5" x14ac:dyDescent="0.25">
      <c r="D398" s="12"/>
      <c r="H398" s="22"/>
      <c r="K398" s="22"/>
      <c r="M398" s="23"/>
    </row>
    <row r="399" spans="4:13" ht="12.5" x14ac:dyDescent="0.25">
      <c r="D399" s="12"/>
      <c r="H399" s="22"/>
      <c r="K399" s="22"/>
      <c r="M399" s="23"/>
    </row>
    <row r="400" spans="4:13" ht="12.5" x14ac:dyDescent="0.25">
      <c r="D400" s="12"/>
      <c r="H400" s="22"/>
      <c r="K400" s="22"/>
      <c r="M400" s="23"/>
    </row>
    <row r="401" spans="4:13" ht="12.5" x14ac:dyDescent="0.25">
      <c r="D401" s="12"/>
      <c r="H401" s="22"/>
      <c r="K401" s="22"/>
      <c r="M401" s="23"/>
    </row>
    <row r="402" spans="4:13" ht="12.5" x14ac:dyDescent="0.25">
      <c r="D402" s="12"/>
      <c r="H402" s="22"/>
      <c r="K402" s="22"/>
      <c r="M402" s="23"/>
    </row>
    <row r="403" spans="4:13" ht="12.5" x14ac:dyDescent="0.25">
      <c r="D403" s="12"/>
      <c r="H403" s="22"/>
      <c r="K403" s="22"/>
      <c r="M403" s="23"/>
    </row>
    <row r="404" spans="4:13" ht="12.5" x14ac:dyDescent="0.25">
      <c r="D404" s="12"/>
      <c r="H404" s="22"/>
      <c r="K404" s="22"/>
      <c r="M404" s="23"/>
    </row>
    <row r="405" spans="4:13" ht="12.5" x14ac:dyDescent="0.25">
      <c r="D405" s="12"/>
      <c r="H405" s="22"/>
      <c r="K405" s="22"/>
      <c r="M405" s="23"/>
    </row>
    <row r="406" spans="4:13" ht="12.5" x14ac:dyDescent="0.25">
      <c r="D406" s="12"/>
      <c r="H406" s="22"/>
      <c r="K406" s="22"/>
      <c r="M406" s="23"/>
    </row>
    <row r="407" spans="4:13" ht="12.5" x14ac:dyDescent="0.25">
      <c r="D407" s="12"/>
      <c r="H407" s="22"/>
      <c r="K407" s="22"/>
      <c r="M407" s="23"/>
    </row>
    <row r="408" spans="4:13" ht="12.5" x14ac:dyDescent="0.25">
      <c r="D408" s="12"/>
      <c r="H408" s="22"/>
      <c r="K408" s="22"/>
      <c r="M408" s="23"/>
    </row>
    <row r="409" spans="4:13" ht="12.5" x14ac:dyDescent="0.25">
      <c r="D409" s="12"/>
      <c r="H409" s="22"/>
      <c r="K409" s="22"/>
      <c r="M409" s="23"/>
    </row>
    <row r="410" spans="4:13" ht="12.5" x14ac:dyDescent="0.25">
      <c r="D410" s="12"/>
      <c r="H410" s="22"/>
      <c r="K410" s="22"/>
      <c r="M410" s="23"/>
    </row>
    <row r="411" spans="4:13" ht="12.5" x14ac:dyDescent="0.25">
      <c r="D411" s="12"/>
      <c r="H411" s="22"/>
      <c r="K411" s="22"/>
      <c r="M411" s="23"/>
    </row>
    <row r="412" spans="4:13" ht="12.5" x14ac:dyDescent="0.25">
      <c r="D412" s="12"/>
      <c r="H412" s="22"/>
      <c r="K412" s="22"/>
      <c r="M412" s="23"/>
    </row>
    <row r="413" spans="4:13" ht="12.5" x14ac:dyDescent="0.25">
      <c r="D413" s="12"/>
      <c r="H413" s="22"/>
      <c r="K413" s="22"/>
      <c r="M413" s="23"/>
    </row>
    <row r="414" spans="4:13" ht="12.5" x14ac:dyDescent="0.25">
      <c r="D414" s="12"/>
      <c r="H414" s="22"/>
      <c r="K414" s="22"/>
      <c r="M414" s="23"/>
    </row>
    <row r="415" spans="4:13" ht="12.5" x14ac:dyDescent="0.25">
      <c r="D415" s="12"/>
      <c r="H415" s="22"/>
      <c r="K415" s="22"/>
      <c r="M415" s="23"/>
    </row>
    <row r="416" spans="4:13" ht="12.5" x14ac:dyDescent="0.25">
      <c r="D416" s="12"/>
      <c r="H416" s="22"/>
      <c r="K416" s="22"/>
      <c r="M416" s="23"/>
    </row>
    <row r="417" spans="4:13" ht="12.5" x14ac:dyDescent="0.25">
      <c r="D417" s="12"/>
      <c r="H417" s="22"/>
      <c r="K417" s="22"/>
      <c r="M417" s="23"/>
    </row>
    <row r="418" spans="4:13" ht="12.5" x14ac:dyDescent="0.25">
      <c r="D418" s="12"/>
      <c r="H418" s="22"/>
      <c r="K418" s="22"/>
      <c r="M418" s="23"/>
    </row>
    <row r="419" spans="4:13" ht="12.5" x14ac:dyDescent="0.25">
      <c r="D419" s="12"/>
      <c r="H419" s="22"/>
      <c r="K419" s="22"/>
      <c r="M419" s="23"/>
    </row>
    <row r="420" spans="4:13" ht="12.5" x14ac:dyDescent="0.25">
      <c r="D420" s="12"/>
      <c r="H420" s="22"/>
      <c r="K420" s="22"/>
      <c r="M420" s="23"/>
    </row>
    <row r="421" spans="4:13" ht="12.5" x14ac:dyDescent="0.25">
      <c r="D421" s="12"/>
      <c r="H421" s="22"/>
      <c r="K421" s="22"/>
      <c r="M421" s="23"/>
    </row>
    <row r="422" spans="4:13" ht="12.5" x14ac:dyDescent="0.25">
      <c r="D422" s="12"/>
      <c r="H422" s="22"/>
      <c r="K422" s="22"/>
      <c r="M422" s="23"/>
    </row>
    <row r="423" spans="4:13" ht="12.5" x14ac:dyDescent="0.25">
      <c r="D423" s="12"/>
      <c r="H423" s="22"/>
      <c r="K423" s="22"/>
      <c r="M423" s="23"/>
    </row>
    <row r="424" spans="4:13" ht="12.5" x14ac:dyDescent="0.25">
      <c r="D424" s="12"/>
      <c r="H424" s="22"/>
      <c r="K424" s="22"/>
      <c r="M424" s="23"/>
    </row>
    <row r="425" spans="4:13" ht="12.5" x14ac:dyDescent="0.25">
      <c r="D425" s="12"/>
      <c r="H425" s="22"/>
      <c r="K425" s="22"/>
      <c r="M425" s="23"/>
    </row>
    <row r="426" spans="4:13" ht="12.5" x14ac:dyDescent="0.25">
      <c r="D426" s="12"/>
      <c r="H426" s="22"/>
      <c r="K426" s="22"/>
      <c r="M426" s="23"/>
    </row>
    <row r="427" spans="4:13" ht="12.5" x14ac:dyDescent="0.25">
      <c r="D427" s="12"/>
      <c r="H427" s="22"/>
      <c r="K427" s="22"/>
      <c r="M427" s="23"/>
    </row>
    <row r="428" spans="4:13" ht="12.5" x14ac:dyDescent="0.25">
      <c r="D428" s="12"/>
      <c r="H428" s="22"/>
      <c r="K428" s="22"/>
      <c r="M428" s="23"/>
    </row>
    <row r="429" spans="4:13" ht="12.5" x14ac:dyDescent="0.25">
      <c r="D429" s="12"/>
      <c r="H429" s="22"/>
      <c r="K429" s="22"/>
      <c r="M429" s="23"/>
    </row>
    <row r="430" spans="4:13" ht="12.5" x14ac:dyDescent="0.25">
      <c r="D430" s="12"/>
      <c r="H430" s="22"/>
      <c r="K430" s="22"/>
      <c r="M430" s="23"/>
    </row>
    <row r="431" spans="4:13" ht="12.5" x14ac:dyDescent="0.25">
      <c r="D431" s="12"/>
      <c r="H431" s="22"/>
      <c r="K431" s="22"/>
      <c r="M431" s="23"/>
    </row>
    <row r="432" spans="4:13" ht="12.5" x14ac:dyDescent="0.25">
      <c r="D432" s="12"/>
      <c r="H432" s="22"/>
      <c r="K432" s="22"/>
      <c r="M432" s="23"/>
    </row>
    <row r="433" spans="4:13" ht="12.5" x14ac:dyDescent="0.25">
      <c r="D433" s="12"/>
      <c r="H433" s="22"/>
      <c r="K433" s="22"/>
      <c r="M433" s="23"/>
    </row>
    <row r="434" spans="4:13" ht="12.5" x14ac:dyDescent="0.25">
      <c r="D434" s="12"/>
      <c r="H434" s="22"/>
      <c r="K434" s="22"/>
      <c r="M434" s="23"/>
    </row>
    <row r="435" spans="4:13" ht="12.5" x14ac:dyDescent="0.25">
      <c r="D435" s="12"/>
      <c r="H435" s="22"/>
      <c r="K435" s="22"/>
      <c r="M435" s="23"/>
    </row>
    <row r="436" spans="4:13" ht="12.5" x14ac:dyDescent="0.25">
      <c r="D436" s="12"/>
      <c r="H436" s="22"/>
      <c r="K436" s="22"/>
      <c r="M436" s="23"/>
    </row>
    <row r="437" spans="4:13" ht="12.5" x14ac:dyDescent="0.25">
      <c r="D437" s="12"/>
      <c r="H437" s="22"/>
      <c r="K437" s="22"/>
      <c r="M437" s="23"/>
    </row>
    <row r="438" spans="4:13" ht="12.5" x14ac:dyDescent="0.25">
      <c r="D438" s="12"/>
      <c r="H438" s="22"/>
      <c r="K438" s="22"/>
      <c r="M438" s="23"/>
    </row>
    <row r="439" spans="4:13" ht="12.5" x14ac:dyDescent="0.25">
      <c r="D439" s="12"/>
      <c r="H439" s="22"/>
      <c r="K439" s="22"/>
      <c r="M439" s="23"/>
    </row>
    <row r="440" spans="4:13" ht="12.5" x14ac:dyDescent="0.25">
      <c r="D440" s="12"/>
      <c r="H440" s="22"/>
      <c r="K440" s="22"/>
      <c r="M440" s="23"/>
    </row>
    <row r="441" spans="4:13" ht="12.5" x14ac:dyDescent="0.25">
      <c r="D441" s="12"/>
      <c r="H441" s="22"/>
      <c r="K441" s="22"/>
      <c r="M441" s="23"/>
    </row>
    <row r="442" spans="4:13" ht="12.5" x14ac:dyDescent="0.25">
      <c r="D442" s="12"/>
      <c r="H442" s="22"/>
      <c r="K442" s="22"/>
      <c r="M442" s="23"/>
    </row>
    <row r="443" spans="4:13" ht="12.5" x14ac:dyDescent="0.25">
      <c r="D443" s="12"/>
      <c r="H443" s="22"/>
      <c r="K443" s="22"/>
      <c r="M443" s="23"/>
    </row>
    <row r="444" spans="4:13" ht="12.5" x14ac:dyDescent="0.25">
      <c r="D444" s="12"/>
      <c r="H444" s="22"/>
      <c r="K444" s="22"/>
      <c r="M444" s="23"/>
    </row>
    <row r="445" spans="4:13" ht="12.5" x14ac:dyDescent="0.25">
      <c r="D445" s="12"/>
      <c r="H445" s="22"/>
      <c r="K445" s="22"/>
      <c r="M445" s="23"/>
    </row>
    <row r="446" spans="4:13" ht="12.5" x14ac:dyDescent="0.25">
      <c r="D446" s="12"/>
      <c r="H446" s="22"/>
      <c r="K446" s="22"/>
      <c r="M446" s="23"/>
    </row>
    <row r="447" spans="4:13" ht="12.5" x14ac:dyDescent="0.25">
      <c r="D447" s="12"/>
      <c r="H447" s="22"/>
      <c r="K447" s="22"/>
      <c r="M447" s="23"/>
    </row>
    <row r="448" spans="4:13" ht="12.5" x14ac:dyDescent="0.25">
      <c r="D448" s="12"/>
      <c r="H448" s="22"/>
      <c r="K448" s="22"/>
      <c r="M448" s="23"/>
    </row>
    <row r="449" spans="4:13" ht="12.5" x14ac:dyDescent="0.25">
      <c r="D449" s="12"/>
      <c r="H449" s="22"/>
      <c r="K449" s="22"/>
      <c r="M449" s="23"/>
    </row>
    <row r="450" spans="4:13" ht="12.5" x14ac:dyDescent="0.25">
      <c r="D450" s="12"/>
      <c r="H450" s="22"/>
      <c r="K450" s="22"/>
      <c r="M450" s="23"/>
    </row>
    <row r="451" spans="4:13" ht="12.5" x14ac:dyDescent="0.25">
      <c r="D451" s="12"/>
      <c r="H451" s="22"/>
      <c r="K451" s="22"/>
      <c r="M451" s="23"/>
    </row>
    <row r="452" spans="4:13" ht="12.5" x14ac:dyDescent="0.25">
      <c r="D452" s="12"/>
      <c r="H452" s="22"/>
      <c r="K452" s="22"/>
      <c r="M452" s="23"/>
    </row>
    <row r="453" spans="4:13" ht="12.5" x14ac:dyDescent="0.25">
      <c r="D453" s="12"/>
      <c r="H453" s="22"/>
      <c r="K453" s="22"/>
      <c r="M453" s="23"/>
    </row>
    <row r="454" spans="4:13" ht="12.5" x14ac:dyDescent="0.25">
      <c r="D454" s="12"/>
      <c r="H454" s="22"/>
      <c r="K454" s="22"/>
      <c r="M454" s="23"/>
    </row>
    <row r="455" spans="4:13" ht="12.5" x14ac:dyDescent="0.25">
      <c r="D455" s="12"/>
      <c r="H455" s="22"/>
      <c r="K455" s="22"/>
      <c r="M455" s="23"/>
    </row>
    <row r="456" spans="4:13" ht="12.5" x14ac:dyDescent="0.25">
      <c r="D456" s="12"/>
      <c r="H456" s="22"/>
      <c r="K456" s="22"/>
      <c r="M456" s="23"/>
    </row>
    <row r="457" spans="4:13" ht="12.5" x14ac:dyDescent="0.25">
      <c r="D457" s="12"/>
      <c r="H457" s="22"/>
      <c r="K457" s="22"/>
      <c r="M457" s="23"/>
    </row>
    <row r="458" spans="4:13" ht="12.5" x14ac:dyDescent="0.25">
      <c r="D458" s="12"/>
      <c r="H458" s="22"/>
      <c r="K458" s="22"/>
      <c r="M458" s="23"/>
    </row>
    <row r="459" spans="4:13" ht="12.5" x14ac:dyDescent="0.25">
      <c r="D459" s="12"/>
      <c r="H459" s="22"/>
      <c r="K459" s="22"/>
      <c r="M459" s="23"/>
    </row>
    <row r="460" spans="4:13" ht="12.5" x14ac:dyDescent="0.25">
      <c r="D460" s="12"/>
      <c r="H460" s="22"/>
      <c r="K460" s="22"/>
      <c r="M460" s="23"/>
    </row>
    <row r="461" spans="4:13" ht="12.5" x14ac:dyDescent="0.25">
      <c r="D461" s="12"/>
      <c r="H461" s="22"/>
      <c r="K461" s="22"/>
      <c r="M461" s="23"/>
    </row>
    <row r="462" spans="4:13" ht="12.5" x14ac:dyDescent="0.25">
      <c r="D462" s="12"/>
      <c r="H462" s="22"/>
      <c r="K462" s="22"/>
      <c r="M462" s="23"/>
    </row>
    <row r="463" spans="4:13" ht="12.5" x14ac:dyDescent="0.25">
      <c r="D463" s="12"/>
      <c r="H463" s="22"/>
      <c r="K463" s="22"/>
      <c r="M463" s="23"/>
    </row>
    <row r="464" spans="4:13" ht="12.5" x14ac:dyDescent="0.25">
      <c r="D464" s="12"/>
      <c r="H464" s="22"/>
      <c r="K464" s="22"/>
      <c r="M464" s="23"/>
    </row>
    <row r="465" spans="4:13" ht="12.5" x14ac:dyDescent="0.25">
      <c r="D465" s="12"/>
      <c r="H465" s="22"/>
      <c r="K465" s="22"/>
      <c r="M465" s="23"/>
    </row>
    <row r="466" spans="4:13" ht="12.5" x14ac:dyDescent="0.25">
      <c r="D466" s="12"/>
      <c r="H466" s="22"/>
      <c r="K466" s="22"/>
      <c r="M466" s="23"/>
    </row>
    <row r="467" spans="4:13" ht="12.5" x14ac:dyDescent="0.25">
      <c r="D467" s="12"/>
      <c r="H467" s="22"/>
      <c r="K467" s="22"/>
      <c r="M467" s="23"/>
    </row>
    <row r="468" spans="4:13" ht="12.5" x14ac:dyDescent="0.25">
      <c r="D468" s="12"/>
      <c r="H468" s="22"/>
      <c r="K468" s="22"/>
      <c r="M468" s="23"/>
    </row>
    <row r="469" spans="4:13" ht="12.5" x14ac:dyDescent="0.25">
      <c r="D469" s="12"/>
      <c r="H469" s="22"/>
      <c r="K469" s="22"/>
      <c r="M469" s="23"/>
    </row>
    <row r="470" spans="4:13" ht="12.5" x14ac:dyDescent="0.25">
      <c r="D470" s="12"/>
      <c r="H470" s="22"/>
      <c r="K470" s="22"/>
      <c r="M470" s="23"/>
    </row>
    <row r="471" spans="4:13" ht="12.5" x14ac:dyDescent="0.25">
      <c r="D471" s="12"/>
      <c r="H471" s="22"/>
      <c r="K471" s="22"/>
      <c r="M471" s="23"/>
    </row>
    <row r="472" spans="4:13" ht="12.5" x14ac:dyDescent="0.25">
      <c r="D472" s="12"/>
      <c r="H472" s="22"/>
      <c r="K472" s="22"/>
      <c r="M472" s="23"/>
    </row>
    <row r="473" spans="4:13" ht="12.5" x14ac:dyDescent="0.25">
      <c r="D473" s="12"/>
      <c r="H473" s="22"/>
      <c r="K473" s="22"/>
      <c r="M473" s="23"/>
    </row>
    <row r="474" spans="4:13" ht="12.5" x14ac:dyDescent="0.25">
      <c r="D474" s="12"/>
      <c r="H474" s="22"/>
      <c r="K474" s="22"/>
      <c r="M474" s="23"/>
    </row>
    <row r="475" spans="4:13" ht="12.5" x14ac:dyDescent="0.25">
      <c r="D475" s="12"/>
      <c r="H475" s="22"/>
      <c r="K475" s="22"/>
      <c r="M475" s="23"/>
    </row>
    <row r="476" spans="4:13" ht="12.5" x14ac:dyDescent="0.25">
      <c r="D476" s="12"/>
      <c r="H476" s="22"/>
      <c r="K476" s="22"/>
      <c r="M476" s="23"/>
    </row>
    <row r="477" spans="4:13" ht="12.5" x14ac:dyDescent="0.25">
      <c r="D477" s="12"/>
      <c r="H477" s="22"/>
      <c r="K477" s="22"/>
      <c r="M477" s="23"/>
    </row>
    <row r="478" spans="4:13" ht="12.5" x14ac:dyDescent="0.25">
      <c r="D478" s="12"/>
      <c r="H478" s="22"/>
      <c r="K478" s="22"/>
      <c r="M478" s="23"/>
    </row>
    <row r="479" spans="4:13" ht="12.5" x14ac:dyDescent="0.25">
      <c r="D479" s="12"/>
      <c r="H479" s="22"/>
      <c r="K479" s="22"/>
      <c r="M479" s="23"/>
    </row>
    <row r="480" spans="4:13" ht="12.5" x14ac:dyDescent="0.25">
      <c r="D480" s="12"/>
      <c r="H480" s="22"/>
      <c r="K480" s="22"/>
      <c r="M480" s="23"/>
    </row>
    <row r="481" spans="4:13" ht="12.5" x14ac:dyDescent="0.25">
      <c r="D481" s="12"/>
      <c r="H481" s="22"/>
      <c r="K481" s="22"/>
      <c r="M481" s="23"/>
    </row>
    <row r="482" spans="4:13" ht="12.5" x14ac:dyDescent="0.25">
      <c r="D482" s="12"/>
      <c r="H482" s="22"/>
      <c r="K482" s="22"/>
      <c r="M482" s="23"/>
    </row>
    <row r="483" spans="4:13" ht="12.5" x14ac:dyDescent="0.25">
      <c r="D483" s="12"/>
      <c r="H483" s="22"/>
      <c r="K483" s="22"/>
      <c r="M483" s="23"/>
    </row>
    <row r="484" spans="4:13" ht="12.5" x14ac:dyDescent="0.25">
      <c r="D484" s="12"/>
      <c r="H484" s="22"/>
      <c r="K484" s="22"/>
      <c r="M484" s="23"/>
    </row>
    <row r="485" spans="4:13" ht="12.5" x14ac:dyDescent="0.25">
      <c r="D485" s="12"/>
      <c r="H485" s="22"/>
      <c r="K485" s="22"/>
      <c r="M485" s="23"/>
    </row>
    <row r="486" spans="4:13" ht="12.5" x14ac:dyDescent="0.25">
      <c r="D486" s="12"/>
      <c r="H486" s="22"/>
      <c r="K486" s="22"/>
      <c r="M486" s="23"/>
    </row>
    <row r="487" spans="4:13" ht="12.5" x14ac:dyDescent="0.25">
      <c r="D487" s="12"/>
      <c r="H487" s="22"/>
      <c r="K487" s="22"/>
      <c r="M487" s="23"/>
    </row>
    <row r="488" spans="4:13" ht="12.5" x14ac:dyDescent="0.25">
      <c r="D488" s="12"/>
      <c r="H488" s="22"/>
      <c r="K488" s="22"/>
      <c r="M488" s="23"/>
    </row>
    <row r="489" spans="4:13" ht="12.5" x14ac:dyDescent="0.25">
      <c r="D489" s="12"/>
      <c r="H489" s="22"/>
      <c r="K489" s="22"/>
      <c r="M489" s="23"/>
    </row>
    <row r="490" spans="4:13" ht="12.5" x14ac:dyDescent="0.25">
      <c r="D490" s="12"/>
      <c r="H490" s="22"/>
      <c r="K490" s="22"/>
      <c r="M490" s="23"/>
    </row>
    <row r="491" spans="4:13" ht="12.5" x14ac:dyDescent="0.25">
      <c r="D491" s="12"/>
      <c r="H491" s="22"/>
      <c r="K491" s="22"/>
      <c r="M491" s="23"/>
    </row>
    <row r="492" spans="4:13" ht="12.5" x14ac:dyDescent="0.25">
      <c r="D492" s="12"/>
      <c r="H492" s="22"/>
      <c r="K492" s="22"/>
      <c r="M492" s="23"/>
    </row>
    <row r="493" spans="4:13" ht="12.5" x14ac:dyDescent="0.25">
      <c r="D493" s="12"/>
      <c r="H493" s="22"/>
      <c r="K493" s="22"/>
      <c r="M493" s="23"/>
    </row>
    <row r="494" spans="4:13" ht="12.5" x14ac:dyDescent="0.25">
      <c r="D494" s="12"/>
      <c r="H494" s="22"/>
      <c r="K494" s="22"/>
      <c r="M494" s="23"/>
    </row>
    <row r="495" spans="4:13" ht="12.5" x14ac:dyDescent="0.25">
      <c r="D495" s="12"/>
      <c r="H495" s="22"/>
      <c r="K495" s="22"/>
      <c r="M495" s="23"/>
    </row>
    <row r="496" spans="4:13" ht="12.5" x14ac:dyDescent="0.25">
      <c r="D496" s="12"/>
      <c r="H496" s="22"/>
      <c r="K496" s="22"/>
      <c r="M496" s="23"/>
    </row>
    <row r="497" spans="4:13" ht="12.5" x14ac:dyDescent="0.25">
      <c r="D497" s="12"/>
      <c r="H497" s="22"/>
      <c r="K497" s="22"/>
      <c r="M497" s="23"/>
    </row>
    <row r="498" spans="4:13" ht="12.5" x14ac:dyDescent="0.25">
      <c r="D498" s="12"/>
      <c r="H498" s="22"/>
      <c r="K498" s="22"/>
      <c r="M498" s="23"/>
    </row>
    <row r="499" spans="4:13" ht="12.5" x14ac:dyDescent="0.25">
      <c r="D499" s="12"/>
      <c r="H499" s="22"/>
      <c r="K499" s="22"/>
      <c r="M499" s="23"/>
    </row>
    <row r="500" spans="4:13" ht="12.5" x14ac:dyDescent="0.25">
      <c r="D500" s="12"/>
      <c r="H500" s="22"/>
      <c r="K500" s="22"/>
      <c r="M500" s="23"/>
    </row>
    <row r="501" spans="4:13" ht="12.5" x14ac:dyDescent="0.25">
      <c r="D501" s="12"/>
      <c r="H501" s="22"/>
      <c r="K501" s="22"/>
      <c r="M501" s="23"/>
    </row>
    <row r="502" spans="4:13" ht="12.5" x14ac:dyDescent="0.25">
      <c r="D502" s="12"/>
      <c r="H502" s="22"/>
      <c r="K502" s="22"/>
      <c r="M502" s="23"/>
    </row>
    <row r="503" spans="4:13" ht="12.5" x14ac:dyDescent="0.25">
      <c r="D503" s="12"/>
      <c r="H503" s="22"/>
      <c r="K503" s="22"/>
      <c r="M503" s="23"/>
    </row>
    <row r="504" spans="4:13" ht="12.5" x14ac:dyDescent="0.25">
      <c r="D504" s="12"/>
      <c r="H504" s="22"/>
      <c r="K504" s="22"/>
      <c r="M504" s="23"/>
    </row>
    <row r="505" spans="4:13" ht="12.5" x14ac:dyDescent="0.25">
      <c r="D505" s="12"/>
      <c r="H505" s="22"/>
      <c r="K505" s="22"/>
      <c r="M505" s="23"/>
    </row>
    <row r="506" spans="4:13" ht="12.5" x14ac:dyDescent="0.25">
      <c r="D506" s="12"/>
      <c r="H506" s="22"/>
      <c r="K506" s="22"/>
      <c r="M506" s="23"/>
    </row>
    <row r="507" spans="4:13" ht="12.5" x14ac:dyDescent="0.25">
      <c r="D507" s="12"/>
      <c r="H507" s="22"/>
      <c r="K507" s="22"/>
      <c r="M507" s="23"/>
    </row>
    <row r="508" spans="4:13" ht="12.5" x14ac:dyDescent="0.25">
      <c r="D508" s="12"/>
      <c r="H508" s="22"/>
      <c r="K508" s="22"/>
      <c r="M508" s="23"/>
    </row>
    <row r="509" spans="4:13" ht="12.5" x14ac:dyDescent="0.25">
      <c r="D509" s="12"/>
      <c r="H509" s="22"/>
      <c r="K509" s="22"/>
      <c r="M509" s="23"/>
    </row>
    <row r="510" spans="4:13" ht="12.5" x14ac:dyDescent="0.25">
      <c r="D510" s="12"/>
      <c r="H510" s="22"/>
      <c r="K510" s="22"/>
      <c r="M510" s="23"/>
    </row>
    <row r="511" spans="4:13" ht="12.5" x14ac:dyDescent="0.25">
      <c r="D511" s="12"/>
      <c r="H511" s="22"/>
      <c r="K511" s="22"/>
      <c r="M511" s="23"/>
    </row>
    <row r="512" spans="4:13" ht="12.5" x14ac:dyDescent="0.25">
      <c r="D512" s="12"/>
      <c r="H512" s="22"/>
      <c r="K512" s="22"/>
      <c r="M512" s="23"/>
    </row>
    <row r="513" spans="4:13" ht="12.5" x14ac:dyDescent="0.25">
      <c r="D513" s="12"/>
      <c r="H513" s="22"/>
      <c r="K513" s="22"/>
      <c r="M513" s="23"/>
    </row>
    <row r="514" spans="4:13" ht="12.5" x14ac:dyDescent="0.25">
      <c r="D514" s="12"/>
      <c r="H514" s="22"/>
      <c r="K514" s="22"/>
      <c r="M514" s="23"/>
    </row>
    <row r="515" spans="4:13" ht="12.5" x14ac:dyDescent="0.25">
      <c r="D515" s="12"/>
      <c r="H515" s="22"/>
      <c r="K515" s="22"/>
      <c r="M515" s="23"/>
    </row>
    <row r="516" spans="4:13" ht="12.5" x14ac:dyDescent="0.25">
      <c r="D516" s="12"/>
      <c r="H516" s="22"/>
      <c r="K516" s="22"/>
      <c r="M516" s="23"/>
    </row>
    <row r="517" spans="4:13" ht="12.5" x14ac:dyDescent="0.25">
      <c r="D517" s="12"/>
      <c r="H517" s="22"/>
      <c r="K517" s="22"/>
      <c r="M517" s="23"/>
    </row>
    <row r="518" spans="4:13" ht="12.5" x14ac:dyDescent="0.25">
      <c r="D518" s="12"/>
      <c r="H518" s="22"/>
      <c r="K518" s="22"/>
      <c r="M518" s="23"/>
    </row>
    <row r="519" spans="4:13" ht="12.5" x14ac:dyDescent="0.25">
      <c r="D519" s="12"/>
      <c r="H519" s="22"/>
      <c r="K519" s="22"/>
      <c r="M519" s="23"/>
    </row>
    <row r="520" spans="4:13" ht="12.5" x14ac:dyDescent="0.25">
      <c r="D520" s="12"/>
      <c r="H520" s="22"/>
      <c r="K520" s="22"/>
      <c r="M520" s="23"/>
    </row>
    <row r="521" spans="4:13" ht="12.5" x14ac:dyDescent="0.25">
      <c r="D521" s="12"/>
      <c r="H521" s="22"/>
      <c r="K521" s="22"/>
      <c r="M521" s="23"/>
    </row>
    <row r="522" spans="4:13" ht="12.5" x14ac:dyDescent="0.25">
      <c r="D522" s="12"/>
      <c r="H522" s="22"/>
      <c r="K522" s="22"/>
      <c r="M522" s="23"/>
    </row>
    <row r="523" spans="4:13" ht="12.5" x14ac:dyDescent="0.25">
      <c r="D523" s="12"/>
      <c r="H523" s="22"/>
      <c r="K523" s="22"/>
      <c r="M523" s="23"/>
    </row>
    <row r="524" spans="4:13" ht="12.5" x14ac:dyDescent="0.25">
      <c r="D524" s="12"/>
      <c r="H524" s="22"/>
      <c r="K524" s="22"/>
      <c r="M524" s="23"/>
    </row>
    <row r="525" spans="4:13" ht="12.5" x14ac:dyDescent="0.25">
      <c r="D525" s="12"/>
      <c r="H525" s="22"/>
      <c r="K525" s="22"/>
      <c r="M525" s="23"/>
    </row>
    <row r="526" spans="4:13" ht="12.5" x14ac:dyDescent="0.25">
      <c r="D526" s="12"/>
      <c r="H526" s="22"/>
      <c r="K526" s="22"/>
      <c r="M526" s="23"/>
    </row>
    <row r="527" spans="4:13" ht="12.5" x14ac:dyDescent="0.25">
      <c r="D527" s="12"/>
      <c r="H527" s="22"/>
      <c r="K527" s="22"/>
      <c r="M527" s="23"/>
    </row>
    <row r="528" spans="4:13" ht="12.5" x14ac:dyDescent="0.25">
      <c r="D528" s="12"/>
      <c r="H528" s="22"/>
      <c r="K528" s="22"/>
      <c r="M528" s="23"/>
    </row>
    <row r="529" spans="4:13" ht="12.5" x14ac:dyDescent="0.25">
      <c r="D529" s="12"/>
      <c r="H529" s="22"/>
      <c r="K529" s="22"/>
      <c r="M529" s="23"/>
    </row>
    <row r="530" spans="4:13" ht="12.5" x14ac:dyDescent="0.25">
      <c r="D530" s="12"/>
      <c r="H530" s="22"/>
      <c r="K530" s="22"/>
      <c r="M530" s="23"/>
    </row>
    <row r="531" spans="4:13" ht="12.5" x14ac:dyDescent="0.25">
      <c r="D531" s="12"/>
      <c r="H531" s="22"/>
      <c r="K531" s="22"/>
      <c r="M531" s="23"/>
    </row>
    <row r="532" spans="4:13" ht="12.5" x14ac:dyDescent="0.25">
      <c r="D532" s="12"/>
      <c r="H532" s="22"/>
      <c r="K532" s="22"/>
      <c r="M532" s="23"/>
    </row>
    <row r="533" spans="4:13" ht="12.5" x14ac:dyDescent="0.25">
      <c r="D533" s="12"/>
      <c r="H533" s="22"/>
      <c r="K533" s="22"/>
      <c r="M533" s="23"/>
    </row>
    <row r="534" spans="4:13" ht="12.5" x14ac:dyDescent="0.25">
      <c r="D534" s="12"/>
      <c r="H534" s="22"/>
      <c r="K534" s="22"/>
      <c r="M534" s="23"/>
    </row>
    <row r="535" spans="4:13" ht="12.5" x14ac:dyDescent="0.25">
      <c r="D535" s="12"/>
      <c r="H535" s="22"/>
      <c r="K535" s="22"/>
      <c r="M535" s="23"/>
    </row>
    <row r="536" spans="4:13" ht="12.5" x14ac:dyDescent="0.25">
      <c r="D536" s="12"/>
      <c r="H536" s="22"/>
      <c r="K536" s="22"/>
      <c r="M536" s="23"/>
    </row>
    <row r="537" spans="4:13" ht="12.5" x14ac:dyDescent="0.25">
      <c r="D537" s="12"/>
      <c r="H537" s="22"/>
      <c r="K537" s="22"/>
      <c r="M537" s="23"/>
    </row>
    <row r="538" spans="4:13" ht="12.5" x14ac:dyDescent="0.25">
      <c r="D538" s="12"/>
      <c r="H538" s="22"/>
      <c r="K538" s="22"/>
      <c r="M538" s="23"/>
    </row>
    <row r="539" spans="4:13" ht="12.5" x14ac:dyDescent="0.25">
      <c r="D539" s="12"/>
      <c r="H539" s="22"/>
      <c r="K539" s="22"/>
      <c r="M539" s="23"/>
    </row>
    <row r="540" spans="4:13" ht="12.5" x14ac:dyDescent="0.25">
      <c r="D540" s="12"/>
      <c r="H540" s="22"/>
      <c r="K540" s="22"/>
      <c r="M540" s="23"/>
    </row>
    <row r="541" spans="4:13" ht="12.5" x14ac:dyDescent="0.25">
      <c r="D541" s="12"/>
      <c r="H541" s="22"/>
      <c r="K541" s="22"/>
      <c r="M541" s="23"/>
    </row>
    <row r="542" spans="4:13" ht="12.5" x14ac:dyDescent="0.25">
      <c r="D542" s="12"/>
      <c r="H542" s="22"/>
      <c r="K542" s="22"/>
      <c r="M542" s="23"/>
    </row>
    <row r="543" spans="4:13" ht="12.5" x14ac:dyDescent="0.25">
      <c r="D543" s="12"/>
      <c r="H543" s="22"/>
      <c r="K543" s="22"/>
      <c r="M543" s="23"/>
    </row>
    <row r="544" spans="4:13" ht="12.5" x14ac:dyDescent="0.25">
      <c r="D544" s="12"/>
      <c r="H544" s="22"/>
      <c r="K544" s="22"/>
      <c r="M544" s="23"/>
    </row>
    <row r="545" spans="4:13" ht="12.5" x14ac:dyDescent="0.25">
      <c r="D545" s="12"/>
      <c r="H545" s="22"/>
      <c r="K545" s="22"/>
      <c r="M545" s="23"/>
    </row>
    <row r="546" spans="4:13" ht="12.5" x14ac:dyDescent="0.25">
      <c r="D546" s="12"/>
      <c r="H546" s="22"/>
      <c r="K546" s="22"/>
      <c r="M546" s="23"/>
    </row>
    <row r="547" spans="4:13" ht="12.5" x14ac:dyDescent="0.25">
      <c r="D547" s="12"/>
      <c r="H547" s="22"/>
      <c r="K547" s="22"/>
      <c r="M547" s="23"/>
    </row>
    <row r="548" spans="4:13" ht="12.5" x14ac:dyDescent="0.25">
      <c r="D548" s="12"/>
      <c r="H548" s="22"/>
      <c r="K548" s="22"/>
      <c r="M548" s="23"/>
    </row>
    <row r="549" spans="4:13" ht="12.5" x14ac:dyDescent="0.25">
      <c r="D549" s="12"/>
      <c r="H549" s="22"/>
      <c r="K549" s="22"/>
      <c r="M549" s="23"/>
    </row>
    <row r="550" spans="4:13" ht="12.5" x14ac:dyDescent="0.25">
      <c r="D550" s="12"/>
      <c r="H550" s="22"/>
      <c r="K550" s="22"/>
      <c r="M550" s="23"/>
    </row>
    <row r="551" spans="4:13" ht="12.5" x14ac:dyDescent="0.25">
      <c r="D551" s="12"/>
      <c r="H551" s="22"/>
      <c r="K551" s="22"/>
      <c r="M551" s="23"/>
    </row>
    <row r="552" spans="4:13" ht="12.5" x14ac:dyDescent="0.25">
      <c r="D552" s="12"/>
      <c r="H552" s="22"/>
      <c r="K552" s="22"/>
      <c r="M552" s="23"/>
    </row>
    <row r="553" spans="4:13" ht="12.5" x14ac:dyDescent="0.25">
      <c r="D553" s="12"/>
      <c r="H553" s="22"/>
      <c r="K553" s="22"/>
      <c r="M553" s="23"/>
    </row>
    <row r="554" spans="4:13" ht="12.5" x14ac:dyDescent="0.25">
      <c r="D554" s="12"/>
      <c r="H554" s="22"/>
      <c r="K554" s="22"/>
      <c r="M554" s="23"/>
    </row>
    <row r="555" spans="4:13" ht="12.5" x14ac:dyDescent="0.25">
      <c r="D555" s="12"/>
      <c r="H555" s="22"/>
      <c r="K555" s="22"/>
      <c r="M555" s="23"/>
    </row>
    <row r="556" spans="4:13" ht="12.5" x14ac:dyDescent="0.25">
      <c r="D556" s="12"/>
      <c r="H556" s="22"/>
      <c r="K556" s="22"/>
      <c r="M556" s="23"/>
    </row>
    <row r="557" spans="4:13" ht="12.5" x14ac:dyDescent="0.25">
      <c r="D557" s="12"/>
      <c r="H557" s="22"/>
      <c r="K557" s="22"/>
      <c r="M557" s="23"/>
    </row>
    <row r="558" spans="4:13" ht="12.5" x14ac:dyDescent="0.25">
      <c r="D558" s="12"/>
      <c r="H558" s="22"/>
      <c r="K558" s="22"/>
      <c r="M558" s="23"/>
    </row>
    <row r="559" spans="4:13" ht="12.5" x14ac:dyDescent="0.25">
      <c r="D559" s="12"/>
      <c r="H559" s="22"/>
      <c r="K559" s="22"/>
      <c r="M559" s="23"/>
    </row>
    <row r="560" spans="4:13" ht="12.5" x14ac:dyDescent="0.25">
      <c r="D560" s="12"/>
      <c r="H560" s="22"/>
      <c r="K560" s="22"/>
      <c r="M560" s="23"/>
    </row>
    <row r="561" spans="4:13" ht="12.5" x14ac:dyDescent="0.25">
      <c r="D561" s="12"/>
      <c r="H561" s="22"/>
      <c r="K561" s="22"/>
      <c r="M561" s="23"/>
    </row>
    <row r="562" spans="4:13" ht="12.5" x14ac:dyDescent="0.25">
      <c r="D562" s="12"/>
      <c r="H562" s="22"/>
      <c r="K562" s="22"/>
      <c r="M562" s="23"/>
    </row>
    <row r="563" spans="4:13" ht="12.5" x14ac:dyDescent="0.25">
      <c r="D563" s="12"/>
      <c r="H563" s="22"/>
      <c r="K563" s="22"/>
      <c r="M563" s="23"/>
    </row>
    <row r="564" spans="4:13" ht="12.5" x14ac:dyDescent="0.25">
      <c r="D564" s="12"/>
      <c r="H564" s="22"/>
      <c r="K564" s="22"/>
      <c r="M564" s="23"/>
    </row>
    <row r="565" spans="4:13" ht="12.5" x14ac:dyDescent="0.25">
      <c r="D565" s="12"/>
      <c r="H565" s="22"/>
      <c r="K565" s="22"/>
      <c r="M565" s="23"/>
    </row>
    <row r="566" spans="4:13" ht="12.5" x14ac:dyDescent="0.25">
      <c r="D566" s="12"/>
      <c r="H566" s="22"/>
      <c r="K566" s="22"/>
      <c r="M566" s="23"/>
    </row>
    <row r="567" spans="4:13" ht="12.5" x14ac:dyDescent="0.25">
      <c r="D567" s="12"/>
      <c r="H567" s="22"/>
      <c r="K567" s="22"/>
      <c r="M567" s="23"/>
    </row>
    <row r="568" spans="4:13" ht="12.5" x14ac:dyDescent="0.25">
      <c r="D568" s="12"/>
      <c r="H568" s="22"/>
      <c r="K568" s="22"/>
      <c r="M568" s="23"/>
    </row>
    <row r="569" spans="4:13" ht="12.5" x14ac:dyDescent="0.25">
      <c r="D569" s="12"/>
      <c r="H569" s="22"/>
      <c r="K569" s="22"/>
      <c r="M569" s="23"/>
    </row>
    <row r="570" spans="4:13" ht="12.5" x14ac:dyDescent="0.25">
      <c r="D570" s="12"/>
      <c r="H570" s="22"/>
      <c r="K570" s="22"/>
      <c r="M570" s="23"/>
    </row>
    <row r="571" spans="4:13" ht="12.5" x14ac:dyDescent="0.25">
      <c r="D571" s="12"/>
      <c r="H571" s="22"/>
      <c r="K571" s="22"/>
      <c r="M571" s="23"/>
    </row>
    <row r="572" spans="4:13" ht="12.5" x14ac:dyDescent="0.25">
      <c r="D572" s="12"/>
      <c r="H572" s="22"/>
      <c r="K572" s="22"/>
      <c r="M572" s="23"/>
    </row>
    <row r="573" spans="4:13" ht="12.5" x14ac:dyDescent="0.25">
      <c r="D573" s="12"/>
      <c r="H573" s="22"/>
      <c r="K573" s="22"/>
      <c r="M573" s="23"/>
    </row>
    <row r="574" spans="4:13" ht="12.5" x14ac:dyDescent="0.25">
      <c r="D574" s="12"/>
      <c r="H574" s="22"/>
      <c r="K574" s="22"/>
      <c r="M574" s="23"/>
    </row>
    <row r="575" spans="4:13" ht="12.5" x14ac:dyDescent="0.25">
      <c r="D575" s="12"/>
      <c r="H575" s="22"/>
      <c r="K575" s="22"/>
      <c r="M575" s="23"/>
    </row>
    <row r="576" spans="4:13" ht="12.5" x14ac:dyDescent="0.25">
      <c r="D576" s="12"/>
      <c r="H576" s="22"/>
      <c r="K576" s="22"/>
      <c r="M576" s="23"/>
    </row>
    <row r="577" spans="4:13" ht="12.5" x14ac:dyDescent="0.25">
      <c r="D577" s="12"/>
      <c r="H577" s="22"/>
      <c r="K577" s="22"/>
      <c r="M577" s="23"/>
    </row>
    <row r="578" spans="4:13" ht="12.5" x14ac:dyDescent="0.25">
      <c r="D578" s="12"/>
      <c r="H578" s="22"/>
      <c r="K578" s="22"/>
      <c r="M578" s="23"/>
    </row>
    <row r="579" spans="4:13" ht="12.5" x14ac:dyDescent="0.25">
      <c r="D579" s="12"/>
      <c r="H579" s="22"/>
      <c r="K579" s="22"/>
      <c r="M579" s="23"/>
    </row>
    <row r="580" spans="4:13" ht="12.5" x14ac:dyDescent="0.25">
      <c r="D580" s="12"/>
      <c r="H580" s="22"/>
      <c r="K580" s="22"/>
      <c r="M580" s="23"/>
    </row>
    <row r="581" spans="4:13" ht="12.5" x14ac:dyDescent="0.25">
      <c r="D581" s="12"/>
      <c r="H581" s="22"/>
      <c r="K581" s="22"/>
      <c r="M581" s="23"/>
    </row>
    <row r="582" spans="4:13" ht="12.5" x14ac:dyDescent="0.25">
      <c r="D582" s="12"/>
      <c r="H582" s="22"/>
      <c r="K582" s="22"/>
      <c r="M582" s="23"/>
    </row>
    <row r="583" spans="4:13" ht="12.5" x14ac:dyDescent="0.25">
      <c r="D583" s="12"/>
      <c r="H583" s="22"/>
      <c r="K583" s="22"/>
      <c r="M583" s="23"/>
    </row>
    <row r="584" spans="4:13" ht="12.5" x14ac:dyDescent="0.25">
      <c r="D584" s="12"/>
      <c r="H584" s="22"/>
      <c r="K584" s="22"/>
      <c r="M584" s="23"/>
    </row>
    <row r="585" spans="4:13" ht="12.5" x14ac:dyDescent="0.25">
      <c r="D585" s="12"/>
      <c r="H585" s="22"/>
      <c r="K585" s="22"/>
      <c r="M585" s="23"/>
    </row>
    <row r="586" spans="4:13" ht="12.5" x14ac:dyDescent="0.25">
      <c r="D586" s="12"/>
      <c r="H586" s="22"/>
      <c r="K586" s="22"/>
      <c r="M586" s="23"/>
    </row>
    <row r="587" spans="4:13" ht="12.5" x14ac:dyDescent="0.25">
      <c r="D587" s="12"/>
      <c r="H587" s="22"/>
      <c r="K587" s="22"/>
      <c r="M587" s="23"/>
    </row>
    <row r="588" spans="4:13" ht="12.5" x14ac:dyDescent="0.25">
      <c r="D588" s="12"/>
      <c r="H588" s="22"/>
      <c r="K588" s="22"/>
      <c r="M588" s="23"/>
    </row>
    <row r="589" spans="4:13" ht="12.5" x14ac:dyDescent="0.25">
      <c r="D589" s="12"/>
      <c r="H589" s="22"/>
      <c r="K589" s="22"/>
      <c r="M589" s="23"/>
    </row>
    <row r="590" spans="4:13" ht="12.5" x14ac:dyDescent="0.25">
      <c r="D590" s="12"/>
      <c r="H590" s="22"/>
      <c r="K590" s="22"/>
      <c r="M590" s="23"/>
    </row>
    <row r="591" spans="4:13" ht="12.5" x14ac:dyDescent="0.25">
      <c r="D591" s="12"/>
      <c r="H591" s="22"/>
      <c r="K591" s="22"/>
      <c r="M591" s="23"/>
    </row>
    <row r="592" spans="4:13" ht="12.5" x14ac:dyDescent="0.25">
      <c r="D592" s="12"/>
      <c r="H592" s="22"/>
      <c r="K592" s="22"/>
      <c r="M592" s="23"/>
    </row>
    <row r="593" spans="4:13" ht="12.5" x14ac:dyDescent="0.25">
      <c r="D593" s="12"/>
      <c r="H593" s="22"/>
      <c r="K593" s="22"/>
      <c r="M593" s="23"/>
    </row>
    <row r="594" spans="4:13" ht="12.5" x14ac:dyDescent="0.25">
      <c r="D594" s="12"/>
      <c r="H594" s="22"/>
      <c r="K594" s="22"/>
      <c r="M594" s="23"/>
    </row>
    <row r="595" spans="4:13" ht="12.5" x14ac:dyDescent="0.25">
      <c r="D595" s="12"/>
      <c r="H595" s="22"/>
      <c r="K595" s="22"/>
      <c r="M595" s="23"/>
    </row>
    <row r="596" spans="4:13" ht="12.5" x14ac:dyDescent="0.25">
      <c r="D596" s="12"/>
      <c r="H596" s="22"/>
      <c r="K596" s="22"/>
      <c r="M596" s="23"/>
    </row>
    <row r="597" spans="4:13" ht="12.5" x14ac:dyDescent="0.25">
      <c r="D597" s="12"/>
      <c r="H597" s="22"/>
      <c r="K597" s="22"/>
      <c r="M597" s="23"/>
    </row>
    <row r="598" spans="4:13" ht="12.5" x14ac:dyDescent="0.25">
      <c r="D598" s="12"/>
      <c r="H598" s="22"/>
      <c r="K598" s="22"/>
      <c r="M598" s="23"/>
    </row>
    <row r="599" spans="4:13" ht="12.5" x14ac:dyDescent="0.25">
      <c r="D599" s="12"/>
      <c r="H599" s="22"/>
      <c r="K599" s="22"/>
      <c r="M599" s="23"/>
    </row>
    <row r="600" spans="4:13" ht="12.5" x14ac:dyDescent="0.25">
      <c r="D600" s="12"/>
      <c r="H600" s="22"/>
      <c r="K600" s="22"/>
      <c r="M600" s="23"/>
    </row>
    <row r="601" spans="4:13" ht="12.5" x14ac:dyDescent="0.25">
      <c r="D601" s="12"/>
      <c r="H601" s="22"/>
      <c r="K601" s="22"/>
      <c r="M601" s="23"/>
    </row>
    <row r="602" spans="4:13" ht="12.5" x14ac:dyDescent="0.25">
      <c r="D602" s="12"/>
      <c r="H602" s="22"/>
      <c r="K602" s="22"/>
      <c r="M602" s="23"/>
    </row>
    <row r="603" spans="4:13" ht="12.5" x14ac:dyDescent="0.25">
      <c r="D603" s="12"/>
      <c r="H603" s="22"/>
      <c r="K603" s="22"/>
      <c r="M603" s="23"/>
    </row>
    <row r="604" spans="4:13" ht="12.5" x14ac:dyDescent="0.25">
      <c r="D604" s="12"/>
      <c r="H604" s="22"/>
      <c r="K604" s="22"/>
      <c r="M604" s="23"/>
    </row>
    <row r="605" spans="4:13" ht="12.5" x14ac:dyDescent="0.25">
      <c r="D605" s="12"/>
      <c r="H605" s="22"/>
      <c r="K605" s="22"/>
      <c r="M605" s="23"/>
    </row>
    <row r="606" spans="4:13" ht="12.5" x14ac:dyDescent="0.25">
      <c r="D606" s="12"/>
      <c r="H606" s="22"/>
      <c r="K606" s="22"/>
      <c r="M606" s="23"/>
    </row>
    <row r="607" spans="4:13" ht="12.5" x14ac:dyDescent="0.25">
      <c r="D607" s="12"/>
      <c r="H607" s="22"/>
      <c r="K607" s="22"/>
      <c r="M607" s="23"/>
    </row>
    <row r="608" spans="4:13" ht="12.5" x14ac:dyDescent="0.25">
      <c r="D608" s="12"/>
      <c r="H608" s="22"/>
      <c r="K608" s="22"/>
      <c r="M608" s="23"/>
    </row>
    <row r="609" spans="4:13" ht="12.5" x14ac:dyDescent="0.25">
      <c r="D609" s="12"/>
      <c r="H609" s="22"/>
      <c r="K609" s="22"/>
      <c r="M609" s="23"/>
    </row>
    <row r="610" spans="4:13" ht="12.5" x14ac:dyDescent="0.25">
      <c r="D610" s="12"/>
      <c r="H610" s="22"/>
      <c r="K610" s="22"/>
      <c r="M610" s="23"/>
    </row>
    <row r="611" spans="4:13" ht="12.5" x14ac:dyDescent="0.25">
      <c r="D611" s="12"/>
      <c r="H611" s="22"/>
      <c r="K611" s="22"/>
      <c r="M611" s="23"/>
    </row>
    <row r="612" spans="4:13" ht="12.5" x14ac:dyDescent="0.25">
      <c r="D612" s="12"/>
      <c r="H612" s="22"/>
      <c r="K612" s="22"/>
      <c r="M612" s="23"/>
    </row>
    <row r="613" spans="4:13" ht="12.5" x14ac:dyDescent="0.25">
      <c r="D613" s="12"/>
      <c r="H613" s="22"/>
      <c r="K613" s="22"/>
      <c r="M613" s="23"/>
    </row>
    <row r="614" spans="4:13" ht="12.5" x14ac:dyDescent="0.25">
      <c r="D614" s="12"/>
      <c r="H614" s="22"/>
      <c r="K614" s="22"/>
      <c r="M614" s="23"/>
    </row>
    <row r="615" spans="4:13" ht="12.5" x14ac:dyDescent="0.25">
      <c r="D615" s="12"/>
      <c r="H615" s="22"/>
      <c r="K615" s="22"/>
      <c r="M615" s="23"/>
    </row>
    <row r="616" spans="4:13" ht="12.5" x14ac:dyDescent="0.25">
      <c r="D616" s="12"/>
      <c r="H616" s="22"/>
      <c r="K616" s="22"/>
      <c r="M616" s="23"/>
    </row>
    <row r="617" spans="4:13" ht="12.5" x14ac:dyDescent="0.25">
      <c r="D617" s="12"/>
      <c r="H617" s="22"/>
      <c r="K617" s="22"/>
      <c r="M617" s="23"/>
    </row>
    <row r="618" spans="4:13" ht="12.5" x14ac:dyDescent="0.25">
      <c r="D618" s="12"/>
      <c r="H618" s="22"/>
      <c r="K618" s="22"/>
      <c r="M618" s="23"/>
    </row>
    <row r="619" spans="4:13" ht="12.5" x14ac:dyDescent="0.25">
      <c r="D619" s="12"/>
      <c r="H619" s="22"/>
      <c r="K619" s="22"/>
      <c r="M619" s="23"/>
    </row>
    <row r="620" spans="4:13" ht="12.5" x14ac:dyDescent="0.25">
      <c r="D620" s="12"/>
      <c r="H620" s="22"/>
      <c r="K620" s="22"/>
      <c r="M620" s="23"/>
    </row>
    <row r="621" spans="4:13" ht="12.5" x14ac:dyDescent="0.25">
      <c r="D621" s="12"/>
      <c r="H621" s="22"/>
      <c r="K621" s="22"/>
      <c r="M621" s="23"/>
    </row>
    <row r="622" spans="4:13" ht="12.5" x14ac:dyDescent="0.25">
      <c r="D622" s="12"/>
      <c r="H622" s="22"/>
      <c r="K622" s="22"/>
      <c r="M622" s="23"/>
    </row>
    <row r="623" spans="4:13" ht="12.5" x14ac:dyDescent="0.25">
      <c r="D623" s="12"/>
      <c r="H623" s="22"/>
      <c r="K623" s="22"/>
      <c r="M623" s="23"/>
    </row>
    <row r="624" spans="4:13" ht="12.5" x14ac:dyDescent="0.25">
      <c r="D624" s="12"/>
      <c r="H624" s="22"/>
      <c r="K624" s="22"/>
      <c r="M624" s="23"/>
    </row>
    <row r="625" spans="4:13" ht="12.5" x14ac:dyDescent="0.25">
      <c r="D625" s="12"/>
      <c r="H625" s="22"/>
      <c r="K625" s="22"/>
      <c r="M625" s="23"/>
    </row>
    <row r="626" spans="4:13" ht="12.5" x14ac:dyDescent="0.25">
      <c r="D626" s="12"/>
      <c r="H626" s="22"/>
      <c r="K626" s="22"/>
      <c r="M626" s="23"/>
    </row>
    <row r="627" spans="4:13" ht="12.5" x14ac:dyDescent="0.25">
      <c r="D627" s="12"/>
      <c r="H627" s="22"/>
      <c r="K627" s="22"/>
      <c r="M627" s="23"/>
    </row>
    <row r="628" spans="4:13" ht="12.5" x14ac:dyDescent="0.25">
      <c r="D628" s="12"/>
      <c r="H628" s="22"/>
      <c r="K628" s="22"/>
      <c r="M628" s="23"/>
    </row>
    <row r="629" spans="4:13" ht="12.5" x14ac:dyDescent="0.25">
      <c r="D629" s="12"/>
      <c r="H629" s="22"/>
      <c r="K629" s="22"/>
      <c r="M629" s="23"/>
    </row>
    <row r="630" spans="4:13" ht="12.5" x14ac:dyDescent="0.25">
      <c r="D630" s="12"/>
      <c r="H630" s="22"/>
      <c r="K630" s="22"/>
      <c r="M630" s="23"/>
    </row>
    <row r="631" spans="4:13" ht="12.5" x14ac:dyDescent="0.25">
      <c r="D631" s="12"/>
      <c r="H631" s="22"/>
      <c r="K631" s="22"/>
      <c r="M631" s="23"/>
    </row>
    <row r="632" spans="4:13" ht="12.5" x14ac:dyDescent="0.25">
      <c r="D632" s="12"/>
      <c r="H632" s="22"/>
      <c r="K632" s="22"/>
      <c r="M632" s="23"/>
    </row>
    <row r="633" spans="4:13" ht="12.5" x14ac:dyDescent="0.25">
      <c r="D633" s="12"/>
      <c r="H633" s="22"/>
      <c r="K633" s="22"/>
      <c r="M633" s="23"/>
    </row>
    <row r="634" spans="4:13" ht="12.5" x14ac:dyDescent="0.25">
      <c r="D634" s="12"/>
      <c r="H634" s="22"/>
      <c r="K634" s="22"/>
      <c r="M634" s="23"/>
    </row>
    <row r="635" spans="4:13" ht="12.5" x14ac:dyDescent="0.25">
      <c r="D635" s="12"/>
      <c r="H635" s="22"/>
      <c r="K635" s="22"/>
      <c r="M635" s="23"/>
    </row>
    <row r="636" spans="4:13" ht="12.5" x14ac:dyDescent="0.25">
      <c r="D636" s="12"/>
      <c r="H636" s="22"/>
      <c r="K636" s="22"/>
      <c r="M636" s="23"/>
    </row>
    <row r="637" spans="4:13" ht="12.5" x14ac:dyDescent="0.25">
      <c r="D637" s="12"/>
      <c r="H637" s="22"/>
      <c r="K637" s="22"/>
      <c r="M637" s="23"/>
    </row>
    <row r="638" spans="4:13" ht="12.5" x14ac:dyDescent="0.25">
      <c r="D638" s="12"/>
      <c r="H638" s="22"/>
      <c r="K638" s="22"/>
      <c r="M638" s="23"/>
    </row>
    <row r="639" spans="4:13" ht="12.5" x14ac:dyDescent="0.25">
      <c r="D639" s="12"/>
      <c r="H639" s="22"/>
      <c r="K639" s="22"/>
      <c r="M639" s="23"/>
    </row>
    <row r="640" spans="4:13" ht="12.5" x14ac:dyDescent="0.25">
      <c r="D640" s="12"/>
      <c r="H640" s="22"/>
      <c r="K640" s="22"/>
      <c r="M640" s="23"/>
    </row>
    <row r="641" spans="4:13" ht="12.5" x14ac:dyDescent="0.25">
      <c r="D641" s="12"/>
      <c r="H641" s="22"/>
      <c r="K641" s="22"/>
      <c r="M641" s="23"/>
    </row>
    <row r="642" spans="4:13" ht="12.5" x14ac:dyDescent="0.25">
      <c r="D642" s="12"/>
      <c r="H642" s="22"/>
      <c r="K642" s="22"/>
      <c r="M642" s="23"/>
    </row>
    <row r="643" spans="4:13" ht="12.5" x14ac:dyDescent="0.25">
      <c r="D643" s="12"/>
      <c r="H643" s="22"/>
      <c r="K643" s="22"/>
      <c r="M643" s="23"/>
    </row>
    <row r="644" spans="4:13" ht="12.5" x14ac:dyDescent="0.25">
      <c r="D644" s="12"/>
      <c r="H644" s="22"/>
      <c r="K644" s="22"/>
      <c r="M644" s="23"/>
    </row>
    <row r="645" spans="4:13" ht="12.5" x14ac:dyDescent="0.25">
      <c r="D645" s="12"/>
      <c r="H645" s="22"/>
      <c r="K645" s="22"/>
      <c r="M645" s="23"/>
    </row>
    <row r="646" spans="4:13" ht="12.5" x14ac:dyDescent="0.25">
      <c r="D646" s="12"/>
      <c r="H646" s="22"/>
      <c r="K646" s="22"/>
      <c r="M646" s="23"/>
    </row>
    <row r="647" spans="4:13" ht="12.5" x14ac:dyDescent="0.25">
      <c r="D647" s="12"/>
      <c r="H647" s="22"/>
      <c r="K647" s="22"/>
      <c r="M647" s="23"/>
    </row>
    <row r="648" spans="4:13" ht="12.5" x14ac:dyDescent="0.25">
      <c r="D648" s="12"/>
      <c r="H648" s="22"/>
      <c r="K648" s="22"/>
      <c r="M648" s="23"/>
    </row>
    <row r="649" spans="4:13" ht="12.5" x14ac:dyDescent="0.25">
      <c r="D649" s="12"/>
      <c r="H649" s="22"/>
      <c r="K649" s="22"/>
      <c r="M649" s="23"/>
    </row>
    <row r="650" spans="4:13" ht="12.5" x14ac:dyDescent="0.25">
      <c r="D650" s="12"/>
      <c r="H650" s="22"/>
      <c r="K650" s="22"/>
      <c r="M650" s="23"/>
    </row>
    <row r="651" spans="4:13" ht="12.5" x14ac:dyDescent="0.25">
      <c r="D651" s="12"/>
      <c r="H651" s="22"/>
      <c r="K651" s="22"/>
      <c r="M651" s="23"/>
    </row>
    <row r="652" spans="4:13" ht="12.5" x14ac:dyDescent="0.25">
      <c r="D652" s="12"/>
      <c r="H652" s="22"/>
      <c r="K652" s="22"/>
      <c r="M652" s="23"/>
    </row>
    <row r="653" spans="4:13" ht="12.5" x14ac:dyDescent="0.25">
      <c r="D653" s="12"/>
      <c r="H653" s="22"/>
      <c r="K653" s="22"/>
      <c r="M653" s="23"/>
    </row>
    <row r="654" spans="4:13" ht="12.5" x14ac:dyDescent="0.25">
      <c r="D654" s="12"/>
      <c r="H654" s="22"/>
      <c r="K654" s="22"/>
      <c r="M654" s="23"/>
    </row>
    <row r="655" spans="4:13" ht="12.5" x14ac:dyDescent="0.25">
      <c r="D655" s="12"/>
      <c r="H655" s="22"/>
      <c r="K655" s="22"/>
      <c r="M655" s="23"/>
    </row>
    <row r="656" spans="4:13" ht="12.5" x14ac:dyDescent="0.25">
      <c r="D656" s="12"/>
      <c r="H656" s="22"/>
      <c r="K656" s="22"/>
      <c r="M656" s="23"/>
    </row>
    <row r="657" spans="4:13" ht="12.5" x14ac:dyDescent="0.25">
      <c r="D657" s="12"/>
      <c r="H657" s="22"/>
      <c r="K657" s="22"/>
      <c r="M657" s="23"/>
    </row>
    <row r="658" spans="4:13" ht="12.5" x14ac:dyDescent="0.25">
      <c r="D658" s="12"/>
      <c r="H658" s="22"/>
      <c r="K658" s="22"/>
      <c r="M658" s="23"/>
    </row>
    <row r="659" spans="4:13" ht="12.5" x14ac:dyDescent="0.25">
      <c r="D659" s="12"/>
      <c r="H659" s="22"/>
      <c r="K659" s="22"/>
      <c r="M659" s="23"/>
    </row>
    <row r="660" spans="4:13" ht="12.5" x14ac:dyDescent="0.25">
      <c r="D660" s="12"/>
      <c r="H660" s="22"/>
      <c r="K660" s="22"/>
      <c r="M660" s="23"/>
    </row>
    <row r="661" spans="4:13" ht="12.5" x14ac:dyDescent="0.25">
      <c r="D661" s="12"/>
      <c r="H661" s="22"/>
      <c r="K661" s="22"/>
      <c r="M661" s="23"/>
    </row>
    <row r="662" spans="4:13" ht="12.5" x14ac:dyDescent="0.25">
      <c r="D662" s="12"/>
      <c r="H662" s="22"/>
      <c r="K662" s="22"/>
      <c r="M662" s="23"/>
    </row>
    <row r="663" spans="4:13" ht="12.5" x14ac:dyDescent="0.25">
      <c r="D663" s="12"/>
      <c r="H663" s="22"/>
      <c r="K663" s="22"/>
      <c r="M663" s="23"/>
    </row>
    <row r="664" spans="4:13" ht="12.5" x14ac:dyDescent="0.25">
      <c r="D664" s="12"/>
      <c r="H664" s="22"/>
      <c r="K664" s="22"/>
      <c r="M664" s="23"/>
    </row>
    <row r="665" spans="4:13" ht="12.5" x14ac:dyDescent="0.25">
      <c r="D665" s="12"/>
      <c r="H665" s="22"/>
      <c r="K665" s="22"/>
      <c r="M665" s="23"/>
    </row>
    <row r="666" spans="4:13" ht="12.5" x14ac:dyDescent="0.25">
      <c r="D666" s="12"/>
      <c r="H666" s="22"/>
      <c r="K666" s="22"/>
      <c r="M666" s="23"/>
    </row>
    <row r="667" spans="4:13" ht="12.5" x14ac:dyDescent="0.25">
      <c r="D667" s="12"/>
      <c r="H667" s="22"/>
      <c r="K667" s="22"/>
      <c r="M667" s="23"/>
    </row>
    <row r="668" spans="4:13" ht="12.5" x14ac:dyDescent="0.25">
      <c r="D668" s="12"/>
      <c r="H668" s="22"/>
      <c r="K668" s="22"/>
      <c r="M668" s="23"/>
    </row>
    <row r="669" spans="4:13" ht="12.5" x14ac:dyDescent="0.25">
      <c r="D669" s="12"/>
      <c r="H669" s="22"/>
      <c r="K669" s="22"/>
      <c r="M669" s="23"/>
    </row>
    <row r="670" spans="4:13" ht="12.5" x14ac:dyDescent="0.25">
      <c r="D670" s="12"/>
      <c r="H670" s="22"/>
      <c r="K670" s="22"/>
      <c r="M670" s="23"/>
    </row>
    <row r="671" spans="4:13" ht="12.5" x14ac:dyDescent="0.25">
      <c r="D671" s="12"/>
      <c r="H671" s="22"/>
      <c r="K671" s="22"/>
      <c r="M671" s="23"/>
    </row>
    <row r="672" spans="4:13" ht="12.5" x14ac:dyDescent="0.25">
      <c r="D672" s="12"/>
      <c r="H672" s="22"/>
      <c r="K672" s="22"/>
      <c r="M672" s="23"/>
    </row>
    <row r="673" spans="4:13" ht="12.5" x14ac:dyDescent="0.25">
      <c r="D673" s="12"/>
      <c r="H673" s="22"/>
      <c r="K673" s="22"/>
      <c r="M673" s="23"/>
    </row>
    <row r="674" spans="4:13" ht="12.5" x14ac:dyDescent="0.25">
      <c r="D674" s="12"/>
      <c r="H674" s="22"/>
      <c r="K674" s="22"/>
      <c r="M674" s="23"/>
    </row>
    <row r="675" spans="4:13" ht="12.5" x14ac:dyDescent="0.25">
      <c r="D675" s="12"/>
      <c r="H675" s="22"/>
      <c r="K675" s="22"/>
      <c r="M675" s="23"/>
    </row>
    <row r="676" spans="4:13" ht="12.5" x14ac:dyDescent="0.25">
      <c r="D676" s="12"/>
      <c r="H676" s="22"/>
      <c r="K676" s="22"/>
      <c r="M676" s="23"/>
    </row>
    <row r="677" spans="4:13" ht="12.5" x14ac:dyDescent="0.25">
      <c r="D677" s="12"/>
      <c r="H677" s="22"/>
      <c r="K677" s="22"/>
      <c r="M677" s="23"/>
    </row>
    <row r="678" spans="4:13" ht="12.5" x14ac:dyDescent="0.25">
      <c r="D678" s="12"/>
      <c r="H678" s="22"/>
      <c r="K678" s="22"/>
      <c r="M678" s="23"/>
    </row>
    <row r="679" spans="4:13" ht="12.5" x14ac:dyDescent="0.25">
      <c r="D679" s="12"/>
      <c r="H679" s="22"/>
      <c r="K679" s="22"/>
      <c r="M679" s="23"/>
    </row>
    <row r="680" spans="4:13" ht="12.5" x14ac:dyDescent="0.25">
      <c r="D680" s="12"/>
      <c r="H680" s="22"/>
      <c r="K680" s="22"/>
      <c r="M680" s="23"/>
    </row>
    <row r="681" spans="4:13" ht="12.5" x14ac:dyDescent="0.25">
      <c r="D681" s="12"/>
      <c r="H681" s="22"/>
      <c r="K681" s="22"/>
      <c r="M681" s="23"/>
    </row>
    <row r="682" spans="4:13" ht="12.5" x14ac:dyDescent="0.25">
      <c r="D682" s="12"/>
      <c r="H682" s="22"/>
      <c r="K682" s="22"/>
      <c r="M682" s="23"/>
    </row>
    <row r="683" spans="4:13" ht="12.5" x14ac:dyDescent="0.25">
      <c r="D683" s="12"/>
      <c r="H683" s="22"/>
      <c r="K683" s="22"/>
      <c r="M683" s="23"/>
    </row>
    <row r="684" spans="4:13" ht="12.5" x14ac:dyDescent="0.25">
      <c r="D684" s="12"/>
      <c r="H684" s="22"/>
      <c r="K684" s="22"/>
      <c r="M684" s="23"/>
    </row>
    <row r="685" spans="4:13" ht="12.5" x14ac:dyDescent="0.25">
      <c r="D685" s="12"/>
      <c r="H685" s="22"/>
      <c r="K685" s="22"/>
      <c r="M685" s="23"/>
    </row>
    <row r="686" spans="4:13" ht="12.5" x14ac:dyDescent="0.25">
      <c r="D686" s="12"/>
      <c r="H686" s="22"/>
      <c r="K686" s="22"/>
      <c r="M686" s="23"/>
    </row>
    <row r="687" spans="4:13" ht="12.5" x14ac:dyDescent="0.25">
      <c r="D687" s="12"/>
      <c r="H687" s="22"/>
      <c r="K687" s="22"/>
      <c r="M687" s="23"/>
    </row>
    <row r="688" spans="4:13" ht="12.5" x14ac:dyDescent="0.25">
      <c r="D688" s="12"/>
      <c r="H688" s="22"/>
      <c r="K688" s="22"/>
      <c r="M688" s="23"/>
    </row>
    <row r="689" spans="4:13" ht="12.5" x14ac:dyDescent="0.25">
      <c r="D689" s="12"/>
      <c r="H689" s="22"/>
      <c r="K689" s="22"/>
      <c r="M689" s="23"/>
    </row>
    <row r="690" spans="4:13" ht="12.5" x14ac:dyDescent="0.25">
      <c r="D690" s="12"/>
      <c r="H690" s="22"/>
      <c r="K690" s="22"/>
      <c r="M690" s="23"/>
    </row>
    <row r="691" spans="4:13" ht="12.5" x14ac:dyDescent="0.25">
      <c r="D691" s="12"/>
      <c r="H691" s="22"/>
      <c r="K691" s="22"/>
      <c r="M691" s="23"/>
    </row>
    <row r="692" spans="4:13" ht="12.5" x14ac:dyDescent="0.25">
      <c r="D692" s="12"/>
      <c r="H692" s="22"/>
      <c r="K692" s="22"/>
      <c r="M692" s="23"/>
    </row>
    <row r="693" spans="4:13" ht="12.5" x14ac:dyDescent="0.25">
      <c r="D693" s="12"/>
      <c r="H693" s="22"/>
      <c r="K693" s="22"/>
      <c r="M693" s="23"/>
    </row>
    <row r="694" spans="4:13" ht="12.5" x14ac:dyDescent="0.25">
      <c r="D694" s="12"/>
      <c r="H694" s="22"/>
      <c r="K694" s="22"/>
      <c r="M694" s="23"/>
    </row>
    <row r="695" spans="4:13" ht="12.5" x14ac:dyDescent="0.25">
      <c r="D695" s="12"/>
      <c r="H695" s="22"/>
      <c r="K695" s="22"/>
      <c r="M695" s="23"/>
    </row>
    <row r="696" spans="4:13" ht="12.5" x14ac:dyDescent="0.25">
      <c r="D696" s="12"/>
      <c r="H696" s="22"/>
      <c r="K696" s="22"/>
      <c r="M696" s="23"/>
    </row>
    <row r="697" spans="4:13" ht="12.5" x14ac:dyDescent="0.25">
      <c r="D697" s="12"/>
      <c r="H697" s="22"/>
      <c r="K697" s="22"/>
      <c r="M697" s="23"/>
    </row>
    <row r="698" spans="4:13" ht="12.5" x14ac:dyDescent="0.25">
      <c r="D698" s="12"/>
      <c r="H698" s="22"/>
      <c r="K698" s="22"/>
      <c r="M698" s="23"/>
    </row>
    <row r="699" spans="4:13" ht="12.5" x14ac:dyDescent="0.25">
      <c r="D699" s="12"/>
      <c r="H699" s="22"/>
      <c r="K699" s="22"/>
      <c r="M699" s="23"/>
    </row>
    <row r="700" spans="4:13" ht="12.5" x14ac:dyDescent="0.25">
      <c r="D700" s="12"/>
      <c r="H700" s="22"/>
      <c r="K700" s="22"/>
      <c r="M700" s="23"/>
    </row>
    <row r="701" spans="4:13" ht="12.5" x14ac:dyDescent="0.25">
      <c r="D701" s="12"/>
      <c r="H701" s="22"/>
      <c r="K701" s="22"/>
      <c r="M701" s="23"/>
    </row>
    <row r="702" spans="4:13" ht="12.5" x14ac:dyDescent="0.25">
      <c r="D702" s="12"/>
      <c r="H702" s="22"/>
      <c r="K702" s="22"/>
      <c r="M702" s="23"/>
    </row>
    <row r="703" spans="4:13" ht="12.5" x14ac:dyDescent="0.25">
      <c r="D703" s="12"/>
      <c r="H703" s="22"/>
      <c r="K703" s="22"/>
      <c r="M703" s="23"/>
    </row>
    <row r="704" spans="4:13" ht="12.5" x14ac:dyDescent="0.25">
      <c r="D704" s="12"/>
      <c r="H704" s="22"/>
      <c r="K704" s="22"/>
      <c r="M704" s="23"/>
    </row>
    <row r="705" spans="4:13" ht="12.5" x14ac:dyDescent="0.25">
      <c r="D705" s="12"/>
      <c r="H705" s="22"/>
      <c r="K705" s="22"/>
      <c r="M705" s="23"/>
    </row>
    <row r="706" spans="4:13" ht="12.5" x14ac:dyDescent="0.25">
      <c r="D706" s="12"/>
      <c r="H706" s="22"/>
      <c r="K706" s="22"/>
      <c r="M706" s="23"/>
    </row>
    <row r="707" spans="4:13" ht="12.5" x14ac:dyDescent="0.25">
      <c r="D707" s="12"/>
      <c r="H707" s="22"/>
      <c r="K707" s="22"/>
      <c r="M707" s="23"/>
    </row>
    <row r="708" spans="4:13" ht="12.5" x14ac:dyDescent="0.25">
      <c r="D708" s="12"/>
      <c r="H708" s="22"/>
      <c r="K708" s="22"/>
      <c r="M708" s="23"/>
    </row>
    <row r="709" spans="4:13" ht="12.5" x14ac:dyDescent="0.25">
      <c r="D709" s="12"/>
      <c r="H709" s="22"/>
      <c r="K709" s="22"/>
      <c r="M709" s="23"/>
    </row>
    <row r="710" spans="4:13" ht="12.5" x14ac:dyDescent="0.25">
      <c r="D710" s="12"/>
      <c r="H710" s="22"/>
      <c r="K710" s="22"/>
      <c r="M710" s="23"/>
    </row>
    <row r="711" spans="4:13" ht="12.5" x14ac:dyDescent="0.25">
      <c r="D711" s="12"/>
      <c r="H711" s="22"/>
      <c r="K711" s="22"/>
      <c r="M711" s="23"/>
    </row>
    <row r="712" spans="4:13" ht="12.5" x14ac:dyDescent="0.25">
      <c r="D712" s="12"/>
      <c r="H712" s="22"/>
      <c r="K712" s="22"/>
      <c r="M712" s="23"/>
    </row>
    <row r="713" spans="4:13" ht="12.5" x14ac:dyDescent="0.25">
      <c r="D713" s="12"/>
      <c r="H713" s="22"/>
      <c r="K713" s="22"/>
      <c r="M713" s="23"/>
    </row>
    <row r="714" spans="4:13" ht="12.5" x14ac:dyDescent="0.25">
      <c r="D714" s="12"/>
      <c r="H714" s="22"/>
      <c r="K714" s="22"/>
      <c r="M714" s="23"/>
    </row>
    <row r="715" spans="4:13" ht="12.5" x14ac:dyDescent="0.25">
      <c r="D715" s="12"/>
      <c r="H715" s="22"/>
      <c r="K715" s="22"/>
      <c r="M715" s="23"/>
    </row>
    <row r="716" spans="4:13" ht="12.5" x14ac:dyDescent="0.25">
      <c r="D716" s="12"/>
      <c r="H716" s="22"/>
      <c r="K716" s="22"/>
      <c r="M716" s="23"/>
    </row>
    <row r="717" spans="4:13" ht="12.5" x14ac:dyDescent="0.25">
      <c r="D717" s="12"/>
      <c r="H717" s="22"/>
      <c r="K717" s="22"/>
      <c r="M717" s="23"/>
    </row>
    <row r="718" spans="4:13" ht="12.5" x14ac:dyDescent="0.25">
      <c r="D718" s="12"/>
      <c r="H718" s="22"/>
      <c r="K718" s="22"/>
      <c r="M718" s="23"/>
    </row>
    <row r="719" spans="4:13" ht="12.5" x14ac:dyDescent="0.25">
      <c r="D719" s="12"/>
      <c r="H719" s="22"/>
      <c r="K719" s="22"/>
      <c r="M719" s="23"/>
    </row>
    <row r="720" spans="4:13" ht="12.5" x14ac:dyDescent="0.25">
      <c r="D720" s="12"/>
      <c r="H720" s="22"/>
      <c r="K720" s="22"/>
      <c r="M720" s="23"/>
    </row>
    <row r="721" spans="4:13" ht="12.5" x14ac:dyDescent="0.25">
      <c r="D721" s="12"/>
      <c r="H721" s="22"/>
      <c r="K721" s="22"/>
      <c r="M721" s="23"/>
    </row>
    <row r="722" spans="4:13" ht="12.5" x14ac:dyDescent="0.25">
      <c r="D722" s="12"/>
      <c r="H722" s="22"/>
      <c r="K722" s="22"/>
      <c r="M722" s="23"/>
    </row>
    <row r="723" spans="4:13" ht="12.5" x14ac:dyDescent="0.25">
      <c r="D723" s="12"/>
      <c r="H723" s="22"/>
      <c r="K723" s="22"/>
      <c r="M723" s="23"/>
    </row>
    <row r="724" spans="4:13" ht="12.5" x14ac:dyDescent="0.25">
      <c r="D724" s="12"/>
      <c r="H724" s="22"/>
      <c r="K724" s="22"/>
      <c r="M724" s="23"/>
    </row>
    <row r="725" spans="4:13" ht="12.5" x14ac:dyDescent="0.25">
      <c r="D725" s="12"/>
      <c r="H725" s="22"/>
      <c r="K725" s="22"/>
      <c r="M725" s="23"/>
    </row>
    <row r="726" spans="4:13" ht="12.5" x14ac:dyDescent="0.25">
      <c r="D726" s="12"/>
      <c r="H726" s="22"/>
      <c r="K726" s="22"/>
      <c r="M726" s="23"/>
    </row>
    <row r="727" spans="4:13" ht="12.5" x14ac:dyDescent="0.25">
      <c r="D727" s="12"/>
      <c r="H727" s="22"/>
      <c r="K727" s="22"/>
      <c r="M727" s="23"/>
    </row>
    <row r="728" spans="4:13" ht="12.5" x14ac:dyDescent="0.25">
      <c r="D728" s="12"/>
      <c r="H728" s="22"/>
      <c r="K728" s="22"/>
      <c r="M728" s="23"/>
    </row>
    <row r="729" spans="4:13" ht="12.5" x14ac:dyDescent="0.25">
      <c r="D729" s="12"/>
      <c r="H729" s="22"/>
      <c r="K729" s="22"/>
      <c r="M729" s="23"/>
    </row>
    <row r="730" spans="4:13" ht="12.5" x14ac:dyDescent="0.25">
      <c r="D730" s="12"/>
      <c r="H730" s="22"/>
      <c r="K730" s="22"/>
      <c r="M730" s="23"/>
    </row>
    <row r="731" spans="4:13" ht="12.5" x14ac:dyDescent="0.25">
      <c r="D731" s="12"/>
      <c r="H731" s="22"/>
      <c r="K731" s="22"/>
      <c r="M731" s="23"/>
    </row>
    <row r="732" spans="4:13" ht="12.5" x14ac:dyDescent="0.25">
      <c r="D732" s="12"/>
      <c r="H732" s="22"/>
      <c r="K732" s="22"/>
      <c r="M732" s="23"/>
    </row>
    <row r="733" spans="4:13" ht="12.5" x14ac:dyDescent="0.25">
      <c r="D733" s="12"/>
      <c r="H733" s="22"/>
      <c r="K733" s="22"/>
      <c r="M733" s="23"/>
    </row>
    <row r="734" spans="4:13" ht="12.5" x14ac:dyDescent="0.25">
      <c r="D734" s="12"/>
      <c r="H734" s="22"/>
      <c r="K734" s="22"/>
      <c r="M734" s="23"/>
    </row>
    <row r="735" spans="4:13" ht="12.5" x14ac:dyDescent="0.25">
      <c r="D735" s="12"/>
      <c r="H735" s="22"/>
      <c r="K735" s="22"/>
      <c r="M735" s="23"/>
    </row>
    <row r="736" spans="4:13" ht="12.5" x14ac:dyDescent="0.25">
      <c r="D736" s="12"/>
      <c r="H736" s="22"/>
      <c r="K736" s="22"/>
      <c r="M736" s="23"/>
    </row>
    <row r="737" spans="4:13" ht="12.5" x14ac:dyDescent="0.25">
      <c r="D737" s="12"/>
      <c r="H737" s="22"/>
      <c r="K737" s="22"/>
      <c r="M737" s="23"/>
    </row>
    <row r="738" spans="4:13" ht="12.5" x14ac:dyDescent="0.25">
      <c r="D738" s="12"/>
      <c r="H738" s="22"/>
      <c r="K738" s="22"/>
      <c r="M738" s="23"/>
    </row>
    <row r="739" spans="4:13" ht="12.5" x14ac:dyDescent="0.25">
      <c r="D739" s="12"/>
      <c r="H739" s="22"/>
      <c r="K739" s="22"/>
      <c r="M739" s="23"/>
    </row>
    <row r="740" spans="4:13" ht="12.5" x14ac:dyDescent="0.25">
      <c r="D740" s="12"/>
      <c r="H740" s="22"/>
      <c r="K740" s="22"/>
      <c r="M740" s="23"/>
    </row>
    <row r="741" spans="4:13" ht="12.5" x14ac:dyDescent="0.25">
      <c r="D741" s="12"/>
      <c r="H741" s="22"/>
      <c r="K741" s="22"/>
      <c r="M741" s="23"/>
    </row>
    <row r="742" spans="4:13" ht="12.5" x14ac:dyDescent="0.25">
      <c r="D742" s="12"/>
      <c r="H742" s="22"/>
      <c r="K742" s="22"/>
      <c r="M742" s="23"/>
    </row>
    <row r="743" spans="4:13" ht="12.5" x14ac:dyDescent="0.25">
      <c r="D743" s="12"/>
      <c r="H743" s="22"/>
      <c r="K743" s="22"/>
      <c r="M743" s="23"/>
    </row>
    <row r="744" spans="4:13" ht="12.5" x14ac:dyDescent="0.25">
      <c r="D744" s="12"/>
      <c r="H744" s="22"/>
      <c r="K744" s="22"/>
      <c r="M744" s="23"/>
    </row>
    <row r="745" spans="4:13" ht="12.5" x14ac:dyDescent="0.25">
      <c r="D745" s="12"/>
      <c r="H745" s="22"/>
      <c r="K745" s="22"/>
      <c r="M745" s="23"/>
    </row>
    <row r="746" spans="4:13" ht="12.5" x14ac:dyDescent="0.25">
      <c r="D746" s="12"/>
      <c r="H746" s="22"/>
      <c r="K746" s="22"/>
      <c r="M746" s="23"/>
    </row>
    <row r="747" spans="4:13" ht="12.5" x14ac:dyDescent="0.25">
      <c r="D747" s="12"/>
      <c r="H747" s="22"/>
      <c r="K747" s="22"/>
      <c r="M747" s="23"/>
    </row>
    <row r="748" spans="4:13" ht="12.5" x14ac:dyDescent="0.25">
      <c r="D748" s="12"/>
      <c r="H748" s="22"/>
      <c r="K748" s="22"/>
      <c r="M748" s="23"/>
    </row>
    <row r="749" spans="4:13" ht="12.5" x14ac:dyDescent="0.25">
      <c r="D749" s="12"/>
      <c r="H749" s="22"/>
      <c r="K749" s="22"/>
      <c r="M749" s="23"/>
    </row>
    <row r="750" spans="4:13" ht="12.5" x14ac:dyDescent="0.25">
      <c r="D750" s="12"/>
      <c r="H750" s="22"/>
      <c r="K750" s="22"/>
      <c r="M750" s="23"/>
    </row>
    <row r="751" spans="4:13" ht="12.5" x14ac:dyDescent="0.25">
      <c r="D751" s="12"/>
      <c r="H751" s="22"/>
      <c r="K751" s="22"/>
      <c r="M751" s="23"/>
    </row>
    <row r="752" spans="4:13" ht="12.5" x14ac:dyDescent="0.25">
      <c r="D752" s="12"/>
      <c r="H752" s="22"/>
      <c r="K752" s="22"/>
      <c r="M752" s="23"/>
    </row>
    <row r="753" spans="4:13" ht="12.5" x14ac:dyDescent="0.25">
      <c r="D753" s="12"/>
      <c r="H753" s="22"/>
      <c r="K753" s="22"/>
      <c r="M753" s="23"/>
    </row>
    <row r="754" spans="4:13" ht="12.5" x14ac:dyDescent="0.25">
      <c r="D754" s="12"/>
      <c r="H754" s="22"/>
      <c r="K754" s="22"/>
      <c r="M754" s="23"/>
    </row>
    <row r="755" spans="4:13" ht="12.5" x14ac:dyDescent="0.25">
      <c r="D755" s="12"/>
      <c r="H755" s="22"/>
      <c r="K755" s="22"/>
      <c r="M755" s="23"/>
    </row>
    <row r="756" spans="4:13" ht="12.5" x14ac:dyDescent="0.25">
      <c r="D756" s="12"/>
      <c r="H756" s="22"/>
      <c r="K756" s="22"/>
      <c r="M756" s="23"/>
    </row>
    <row r="757" spans="4:13" ht="12.5" x14ac:dyDescent="0.25">
      <c r="D757" s="12"/>
      <c r="H757" s="22"/>
      <c r="K757" s="22"/>
      <c r="M757" s="23"/>
    </row>
    <row r="758" spans="4:13" ht="12.5" x14ac:dyDescent="0.25">
      <c r="D758" s="12"/>
      <c r="H758" s="22"/>
      <c r="K758" s="22"/>
      <c r="M758" s="23"/>
    </row>
    <row r="759" spans="4:13" ht="12.5" x14ac:dyDescent="0.25">
      <c r="D759" s="12"/>
      <c r="H759" s="22"/>
      <c r="K759" s="22"/>
      <c r="M759" s="23"/>
    </row>
    <row r="760" spans="4:13" ht="12.5" x14ac:dyDescent="0.25">
      <c r="D760" s="12"/>
      <c r="H760" s="22"/>
      <c r="K760" s="22"/>
      <c r="M760" s="23"/>
    </row>
    <row r="761" spans="4:13" ht="12.5" x14ac:dyDescent="0.25">
      <c r="D761" s="12"/>
      <c r="H761" s="22"/>
      <c r="K761" s="22"/>
      <c r="M761" s="23"/>
    </row>
    <row r="762" spans="4:13" ht="12.5" x14ac:dyDescent="0.25">
      <c r="D762" s="12"/>
      <c r="H762" s="22"/>
      <c r="K762" s="22"/>
      <c r="M762" s="23"/>
    </row>
    <row r="763" spans="4:13" ht="12.5" x14ac:dyDescent="0.25">
      <c r="D763" s="12"/>
      <c r="H763" s="22"/>
      <c r="K763" s="22"/>
      <c r="M763" s="23"/>
    </row>
    <row r="764" spans="4:13" ht="12.5" x14ac:dyDescent="0.25">
      <c r="D764" s="12"/>
      <c r="H764" s="22"/>
      <c r="K764" s="22"/>
      <c r="M764" s="23"/>
    </row>
    <row r="765" spans="4:13" ht="12.5" x14ac:dyDescent="0.25">
      <c r="D765" s="12"/>
      <c r="H765" s="22"/>
      <c r="K765" s="22"/>
      <c r="M765" s="23"/>
    </row>
    <row r="766" spans="4:13" ht="12.5" x14ac:dyDescent="0.25">
      <c r="D766" s="12"/>
      <c r="H766" s="22"/>
      <c r="K766" s="22"/>
      <c r="M766" s="23"/>
    </row>
    <row r="767" spans="4:13" ht="12.5" x14ac:dyDescent="0.25">
      <c r="D767" s="12"/>
      <c r="H767" s="22"/>
      <c r="K767" s="22"/>
      <c r="M767" s="23"/>
    </row>
    <row r="768" spans="4:13" ht="12.5" x14ac:dyDescent="0.25">
      <c r="D768" s="12"/>
      <c r="H768" s="22"/>
      <c r="K768" s="22"/>
      <c r="M768" s="23"/>
    </row>
    <row r="769" spans="4:13" ht="12.5" x14ac:dyDescent="0.25">
      <c r="D769" s="12"/>
      <c r="H769" s="22"/>
      <c r="K769" s="22"/>
      <c r="M769" s="23"/>
    </row>
    <row r="770" spans="4:13" ht="12.5" x14ac:dyDescent="0.25">
      <c r="D770" s="12"/>
      <c r="H770" s="22"/>
      <c r="K770" s="22"/>
      <c r="M770" s="23"/>
    </row>
    <row r="771" spans="4:13" ht="12.5" x14ac:dyDescent="0.25">
      <c r="D771" s="12"/>
      <c r="H771" s="22"/>
      <c r="K771" s="22"/>
      <c r="M771" s="23"/>
    </row>
    <row r="772" spans="4:13" ht="12.5" x14ac:dyDescent="0.25">
      <c r="D772" s="12"/>
      <c r="H772" s="22"/>
      <c r="K772" s="22"/>
      <c r="M772" s="23"/>
    </row>
    <row r="773" spans="4:13" ht="12.5" x14ac:dyDescent="0.25">
      <c r="D773" s="12"/>
      <c r="H773" s="22"/>
      <c r="K773" s="22"/>
      <c r="M773" s="23"/>
    </row>
    <row r="774" spans="4:13" ht="12.5" x14ac:dyDescent="0.25">
      <c r="D774" s="12"/>
      <c r="H774" s="22"/>
      <c r="K774" s="22"/>
      <c r="M774" s="23"/>
    </row>
    <row r="775" spans="4:13" ht="12.5" x14ac:dyDescent="0.25">
      <c r="D775" s="12"/>
      <c r="H775" s="22"/>
      <c r="K775" s="22"/>
      <c r="M775" s="23"/>
    </row>
    <row r="776" spans="4:13" ht="12.5" x14ac:dyDescent="0.25">
      <c r="D776" s="12"/>
      <c r="H776" s="22"/>
      <c r="K776" s="22"/>
      <c r="M776" s="23"/>
    </row>
    <row r="777" spans="4:13" ht="12.5" x14ac:dyDescent="0.25">
      <c r="D777" s="12"/>
      <c r="H777" s="22"/>
      <c r="K777" s="22"/>
      <c r="M777" s="23"/>
    </row>
    <row r="778" spans="4:13" ht="12.5" x14ac:dyDescent="0.25">
      <c r="D778" s="12"/>
      <c r="H778" s="22"/>
      <c r="K778" s="22"/>
      <c r="M778" s="23"/>
    </row>
    <row r="779" spans="4:13" ht="12.5" x14ac:dyDescent="0.25">
      <c r="D779" s="12"/>
      <c r="H779" s="22"/>
      <c r="K779" s="22"/>
      <c r="M779" s="23"/>
    </row>
    <row r="780" spans="4:13" ht="12.5" x14ac:dyDescent="0.25">
      <c r="D780" s="12"/>
      <c r="H780" s="22"/>
      <c r="K780" s="22"/>
      <c r="M780" s="23"/>
    </row>
    <row r="781" spans="4:13" ht="12.5" x14ac:dyDescent="0.25">
      <c r="D781" s="12"/>
      <c r="H781" s="22"/>
      <c r="K781" s="22"/>
      <c r="M781" s="23"/>
    </row>
    <row r="782" spans="4:13" ht="12.5" x14ac:dyDescent="0.25">
      <c r="D782" s="12"/>
      <c r="H782" s="22"/>
      <c r="K782" s="22"/>
      <c r="M782" s="23"/>
    </row>
    <row r="783" spans="4:13" ht="12.5" x14ac:dyDescent="0.25">
      <c r="D783" s="12"/>
      <c r="H783" s="22"/>
      <c r="K783" s="22"/>
      <c r="M783" s="23"/>
    </row>
    <row r="784" spans="4:13" ht="12.5" x14ac:dyDescent="0.25">
      <c r="D784" s="12"/>
      <c r="H784" s="22"/>
      <c r="K784" s="22"/>
      <c r="M784" s="23"/>
    </row>
    <row r="785" spans="4:13" ht="12.5" x14ac:dyDescent="0.25">
      <c r="D785" s="12"/>
      <c r="H785" s="22"/>
      <c r="K785" s="22"/>
      <c r="M785" s="23"/>
    </row>
    <row r="786" spans="4:13" ht="12.5" x14ac:dyDescent="0.25">
      <c r="D786" s="12"/>
      <c r="H786" s="22"/>
      <c r="K786" s="22"/>
      <c r="M786" s="23"/>
    </row>
    <row r="787" spans="4:13" ht="12.5" x14ac:dyDescent="0.25">
      <c r="D787" s="12"/>
      <c r="H787" s="22"/>
      <c r="K787" s="22"/>
      <c r="M787" s="23"/>
    </row>
    <row r="788" spans="4:13" ht="12.5" x14ac:dyDescent="0.25">
      <c r="D788" s="12"/>
      <c r="H788" s="22"/>
      <c r="K788" s="22"/>
      <c r="M788" s="23"/>
    </row>
    <row r="789" spans="4:13" ht="12.5" x14ac:dyDescent="0.25">
      <c r="D789" s="12"/>
      <c r="H789" s="22"/>
      <c r="K789" s="22"/>
      <c r="M789" s="23"/>
    </row>
    <row r="790" spans="4:13" ht="12.5" x14ac:dyDescent="0.25">
      <c r="D790" s="12"/>
      <c r="H790" s="22"/>
      <c r="K790" s="22"/>
      <c r="M790" s="23"/>
    </row>
    <row r="791" spans="4:13" ht="12.5" x14ac:dyDescent="0.25">
      <c r="D791" s="12"/>
      <c r="H791" s="22"/>
      <c r="K791" s="22"/>
      <c r="M791" s="23"/>
    </row>
    <row r="792" spans="4:13" ht="12.5" x14ac:dyDescent="0.25">
      <c r="D792" s="12"/>
      <c r="H792" s="22"/>
      <c r="K792" s="22"/>
      <c r="M792" s="23"/>
    </row>
    <row r="793" spans="4:13" ht="12.5" x14ac:dyDescent="0.25">
      <c r="D793" s="12"/>
      <c r="H793" s="22"/>
      <c r="K793" s="22"/>
      <c r="M793" s="23"/>
    </row>
    <row r="794" spans="4:13" ht="12.5" x14ac:dyDescent="0.25">
      <c r="D794" s="12"/>
      <c r="H794" s="22"/>
      <c r="K794" s="22"/>
      <c r="M794" s="23"/>
    </row>
    <row r="795" spans="4:13" ht="12.5" x14ac:dyDescent="0.25">
      <c r="D795" s="12"/>
      <c r="H795" s="22"/>
      <c r="K795" s="22"/>
      <c r="M795" s="23"/>
    </row>
    <row r="796" spans="4:13" ht="12.5" x14ac:dyDescent="0.25">
      <c r="D796" s="12"/>
      <c r="H796" s="22"/>
      <c r="K796" s="22"/>
      <c r="M796" s="23"/>
    </row>
    <row r="797" spans="4:13" ht="12.5" x14ac:dyDescent="0.25">
      <c r="D797" s="12"/>
      <c r="H797" s="22"/>
      <c r="K797" s="22"/>
      <c r="M797" s="23"/>
    </row>
    <row r="798" spans="4:13" ht="12.5" x14ac:dyDescent="0.25">
      <c r="D798" s="12"/>
      <c r="H798" s="22"/>
      <c r="K798" s="22"/>
      <c r="M798" s="23"/>
    </row>
    <row r="799" spans="4:13" ht="12.5" x14ac:dyDescent="0.25">
      <c r="D799" s="12"/>
      <c r="H799" s="22"/>
      <c r="K799" s="22"/>
      <c r="M799" s="23"/>
    </row>
    <row r="800" spans="4:13" ht="12.5" x14ac:dyDescent="0.25">
      <c r="D800" s="12"/>
      <c r="H800" s="22"/>
      <c r="K800" s="22"/>
      <c r="M800" s="23"/>
    </row>
    <row r="801" spans="4:13" ht="12.5" x14ac:dyDescent="0.25">
      <c r="D801" s="12"/>
      <c r="H801" s="22"/>
      <c r="K801" s="22"/>
      <c r="M801" s="23"/>
    </row>
    <row r="802" spans="4:13" ht="12.5" x14ac:dyDescent="0.25">
      <c r="D802" s="12"/>
      <c r="H802" s="22"/>
      <c r="K802" s="22"/>
      <c r="M802" s="23"/>
    </row>
    <row r="803" spans="4:13" ht="12.5" x14ac:dyDescent="0.25">
      <c r="D803" s="12"/>
      <c r="H803" s="22"/>
      <c r="K803" s="22"/>
      <c r="M803" s="23"/>
    </row>
    <row r="804" spans="4:13" ht="12.5" x14ac:dyDescent="0.25">
      <c r="D804" s="12"/>
      <c r="H804" s="22"/>
      <c r="K804" s="22"/>
      <c r="M804" s="23"/>
    </row>
    <row r="805" spans="4:13" ht="12.5" x14ac:dyDescent="0.25">
      <c r="D805" s="12"/>
      <c r="H805" s="22"/>
      <c r="K805" s="22"/>
      <c r="M805" s="23"/>
    </row>
    <row r="806" spans="4:13" ht="12.5" x14ac:dyDescent="0.25">
      <c r="D806" s="12"/>
      <c r="H806" s="22"/>
      <c r="K806" s="22"/>
      <c r="M806" s="23"/>
    </row>
    <row r="807" spans="4:13" ht="12.5" x14ac:dyDescent="0.25">
      <c r="D807" s="12"/>
      <c r="H807" s="22"/>
      <c r="K807" s="22"/>
      <c r="M807" s="23"/>
    </row>
    <row r="808" spans="4:13" ht="12.5" x14ac:dyDescent="0.25">
      <c r="D808" s="12"/>
      <c r="H808" s="22"/>
      <c r="K808" s="22"/>
      <c r="M808" s="23"/>
    </row>
    <row r="809" spans="4:13" ht="12.5" x14ac:dyDescent="0.25">
      <c r="D809" s="12"/>
      <c r="H809" s="22"/>
      <c r="K809" s="22"/>
      <c r="M809" s="23"/>
    </row>
    <row r="810" spans="4:13" ht="12.5" x14ac:dyDescent="0.25">
      <c r="D810" s="12"/>
      <c r="H810" s="22"/>
      <c r="K810" s="22"/>
      <c r="M810" s="23"/>
    </row>
    <row r="811" spans="4:13" ht="12.5" x14ac:dyDescent="0.25">
      <c r="D811" s="12"/>
      <c r="H811" s="22"/>
      <c r="K811" s="22"/>
      <c r="M811" s="23"/>
    </row>
    <row r="812" spans="4:13" ht="12.5" x14ac:dyDescent="0.25">
      <c r="D812" s="12"/>
      <c r="H812" s="22"/>
      <c r="K812" s="22"/>
      <c r="M812" s="23"/>
    </row>
    <row r="813" spans="4:13" ht="12.5" x14ac:dyDescent="0.25">
      <c r="D813" s="12"/>
      <c r="H813" s="22"/>
      <c r="K813" s="22"/>
      <c r="M813" s="23"/>
    </row>
    <row r="814" spans="4:13" ht="12.5" x14ac:dyDescent="0.25">
      <c r="D814" s="12"/>
      <c r="H814" s="22"/>
      <c r="K814" s="22"/>
      <c r="M814" s="23"/>
    </row>
    <row r="815" spans="4:13" ht="12.5" x14ac:dyDescent="0.25">
      <c r="D815" s="12"/>
      <c r="H815" s="22"/>
      <c r="K815" s="22"/>
      <c r="M815" s="23"/>
    </row>
    <row r="816" spans="4:13" ht="12.5" x14ac:dyDescent="0.25">
      <c r="D816" s="12"/>
      <c r="H816" s="22"/>
      <c r="K816" s="22"/>
      <c r="M816" s="23"/>
    </row>
    <row r="817" spans="4:13" ht="12.5" x14ac:dyDescent="0.25">
      <c r="D817" s="12"/>
      <c r="H817" s="22"/>
      <c r="K817" s="22"/>
      <c r="M817" s="23"/>
    </row>
    <row r="818" spans="4:13" ht="12.5" x14ac:dyDescent="0.25">
      <c r="D818" s="12"/>
      <c r="H818" s="22"/>
      <c r="K818" s="22"/>
      <c r="M818" s="23"/>
    </row>
    <row r="819" spans="4:13" ht="12.5" x14ac:dyDescent="0.25">
      <c r="D819" s="12"/>
      <c r="H819" s="22"/>
      <c r="K819" s="22"/>
      <c r="M819" s="23"/>
    </row>
    <row r="820" spans="4:13" ht="12.5" x14ac:dyDescent="0.25">
      <c r="D820" s="12"/>
      <c r="H820" s="22"/>
      <c r="K820" s="22"/>
      <c r="M820" s="23"/>
    </row>
    <row r="821" spans="4:13" ht="12.5" x14ac:dyDescent="0.25">
      <c r="D821" s="12"/>
      <c r="H821" s="22"/>
      <c r="K821" s="22"/>
      <c r="M821" s="23"/>
    </row>
    <row r="822" spans="4:13" ht="12.5" x14ac:dyDescent="0.25">
      <c r="D822" s="12"/>
      <c r="H822" s="22"/>
      <c r="K822" s="22"/>
      <c r="M822" s="23"/>
    </row>
    <row r="823" spans="4:13" ht="12.5" x14ac:dyDescent="0.25">
      <c r="D823" s="12"/>
      <c r="H823" s="22"/>
      <c r="K823" s="22"/>
      <c r="M823" s="23"/>
    </row>
    <row r="824" spans="4:13" ht="12.5" x14ac:dyDescent="0.25">
      <c r="D824" s="12"/>
      <c r="H824" s="22"/>
      <c r="K824" s="22"/>
      <c r="M824" s="23"/>
    </row>
    <row r="825" spans="4:13" ht="12.5" x14ac:dyDescent="0.25">
      <c r="D825" s="12"/>
      <c r="H825" s="22"/>
      <c r="K825" s="22"/>
      <c r="M825" s="23"/>
    </row>
    <row r="826" spans="4:13" ht="12.5" x14ac:dyDescent="0.25">
      <c r="D826" s="12"/>
      <c r="H826" s="22"/>
      <c r="K826" s="22"/>
      <c r="M826" s="23"/>
    </row>
    <row r="827" spans="4:13" ht="12.5" x14ac:dyDescent="0.25">
      <c r="D827" s="12"/>
      <c r="H827" s="22"/>
      <c r="K827" s="22"/>
      <c r="M827" s="23"/>
    </row>
    <row r="828" spans="4:13" ht="12.5" x14ac:dyDescent="0.25">
      <c r="D828" s="12"/>
      <c r="H828" s="22"/>
      <c r="K828" s="22"/>
      <c r="M828" s="23"/>
    </row>
    <row r="829" spans="4:13" ht="12.5" x14ac:dyDescent="0.25">
      <c r="D829" s="12"/>
      <c r="H829" s="22"/>
      <c r="K829" s="22"/>
      <c r="M829" s="23"/>
    </row>
    <row r="830" spans="4:13" ht="12.5" x14ac:dyDescent="0.25">
      <c r="D830" s="12"/>
      <c r="H830" s="22"/>
      <c r="K830" s="22"/>
      <c r="M830" s="23"/>
    </row>
    <row r="831" spans="4:13" ht="12.5" x14ac:dyDescent="0.25">
      <c r="D831" s="12"/>
      <c r="H831" s="22"/>
      <c r="K831" s="22"/>
      <c r="M831" s="23"/>
    </row>
    <row r="832" spans="4:13" ht="12.5" x14ac:dyDescent="0.25">
      <c r="D832" s="12"/>
      <c r="H832" s="22"/>
      <c r="K832" s="22"/>
      <c r="M832" s="23"/>
    </row>
    <row r="833" spans="4:13" ht="12.5" x14ac:dyDescent="0.25">
      <c r="D833" s="12"/>
      <c r="H833" s="22"/>
      <c r="K833" s="22"/>
      <c r="M833" s="23"/>
    </row>
    <row r="834" spans="4:13" ht="12.5" x14ac:dyDescent="0.25">
      <c r="D834" s="12"/>
      <c r="H834" s="22"/>
      <c r="K834" s="22"/>
      <c r="M834" s="23"/>
    </row>
    <row r="835" spans="4:13" ht="12.5" x14ac:dyDescent="0.25">
      <c r="D835" s="12"/>
      <c r="H835" s="22"/>
      <c r="K835" s="22"/>
      <c r="M835" s="23"/>
    </row>
    <row r="836" spans="4:13" ht="12.5" x14ac:dyDescent="0.25">
      <c r="D836" s="12"/>
      <c r="H836" s="22"/>
      <c r="K836" s="22"/>
      <c r="M836" s="23"/>
    </row>
    <row r="837" spans="4:13" ht="12.5" x14ac:dyDescent="0.25">
      <c r="D837" s="12"/>
      <c r="H837" s="22"/>
      <c r="K837" s="22"/>
      <c r="M837" s="23"/>
    </row>
    <row r="838" spans="4:13" ht="12.5" x14ac:dyDescent="0.25">
      <c r="D838" s="12"/>
      <c r="H838" s="22"/>
      <c r="K838" s="22"/>
      <c r="M838" s="23"/>
    </row>
    <row r="839" spans="4:13" ht="12.5" x14ac:dyDescent="0.25">
      <c r="D839" s="12"/>
      <c r="H839" s="22"/>
      <c r="K839" s="22"/>
      <c r="M839" s="23"/>
    </row>
    <row r="840" spans="4:13" ht="12.5" x14ac:dyDescent="0.25">
      <c r="D840" s="12"/>
      <c r="H840" s="22"/>
      <c r="K840" s="22"/>
      <c r="M840" s="23"/>
    </row>
    <row r="841" spans="4:13" ht="12.5" x14ac:dyDescent="0.25">
      <c r="D841" s="12"/>
      <c r="H841" s="22"/>
      <c r="K841" s="22"/>
      <c r="M841" s="23"/>
    </row>
    <row r="842" spans="4:13" ht="12.5" x14ac:dyDescent="0.25">
      <c r="D842" s="12"/>
      <c r="H842" s="22"/>
      <c r="K842" s="22"/>
      <c r="M842" s="23"/>
    </row>
    <row r="843" spans="4:13" ht="12.5" x14ac:dyDescent="0.25">
      <c r="D843" s="12"/>
      <c r="H843" s="22"/>
      <c r="K843" s="22"/>
      <c r="M843" s="23"/>
    </row>
    <row r="844" spans="4:13" ht="12.5" x14ac:dyDescent="0.25">
      <c r="D844" s="12"/>
      <c r="H844" s="22"/>
      <c r="K844" s="22"/>
      <c r="M844" s="23"/>
    </row>
    <row r="845" spans="4:13" ht="12.5" x14ac:dyDescent="0.25">
      <c r="D845" s="12"/>
      <c r="H845" s="22"/>
      <c r="K845" s="22"/>
      <c r="M845" s="23"/>
    </row>
    <row r="846" spans="4:13" ht="12.5" x14ac:dyDescent="0.25">
      <c r="D846" s="12"/>
      <c r="H846" s="22"/>
      <c r="K846" s="22"/>
      <c r="M846" s="23"/>
    </row>
    <row r="847" spans="4:13" ht="12.5" x14ac:dyDescent="0.25">
      <c r="D847" s="12"/>
      <c r="H847" s="22"/>
      <c r="K847" s="22"/>
      <c r="M847" s="23"/>
    </row>
    <row r="848" spans="4:13" ht="12.5" x14ac:dyDescent="0.25">
      <c r="D848" s="12"/>
      <c r="H848" s="22"/>
      <c r="K848" s="22"/>
      <c r="M848" s="23"/>
    </row>
    <row r="849" spans="4:13" ht="12.5" x14ac:dyDescent="0.25">
      <c r="D849" s="12"/>
      <c r="H849" s="22"/>
      <c r="K849" s="22"/>
      <c r="M849" s="23"/>
    </row>
    <row r="850" spans="4:13" ht="12.5" x14ac:dyDescent="0.25">
      <c r="D850" s="12"/>
      <c r="H850" s="22"/>
      <c r="K850" s="22"/>
      <c r="M850" s="23"/>
    </row>
    <row r="851" spans="4:13" ht="12.5" x14ac:dyDescent="0.25">
      <c r="D851" s="12"/>
      <c r="H851" s="22"/>
      <c r="K851" s="22"/>
      <c r="M851" s="23"/>
    </row>
    <row r="852" spans="4:13" ht="12.5" x14ac:dyDescent="0.25">
      <c r="D852" s="12"/>
      <c r="H852" s="22"/>
      <c r="K852" s="22"/>
      <c r="M852" s="23"/>
    </row>
    <row r="853" spans="4:13" ht="12.5" x14ac:dyDescent="0.25">
      <c r="D853" s="12"/>
      <c r="H853" s="22"/>
      <c r="K853" s="22"/>
      <c r="M853" s="23"/>
    </row>
    <row r="854" spans="4:13" ht="12.5" x14ac:dyDescent="0.25">
      <c r="D854" s="12"/>
      <c r="H854" s="22"/>
      <c r="K854" s="22"/>
      <c r="M854" s="23"/>
    </row>
    <row r="855" spans="4:13" ht="12.5" x14ac:dyDescent="0.25">
      <c r="D855" s="12"/>
      <c r="H855" s="22"/>
      <c r="K855" s="22"/>
      <c r="M855" s="23"/>
    </row>
    <row r="856" spans="4:13" ht="12.5" x14ac:dyDescent="0.25">
      <c r="D856" s="12"/>
      <c r="H856" s="22"/>
      <c r="K856" s="22"/>
      <c r="M856" s="23"/>
    </row>
    <row r="857" spans="4:13" ht="12.5" x14ac:dyDescent="0.25">
      <c r="D857" s="12"/>
      <c r="H857" s="22"/>
      <c r="K857" s="22"/>
      <c r="M857" s="23"/>
    </row>
    <row r="858" spans="4:13" ht="12.5" x14ac:dyDescent="0.25">
      <c r="D858" s="12"/>
      <c r="H858" s="22"/>
      <c r="K858" s="22"/>
      <c r="M858" s="23"/>
    </row>
    <row r="859" spans="4:13" ht="12.5" x14ac:dyDescent="0.25">
      <c r="D859" s="12"/>
      <c r="H859" s="22"/>
      <c r="K859" s="22"/>
      <c r="M859" s="23"/>
    </row>
    <row r="860" spans="4:13" ht="12.5" x14ac:dyDescent="0.25">
      <c r="D860" s="12"/>
      <c r="H860" s="22"/>
      <c r="K860" s="22"/>
      <c r="M860" s="23"/>
    </row>
    <row r="861" spans="4:13" ht="12.5" x14ac:dyDescent="0.25">
      <c r="D861" s="12"/>
      <c r="H861" s="22"/>
      <c r="K861" s="22"/>
      <c r="M861" s="23"/>
    </row>
    <row r="862" spans="4:13" ht="12.5" x14ac:dyDescent="0.25">
      <c r="D862" s="12"/>
      <c r="H862" s="22"/>
      <c r="K862" s="22"/>
      <c r="M862" s="23"/>
    </row>
    <row r="863" spans="4:13" ht="12.5" x14ac:dyDescent="0.25">
      <c r="D863" s="12"/>
      <c r="H863" s="22"/>
      <c r="K863" s="22"/>
      <c r="M863" s="23"/>
    </row>
    <row r="864" spans="4:13" ht="12.5" x14ac:dyDescent="0.25">
      <c r="D864" s="12"/>
      <c r="H864" s="22"/>
      <c r="K864" s="22"/>
      <c r="M864" s="23"/>
    </row>
    <row r="865" spans="4:13" ht="12.5" x14ac:dyDescent="0.25">
      <c r="D865" s="12"/>
      <c r="H865" s="22"/>
      <c r="K865" s="22"/>
      <c r="M865" s="23"/>
    </row>
    <row r="866" spans="4:13" ht="12.5" x14ac:dyDescent="0.25">
      <c r="D866" s="12"/>
      <c r="H866" s="22"/>
      <c r="K866" s="22"/>
      <c r="M866" s="23"/>
    </row>
    <row r="867" spans="4:13" ht="12.5" x14ac:dyDescent="0.25">
      <c r="D867" s="12"/>
      <c r="H867" s="22"/>
      <c r="K867" s="22"/>
      <c r="M867" s="23"/>
    </row>
    <row r="868" spans="4:13" ht="12.5" x14ac:dyDescent="0.25">
      <c r="D868" s="12"/>
      <c r="H868" s="22"/>
      <c r="K868" s="22"/>
      <c r="M868" s="23"/>
    </row>
    <row r="869" spans="4:13" ht="12.5" x14ac:dyDescent="0.25">
      <c r="D869" s="12"/>
      <c r="H869" s="22"/>
      <c r="K869" s="22"/>
      <c r="M869" s="23"/>
    </row>
    <row r="870" spans="4:13" ht="12.5" x14ac:dyDescent="0.25">
      <c r="D870" s="12"/>
      <c r="H870" s="22"/>
      <c r="K870" s="22"/>
      <c r="M870" s="23"/>
    </row>
    <row r="871" spans="4:13" ht="12.5" x14ac:dyDescent="0.25">
      <c r="D871" s="12"/>
      <c r="H871" s="22"/>
      <c r="K871" s="22"/>
      <c r="M871" s="23"/>
    </row>
    <row r="872" spans="4:13" ht="12.5" x14ac:dyDescent="0.25">
      <c r="D872" s="12"/>
      <c r="H872" s="22"/>
      <c r="K872" s="22"/>
      <c r="M872" s="23"/>
    </row>
    <row r="873" spans="4:13" ht="12.5" x14ac:dyDescent="0.25">
      <c r="D873" s="12"/>
      <c r="H873" s="22"/>
      <c r="K873" s="22"/>
      <c r="M873" s="23"/>
    </row>
    <row r="874" spans="4:13" ht="12.5" x14ac:dyDescent="0.25">
      <c r="D874" s="12"/>
      <c r="H874" s="22"/>
      <c r="K874" s="22"/>
      <c r="M874" s="23"/>
    </row>
    <row r="875" spans="4:13" ht="12.5" x14ac:dyDescent="0.25">
      <c r="D875" s="12"/>
      <c r="H875" s="22"/>
      <c r="K875" s="22"/>
      <c r="M875" s="23"/>
    </row>
    <row r="876" spans="4:13" ht="12.5" x14ac:dyDescent="0.25">
      <c r="D876" s="12"/>
      <c r="H876" s="22"/>
      <c r="K876" s="22"/>
      <c r="M876" s="23"/>
    </row>
    <row r="877" spans="4:13" ht="12.5" x14ac:dyDescent="0.25">
      <c r="D877" s="12"/>
      <c r="H877" s="22"/>
      <c r="K877" s="22"/>
      <c r="M877" s="23"/>
    </row>
    <row r="878" spans="4:13" ht="12.5" x14ac:dyDescent="0.25">
      <c r="D878" s="12"/>
      <c r="H878" s="22"/>
      <c r="K878" s="22"/>
      <c r="M878" s="23"/>
    </row>
    <row r="879" spans="4:13" ht="12.5" x14ac:dyDescent="0.25">
      <c r="D879" s="12"/>
      <c r="H879" s="22"/>
      <c r="K879" s="22"/>
      <c r="M879" s="23"/>
    </row>
    <row r="880" spans="4:13" ht="12.5" x14ac:dyDescent="0.25">
      <c r="D880" s="12"/>
      <c r="H880" s="22"/>
      <c r="K880" s="22"/>
      <c r="M880" s="23"/>
    </row>
    <row r="881" spans="4:13" ht="12.5" x14ac:dyDescent="0.25">
      <c r="D881" s="12"/>
      <c r="H881" s="22"/>
      <c r="K881" s="22"/>
      <c r="M881" s="23"/>
    </row>
    <row r="882" spans="4:13" ht="12.5" x14ac:dyDescent="0.25">
      <c r="D882" s="12"/>
      <c r="H882" s="22"/>
      <c r="K882" s="22"/>
      <c r="M882" s="23"/>
    </row>
    <row r="883" spans="4:13" ht="12.5" x14ac:dyDescent="0.25">
      <c r="D883" s="12"/>
      <c r="H883" s="22"/>
      <c r="K883" s="22"/>
      <c r="M883" s="23"/>
    </row>
    <row r="884" spans="4:13" ht="12.5" x14ac:dyDescent="0.25">
      <c r="D884" s="12"/>
      <c r="H884" s="22"/>
      <c r="K884" s="22"/>
      <c r="M884" s="23"/>
    </row>
    <row r="885" spans="4:13" ht="12.5" x14ac:dyDescent="0.25">
      <c r="D885" s="12"/>
      <c r="H885" s="22"/>
      <c r="K885" s="22"/>
      <c r="M885" s="23"/>
    </row>
    <row r="886" spans="4:13" ht="12.5" x14ac:dyDescent="0.25">
      <c r="D886" s="12"/>
      <c r="H886" s="22"/>
      <c r="K886" s="22"/>
      <c r="M886" s="23"/>
    </row>
    <row r="887" spans="4:13" ht="12.5" x14ac:dyDescent="0.25">
      <c r="D887" s="12"/>
      <c r="H887" s="22"/>
      <c r="K887" s="22"/>
      <c r="M887" s="23"/>
    </row>
    <row r="888" spans="4:13" ht="12.5" x14ac:dyDescent="0.25">
      <c r="D888" s="12"/>
      <c r="H888" s="22"/>
      <c r="K888" s="22"/>
      <c r="M888" s="23"/>
    </row>
    <row r="889" spans="4:13" ht="12.5" x14ac:dyDescent="0.25">
      <c r="D889" s="12"/>
      <c r="H889" s="22"/>
      <c r="K889" s="22"/>
      <c r="M889" s="23"/>
    </row>
    <row r="890" spans="4:13" ht="12.5" x14ac:dyDescent="0.25">
      <c r="D890" s="12"/>
      <c r="H890" s="22"/>
      <c r="K890" s="22"/>
      <c r="M890" s="23"/>
    </row>
    <row r="891" spans="4:13" ht="12.5" x14ac:dyDescent="0.25">
      <c r="D891" s="12"/>
      <c r="H891" s="22"/>
      <c r="K891" s="22"/>
      <c r="M891" s="23"/>
    </row>
    <row r="892" spans="4:13" ht="12.5" x14ac:dyDescent="0.25">
      <c r="D892" s="12"/>
      <c r="H892" s="22"/>
      <c r="K892" s="22"/>
      <c r="M892" s="23"/>
    </row>
    <row r="893" spans="4:13" ht="12.5" x14ac:dyDescent="0.25">
      <c r="D893" s="12"/>
      <c r="H893" s="22"/>
      <c r="K893" s="22"/>
      <c r="M893" s="23"/>
    </row>
    <row r="894" spans="4:13" ht="12.5" x14ac:dyDescent="0.25">
      <c r="D894" s="12"/>
      <c r="H894" s="22"/>
      <c r="K894" s="22"/>
      <c r="M894" s="23"/>
    </row>
    <row r="895" spans="4:13" ht="12.5" x14ac:dyDescent="0.25">
      <c r="D895" s="12"/>
      <c r="H895" s="22"/>
      <c r="K895" s="22"/>
      <c r="M895" s="23"/>
    </row>
    <row r="896" spans="4:13" ht="12.5" x14ac:dyDescent="0.25">
      <c r="D896" s="12"/>
      <c r="H896" s="22"/>
      <c r="K896" s="22"/>
      <c r="M896" s="23"/>
    </row>
    <row r="897" spans="4:13" ht="12.5" x14ac:dyDescent="0.25">
      <c r="D897" s="12"/>
      <c r="H897" s="22"/>
      <c r="K897" s="22"/>
      <c r="M897" s="23"/>
    </row>
    <row r="898" spans="4:13" ht="12.5" x14ac:dyDescent="0.25">
      <c r="D898" s="12"/>
      <c r="H898" s="22"/>
      <c r="K898" s="22"/>
      <c r="M898" s="23"/>
    </row>
    <row r="899" spans="4:13" ht="12.5" x14ac:dyDescent="0.25">
      <c r="D899" s="12"/>
      <c r="H899" s="22"/>
      <c r="K899" s="22"/>
      <c r="M899" s="23"/>
    </row>
    <row r="900" spans="4:13" ht="12.5" x14ac:dyDescent="0.25">
      <c r="D900" s="12"/>
      <c r="H900" s="22"/>
      <c r="K900" s="22"/>
      <c r="M900" s="23"/>
    </row>
    <row r="901" spans="4:13" ht="12.5" x14ac:dyDescent="0.25">
      <c r="D901" s="12"/>
      <c r="H901" s="22"/>
      <c r="K901" s="22"/>
      <c r="M901" s="23"/>
    </row>
    <row r="902" spans="4:13" ht="12.5" x14ac:dyDescent="0.25">
      <c r="D902" s="12"/>
      <c r="H902" s="22"/>
      <c r="K902" s="22"/>
      <c r="M902" s="23"/>
    </row>
    <row r="903" spans="4:13" ht="12.5" x14ac:dyDescent="0.25">
      <c r="D903" s="12"/>
      <c r="H903" s="22"/>
      <c r="K903" s="22"/>
      <c r="M903" s="23"/>
    </row>
    <row r="904" spans="4:13" ht="12.5" x14ac:dyDescent="0.25">
      <c r="D904" s="12"/>
      <c r="H904" s="22"/>
      <c r="K904" s="22"/>
      <c r="M904" s="23"/>
    </row>
    <row r="905" spans="4:13" ht="12.5" x14ac:dyDescent="0.25">
      <c r="D905" s="12"/>
      <c r="H905" s="22"/>
      <c r="K905" s="22"/>
      <c r="M905" s="23"/>
    </row>
    <row r="906" spans="4:13" ht="12.5" x14ac:dyDescent="0.25">
      <c r="D906" s="12"/>
      <c r="H906" s="22"/>
      <c r="K906" s="22"/>
      <c r="M906" s="23"/>
    </row>
    <row r="907" spans="4:13" ht="12.5" x14ac:dyDescent="0.25">
      <c r="D907" s="12"/>
      <c r="H907" s="22"/>
      <c r="K907" s="22"/>
      <c r="M907" s="23"/>
    </row>
    <row r="908" spans="4:13" ht="12.5" x14ac:dyDescent="0.25">
      <c r="D908" s="12"/>
      <c r="H908" s="22"/>
      <c r="K908" s="22"/>
      <c r="M908" s="23"/>
    </row>
    <row r="909" spans="4:13" ht="12.5" x14ac:dyDescent="0.25">
      <c r="D909" s="12"/>
      <c r="H909" s="22"/>
      <c r="K909" s="22"/>
      <c r="M909" s="23"/>
    </row>
    <row r="910" spans="4:13" ht="12.5" x14ac:dyDescent="0.25">
      <c r="D910" s="12"/>
      <c r="H910" s="22"/>
      <c r="K910" s="22"/>
      <c r="M910" s="23"/>
    </row>
    <row r="911" spans="4:13" ht="12.5" x14ac:dyDescent="0.25">
      <c r="D911" s="12"/>
      <c r="H911" s="22"/>
      <c r="K911" s="22"/>
      <c r="M911" s="23"/>
    </row>
    <row r="912" spans="4:13" ht="12.5" x14ac:dyDescent="0.25">
      <c r="D912" s="12"/>
      <c r="H912" s="22"/>
      <c r="K912" s="22"/>
      <c r="M912" s="23"/>
    </row>
    <row r="913" spans="4:13" ht="12.5" x14ac:dyDescent="0.25">
      <c r="D913" s="12"/>
      <c r="H913" s="22"/>
      <c r="K913" s="22"/>
      <c r="M913" s="23"/>
    </row>
    <row r="914" spans="4:13" ht="12.5" x14ac:dyDescent="0.25">
      <c r="D914" s="12"/>
      <c r="H914" s="22"/>
      <c r="K914" s="22"/>
      <c r="M914" s="23"/>
    </row>
    <row r="915" spans="4:13" ht="12.5" x14ac:dyDescent="0.25">
      <c r="D915" s="12"/>
      <c r="H915" s="22"/>
      <c r="K915" s="22"/>
      <c r="M915" s="23"/>
    </row>
    <row r="916" spans="4:13" ht="12.5" x14ac:dyDescent="0.25">
      <c r="D916" s="12"/>
      <c r="H916" s="22"/>
      <c r="K916" s="22"/>
      <c r="M916" s="23"/>
    </row>
    <row r="917" spans="4:13" ht="12.5" x14ac:dyDescent="0.25">
      <c r="D917" s="12"/>
      <c r="H917" s="22"/>
      <c r="K917" s="22"/>
      <c r="M917" s="23"/>
    </row>
    <row r="918" spans="4:13" ht="12.5" x14ac:dyDescent="0.25">
      <c r="D918" s="12"/>
      <c r="H918" s="22"/>
      <c r="K918" s="22"/>
      <c r="M918" s="23"/>
    </row>
    <row r="919" spans="4:13" ht="12.5" x14ac:dyDescent="0.25">
      <c r="D919" s="12"/>
      <c r="H919" s="22"/>
      <c r="K919" s="22"/>
      <c r="M919" s="23"/>
    </row>
    <row r="920" spans="4:13" ht="12.5" x14ac:dyDescent="0.25">
      <c r="D920" s="12"/>
      <c r="H920" s="22"/>
      <c r="K920" s="22"/>
      <c r="M920" s="23"/>
    </row>
    <row r="921" spans="4:13" ht="12.5" x14ac:dyDescent="0.25">
      <c r="D921" s="12"/>
      <c r="H921" s="22"/>
      <c r="K921" s="22"/>
      <c r="M921" s="23"/>
    </row>
    <row r="922" spans="4:13" ht="12.5" x14ac:dyDescent="0.25">
      <c r="D922" s="12"/>
      <c r="H922" s="22"/>
      <c r="K922" s="22"/>
      <c r="M922" s="23"/>
    </row>
    <row r="923" spans="4:13" ht="12.5" x14ac:dyDescent="0.25">
      <c r="D923" s="12"/>
      <c r="H923" s="22"/>
      <c r="K923" s="22"/>
      <c r="M923" s="23"/>
    </row>
    <row r="924" spans="4:13" ht="12.5" x14ac:dyDescent="0.25">
      <c r="D924" s="12"/>
      <c r="H924" s="22"/>
      <c r="K924" s="22"/>
      <c r="M924" s="23"/>
    </row>
    <row r="925" spans="4:13" ht="12.5" x14ac:dyDescent="0.25">
      <c r="D925" s="12"/>
      <c r="H925" s="22"/>
      <c r="K925" s="22"/>
      <c r="M925" s="23"/>
    </row>
    <row r="926" spans="4:13" ht="12.5" x14ac:dyDescent="0.25">
      <c r="D926" s="12"/>
      <c r="H926" s="22"/>
      <c r="K926" s="22"/>
      <c r="M926" s="23"/>
    </row>
    <row r="927" spans="4:13" ht="12.5" x14ac:dyDescent="0.25">
      <c r="D927" s="12"/>
      <c r="H927" s="22"/>
      <c r="K927" s="22"/>
      <c r="M927" s="23"/>
    </row>
    <row r="928" spans="4:13" ht="12.5" x14ac:dyDescent="0.25">
      <c r="D928" s="12"/>
      <c r="H928" s="22"/>
      <c r="K928" s="22"/>
      <c r="M928" s="23"/>
    </row>
    <row r="929" spans="4:13" ht="12.5" x14ac:dyDescent="0.25">
      <c r="D929" s="12"/>
      <c r="H929" s="22"/>
      <c r="K929" s="22"/>
      <c r="M929" s="23"/>
    </row>
    <row r="930" spans="4:13" ht="12.5" x14ac:dyDescent="0.25">
      <c r="D930" s="12"/>
      <c r="H930" s="22"/>
      <c r="K930" s="22"/>
      <c r="M930" s="23"/>
    </row>
    <row r="931" spans="4:13" ht="12.5" x14ac:dyDescent="0.25">
      <c r="D931" s="12"/>
      <c r="H931" s="22"/>
      <c r="K931" s="22"/>
      <c r="M931" s="23"/>
    </row>
    <row r="932" spans="4:13" ht="12.5" x14ac:dyDescent="0.25">
      <c r="D932" s="12"/>
      <c r="H932" s="22"/>
      <c r="K932" s="22"/>
      <c r="M932" s="23"/>
    </row>
    <row r="933" spans="4:13" ht="12.5" x14ac:dyDescent="0.25">
      <c r="D933" s="12"/>
      <c r="H933" s="22"/>
      <c r="K933" s="22"/>
      <c r="M933" s="23"/>
    </row>
    <row r="934" spans="4:13" ht="12.5" x14ac:dyDescent="0.25">
      <c r="D934" s="12"/>
      <c r="H934" s="22"/>
      <c r="K934" s="22"/>
      <c r="M934" s="23"/>
    </row>
    <row r="935" spans="4:13" ht="12.5" x14ac:dyDescent="0.25">
      <c r="D935" s="12"/>
      <c r="H935" s="22"/>
      <c r="K935" s="22"/>
      <c r="M935" s="23"/>
    </row>
    <row r="936" spans="4:13" ht="12.5" x14ac:dyDescent="0.25">
      <c r="D936" s="12"/>
      <c r="H936" s="22"/>
      <c r="K936" s="22"/>
      <c r="M936" s="23"/>
    </row>
    <row r="937" spans="4:13" ht="12.5" x14ac:dyDescent="0.25">
      <c r="D937" s="12"/>
      <c r="H937" s="22"/>
      <c r="K937" s="22"/>
      <c r="M937" s="23"/>
    </row>
    <row r="938" spans="4:13" ht="12.5" x14ac:dyDescent="0.25">
      <c r="D938" s="12"/>
      <c r="H938" s="22"/>
      <c r="K938" s="22"/>
      <c r="M938" s="23"/>
    </row>
    <row r="939" spans="4:13" ht="12.5" x14ac:dyDescent="0.25">
      <c r="D939" s="12"/>
      <c r="H939" s="22"/>
      <c r="K939" s="22"/>
      <c r="M939" s="23"/>
    </row>
    <row r="940" spans="4:13" ht="12.5" x14ac:dyDescent="0.25">
      <c r="D940" s="12"/>
      <c r="H940" s="22"/>
      <c r="K940" s="22"/>
      <c r="M940" s="23"/>
    </row>
    <row r="941" spans="4:13" ht="12.5" x14ac:dyDescent="0.25">
      <c r="D941" s="12"/>
      <c r="H941" s="22"/>
      <c r="K941" s="22"/>
      <c r="M941" s="23"/>
    </row>
    <row r="942" spans="4:13" ht="12.5" x14ac:dyDescent="0.25">
      <c r="D942" s="12"/>
      <c r="H942" s="22"/>
      <c r="K942" s="22"/>
      <c r="M942" s="23"/>
    </row>
    <row r="943" spans="4:13" ht="12.5" x14ac:dyDescent="0.25">
      <c r="D943" s="12"/>
      <c r="H943" s="22"/>
      <c r="K943" s="22"/>
      <c r="M943" s="23"/>
    </row>
    <row r="944" spans="4:13" ht="12.5" x14ac:dyDescent="0.25">
      <c r="D944" s="12"/>
      <c r="H944" s="22"/>
      <c r="K944" s="22"/>
      <c r="M944" s="23"/>
    </row>
    <row r="945" spans="4:13" ht="12.5" x14ac:dyDescent="0.25">
      <c r="D945" s="12"/>
      <c r="H945" s="22"/>
      <c r="K945" s="22"/>
      <c r="M945" s="23"/>
    </row>
    <row r="946" spans="4:13" ht="12.5" x14ac:dyDescent="0.25">
      <c r="D946" s="12"/>
      <c r="H946" s="22"/>
      <c r="K946" s="22"/>
      <c r="M946" s="23"/>
    </row>
    <row r="947" spans="4:13" ht="12.5" x14ac:dyDescent="0.25">
      <c r="D947" s="12"/>
      <c r="H947" s="22"/>
      <c r="K947" s="22"/>
      <c r="M947" s="23"/>
    </row>
    <row r="948" spans="4:13" ht="12.5" x14ac:dyDescent="0.25">
      <c r="D948" s="12"/>
      <c r="H948" s="22"/>
      <c r="K948" s="22"/>
      <c r="M948" s="23"/>
    </row>
    <row r="949" spans="4:13" ht="12.5" x14ac:dyDescent="0.25">
      <c r="D949" s="12"/>
      <c r="H949" s="22"/>
      <c r="K949" s="22"/>
      <c r="M949" s="23"/>
    </row>
    <row r="950" spans="4:13" ht="12.5" x14ac:dyDescent="0.25">
      <c r="D950" s="12"/>
      <c r="H950" s="22"/>
      <c r="K950" s="22"/>
      <c r="M950" s="23"/>
    </row>
    <row r="951" spans="4:13" ht="12.5" x14ac:dyDescent="0.25">
      <c r="D951" s="12"/>
      <c r="H951" s="22"/>
      <c r="K951" s="22"/>
      <c r="M951" s="23"/>
    </row>
    <row r="952" spans="4:13" ht="12.5" x14ac:dyDescent="0.25">
      <c r="D952" s="12"/>
      <c r="H952" s="22"/>
      <c r="K952" s="22"/>
      <c r="M952" s="23"/>
    </row>
    <row r="953" spans="4:13" ht="12.5" x14ac:dyDescent="0.25">
      <c r="D953" s="12"/>
      <c r="H953" s="22"/>
      <c r="K953" s="22"/>
      <c r="M953" s="23"/>
    </row>
    <row r="954" spans="4:13" ht="12.5" x14ac:dyDescent="0.25">
      <c r="D954" s="12"/>
      <c r="H954" s="22"/>
      <c r="K954" s="22"/>
      <c r="M954" s="23"/>
    </row>
    <row r="955" spans="4:13" ht="12.5" x14ac:dyDescent="0.25">
      <c r="D955" s="12"/>
      <c r="H955" s="22"/>
      <c r="K955" s="22"/>
      <c r="M955" s="23"/>
    </row>
    <row r="956" spans="4:13" ht="12.5" x14ac:dyDescent="0.25">
      <c r="D956" s="12"/>
      <c r="H956" s="22"/>
      <c r="K956" s="22"/>
      <c r="M956" s="23"/>
    </row>
    <row r="957" spans="4:13" ht="12.5" x14ac:dyDescent="0.25">
      <c r="D957" s="12"/>
      <c r="H957" s="22"/>
      <c r="K957" s="22"/>
      <c r="M957" s="23"/>
    </row>
    <row r="958" spans="4:13" ht="12.5" x14ac:dyDescent="0.25">
      <c r="D958" s="12"/>
      <c r="H958" s="22"/>
      <c r="K958" s="22"/>
      <c r="M958" s="23"/>
    </row>
    <row r="959" spans="4:13" ht="12.5" x14ac:dyDescent="0.25">
      <c r="D959" s="12"/>
      <c r="H959" s="22"/>
      <c r="K959" s="22"/>
      <c r="M959" s="23"/>
    </row>
    <row r="960" spans="4:13" ht="12.5" x14ac:dyDescent="0.25">
      <c r="D960" s="12"/>
      <c r="H960" s="22"/>
      <c r="K960" s="22"/>
      <c r="M960" s="23"/>
    </row>
    <row r="961" spans="4:13" ht="12.5" x14ac:dyDescent="0.25">
      <c r="D961" s="12"/>
      <c r="H961" s="22"/>
      <c r="K961" s="22"/>
      <c r="M961" s="23"/>
    </row>
    <row r="962" spans="4:13" ht="12.5" x14ac:dyDescent="0.25">
      <c r="D962" s="12"/>
      <c r="H962" s="22"/>
      <c r="K962" s="22"/>
      <c r="M962" s="23"/>
    </row>
    <row r="963" spans="4:13" ht="12.5" x14ac:dyDescent="0.25">
      <c r="D963" s="12"/>
      <c r="H963" s="22"/>
      <c r="K963" s="22"/>
      <c r="M963" s="23"/>
    </row>
    <row r="964" spans="4:13" ht="12.5" x14ac:dyDescent="0.25">
      <c r="D964" s="12"/>
      <c r="H964" s="22"/>
      <c r="K964" s="22"/>
      <c r="M964" s="23"/>
    </row>
    <row r="965" spans="4:13" ht="12.5" x14ac:dyDescent="0.25">
      <c r="D965" s="12"/>
      <c r="H965" s="22"/>
      <c r="K965" s="22"/>
      <c r="M965" s="23"/>
    </row>
    <row r="966" spans="4:13" ht="12.5" x14ac:dyDescent="0.25">
      <c r="D966" s="12"/>
      <c r="H966" s="22"/>
      <c r="K966" s="22"/>
      <c r="M966" s="23"/>
    </row>
    <row r="967" spans="4:13" ht="12.5" x14ac:dyDescent="0.25">
      <c r="D967" s="12"/>
      <c r="H967" s="22"/>
      <c r="K967" s="22"/>
      <c r="M967" s="23"/>
    </row>
    <row r="968" spans="4:13" ht="12.5" x14ac:dyDescent="0.25">
      <c r="D968" s="12"/>
      <c r="H968" s="22"/>
      <c r="K968" s="22"/>
      <c r="M968" s="23"/>
    </row>
    <row r="969" spans="4:13" ht="12.5" x14ac:dyDescent="0.25">
      <c r="D969" s="12"/>
      <c r="H969" s="22"/>
      <c r="K969" s="22"/>
      <c r="M969" s="23"/>
    </row>
    <row r="970" spans="4:13" ht="12.5" x14ac:dyDescent="0.25">
      <c r="D970" s="12"/>
      <c r="H970" s="22"/>
      <c r="K970" s="22"/>
      <c r="M970" s="23"/>
    </row>
    <row r="971" spans="4:13" ht="12.5" x14ac:dyDescent="0.25">
      <c r="D971" s="12"/>
      <c r="H971" s="22"/>
      <c r="K971" s="22"/>
      <c r="M971" s="23"/>
    </row>
    <row r="972" spans="4:13" ht="12.5" x14ac:dyDescent="0.25">
      <c r="D972" s="12"/>
      <c r="H972" s="22"/>
      <c r="K972" s="22"/>
      <c r="M972" s="23"/>
    </row>
    <row r="973" spans="4:13" ht="12.5" x14ac:dyDescent="0.25">
      <c r="D973" s="12"/>
      <c r="H973" s="22"/>
      <c r="K973" s="22"/>
      <c r="M973" s="23"/>
    </row>
    <row r="974" spans="4:13" ht="12.5" x14ac:dyDescent="0.25">
      <c r="D974" s="12"/>
      <c r="H974" s="22"/>
      <c r="K974" s="22"/>
      <c r="M974" s="23"/>
    </row>
    <row r="975" spans="4:13" ht="12.5" x14ac:dyDescent="0.25">
      <c r="D975" s="12"/>
      <c r="H975" s="22"/>
      <c r="K975" s="22"/>
      <c r="M975" s="23"/>
    </row>
    <row r="976" spans="4:13" ht="12.5" x14ac:dyDescent="0.25">
      <c r="D976" s="12"/>
      <c r="H976" s="22"/>
      <c r="K976" s="22"/>
      <c r="M976" s="23"/>
    </row>
    <row r="977" spans="4:13" ht="12.5" x14ac:dyDescent="0.25">
      <c r="D977" s="12"/>
      <c r="H977" s="22"/>
      <c r="K977" s="22"/>
      <c r="M977" s="23"/>
    </row>
    <row r="978" spans="4:13" ht="12.5" x14ac:dyDescent="0.25">
      <c r="D978" s="12"/>
      <c r="H978" s="22"/>
      <c r="K978" s="22"/>
      <c r="M978" s="23"/>
    </row>
    <row r="979" spans="4:13" ht="12.5" x14ac:dyDescent="0.25">
      <c r="D979" s="12"/>
      <c r="H979" s="22"/>
      <c r="K979" s="22"/>
      <c r="M979" s="23"/>
    </row>
    <row r="980" spans="4:13" ht="12.5" x14ac:dyDescent="0.25">
      <c r="D980" s="12"/>
      <c r="H980" s="22"/>
      <c r="K980" s="22"/>
      <c r="M980" s="23"/>
    </row>
    <row r="981" spans="4:13" ht="12.5" x14ac:dyDescent="0.25">
      <c r="D981" s="12"/>
      <c r="H981" s="22"/>
      <c r="K981" s="22"/>
      <c r="M981" s="23"/>
    </row>
    <row r="982" spans="4:13" ht="12.5" x14ac:dyDescent="0.25">
      <c r="D982" s="12"/>
      <c r="H982" s="22"/>
      <c r="K982" s="22"/>
      <c r="M982" s="23"/>
    </row>
    <row r="983" spans="4:13" ht="12.5" x14ac:dyDescent="0.25">
      <c r="D983" s="12"/>
      <c r="H983" s="22"/>
      <c r="K983" s="22"/>
      <c r="M983" s="23"/>
    </row>
    <row r="984" spans="4:13" ht="12.5" x14ac:dyDescent="0.25">
      <c r="D984" s="12"/>
      <c r="H984" s="22"/>
      <c r="K984" s="22"/>
      <c r="M984" s="23"/>
    </row>
    <row r="985" spans="4:13" ht="12.5" x14ac:dyDescent="0.25">
      <c r="D985" s="12"/>
      <c r="H985" s="22"/>
      <c r="K985" s="22"/>
      <c r="M985" s="23"/>
    </row>
    <row r="986" spans="4:13" ht="12.5" x14ac:dyDescent="0.25">
      <c r="D986" s="12"/>
      <c r="H986" s="22"/>
      <c r="K986" s="22"/>
      <c r="M986" s="23"/>
    </row>
    <row r="987" spans="4:13" ht="12.5" x14ac:dyDescent="0.25">
      <c r="D987" s="12"/>
      <c r="H987" s="22"/>
      <c r="K987" s="22"/>
      <c r="M987" s="23"/>
    </row>
    <row r="988" spans="4:13" ht="12.5" x14ac:dyDescent="0.25">
      <c r="D988" s="12"/>
      <c r="H988" s="22"/>
      <c r="K988" s="22"/>
      <c r="M988" s="23"/>
    </row>
    <row r="989" spans="4:13" ht="12.5" x14ac:dyDescent="0.25">
      <c r="D989" s="12"/>
      <c r="H989" s="22"/>
      <c r="K989" s="22"/>
      <c r="M989" s="23"/>
    </row>
    <row r="990" spans="4:13" ht="12.5" x14ac:dyDescent="0.25">
      <c r="D990" s="12"/>
      <c r="H990" s="22"/>
      <c r="K990" s="22"/>
      <c r="M990" s="23"/>
    </row>
    <row r="991" spans="4:13" ht="12.5" x14ac:dyDescent="0.25">
      <c r="D991" s="12"/>
      <c r="H991" s="22"/>
      <c r="K991" s="22"/>
      <c r="M991" s="23"/>
    </row>
    <row r="992" spans="4:13" ht="12.5" x14ac:dyDescent="0.25">
      <c r="D992" s="12"/>
      <c r="H992" s="22"/>
      <c r="K992" s="22"/>
      <c r="M992" s="23"/>
    </row>
    <row r="993" spans="4:13" ht="12.5" x14ac:dyDescent="0.25">
      <c r="D993" s="12"/>
      <c r="H993" s="22"/>
      <c r="K993" s="22"/>
      <c r="M993" s="23"/>
    </row>
    <row r="994" spans="4:13" ht="12.5" x14ac:dyDescent="0.25">
      <c r="D994" s="12"/>
      <c r="H994" s="22"/>
      <c r="K994" s="22"/>
      <c r="M994" s="23"/>
    </row>
    <row r="995" spans="4:13" ht="12.5" x14ac:dyDescent="0.25">
      <c r="D995" s="12"/>
      <c r="H995" s="22"/>
      <c r="K995" s="22"/>
      <c r="M995" s="23"/>
    </row>
    <row r="996" spans="4:13" ht="12.5" x14ac:dyDescent="0.25">
      <c r="D996" s="12"/>
      <c r="H996" s="22"/>
      <c r="K996" s="22"/>
      <c r="M996" s="23"/>
    </row>
    <row r="997" spans="4:13" ht="12.5" x14ac:dyDescent="0.25">
      <c r="D997" s="12"/>
      <c r="H997" s="22"/>
      <c r="K997" s="22"/>
      <c r="M997" s="23"/>
    </row>
    <row r="998" spans="4:13" ht="12.5" x14ac:dyDescent="0.25">
      <c r="D998" s="12"/>
      <c r="H998" s="22"/>
      <c r="K998" s="22"/>
      <c r="M998" s="23"/>
    </row>
    <row r="999" spans="4:13" ht="12.5" x14ac:dyDescent="0.25">
      <c r="D999" s="12"/>
      <c r="H999" s="22"/>
      <c r="K999" s="22"/>
      <c r="M999" s="23"/>
    </row>
    <row r="1000" spans="4:13" ht="12.5" x14ac:dyDescent="0.25">
      <c r="D1000" s="12"/>
      <c r="H1000" s="22"/>
      <c r="K1000" s="22"/>
      <c r="M1000" s="23"/>
    </row>
    <row r="1001" spans="4:13" ht="12.5" x14ac:dyDescent="0.25">
      <c r="D1001" s="12"/>
      <c r="H1001" s="22"/>
      <c r="K1001" s="22"/>
      <c r="M1001" s="23"/>
    </row>
  </sheetData>
  <mergeCells count="4">
    <mergeCell ref="H1:J1"/>
    <mergeCell ref="K1:M1"/>
    <mergeCell ref="E1:G1"/>
    <mergeCell ref="A1:C1"/>
  </mergeCells>
  <pageMargins left="0.7" right="0.7" top="0.75" bottom="0.75" header="0.3" footer="0.3"/>
  <pageSetup orientation="portrait" horizontalDpi="4294967293" verticalDpi="0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7E04583-FC43-4970-9EE6-D4A89792BC8C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4" id="{93FD5543-0290-4996-9C32-767A49187328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7" id="{6D3C027F-1345-46D7-834B-6AFE3F163A04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1B7F73EC-92A9-4088-B6BD-9097888F8126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22D1EA5A-F6E7-485A-A022-12D6FBEB00AB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F553D6BC-DF76-4012-9551-06CF847613E6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6" id="{B9B69767-E4EA-49A5-862A-E57EFA2990EF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196CFEAF-CFB0-4664-8D9A-9EC470B7C9AE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5" id="{93056EC7-F14A-46DE-BC66-E7206FA5293A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C56FE913-CE65-4E1D-9B0E-E6D2A790AD3A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E1E4655D-C7D2-4F12-BD61-5FF818AC0375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10DBF591-70A1-4359-8960-AE8F55F2BA6C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Y1001"/>
  <sheetViews>
    <sheetView workbookViewId="0">
      <selection activeCell="J21" sqref="J21"/>
    </sheetView>
  </sheetViews>
  <sheetFormatPr defaultColWidth="14.453125" defaultRowHeight="15.75" customHeight="1" x14ac:dyDescent="0.25"/>
  <cols>
    <col min="1" max="1" width="21.08984375" customWidth="1"/>
    <col min="4" max="4" width="5.90625" style="27" customWidth="1"/>
    <col min="8" max="13" width="11.81640625" style="32" customWidth="1"/>
  </cols>
  <sheetData>
    <row r="1" spans="1:25" ht="13.25" customHeight="1" x14ac:dyDescent="0.45">
      <c r="A1" s="82" t="s">
        <v>181</v>
      </c>
      <c r="B1" s="83"/>
      <c r="C1" s="83"/>
      <c r="D1" s="26"/>
      <c r="E1" s="79" t="s">
        <v>178</v>
      </c>
      <c r="F1" s="77"/>
      <c r="G1" s="78"/>
      <c r="H1" s="76" t="s">
        <v>171</v>
      </c>
      <c r="I1" s="77"/>
      <c r="J1" s="78"/>
      <c r="K1" s="76" t="s">
        <v>172</v>
      </c>
      <c r="L1" s="77"/>
      <c r="M1" s="7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57.75" customHeight="1" thickBot="1" x14ac:dyDescent="0.35">
      <c r="A2" s="16" t="s">
        <v>3</v>
      </c>
      <c r="B2" s="16" t="s">
        <v>0</v>
      </c>
      <c r="C2" s="16" t="s">
        <v>179</v>
      </c>
      <c r="D2" s="6" t="s">
        <v>174</v>
      </c>
      <c r="E2" s="17" t="s">
        <v>175</v>
      </c>
      <c r="F2" s="18" t="s">
        <v>176</v>
      </c>
      <c r="G2" s="19" t="s">
        <v>177</v>
      </c>
      <c r="H2" s="17" t="s">
        <v>175</v>
      </c>
      <c r="I2" s="18" t="s">
        <v>176</v>
      </c>
      <c r="J2" s="19" t="s">
        <v>177</v>
      </c>
      <c r="K2" s="17" t="s">
        <v>175</v>
      </c>
      <c r="L2" s="18" t="s">
        <v>176</v>
      </c>
      <c r="M2" s="20" t="s">
        <v>177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4.5" x14ac:dyDescent="0.35">
      <c r="A3" s="2" t="s">
        <v>1</v>
      </c>
      <c r="B3" s="1" t="s">
        <v>1</v>
      </c>
      <c r="C3" s="21"/>
      <c r="D3" s="12"/>
      <c r="E3" s="44">
        <f>SUMPRODUCT($D$4:$D$102, E$4:E$102)</f>
        <v>2065.0828760530994</v>
      </c>
      <c r="F3" s="44">
        <f t="shared" ref="F3:M3" si="0">SUMPRODUCT($D$4:$D$102, F$4:F$102)</f>
        <v>198.76423636903985</v>
      </c>
      <c r="G3" s="34">
        <f t="shared" si="0"/>
        <v>1.0048759541763799</v>
      </c>
      <c r="H3" s="44">
        <f t="shared" si="0"/>
        <v>231.85818556445992</v>
      </c>
      <c r="I3" s="44">
        <f t="shared" si="0"/>
        <v>63.94854638890002</v>
      </c>
      <c r="J3" s="34">
        <f t="shared" si="0"/>
        <v>7.961984652332299E-2</v>
      </c>
      <c r="K3" s="44">
        <f t="shared" si="0"/>
        <v>408.34426782732999</v>
      </c>
      <c r="L3" s="44">
        <f t="shared" si="0"/>
        <v>162.85301741223009</v>
      </c>
      <c r="M3" s="34">
        <f t="shared" si="0"/>
        <v>0.21003740740536994</v>
      </c>
    </row>
    <row r="4" spans="1:25" ht="14.5" x14ac:dyDescent="0.35">
      <c r="A4" s="2" t="str">
        <f>VLOOKUP($C4, 'County name'!$A$1:$C$207, 2, TRUE)</f>
        <v>Adair County</v>
      </c>
      <c r="B4" s="2" t="str">
        <f>VLOOKUP($C4, 'County name'!$A$1:$C$207, 3, TRUE)</f>
        <v>Iowa</v>
      </c>
      <c r="C4" s="33">
        <v>19001</v>
      </c>
      <c r="D4" s="12">
        <f>VLOOKUP($C4, 'County name'!$A$3:$D$101, 4, FALSE)</f>
        <v>1.03E-2</v>
      </c>
      <c r="E4" s="44">
        <v>2193.7019009999999</v>
      </c>
      <c r="F4" s="44">
        <v>250.38078340000001</v>
      </c>
      <c r="G4" s="38">
        <v>1.0795568499999999</v>
      </c>
      <c r="H4" s="45">
        <v>222.101009</v>
      </c>
      <c r="I4" s="45">
        <v>69.065961119999997</v>
      </c>
      <c r="J4" s="48">
        <v>6.5800969649999999E-2</v>
      </c>
      <c r="K4" s="46">
        <v>403.68612259999998</v>
      </c>
      <c r="L4" s="45">
        <v>177.28560089999999</v>
      </c>
      <c r="M4" s="47">
        <v>0.20321760289999999</v>
      </c>
    </row>
    <row r="5" spans="1:25" ht="14.5" x14ac:dyDescent="0.35">
      <c r="A5" s="2" t="str">
        <f>VLOOKUP(C5, 'County name'!$A$1:$C$207, 2, TRUE)</f>
        <v>Adams County</v>
      </c>
      <c r="B5" s="2" t="str">
        <f>VLOOKUP($C5, 'County name'!$A$1:$C$207, 3, TRUE)</f>
        <v>Iowa</v>
      </c>
      <c r="C5" s="33">
        <v>19003</v>
      </c>
      <c r="D5" s="12">
        <f>VLOOKUP($C5, 'County name'!$A$3:$D$101, 4, FALSE)</f>
        <v>7.3000000000000001E-3</v>
      </c>
      <c r="E5" s="44">
        <v>2191.9584850000001</v>
      </c>
      <c r="F5" s="44">
        <v>250.40129010000001</v>
      </c>
      <c r="G5" s="38">
        <v>1.0710417210000001</v>
      </c>
      <c r="H5" s="45">
        <v>216.64401459999999</v>
      </c>
      <c r="I5" s="45">
        <v>67.273249100000001</v>
      </c>
      <c r="J5" s="48">
        <v>5.9198608290000003E-2</v>
      </c>
      <c r="K5" s="46">
        <v>397.59652069999999</v>
      </c>
      <c r="L5" s="45">
        <v>171.96955980000001</v>
      </c>
      <c r="M5" s="47">
        <v>0.19400364549999999</v>
      </c>
    </row>
    <row r="6" spans="1:25" ht="14.5" x14ac:dyDescent="0.35">
      <c r="A6" s="2" t="str">
        <f>VLOOKUP(C6, 'County name'!$A$1:$C$207, 2, TRUE)</f>
        <v>Allamakee County</v>
      </c>
      <c r="B6" s="2" t="str">
        <f>VLOOKUP($C6, 'County name'!$A$1:$C$207, 3, TRUE)</f>
        <v>Iowa</v>
      </c>
      <c r="C6" s="33">
        <v>19005</v>
      </c>
      <c r="D6" s="12">
        <f>VLOOKUP($C6, 'County name'!$A$3:$D$101, 4, FALSE)</f>
        <v>5.8999999999999999E-3</v>
      </c>
      <c r="E6" s="44">
        <v>1873.387757</v>
      </c>
      <c r="F6" s="44">
        <v>115.1169908</v>
      </c>
      <c r="G6" s="38">
        <v>0.87966792490000001</v>
      </c>
      <c r="H6" s="45">
        <v>229.43196230000001</v>
      </c>
      <c r="I6" s="45">
        <v>45.052468439999998</v>
      </c>
      <c r="J6" s="48">
        <v>7.73480166E-2</v>
      </c>
      <c r="K6" s="46">
        <v>395.54813080000002</v>
      </c>
      <c r="L6" s="45">
        <v>126.30203160000001</v>
      </c>
      <c r="M6" s="47">
        <v>0.18895733849999999</v>
      </c>
    </row>
    <row r="7" spans="1:25" ht="14.5" x14ac:dyDescent="0.35">
      <c r="A7" s="2" t="str">
        <f>VLOOKUP(C7, 'County name'!$A$1:$C$207, 2, TRUE)</f>
        <v>Appanoose County</v>
      </c>
      <c r="B7" s="2" t="str">
        <f>VLOOKUP($C7, 'County name'!$A$1:$C$207, 3, TRUE)</f>
        <v>Iowa</v>
      </c>
      <c r="C7" s="33">
        <v>19007</v>
      </c>
      <c r="D7" s="12">
        <f>VLOOKUP($C7, 'County name'!$A$3:$D$101, 4, FALSE)</f>
        <v>3.5999999999999999E-3</v>
      </c>
      <c r="E7" s="44">
        <v>2235.4834639999999</v>
      </c>
      <c r="F7" s="44">
        <v>243.3369816</v>
      </c>
      <c r="G7" s="38">
        <v>1.0582000499999999</v>
      </c>
      <c r="H7" s="45">
        <v>207.8361338</v>
      </c>
      <c r="I7" s="45">
        <v>57.168372490000003</v>
      </c>
      <c r="J7" s="48">
        <v>4.9514116689999998E-2</v>
      </c>
      <c r="K7" s="46">
        <v>377.78469230000002</v>
      </c>
      <c r="L7" s="45">
        <v>154.4461191</v>
      </c>
      <c r="M7" s="47">
        <v>0.16298864739999999</v>
      </c>
    </row>
    <row r="8" spans="1:25" ht="14.5" x14ac:dyDescent="0.35">
      <c r="A8" s="2" t="str">
        <f>VLOOKUP(C8, 'County name'!$A$1:$C$207, 2, TRUE)</f>
        <v>Audubon County</v>
      </c>
      <c r="B8" s="2" t="str">
        <f>VLOOKUP($C8, 'County name'!$A$1:$C$207, 3, TRUE)</f>
        <v>Iowa</v>
      </c>
      <c r="C8" s="33">
        <v>19009</v>
      </c>
      <c r="D8" s="12">
        <f>VLOOKUP($C8, 'County name'!$A$3:$D$101, 4, FALSE)</f>
        <v>9.5999999999999992E-3</v>
      </c>
      <c r="E8" s="44">
        <v>2109.0383999999999</v>
      </c>
      <c r="F8" s="44">
        <v>226.5921189</v>
      </c>
      <c r="G8" s="38">
        <v>1.024017765</v>
      </c>
      <c r="H8" s="45">
        <v>230.0608277</v>
      </c>
      <c r="I8" s="45">
        <v>69.979450990000004</v>
      </c>
      <c r="J8" s="48">
        <v>7.4573924939999994E-2</v>
      </c>
      <c r="K8" s="46">
        <v>415.96313350000003</v>
      </c>
      <c r="L8" s="45">
        <v>177.28501170000001</v>
      </c>
      <c r="M8" s="47">
        <v>0.2165262077</v>
      </c>
    </row>
    <row r="9" spans="1:25" ht="14.5" x14ac:dyDescent="0.35">
      <c r="A9" s="2" t="str">
        <f>VLOOKUP(C9, 'County name'!$A$1:$C$207, 2, TRUE)</f>
        <v>Benton County</v>
      </c>
      <c r="B9" s="2" t="str">
        <f>VLOOKUP($C9, 'County name'!$A$1:$C$207, 3, TRUE)</f>
        <v>Iowa</v>
      </c>
      <c r="C9" s="33">
        <v>19011</v>
      </c>
      <c r="D9" s="12">
        <f>VLOOKUP($C9, 'County name'!$A$3:$D$101, 4, FALSE)</f>
        <v>1.38E-2</v>
      </c>
      <c r="E9" s="44">
        <v>2060.6292619999999</v>
      </c>
      <c r="F9" s="44">
        <v>189.0812966</v>
      </c>
      <c r="G9" s="38">
        <v>0.97620914140000004</v>
      </c>
      <c r="H9" s="45">
        <v>228.5226237</v>
      </c>
      <c r="I9" s="45">
        <v>59.071919870000002</v>
      </c>
      <c r="J9" s="48">
        <v>7.6904418870000005E-2</v>
      </c>
      <c r="K9" s="46">
        <v>397.23424160000002</v>
      </c>
      <c r="L9" s="45">
        <v>156.2960573</v>
      </c>
      <c r="M9" s="47">
        <v>0.194591238</v>
      </c>
    </row>
    <row r="10" spans="1:25" ht="14.5" x14ac:dyDescent="0.35">
      <c r="A10" s="2" t="str">
        <f>VLOOKUP(C10, 'County name'!$A$1:$C$207, 2, TRUE)</f>
        <v>Black Hawk County</v>
      </c>
      <c r="B10" s="2" t="str">
        <f>VLOOKUP($C10, 'County name'!$A$1:$C$207, 3, TRUE)</f>
        <v>Iowa</v>
      </c>
      <c r="C10" s="33">
        <v>19013</v>
      </c>
      <c r="D10" s="12">
        <f>VLOOKUP($C10, 'County name'!$A$3:$D$101, 4, FALSE)</f>
        <v>9.7999999999999997E-3</v>
      </c>
      <c r="E10" s="44">
        <v>2001.95561</v>
      </c>
      <c r="F10" s="44">
        <v>168.22865049999999</v>
      </c>
      <c r="G10" s="38">
        <v>0.95377665349999996</v>
      </c>
      <c r="H10" s="45">
        <v>230.56391429999999</v>
      </c>
      <c r="I10" s="45">
        <v>56.396949480000004</v>
      </c>
      <c r="J10" s="48">
        <v>7.8573797060000006E-2</v>
      </c>
      <c r="K10" s="46">
        <v>399.83897459999997</v>
      </c>
      <c r="L10" s="45">
        <v>151.81934440000001</v>
      </c>
      <c r="M10" s="47">
        <v>0.19876999309999999</v>
      </c>
    </row>
    <row r="11" spans="1:25" ht="14.5" x14ac:dyDescent="0.35">
      <c r="A11" s="2" t="str">
        <f>VLOOKUP(C11, 'County name'!$A$1:$C$207, 2, TRUE)</f>
        <v>Boone County</v>
      </c>
      <c r="B11" s="2" t="str">
        <f>VLOOKUP($C11, 'County name'!$A$1:$C$207, 3, TRUE)</f>
        <v>Iowa</v>
      </c>
      <c r="C11" s="33">
        <v>19015</v>
      </c>
      <c r="D11" s="12">
        <f>VLOOKUP($C11, 'County name'!$A$3:$D$101, 4, FALSE)</f>
        <v>1.0500000000000001E-2</v>
      </c>
      <c r="E11" s="44">
        <v>2092.356209</v>
      </c>
      <c r="F11" s="44">
        <v>207.2970842</v>
      </c>
      <c r="G11" s="38">
        <v>1.019164537</v>
      </c>
      <c r="H11" s="45">
        <v>229.2712525</v>
      </c>
      <c r="I11" s="45">
        <v>63.218291999999998</v>
      </c>
      <c r="J11" s="48">
        <v>7.544148815E-2</v>
      </c>
      <c r="K11" s="46">
        <v>407.75625350000001</v>
      </c>
      <c r="L11" s="45">
        <v>169.04788859999999</v>
      </c>
      <c r="M11" s="47">
        <v>0.2105141432</v>
      </c>
    </row>
    <row r="12" spans="1:25" ht="14.5" x14ac:dyDescent="0.35">
      <c r="A12" s="2" t="str">
        <f>VLOOKUP(C12, 'County name'!$A$1:$C$207, 2, TRUE)</f>
        <v>Bremer County</v>
      </c>
      <c r="B12" s="2" t="str">
        <f>VLOOKUP($C12, 'County name'!$A$1:$C$207, 3, TRUE)</f>
        <v>Iowa</v>
      </c>
      <c r="C12" s="33">
        <v>19017</v>
      </c>
      <c r="D12" s="12">
        <f>VLOOKUP($C12, 'County name'!$A$3:$D$101, 4, FALSE)</f>
        <v>9.0000000000000011E-3</v>
      </c>
      <c r="E12" s="44">
        <v>1959.2519090000001</v>
      </c>
      <c r="F12" s="44">
        <v>154.34529090000001</v>
      </c>
      <c r="G12" s="38">
        <v>0.93331787050000004</v>
      </c>
      <c r="H12" s="45">
        <v>233.57286970000001</v>
      </c>
      <c r="I12" s="45">
        <v>54.872402289999997</v>
      </c>
      <c r="J12" s="48">
        <v>8.0417607680000003E-2</v>
      </c>
      <c r="K12" s="46">
        <v>401.481875</v>
      </c>
      <c r="L12" s="45">
        <v>147.64813699999999</v>
      </c>
      <c r="M12" s="47">
        <v>0.2006796153</v>
      </c>
    </row>
    <row r="13" spans="1:25" ht="14.5" x14ac:dyDescent="0.35">
      <c r="A13" s="2" t="str">
        <f>VLOOKUP(C13, 'County name'!$A$1:$C$207, 2, TRUE)</f>
        <v>Buchanan County</v>
      </c>
      <c r="B13" s="2" t="str">
        <f>VLOOKUP($C13, 'County name'!$A$1:$C$207, 3, TRUE)</f>
        <v>Iowa</v>
      </c>
      <c r="C13" s="33">
        <v>19019</v>
      </c>
      <c r="D13" s="12">
        <f>VLOOKUP($C13, 'County name'!$A$3:$D$101, 4, FALSE)</f>
        <v>1.1699999999999999E-2</v>
      </c>
      <c r="E13" s="44">
        <v>1954.47919</v>
      </c>
      <c r="F13" s="44">
        <v>152.85886199999999</v>
      </c>
      <c r="G13" s="38">
        <v>0.92268441830000003</v>
      </c>
      <c r="H13" s="45">
        <v>228.6699333</v>
      </c>
      <c r="I13" s="45">
        <v>52.251017519999998</v>
      </c>
      <c r="J13" s="48">
        <v>7.6920728610000003E-2</v>
      </c>
      <c r="K13" s="46">
        <v>393.92724779999998</v>
      </c>
      <c r="L13" s="45">
        <v>141.4730964</v>
      </c>
      <c r="M13" s="47">
        <v>0.18969666330000001</v>
      </c>
    </row>
    <row r="14" spans="1:25" ht="14.5" x14ac:dyDescent="0.35">
      <c r="A14" s="2" t="str">
        <f>VLOOKUP(C14, 'County name'!$A$1:$C$207, 2, TRUE)</f>
        <v>Buena Vista County</v>
      </c>
      <c r="B14" s="2" t="str">
        <f>VLOOKUP($C14, 'County name'!$A$1:$C$207, 3, TRUE)</f>
        <v>Iowa</v>
      </c>
      <c r="C14" s="33">
        <v>19021</v>
      </c>
      <c r="D14" s="12">
        <f>VLOOKUP($C14, 'County name'!$A$3:$D$101, 4, FALSE)</f>
        <v>1.32E-2</v>
      </c>
      <c r="E14" s="44">
        <v>1973.787959</v>
      </c>
      <c r="F14" s="44">
        <v>171.1457102</v>
      </c>
      <c r="G14" s="38">
        <v>1.011172205</v>
      </c>
      <c r="H14" s="45">
        <v>247.18601889999999</v>
      </c>
      <c r="I14" s="45">
        <v>66.509195950000006</v>
      </c>
      <c r="J14" s="48">
        <v>9.9152260389999997E-2</v>
      </c>
      <c r="K14" s="46">
        <v>428.16706959999999</v>
      </c>
      <c r="L14" s="45">
        <v>167.16635120000001</v>
      </c>
      <c r="M14" s="47">
        <v>0.2419250621</v>
      </c>
    </row>
    <row r="15" spans="1:25" ht="14.5" x14ac:dyDescent="0.35">
      <c r="A15" s="2" t="str">
        <f>VLOOKUP(C15, 'County name'!$A$1:$C$207, 2, TRUE)</f>
        <v>Butler County</v>
      </c>
      <c r="B15" s="2" t="str">
        <f>VLOOKUP($C15, 'County name'!$A$1:$C$207, 3, TRUE)</f>
        <v>Iowa</v>
      </c>
      <c r="C15" s="33">
        <v>19023</v>
      </c>
      <c r="D15" s="12">
        <f>VLOOKUP($C15, 'County name'!$A$3:$D$101, 4, FALSE)</f>
        <v>1.3500000000000002E-2</v>
      </c>
      <c r="E15" s="44">
        <v>2012.4629809999999</v>
      </c>
      <c r="F15" s="44">
        <v>172.49959290000001</v>
      </c>
      <c r="G15" s="38">
        <v>0.96995200609999999</v>
      </c>
      <c r="H15" s="45">
        <v>235.98565980000001</v>
      </c>
      <c r="I15" s="45">
        <v>59.889611389999999</v>
      </c>
      <c r="J15" s="48">
        <v>8.2753200410000005E-2</v>
      </c>
      <c r="K15" s="46">
        <v>408.66410819999999</v>
      </c>
      <c r="L15" s="45">
        <v>157.11113879999999</v>
      </c>
      <c r="M15" s="47">
        <v>0.20974823610000001</v>
      </c>
    </row>
    <row r="16" spans="1:25" ht="14.5" x14ac:dyDescent="0.35">
      <c r="A16" s="2" t="str">
        <f>VLOOKUP(C16, 'County name'!$A$1:$C$207, 2, TRUE)</f>
        <v>Calhoun County</v>
      </c>
      <c r="B16" s="2" t="str">
        <f>VLOOKUP($C16, 'County name'!$A$1:$C$207, 3, TRUE)</f>
        <v>Iowa</v>
      </c>
      <c r="C16" s="33">
        <v>19025</v>
      </c>
      <c r="D16" s="12">
        <f>VLOOKUP($C16, 'County name'!$A$3:$D$101, 4, FALSE)</f>
        <v>1.23E-2</v>
      </c>
      <c r="E16" s="44">
        <v>2048.7813310000001</v>
      </c>
      <c r="F16" s="44">
        <v>200.56064689999999</v>
      </c>
      <c r="G16" s="38">
        <v>1.033475774</v>
      </c>
      <c r="H16" s="45">
        <v>239.46114119999999</v>
      </c>
      <c r="I16" s="45">
        <v>68.250509120000004</v>
      </c>
      <c r="J16" s="48">
        <v>8.9501686620000007E-2</v>
      </c>
      <c r="K16" s="46">
        <v>422.79999320000002</v>
      </c>
      <c r="L16" s="45">
        <v>175.30567830000001</v>
      </c>
      <c r="M16" s="47">
        <v>0.23334158469999999</v>
      </c>
    </row>
    <row r="17" spans="1:13" ht="14.5" x14ac:dyDescent="0.35">
      <c r="A17" s="2" t="str">
        <f>VLOOKUP(C17, 'County name'!$A$1:$C$207, 2, TRUE)</f>
        <v>Carroll County</v>
      </c>
      <c r="B17" s="2" t="str">
        <f>VLOOKUP($C17, 'County name'!$A$1:$C$207, 3, TRUE)</f>
        <v>Iowa</v>
      </c>
      <c r="C17" s="33">
        <v>19027</v>
      </c>
      <c r="D17" s="12">
        <f>VLOOKUP($C17, 'County name'!$A$3:$D$101, 4, FALSE)</f>
        <v>1.2E-2</v>
      </c>
      <c r="E17" s="44">
        <v>2076.8064530000001</v>
      </c>
      <c r="F17" s="44">
        <v>212.72728570000001</v>
      </c>
      <c r="G17" s="38">
        <v>1.0307532749999999</v>
      </c>
      <c r="H17" s="45">
        <v>237.0205436</v>
      </c>
      <c r="I17" s="45">
        <v>70.179134079999997</v>
      </c>
      <c r="J17" s="48">
        <v>8.4876656930000002E-2</v>
      </c>
      <c r="K17" s="46">
        <v>422.4556541</v>
      </c>
      <c r="L17" s="45">
        <v>178.867457</v>
      </c>
      <c r="M17" s="47">
        <v>0.22987356240000001</v>
      </c>
    </row>
    <row r="18" spans="1:13" ht="14.5" x14ac:dyDescent="0.35">
      <c r="A18" s="2" t="str">
        <f>VLOOKUP(C18, 'County name'!$A$1:$C$207, 2, TRUE)</f>
        <v>Cass County</v>
      </c>
      <c r="B18" s="2" t="str">
        <f>VLOOKUP($C18, 'County name'!$A$1:$C$207, 3, TRUE)</f>
        <v>Iowa</v>
      </c>
      <c r="C18" s="33">
        <v>19029</v>
      </c>
      <c r="D18" s="12">
        <f>VLOOKUP($C18, 'County name'!$A$3:$D$101, 4, FALSE)</f>
        <v>1.0800000000000001E-2</v>
      </c>
      <c r="E18" s="44">
        <v>2174.6243949999998</v>
      </c>
      <c r="F18" s="44">
        <v>254.29690640000001</v>
      </c>
      <c r="G18" s="38">
        <v>1.0782254179999999</v>
      </c>
      <c r="H18" s="45">
        <v>221.63610299999999</v>
      </c>
      <c r="I18" s="45">
        <v>72.078667019999997</v>
      </c>
      <c r="J18" s="48">
        <v>6.7341171389999996E-2</v>
      </c>
      <c r="K18" s="46">
        <v>408.71829689999998</v>
      </c>
      <c r="L18" s="45">
        <v>180.0866279</v>
      </c>
      <c r="M18" s="47">
        <v>0.21033605599999999</v>
      </c>
    </row>
    <row r="19" spans="1:13" ht="14.5" x14ac:dyDescent="0.35">
      <c r="A19" s="2" t="str">
        <f>VLOOKUP(C19, 'County name'!$A$1:$C$207, 2, TRUE)</f>
        <v>Cedar County</v>
      </c>
      <c r="B19" s="2" t="str">
        <f>VLOOKUP($C19, 'County name'!$A$1:$C$207, 3, TRUE)</f>
        <v>Iowa</v>
      </c>
      <c r="C19" s="33">
        <v>19031</v>
      </c>
      <c r="D19" s="12">
        <f>VLOOKUP($C19, 'County name'!$A$3:$D$101, 4, FALSE)</f>
        <v>1.1899999999999999E-2</v>
      </c>
      <c r="E19" s="44">
        <v>2104.2136869999999</v>
      </c>
      <c r="F19" s="44">
        <v>195.582345</v>
      </c>
      <c r="G19" s="38">
        <v>0.97281125970000004</v>
      </c>
      <c r="H19" s="45">
        <v>222.1729818</v>
      </c>
      <c r="I19" s="45">
        <v>63.021624420000002</v>
      </c>
      <c r="J19" s="48">
        <v>7.5493835509999996E-2</v>
      </c>
      <c r="K19" s="46">
        <v>384.84569420000003</v>
      </c>
      <c r="L19" s="45">
        <v>146.90151270000001</v>
      </c>
      <c r="M19" s="47">
        <v>0.1761942198</v>
      </c>
    </row>
    <row r="20" spans="1:13" ht="14.5" x14ac:dyDescent="0.35">
      <c r="A20" s="2" t="str">
        <f>VLOOKUP(C20, 'County name'!$A$1:$C$207, 2, TRUE)</f>
        <v>Cerro Gordo County</v>
      </c>
      <c r="B20" s="2" t="str">
        <f>VLOOKUP($C20, 'County name'!$A$1:$C$207, 3, TRUE)</f>
        <v>Iowa</v>
      </c>
      <c r="C20" s="33">
        <v>19033</v>
      </c>
      <c r="D20" s="12">
        <f>VLOOKUP($C20, 'County name'!$A$3:$D$101, 4, FALSE)</f>
        <v>1.0800000000000001E-2</v>
      </c>
      <c r="E20" s="44">
        <v>1908.3599059999999</v>
      </c>
      <c r="F20" s="44">
        <v>136.8022713</v>
      </c>
      <c r="G20" s="38">
        <v>0.9141456872</v>
      </c>
      <c r="H20" s="45">
        <v>236.50092810000001</v>
      </c>
      <c r="I20" s="45">
        <v>50.005289169999998</v>
      </c>
      <c r="J20" s="48">
        <v>8.1608018539999994E-2</v>
      </c>
      <c r="K20" s="46">
        <v>410.70107289999999</v>
      </c>
      <c r="L20" s="45">
        <v>139.6610709</v>
      </c>
      <c r="M20" s="47">
        <v>0.20973709660000001</v>
      </c>
    </row>
    <row r="21" spans="1:13" ht="14.5" x14ac:dyDescent="0.35">
      <c r="A21" s="2" t="str">
        <f>VLOOKUP(C21, 'County name'!$A$1:$C$207, 2, TRUE)</f>
        <v>Cherokee County</v>
      </c>
      <c r="B21" s="2" t="str">
        <f>VLOOKUP($C21, 'County name'!$A$1:$C$207, 3, TRUE)</f>
        <v>Iowa</v>
      </c>
      <c r="C21" s="33">
        <v>19035</v>
      </c>
      <c r="D21" s="12">
        <f>VLOOKUP($C21, 'County name'!$A$3:$D$101, 4, FALSE)</f>
        <v>1.37E-2</v>
      </c>
      <c r="E21" s="44">
        <v>1986.7289900000001</v>
      </c>
      <c r="F21" s="44">
        <v>194.05065719999999</v>
      </c>
      <c r="G21" s="38">
        <v>1.0281115380000001</v>
      </c>
      <c r="H21" s="45">
        <v>251.0731409</v>
      </c>
      <c r="I21" s="45">
        <v>73.240034249999994</v>
      </c>
      <c r="J21" s="48">
        <v>0.1037692789</v>
      </c>
      <c r="K21" s="46">
        <v>435.370135</v>
      </c>
      <c r="L21" s="45">
        <v>179.66999039999999</v>
      </c>
      <c r="M21" s="47">
        <v>0.2532993093</v>
      </c>
    </row>
    <row r="22" spans="1:13" ht="14.5" x14ac:dyDescent="0.35">
      <c r="A22" s="2" t="str">
        <f>VLOOKUP(C22, 'County name'!$A$1:$C$207, 2, TRUE)</f>
        <v>Chickasaw County</v>
      </c>
      <c r="B22" s="2" t="str">
        <f>VLOOKUP($C22, 'County name'!$A$1:$C$207, 3, TRUE)</f>
        <v>Iowa</v>
      </c>
      <c r="C22" s="33">
        <v>19037</v>
      </c>
      <c r="D22" s="12">
        <f>VLOOKUP($C22, 'County name'!$A$3:$D$101, 4, FALSE)</f>
        <v>9.4999999999999998E-3</v>
      </c>
      <c r="E22" s="44">
        <v>1918.188752</v>
      </c>
      <c r="F22" s="44">
        <v>136.50928529999999</v>
      </c>
      <c r="G22" s="38">
        <v>0.90101936220000001</v>
      </c>
      <c r="H22" s="45">
        <v>233.90651059999999</v>
      </c>
      <c r="I22" s="45">
        <v>50.895910499999999</v>
      </c>
      <c r="J22" s="48">
        <v>7.8930931740000002E-2</v>
      </c>
      <c r="K22" s="46">
        <v>402.1495989</v>
      </c>
      <c r="L22" s="45">
        <v>139.36264929999999</v>
      </c>
      <c r="M22" s="47">
        <v>0.1998472865</v>
      </c>
    </row>
    <row r="23" spans="1:13" ht="14.5" x14ac:dyDescent="0.35">
      <c r="A23" s="2" t="str">
        <f>VLOOKUP(C23, 'County name'!$A$1:$C$207, 2, TRUE)</f>
        <v>Clarke County</v>
      </c>
      <c r="B23" s="2" t="str">
        <f>VLOOKUP($C23, 'County name'!$A$1:$C$207, 3, TRUE)</f>
        <v>Iowa</v>
      </c>
      <c r="C23" s="33">
        <v>19039</v>
      </c>
      <c r="D23" s="12">
        <f>VLOOKUP($C23, 'County name'!$A$3:$D$101, 4, FALSE)</f>
        <v>4.7999999999999996E-3</v>
      </c>
      <c r="E23" s="44">
        <v>2192.5874840000001</v>
      </c>
      <c r="F23" s="44">
        <v>240.90054330000001</v>
      </c>
      <c r="G23" s="38">
        <v>1.0478289890000001</v>
      </c>
      <c r="H23" s="45">
        <v>218.04062289999999</v>
      </c>
      <c r="I23" s="45">
        <v>62.382106450000002</v>
      </c>
      <c r="J23" s="48">
        <v>5.6523847500000002E-2</v>
      </c>
      <c r="K23" s="46">
        <v>390.33803399999999</v>
      </c>
      <c r="L23" s="45">
        <v>166.1173738</v>
      </c>
      <c r="M23" s="47">
        <v>0.1789741544</v>
      </c>
    </row>
    <row r="24" spans="1:13" ht="14.5" x14ac:dyDescent="0.35">
      <c r="A24" s="2" t="str">
        <f>VLOOKUP(C24, 'County name'!$A$1:$C$207, 2, TRUE)</f>
        <v>Clay County</v>
      </c>
      <c r="B24" s="2" t="str">
        <f>VLOOKUP($C24, 'County name'!$A$1:$C$207, 3, TRUE)</f>
        <v>Iowa</v>
      </c>
      <c r="C24" s="33">
        <v>19041</v>
      </c>
      <c r="D24" s="12">
        <f>VLOOKUP($C24, 'County name'!$A$3:$D$101, 4, FALSE)</f>
        <v>1.1000000000000001E-2</v>
      </c>
      <c r="E24" s="44">
        <v>1935.9208940000001</v>
      </c>
      <c r="F24" s="44">
        <v>161.90477759999999</v>
      </c>
      <c r="G24" s="38">
        <v>0.96479200740000004</v>
      </c>
      <c r="H24" s="45">
        <v>248.6619202</v>
      </c>
      <c r="I24" s="45">
        <v>65.502911569999995</v>
      </c>
      <c r="J24" s="48">
        <v>9.7390775580000005E-2</v>
      </c>
      <c r="K24" s="46">
        <v>426.85987139999997</v>
      </c>
      <c r="L24" s="45">
        <v>164.90505250000001</v>
      </c>
      <c r="M24" s="47">
        <v>0.23826959910000001</v>
      </c>
    </row>
    <row r="25" spans="1:13" ht="14.5" x14ac:dyDescent="0.35">
      <c r="A25" s="2" t="str">
        <f>VLOOKUP(C25, 'County name'!$A$1:$C$207, 2, TRUE)</f>
        <v>Clayton County</v>
      </c>
      <c r="B25" s="2" t="str">
        <f>VLOOKUP($C25, 'County name'!$A$1:$C$207, 3, TRUE)</f>
        <v>Iowa</v>
      </c>
      <c r="C25" s="33">
        <v>19043</v>
      </c>
      <c r="D25" s="12">
        <f>VLOOKUP($C25, 'County name'!$A$3:$D$101, 4, FALSE)</f>
        <v>1.0800000000000001E-2</v>
      </c>
      <c r="E25" s="44">
        <v>1903.5154669999999</v>
      </c>
      <c r="F25" s="44">
        <v>135.6039188</v>
      </c>
      <c r="G25" s="38">
        <v>0.90677114250000002</v>
      </c>
      <c r="H25" s="45">
        <v>227.3164682</v>
      </c>
      <c r="I25" s="45">
        <v>49.68556075</v>
      </c>
      <c r="J25" s="48">
        <v>7.7982545809999998E-2</v>
      </c>
      <c r="K25" s="46">
        <v>392.10809160000002</v>
      </c>
      <c r="L25" s="45">
        <v>134.2129985</v>
      </c>
      <c r="M25" s="47">
        <v>0.1880727781</v>
      </c>
    </row>
    <row r="26" spans="1:13" ht="14.5" x14ac:dyDescent="0.35">
      <c r="A26" s="2" t="str">
        <f>VLOOKUP(C26, 'County name'!$A$1:$C$207, 2, TRUE)</f>
        <v>Clinton County</v>
      </c>
      <c r="B26" s="2" t="str">
        <f>VLOOKUP($C26, 'County name'!$A$1:$C$207, 3, TRUE)</f>
        <v>Iowa</v>
      </c>
      <c r="C26" s="33">
        <v>19045</v>
      </c>
      <c r="D26" s="12">
        <f>VLOOKUP($C26, 'County name'!$A$3:$D$101, 4, FALSE)</f>
        <v>1.4199999999999999E-2</v>
      </c>
      <c r="E26" s="44">
        <v>2064.931435</v>
      </c>
      <c r="F26" s="44">
        <v>177.77298289999999</v>
      </c>
      <c r="G26" s="38">
        <v>0.96509578039999999</v>
      </c>
      <c r="H26" s="45">
        <v>223.8722933</v>
      </c>
      <c r="I26" s="45">
        <v>58.067594049999997</v>
      </c>
      <c r="J26" s="48">
        <v>7.8276046949999997E-2</v>
      </c>
      <c r="K26" s="46">
        <v>380.8198271</v>
      </c>
      <c r="L26" s="45">
        <v>136.76927620000001</v>
      </c>
      <c r="M26" s="47">
        <v>0.1721896356</v>
      </c>
    </row>
    <row r="27" spans="1:13" ht="14.5" x14ac:dyDescent="0.35">
      <c r="A27" s="2" t="str">
        <f>VLOOKUP(C27, 'County name'!$A$1:$C$207, 2, TRUE)</f>
        <v>Crawford County</v>
      </c>
      <c r="B27" s="2" t="str">
        <f>VLOOKUP($C27, 'County name'!$A$1:$C$207, 3, TRUE)</f>
        <v>Iowa</v>
      </c>
      <c r="C27" s="33">
        <v>19047</v>
      </c>
      <c r="D27" s="12">
        <f>VLOOKUP($C27, 'County name'!$A$3:$D$101, 4, FALSE)</f>
        <v>1.47E-2</v>
      </c>
      <c r="E27" s="44">
        <v>2091.0249920000001</v>
      </c>
      <c r="F27" s="44">
        <v>209.0107964</v>
      </c>
      <c r="G27" s="38">
        <v>1.0244754380000001</v>
      </c>
      <c r="H27" s="45">
        <v>241.09119050000001</v>
      </c>
      <c r="I27" s="45">
        <v>69.892527959999995</v>
      </c>
      <c r="J27" s="48">
        <v>8.8096395829999993E-2</v>
      </c>
      <c r="K27" s="46">
        <v>430.72386139999998</v>
      </c>
      <c r="L27" s="45">
        <v>178.78610190000001</v>
      </c>
      <c r="M27" s="47">
        <v>0.23818049690000001</v>
      </c>
    </row>
    <row r="28" spans="1:13" ht="14.5" x14ac:dyDescent="0.35">
      <c r="A28" s="2" t="str">
        <f>VLOOKUP(C28, 'County name'!$A$1:$C$207, 2, TRUE)</f>
        <v>Dallas County</v>
      </c>
      <c r="B28" s="2" t="str">
        <f>VLOOKUP($C28, 'County name'!$A$1:$C$207, 3, TRUE)</f>
        <v>Iowa</v>
      </c>
      <c r="C28" s="33">
        <v>19049</v>
      </c>
      <c r="D28" s="12">
        <f>VLOOKUP($C28, 'County name'!$A$3:$D$101, 4, FALSE)</f>
        <v>1.0700000000000001E-2</v>
      </c>
      <c r="E28" s="44">
        <v>2145.147735</v>
      </c>
      <c r="F28" s="44">
        <v>221.7478012</v>
      </c>
      <c r="G28" s="38">
        <v>1.031941204</v>
      </c>
      <c r="H28" s="45">
        <v>225.1596936</v>
      </c>
      <c r="I28" s="45">
        <v>63.827907279999998</v>
      </c>
      <c r="J28" s="48">
        <v>6.9045502100000003E-2</v>
      </c>
      <c r="K28" s="46">
        <v>404.78131509999997</v>
      </c>
      <c r="L28" s="45">
        <v>170.2629312</v>
      </c>
      <c r="M28" s="47">
        <v>0.20334052850000001</v>
      </c>
    </row>
    <row r="29" spans="1:13" ht="14.5" x14ac:dyDescent="0.35">
      <c r="A29" s="2" t="str">
        <f>VLOOKUP(C29, 'County name'!$A$1:$C$207, 2, TRUE)</f>
        <v>Davis County</v>
      </c>
      <c r="B29" s="2" t="str">
        <f>VLOOKUP($C29, 'County name'!$A$1:$C$207, 3, TRUE)</f>
        <v>Iowa</v>
      </c>
      <c r="C29" s="33">
        <v>19051</v>
      </c>
      <c r="D29" s="12">
        <f>VLOOKUP($C29, 'County name'!$A$3:$D$101, 4, FALSE)</f>
        <v>4.5000000000000005E-3</v>
      </c>
      <c r="E29" s="44">
        <v>2301.5778829999999</v>
      </c>
      <c r="F29" s="44">
        <v>275.3589106</v>
      </c>
      <c r="G29" s="38">
        <v>1.103140928</v>
      </c>
      <c r="H29" s="45">
        <v>210.81283859999999</v>
      </c>
      <c r="I29" s="45">
        <v>67.058715199999995</v>
      </c>
      <c r="J29" s="48">
        <v>5.636245132E-2</v>
      </c>
      <c r="K29" s="46">
        <v>382.16565170000001</v>
      </c>
      <c r="L29" s="45">
        <v>167.1460496</v>
      </c>
      <c r="M29" s="47">
        <v>0.17143073019999999</v>
      </c>
    </row>
    <row r="30" spans="1:13" ht="14.5" x14ac:dyDescent="0.35">
      <c r="A30" s="2" t="str">
        <f>VLOOKUP(C30, 'County name'!$A$1:$C$207, 2, TRUE)</f>
        <v>Decatur County</v>
      </c>
      <c r="B30" s="2" t="str">
        <f>VLOOKUP($C30, 'County name'!$A$1:$C$207, 3, TRUE)</f>
        <v>Iowa</v>
      </c>
      <c r="C30" s="33">
        <v>19053</v>
      </c>
      <c r="D30" s="12">
        <f>VLOOKUP($C30, 'County name'!$A$3:$D$101, 4, FALSE)</f>
        <v>3.5999999999999999E-3</v>
      </c>
      <c r="E30" s="44">
        <v>2206.9139060000002</v>
      </c>
      <c r="F30" s="44">
        <v>250.63738739999999</v>
      </c>
      <c r="G30" s="38">
        <v>1.065872258</v>
      </c>
      <c r="H30" s="45">
        <v>210.64045719999999</v>
      </c>
      <c r="I30" s="45">
        <v>60.018457410000003</v>
      </c>
      <c r="J30" s="48">
        <v>4.8453793529999997E-2</v>
      </c>
      <c r="K30" s="46">
        <v>379.13354709999999</v>
      </c>
      <c r="L30" s="45">
        <v>159.65579500000001</v>
      </c>
      <c r="M30" s="47">
        <v>0.16435942810000001</v>
      </c>
    </row>
    <row r="31" spans="1:13" ht="14.5" x14ac:dyDescent="0.35">
      <c r="A31" s="2" t="str">
        <f>VLOOKUP(C31, 'County name'!$A$1:$C$207, 2, TRUE)</f>
        <v>Delaware County</v>
      </c>
      <c r="B31" s="2" t="str">
        <f>VLOOKUP($C31, 'County name'!$A$1:$C$207, 3, TRUE)</f>
        <v>Iowa</v>
      </c>
      <c r="C31" s="33">
        <v>19055</v>
      </c>
      <c r="D31" s="12">
        <f>VLOOKUP($C31, 'County name'!$A$3:$D$101, 4, FALSE)</f>
        <v>1.11E-2</v>
      </c>
      <c r="E31" s="44">
        <v>1903.9281189999999</v>
      </c>
      <c r="F31" s="44">
        <v>138.80730220000001</v>
      </c>
      <c r="G31" s="38">
        <v>0.89420055570000001</v>
      </c>
      <c r="H31" s="45">
        <v>222.42385469999999</v>
      </c>
      <c r="I31" s="45">
        <v>47.607196950000002</v>
      </c>
      <c r="J31" s="48">
        <v>7.2949635740000005E-2</v>
      </c>
      <c r="K31" s="46">
        <v>386.16195090000002</v>
      </c>
      <c r="L31" s="45">
        <v>129.41256910000001</v>
      </c>
      <c r="M31" s="47">
        <v>0.1800783165</v>
      </c>
    </row>
    <row r="32" spans="1:13" ht="14.5" x14ac:dyDescent="0.35">
      <c r="A32" s="2" t="str">
        <f>VLOOKUP(C32, 'County name'!$A$1:$C$207, 2, TRUE)</f>
        <v>Des Moines County</v>
      </c>
      <c r="B32" s="2" t="str">
        <f>VLOOKUP($C32, 'County name'!$A$1:$C$207, 3, TRUE)</f>
        <v>Iowa</v>
      </c>
      <c r="C32" s="33">
        <v>19057</v>
      </c>
      <c r="D32" s="12">
        <f>VLOOKUP($C32, 'County name'!$A$3:$D$101, 4, FALSE)</f>
        <v>6.1999999999999998E-3</v>
      </c>
      <c r="E32" s="44">
        <v>2279.4121030000001</v>
      </c>
      <c r="F32" s="44">
        <v>236.36242730000001</v>
      </c>
      <c r="G32" s="38">
        <v>1.036944267</v>
      </c>
      <c r="H32" s="45">
        <v>219.33835350000001</v>
      </c>
      <c r="I32" s="45">
        <v>71.924244259999995</v>
      </c>
      <c r="J32" s="48">
        <v>7.2330328190000001E-2</v>
      </c>
      <c r="K32" s="46">
        <v>380.31056460000002</v>
      </c>
      <c r="L32" s="45">
        <v>153.06766930000001</v>
      </c>
      <c r="M32" s="47">
        <v>0.1665126009</v>
      </c>
    </row>
    <row r="33" spans="1:13" ht="14.5" x14ac:dyDescent="0.35">
      <c r="A33" s="2" t="str">
        <f>VLOOKUP(C33, 'County name'!$A$1:$C$207, 2, TRUE)</f>
        <v>Dickinson County</v>
      </c>
      <c r="B33" s="2" t="str">
        <f>VLOOKUP($C33, 'County name'!$A$1:$C$207, 3, TRUE)</f>
        <v>Iowa</v>
      </c>
      <c r="C33" s="33">
        <v>19059</v>
      </c>
      <c r="D33" s="12">
        <f>VLOOKUP($C33, 'County name'!$A$3:$D$101, 4, FALSE)</f>
        <v>7.3000000000000001E-3</v>
      </c>
      <c r="E33" s="44">
        <v>1887.4087219999999</v>
      </c>
      <c r="F33" s="44">
        <v>139.5294031</v>
      </c>
      <c r="G33" s="38">
        <v>0.92644382179999996</v>
      </c>
      <c r="H33" s="45">
        <v>246.62662209999999</v>
      </c>
      <c r="I33" s="45">
        <v>57.24895635</v>
      </c>
      <c r="J33" s="48">
        <v>9.1477476530000004E-2</v>
      </c>
      <c r="K33" s="46">
        <v>426.76374859999999</v>
      </c>
      <c r="L33" s="45">
        <v>153.9827013</v>
      </c>
      <c r="M33" s="47">
        <v>0.23440995449999999</v>
      </c>
    </row>
    <row r="34" spans="1:13" ht="14.5" x14ac:dyDescent="0.35">
      <c r="A34" s="2" t="str">
        <f>VLOOKUP(C34, 'County name'!$A$1:$C$207, 2, TRUE)</f>
        <v>Dubuque County</v>
      </c>
      <c r="B34" s="2" t="str">
        <f>VLOOKUP($C34, 'County name'!$A$1:$C$207, 3, TRUE)</f>
        <v>Iowa</v>
      </c>
      <c r="C34" s="33">
        <v>19061</v>
      </c>
      <c r="D34" s="12">
        <f>VLOOKUP($C34, 'County name'!$A$3:$D$101, 4, FALSE)</f>
        <v>8.3999999999999995E-3</v>
      </c>
      <c r="E34" s="44">
        <v>1922.1397219999999</v>
      </c>
      <c r="F34" s="44">
        <v>133.2950074</v>
      </c>
      <c r="G34" s="38">
        <v>0.8909750582</v>
      </c>
      <c r="H34" s="45">
        <v>221.6385056</v>
      </c>
      <c r="I34" s="45">
        <v>45.620647290000001</v>
      </c>
      <c r="J34" s="48">
        <v>7.329401814E-2</v>
      </c>
      <c r="K34" s="46">
        <v>382.36253540000001</v>
      </c>
      <c r="L34" s="45">
        <v>121.2561919</v>
      </c>
      <c r="M34" s="47">
        <v>0.17400476600000001</v>
      </c>
    </row>
    <row r="35" spans="1:13" ht="14.5" x14ac:dyDescent="0.35">
      <c r="A35" s="2" t="str">
        <f>VLOOKUP(C35, 'County name'!$A$1:$C$207, 2, TRUE)</f>
        <v>Emmet County</v>
      </c>
      <c r="B35" s="2" t="str">
        <f>VLOOKUP($C35, 'County name'!$A$1:$C$207, 3, TRUE)</f>
        <v>Iowa</v>
      </c>
      <c r="C35" s="33">
        <v>19063</v>
      </c>
      <c r="D35" s="12">
        <f>VLOOKUP($C35, 'County name'!$A$3:$D$101, 4, FALSE)</f>
        <v>8.3000000000000001E-3</v>
      </c>
      <c r="E35" s="44">
        <v>1891.007546</v>
      </c>
      <c r="F35" s="44">
        <v>136.0142827</v>
      </c>
      <c r="G35" s="38">
        <v>0.92510904100000002</v>
      </c>
      <c r="H35" s="45">
        <v>244.02588789999999</v>
      </c>
      <c r="I35" s="45">
        <v>56.234271479999997</v>
      </c>
      <c r="J35" s="48">
        <v>8.8012060860000005E-2</v>
      </c>
      <c r="K35" s="46">
        <v>423.64837219999998</v>
      </c>
      <c r="L35" s="45">
        <v>149.62097700000001</v>
      </c>
      <c r="M35" s="47">
        <v>0.226657519</v>
      </c>
    </row>
    <row r="36" spans="1:13" ht="14.5" x14ac:dyDescent="0.35">
      <c r="A36" s="2" t="str">
        <f>VLOOKUP(C36, 'County name'!$A$1:$C$207, 2, TRUE)</f>
        <v>Fayette County</v>
      </c>
      <c r="B36" s="2" t="str">
        <f>VLOOKUP($C36, 'County name'!$A$1:$C$207, 3, TRUE)</f>
        <v>Iowa</v>
      </c>
      <c r="C36" s="33">
        <v>19065</v>
      </c>
      <c r="D36" s="12">
        <f>VLOOKUP($C36, 'County name'!$A$3:$D$101, 4, FALSE)</f>
        <v>1.37E-2</v>
      </c>
      <c r="E36" s="44">
        <v>1892.301442</v>
      </c>
      <c r="F36" s="44">
        <v>131.3110628</v>
      </c>
      <c r="G36" s="38">
        <v>0.90221188939999997</v>
      </c>
      <c r="H36" s="45">
        <v>230.17770609999999</v>
      </c>
      <c r="I36" s="45">
        <v>48.401048799999998</v>
      </c>
      <c r="J36" s="48">
        <v>7.8584856389999999E-2</v>
      </c>
      <c r="K36" s="46">
        <v>393.3984754</v>
      </c>
      <c r="L36" s="45">
        <v>133.36315010000001</v>
      </c>
      <c r="M36" s="47">
        <v>0.1915959347</v>
      </c>
    </row>
    <row r="37" spans="1:13" ht="14.5" x14ac:dyDescent="0.35">
      <c r="A37" s="2" t="str">
        <f>VLOOKUP(C37, 'County name'!$A$1:$C$207, 2, TRUE)</f>
        <v>Floyd County</v>
      </c>
      <c r="B37" s="2" t="str">
        <f>VLOOKUP($C37, 'County name'!$A$1:$C$207, 3, TRUE)</f>
        <v>Iowa</v>
      </c>
      <c r="C37" s="33">
        <v>19067</v>
      </c>
      <c r="D37" s="12">
        <f>VLOOKUP($C37, 'County name'!$A$3:$D$101, 4, FALSE)</f>
        <v>1.03E-2</v>
      </c>
      <c r="E37" s="44">
        <v>1956.547262</v>
      </c>
      <c r="F37" s="44">
        <v>151.69197930000001</v>
      </c>
      <c r="G37" s="38">
        <v>0.92705144630000003</v>
      </c>
      <c r="H37" s="45">
        <v>237.13341170000001</v>
      </c>
      <c r="I37" s="45">
        <v>54.646614030000002</v>
      </c>
      <c r="J37" s="48">
        <v>8.1178661080000006E-2</v>
      </c>
      <c r="K37" s="46">
        <v>409.5370696</v>
      </c>
      <c r="L37" s="45">
        <v>148.15249470000001</v>
      </c>
      <c r="M37" s="47">
        <v>0.20818715560000001</v>
      </c>
    </row>
    <row r="38" spans="1:13" ht="14.5" x14ac:dyDescent="0.35">
      <c r="A38" s="2" t="str">
        <f>VLOOKUP(C38, 'County name'!$A$1:$C$207, 2, TRUE)</f>
        <v>Franklin County</v>
      </c>
      <c r="B38" s="2" t="str">
        <f>VLOOKUP($C38, 'County name'!$A$1:$C$207, 3, TRUE)</f>
        <v>Iowa</v>
      </c>
      <c r="C38" s="33">
        <v>19069</v>
      </c>
      <c r="D38" s="12">
        <f>VLOOKUP($C38, 'County name'!$A$3:$D$101, 4, FALSE)</f>
        <v>1.3500000000000002E-2</v>
      </c>
      <c r="E38" s="44">
        <v>1957.7754359999999</v>
      </c>
      <c r="F38" s="44">
        <v>154.98763500000001</v>
      </c>
      <c r="G38" s="38">
        <v>0.95317066849999998</v>
      </c>
      <c r="H38" s="45">
        <v>235.5635494</v>
      </c>
      <c r="I38" s="45">
        <v>54.483450079999997</v>
      </c>
      <c r="J38" s="48">
        <v>8.2507039640000002E-2</v>
      </c>
      <c r="K38" s="46">
        <v>409.60605770000001</v>
      </c>
      <c r="L38" s="45">
        <v>148.96642299999999</v>
      </c>
      <c r="M38" s="47">
        <v>0.21074736250000001</v>
      </c>
    </row>
    <row r="39" spans="1:13" ht="14.5" x14ac:dyDescent="0.35">
      <c r="A39" s="2" t="str">
        <f>VLOOKUP(C39, 'County name'!$A$1:$C$207, 2, TRUE)</f>
        <v>Fremont County</v>
      </c>
      <c r="B39" s="2" t="str">
        <f>VLOOKUP($C39, 'County name'!$A$1:$C$207, 3, TRUE)</f>
        <v>Iowa</v>
      </c>
      <c r="C39" s="33">
        <v>19071</v>
      </c>
      <c r="D39" s="12">
        <f>VLOOKUP($C39, 'County name'!$A$3:$D$101, 4, FALSE)</f>
        <v>9.7000000000000003E-3</v>
      </c>
      <c r="E39" s="44">
        <v>2360.5987839999998</v>
      </c>
      <c r="F39" s="44">
        <v>331.80554860000001</v>
      </c>
      <c r="G39" s="38">
        <v>1.1815274200000001</v>
      </c>
      <c r="H39" s="45">
        <v>219.76385210000001</v>
      </c>
      <c r="I39" s="45">
        <v>85.843723870000005</v>
      </c>
      <c r="J39" s="48">
        <v>6.3702812720000002E-2</v>
      </c>
      <c r="K39" s="46">
        <v>414.25419010000002</v>
      </c>
      <c r="L39" s="45">
        <v>202.29071089999999</v>
      </c>
      <c r="M39" s="47">
        <v>0.21582600530000001</v>
      </c>
    </row>
    <row r="40" spans="1:13" ht="14.5" x14ac:dyDescent="0.35">
      <c r="A40" s="2" t="str">
        <f>VLOOKUP(C40, 'County name'!$A$1:$C$207, 2, TRUE)</f>
        <v>Greene County</v>
      </c>
      <c r="B40" s="2" t="str">
        <f>VLOOKUP($C40, 'County name'!$A$1:$C$207, 3, TRUE)</f>
        <v>Iowa</v>
      </c>
      <c r="C40" s="33">
        <v>19073</v>
      </c>
      <c r="D40" s="12">
        <f>VLOOKUP($C40, 'County name'!$A$3:$D$101, 4, FALSE)</f>
        <v>1.1699999999999999E-2</v>
      </c>
      <c r="E40" s="44">
        <v>2121.6567409999998</v>
      </c>
      <c r="F40" s="44">
        <v>229.57337989999999</v>
      </c>
      <c r="G40" s="38">
        <v>1.0621403540000001</v>
      </c>
      <c r="H40" s="45">
        <v>233.42396070000001</v>
      </c>
      <c r="I40" s="45">
        <v>70.850806570000003</v>
      </c>
      <c r="J40" s="48">
        <v>8.1862072359999996E-2</v>
      </c>
      <c r="K40" s="46">
        <v>416.29078729999998</v>
      </c>
      <c r="L40" s="45">
        <v>182.5198566</v>
      </c>
      <c r="M40" s="47">
        <v>0.2254076596</v>
      </c>
    </row>
    <row r="41" spans="1:13" ht="14.5" x14ac:dyDescent="0.35">
      <c r="A41" s="2" t="str">
        <f>VLOOKUP(C41, 'County name'!$A$1:$C$207, 2, TRUE)</f>
        <v>Grundy County</v>
      </c>
      <c r="B41" s="2" t="str">
        <f>VLOOKUP($C41, 'County name'!$A$1:$C$207, 3, TRUE)</f>
        <v>Iowa</v>
      </c>
      <c r="C41" s="33">
        <v>19075</v>
      </c>
      <c r="D41" s="12">
        <f>VLOOKUP($C41, 'County name'!$A$3:$D$101, 4, FALSE)</f>
        <v>1.11E-2</v>
      </c>
      <c r="E41" s="44">
        <v>1993.959355</v>
      </c>
      <c r="F41" s="44">
        <v>166.0854181</v>
      </c>
      <c r="G41" s="38">
        <v>0.95143997189999996</v>
      </c>
      <c r="H41" s="45">
        <v>229.66256540000001</v>
      </c>
      <c r="I41" s="45">
        <v>55.633243610000001</v>
      </c>
      <c r="J41" s="48">
        <v>7.6926887109999995E-2</v>
      </c>
      <c r="K41" s="46">
        <v>402.49460640000001</v>
      </c>
      <c r="L41" s="45">
        <v>150.47961459999999</v>
      </c>
      <c r="M41" s="47">
        <v>0.2006313518</v>
      </c>
    </row>
    <row r="42" spans="1:13" ht="14.5" x14ac:dyDescent="0.35">
      <c r="A42" s="2" t="str">
        <f>VLOOKUP(C42, 'County name'!$A$1:$C$207, 2, TRUE)</f>
        <v>Guthrie County</v>
      </c>
      <c r="B42" s="2" t="str">
        <f>VLOOKUP($C42, 'County name'!$A$1:$C$207, 3, TRUE)</f>
        <v>Iowa</v>
      </c>
      <c r="C42" s="33">
        <v>19077</v>
      </c>
      <c r="D42" s="12">
        <f>VLOOKUP($C42, 'County name'!$A$3:$D$101, 4, FALSE)</f>
        <v>0.01</v>
      </c>
      <c r="E42" s="44">
        <v>2115.8347709999998</v>
      </c>
      <c r="F42" s="44">
        <v>231.49728469999999</v>
      </c>
      <c r="G42" s="38">
        <v>1.039253523</v>
      </c>
      <c r="H42" s="45">
        <v>227.28611409999999</v>
      </c>
      <c r="I42" s="45">
        <v>69.003476379999995</v>
      </c>
      <c r="J42" s="48">
        <v>7.267665425E-2</v>
      </c>
      <c r="K42" s="46">
        <v>410.66120999999998</v>
      </c>
      <c r="L42" s="45">
        <v>177.59562210000001</v>
      </c>
      <c r="M42" s="47">
        <v>0.21316411290000001</v>
      </c>
    </row>
    <row r="43" spans="1:13" ht="14.5" x14ac:dyDescent="0.35">
      <c r="A43" s="2" t="str">
        <f>VLOOKUP(C43, 'County name'!$A$1:$C$207, 2, TRUE)</f>
        <v>Hamilton County</v>
      </c>
      <c r="B43" s="2" t="str">
        <f>VLOOKUP($C43, 'County name'!$A$1:$C$207, 3, TRUE)</f>
        <v>Iowa</v>
      </c>
      <c r="C43" s="33">
        <v>19079</v>
      </c>
      <c r="D43" s="12">
        <f>VLOOKUP($C43, 'County name'!$A$3:$D$101, 4, FALSE)</f>
        <v>1.1899999999999999E-2</v>
      </c>
      <c r="E43" s="44">
        <v>2023.6296769999999</v>
      </c>
      <c r="F43" s="44">
        <v>182.05393330000001</v>
      </c>
      <c r="G43" s="38">
        <v>1.003066963</v>
      </c>
      <c r="H43" s="45">
        <v>231.50708159999999</v>
      </c>
      <c r="I43" s="45">
        <v>59.636162519999999</v>
      </c>
      <c r="J43" s="48">
        <v>7.9685615160000001E-2</v>
      </c>
      <c r="K43" s="46">
        <v>408.8130663</v>
      </c>
      <c r="L43" s="45">
        <v>160.2678928</v>
      </c>
      <c r="M43" s="47">
        <v>0.21324034680000001</v>
      </c>
    </row>
    <row r="44" spans="1:13" ht="14.5" x14ac:dyDescent="0.35">
      <c r="A44" s="2" t="str">
        <f>VLOOKUP(C44, 'County name'!$A$1:$C$207, 2, TRUE)</f>
        <v>Hancock County</v>
      </c>
      <c r="B44" s="2" t="str">
        <f>VLOOKUP($C44, 'County name'!$A$1:$C$207, 3, TRUE)</f>
        <v>Iowa</v>
      </c>
      <c r="C44" s="33">
        <v>19081</v>
      </c>
      <c r="D44" s="12">
        <f>VLOOKUP($C44, 'County name'!$A$3:$D$101, 4, FALSE)</f>
        <v>1.21E-2</v>
      </c>
      <c r="E44" s="44">
        <v>1929.423468</v>
      </c>
      <c r="F44" s="44">
        <v>141.85278819999999</v>
      </c>
      <c r="G44" s="38">
        <v>0.9349840747</v>
      </c>
      <c r="H44" s="45">
        <v>239.29186039999999</v>
      </c>
      <c r="I44" s="45">
        <v>52.764477589999998</v>
      </c>
      <c r="J44" s="48">
        <v>8.4933084980000004E-2</v>
      </c>
      <c r="K44" s="46">
        <v>415.75215200000002</v>
      </c>
      <c r="L44" s="45">
        <v>144.52932469999999</v>
      </c>
      <c r="M44" s="47">
        <v>0.2169326801</v>
      </c>
    </row>
    <row r="45" spans="1:13" ht="14.5" x14ac:dyDescent="0.35">
      <c r="A45" s="2" t="str">
        <f>VLOOKUP(C45, 'County name'!$A$1:$C$207, 2, TRUE)</f>
        <v>Hardin County</v>
      </c>
      <c r="B45" s="2" t="str">
        <f>VLOOKUP($C45, 'County name'!$A$1:$C$207, 3, TRUE)</f>
        <v>Iowa</v>
      </c>
      <c r="C45" s="33">
        <v>19083</v>
      </c>
      <c r="D45" s="12">
        <f>VLOOKUP($C45, 'County name'!$A$3:$D$101, 4, FALSE)</f>
        <v>1.1200000000000002E-2</v>
      </c>
      <c r="E45" s="44">
        <v>2005.265848</v>
      </c>
      <c r="F45" s="44">
        <v>172.57906819999999</v>
      </c>
      <c r="G45" s="38">
        <v>0.97400474810000004</v>
      </c>
      <c r="H45" s="45">
        <v>230.9750234</v>
      </c>
      <c r="I45" s="45">
        <v>57.421947340000003</v>
      </c>
      <c r="J45" s="48">
        <v>7.8522678489999997E-2</v>
      </c>
      <c r="K45" s="46">
        <v>404.69435970000001</v>
      </c>
      <c r="L45" s="45">
        <v>153.90449659999999</v>
      </c>
      <c r="M45" s="47">
        <v>0.20558327539999999</v>
      </c>
    </row>
    <row r="46" spans="1:13" ht="14.5" x14ac:dyDescent="0.35">
      <c r="A46" s="2" t="str">
        <f>VLOOKUP(C46, 'County name'!$A$1:$C$207, 2, TRUE)</f>
        <v>Harrison County</v>
      </c>
      <c r="B46" s="2" t="str">
        <f>VLOOKUP($C46, 'County name'!$A$1:$C$207, 3, TRUE)</f>
        <v>Iowa</v>
      </c>
      <c r="C46" s="33">
        <v>19085</v>
      </c>
      <c r="D46" s="12">
        <f>VLOOKUP($C46, 'County name'!$A$3:$D$101, 4, FALSE)</f>
        <v>1.3899999999999999E-2</v>
      </c>
      <c r="E46" s="44">
        <v>2206.5999529999999</v>
      </c>
      <c r="F46" s="44">
        <v>270.4473572</v>
      </c>
      <c r="G46" s="38">
        <v>1.1106813419999999</v>
      </c>
      <c r="H46" s="45">
        <v>239.4791213</v>
      </c>
      <c r="I46" s="45">
        <v>84.540318200000002</v>
      </c>
      <c r="J46" s="48">
        <v>8.8333161100000002E-2</v>
      </c>
      <c r="K46" s="46">
        <v>431.44206650000001</v>
      </c>
      <c r="L46" s="45">
        <v>197.4764266</v>
      </c>
      <c r="M46" s="47">
        <v>0.24351200610000001</v>
      </c>
    </row>
    <row r="47" spans="1:13" ht="14.5" x14ac:dyDescent="0.35">
      <c r="A47" s="2" t="str">
        <f>VLOOKUP(C47, 'County name'!$A$1:$C$207, 2, TRUE)</f>
        <v>Henry County</v>
      </c>
      <c r="B47" s="2" t="str">
        <f>VLOOKUP($C47, 'County name'!$A$1:$C$207, 3, TRUE)</f>
        <v>Iowa</v>
      </c>
      <c r="C47" s="33">
        <v>19087</v>
      </c>
      <c r="D47" s="12">
        <f>VLOOKUP($C47, 'County name'!$A$3:$D$101, 4, FALSE)</f>
        <v>6.6E-3</v>
      </c>
      <c r="E47" s="44">
        <v>2286.7677610000001</v>
      </c>
      <c r="F47" s="44">
        <v>254.47659619999999</v>
      </c>
      <c r="G47" s="38">
        <v>1.048416572</v>
      </c>
      <c r="H47" s="45">
        <v>216.51719220000001</v>
      </c>
      <c r="I47" s="45">
        <v>72.582090140000005</v>
      </c>
      <c r="J47" s="48">
        <v>6.7253233179999997E-2</v>
      </c>
      <c r="K47" s="46">
        <v>379.02558449999998</v>
      </c>
      <c r="L47" s="45">
        <v>161.5493803</v>
      </c>
      <c r="M47" s="47">
        <v>0.16708005179999999</v>
      </c>
    </row>
    <row r="48" spans="1:13" ht="14.5" x14ac:dyDescent="0.35">
      <c r="A48" s="2" t="str">
        <f>VLOOKUP(C48, 'County name'!$A$1:$C$207, 2, TRUE)</f>
        <v>Howard County</v>
      </c>
      <c r="B48" s="2" t="str">
        <f>VLOOKUP($C48, 'County name'!$A$1:$C$207, 3, TRUE)</f>
        <v>Iowa</v>
      </c>
      <c r="C48" s="33">
        <v>19089</v>
      </c>
      <c r="D48" s="12">
        <f>VLOOKUP($C48, 'County name'!$A$3:$D$101, 4, FALSE)</f>
        <v>9.5999999999999992E-3</v>
      </c>
      <c r="E48" s="44">
        <v>1819.431754</v>
      </c>
      <c r="F48" s="44">
        <v>108.6266432</v>
      </c>
      <c r="G48" s="38">
        <v>0.8525201738</v>
      </c>
      <c r="H48" s="45">
        <v>229.1917823</v>
      </c>
      <c r="I48" s="45">
        <v>42.843884799999998</v>
      </c>
      <c r="J48" s="48">
        <v>7.3734173230000005E-2</v>
      </c>
      <c r="K48" s="46">
        <v>399.05561799999998</v>
      </c>
      <c r="L48" s="45">
        <v>124.19777259999999</v>
      </c>
      <c r="M48" s="47">
        <v>0.19447915099999999</v>
      </c>
    </row>
    <row r="49" spans="1:13" ht="14.5" x14ac:dyDescent="0.35">
      <c r="A49" s="2" t="str">
        <f>VLOOKUP(C49, 'County name'!$A$1:$C$207, 2, TRUE)</f>
        <v>Humboldt County</v>
      </c>
      <c r="B49" s="2" t="str">
        <f>VLOOKUP($C49, 'County name'!$A$1:$C$207, 3, TRUE)</f>
        <v>Iowa</v>
      </c>
      <c r="C49" s="33">
        <v>19091</v>
      </c>
      <c r="D49" s="12">
        <f>VLOOKUP($C49, 'County name'!$A$3:$D$101, 4, FALSE)</f>
        <v>1.15E-2</v>
      </c>
      <c r="E49" s="44">
        <v>1991.41983</v>
      </c>
      <c r="F49" s="44">
        <v>168.0014195</v>
      </c>
      <c r="G49" s="38">
        <v>0.99069383580000003</v>
      </c>
      <c r="H49" s="45">
        <v>239.93423079999999</v>
      </c>
      <c r="I49" s="45">
        <v>60.421186730000002</v>
      </c>
      <c r="J49" s="48">
        <v>8.8685575370000005E-2</v>
      </c>
      <c r="K49" s="46">
        <v>419.0061968</v>
      </c>
      <c r="L49" s="45">
        <v>159.38689880000001</v>
      </c>
      <c r="M49" s="47">
        <v>0.2259678578</v>
      </c>
    </row>
    <row r="50" spans="1:13" ht="14.5" x14ac:dyDescent="0.35">
      <c r="A50" s="2" t="str">
        <f>VLOOKUP(C50, 'County name'!$A$1:$C$207, 2, TRUE)</f>
        <v>Ida County</v>
      </c>
      <c r="B50" s="2" t="str">
        <f>VLOOKUP($C50, 'County name'!$A$1:$C$207, 3, TRUE)</f>
        <v>Iowa</v>
      </c>
      <c r="C50" s="33">
        <v>19093</v>
      </c>
      <c r="D50" s="12">
        <f>VLOOKUP($C50, 'County name'!$A$3:$D$101, 4, FALSE)</f>
        <v>9.0000000000000011E-3</v>
      </c>
      <c r="E50" s="44">
        <v>2049.0012310000002</v>
      </c>
      <c r="F50" s="44">
        <v>206.13830050000001</v>
      </c>
      <c r="G50" s="38">
        <v>1.0467063210000001</v>
      </c>
      <c r="H50" s="45">
        <v>247.23840390000001</v>
      </c>
      <c r="I50" s="45">
        <v>72.725448040000003</v>
      </c>
      <c r="J50" s="48">
        <v>9.8222364150000005E-2</v>
      </c>
      <c r="K50" s="46">
        <v>434.48417810000001</v>
      </c>
      <c r="L50" s="45">
        <v>181.36530519999999</v>
      </c>
      <c r="M50" s="47">
        <v>0.24966180730000001</v>
      </c>
    </row>
    <row r="51" spans="1:13" ht="14.5" x14ac:dyDescent="0.35">
      <c r="A51" s="2" t="str">
        <f>VLOOKUP(C51, 'County name'!$A$1:$C$207, 2, TRUE)</f>
        <v>Iowa County</v>
      </c>
      <c r="B51" s="2" t="str">
        <f>VLOOKUP($C51, 'County name'!$A$1:$C$207, 3, TRUE)</f>
        <v>Iowa</v>
      </c>
      <c r="C51" s="33">
        <v>19095</v>
      </c>
      <c r="D51" s="12">
        <f>VLOOKUP($C51, 'County name'!$A$3:$D$101, 4, FALSE)</f>
        <v>9.8999999999999991E-3</v>
      </c>
      <c r="E51" s="44">
        <v>2145.8381909999998</v>
      </c>
      <c r="F51" s="44">
        <v>218.01694670000001</v>
      </c>
      <c r="G51" s="38">
        <v>1.0099134009999999</v>
      </c>
      <c r="H51" s="45">
        <v>224.03476660000001</v>
      </c>
      <c r="I51" s="45">
        <v>63.48343654</v>
      </c>
      <c r="J51" s="48">
        <v>7.2674616619999993E-2</v>
      </c>
      <c r="K51" s="46">
        <v>392.175591</v>
      </c>
      <c r="L51" s="45">
        <v>162.6291884</v>
      </c>
      <c r="M51" s="47">
        <v>0.18785140049999999</v>
      </c>
    </row>
    <row r="52" spans="1:13" ht="14.5" x14ac:dyDescent="0.35">
      <c r="A52" s="2" t="str">
        <f>VLOOKUP(C52, 'County name'!$A$1:$C$207, 2, TRUE)</f>
        <v>Jackson County</v>
      </c>
      <c r="B52" s="2" t="str">
        <f>VLOOKUP($C52, 'County name'!$A$1:$C$207, 3, TRUE)</f>
        <v>Iowa</v>
      </c>
      <c r="C52" s="33">
        <v>19097</v>
      </c>
      <c r="D52" s="12">
        <f>VLOOKUP($C52, 'County name'!$A$3:$D$101, 4, FALSE)</f>
        <v>7.3000000000000001E-3</v>
      </c>
      <c r="E52" s="44">
        <v>1972.2012139999999</v>
      </c>
      <c r="F52" s="44">
        <v>153.82164940000001</v>
      </c>
      <c r="G52" s="38">
        <v>0.92095595669999997</v>
      </c>
      <c r="H52" s="45">
        <v>223.33490599999999</v>
      </c>
      <c r="I52" s="45">
        <v>51.471544549999997</v>
      </c>
      <c r="J52" s="48">
        <v>7.6733470309999996E-2</v>
      </c>
      <c r="K52" s="46">
        <v>382.37024280000003</v>
      </c>
      <c r="L52" s="45">
        <v>128.77761649999999</v>
      </c>
      <c r="M52" s="47">
        <v>0.17144949209999999</v>
      </c>
    </row>
    <row r="53" spans="1:13" ht="14.5" x14ac:dyDescent="0.35">
      <c r="A53" s="2" t="str">
        <f>VLOOKUP(C53, 'County name'!$A$1:$C$207, 2, TRUE)</f>
        <v>Jasper County</v>
      </c>
      <c r="B53" s="2" t="str">
        <f>VLOOKUP($C53, 'County name'!$A$1:$C$207, 3, TRUE)</f>
        <v>Iowa</v>
      </c>
      <c r="C53" s="33">
        <v>19099</v>
      </c>
      <c r="D53" s="12">
        <f>VLOOKUP($C53, 'County name'!$A$3:$D$101, 4, FALSE)</f>
        <v>1.4499999999999999E-2</v>
      </c>
      <c r="E53" s="44">
        <v>2146.9726569999998</v>
      </c>
      <c r="F53" s="44">
        <v>214.58690989999999</v>
      </c>
      <c r="G53" s="38">
        <v>1.008763552</v>
      </c>
      <c r="H53" s="45">
        <v>222.4520699</v>
      </c>
      <c r="I53" s="45">
        <v>61.373493430000003</v>
      </c>
      <c r="J53" s="48">
        <v>6.7664575439999999E-2</v>
      </c>
      <c r="K53" s="46">
        <v>396.81446729999999</v>
      </c>
      <c r="L53" s="45">
        <v>161.75717879999999</v>
      </c>
      <c r="M53" s="47">
        <v>0.19216356940000001</v>
      </c>
    </row>
    <row r="54" spans="1:13" ht="14.5" x14ac:dyDescent="0.35">
      <c r="A54" s="2" t="str">
        <f>VLOOKUP(C54, 'County name'!$A$1:$C$207, 2, TRUE)</f>
        <v>Jefferson County</v>
      </c>
      <c r="B54" s="2" t="str">
        <f>VLOOKUP($C54, 'County name'!$A$1:$C$207, 3, TRUE)</f>
        <v>Iowa</v>
      </c>
      <c r="C54" s="33">
        <v>19101</v>
      </c>
      <c r="D54" s="12">
        <f>VLOOKUP($C54, 'County name'!$A$3:$D$101, 4, FALSE)</f>
        <v>5.8999999999999999E-3</v>
      </c>
      <c r="E54" s="44">
        <v>2299.926062</v>
      </c>
      <c r="F54" s="44">
        <v>273.87108210000002</v>
      </c>
      <c r="G54" s="38">
        <v>1.089240722</v>
      </c>
      <c r="H54" s="45">
        <v>215.89902309999999</v>
      </c>
      <c r="I54" s="45">
        <v>71.797528740000004</v>
      </c>
      <c r="J54" s="48">
        <v>6.5296210300000004E-2</v>
      </c>
      <c r="K54" s="46">
        <v>382.18572280000001</v>
      </c>
      <c r="L54" s="45">
        <v>169.45648420000001</v>
      </c>
      <c r="M54" s="47">
        <v>0.1737712237</v>
      </c>
    </row>
    <row r="55" spans="1:13" ht="14.5" x14ac:dyDescent="0.35">
      <c r="A55" s="2" t="str">
        <f>VLOOKUP(C55, 'County name'!$A$1:$C$207, 2, TRUE)</f>
        <v>Johnson County</v>
      </c>
      <c r="B55" s="2" t="str">
        <f>VLOOKUP($C55, 'County name'!$A$1:$C$207, 3, TRUE)</f>
        <v>Iowa</v>
      </c>
      <c r="C55" s="33">
        <v>19103</v>
      </c>
      <c r="D55" s="12">
        <f>VLOOKUP($C55, 'County name'!$A$3:$D$101, 4, FALSE)</f>
        <v>9.3999999999999986E-3</v>
      </c>
      <c r="E55" s="44">
        <v>2193.722432</v>
      </c>
      <c r="F55" s="44">
        <v>227.05281199999999</v>
      </c>
      <c r="G55" s="38">
        <v>1.0306405240000001</v>
      </c>
      <c r="H55" s="45">
        <v>223.509952</v>
      </c>
      <c r="I55" s="45">
        <v>68.055112649999998</v>
      </c>
      <c r="J55" s="48">
        <v>7.6416580770000006E-2</v>
      </c>
      <c r="K55" s="46">
        <v>390.90281160000001</v>
      </c>
      <c r="L55" s="45">
        <v>162.72995800000001</v>
      </c>
      <c r="M55" s="47">
        <v>0.18643703180000001</v>
      </c>
    </row>
    <row r="56" spans="1:13" ht="14.5" x14ac:dyDescent="0.35">
      <c r="A56" s="2" t="str">
        <f>VLOOKUP(C56, 'County name'!$A$1:$C$207, 2, TRUE)</f>
        <v>Jones County</v>
      </c>
      <c r="B56" s="2" t="str">
        <f>VLOOKUP($C56, 'County name'!$A$1:$C$207, 3, TRUE)</f>
        <v>Iowa</v>
      </c>
      <c r="C56" s="33">
        <v>19105</v>
      </c>
      <c r="D56" s="12">
        <f>VLOOKUP($C56, 'County name'!$A$3:$D$101, 4, FALSE)</f>
        <v>9.1999999999999998E-3</v>
      </c>
      <c r="E56" s="44">
        <v>1995.550641</v>
      </c>
      <c r="F56" s="44">
        <v>169.61153250000001</v>
      </c>
      <c r="G56" s="38">
        <v>0.93513953179999998</v>
      </c>
      <c r="H56" s="45">
        <v>222.12380150000001</v>
      </c>
      <c r="I56" s="45">
        <v>55.432759330000003</v>
      </c>
      <c r="J56" s="48">
        <v>7.3942934959999998E-2</v>
      </c>
      <c r="K56" s="46">
        <v>384.328937</v>
      </c>
      <c r="L56" s="45">
        <v>138.61158359999999</v>
      </c>
      <c r="M56" s="47">
        <v>0.1768380987</v>
      </c>
    </row>
    <row r="57" spans="1:13" ht="14.5" x14ac:dyDescent="0.35">
      <c r="A57" s="2" t="str">
        <f>VLOOKUP(C57, 'County name'!$A$1:$C$207, 2, TRUE)</f>
        <v>Keokuk County</v>
      </c>
      <c r="B57" s="2" t="str">
        <f>VLOOKUP($C57, 'County name'!$A$1:$C$207, 3, TRUE)</f>
        <v>Iowa</v>
      </c>
      <c r="C57" s="33">
        <v>19107</v>
      </c>
      <c r="D57" s="12">
        <f>VLOOKUP($C57, 'County name'!$A$3:$D$101, 4, FALSE)</f>
        <v>8.6E-3</v>
      </c>
      <c r="E57" s="44">
        <v>2221.0019080000002</v>
      </c>
      <c r="F57" s="44">
        <v>242.8159239</v>
      </c>
      <c r="G57" s="38">
        <v>1.0480793340000001</v>
      </c>
      <c r="H57" s="45">
        <v>219.87705829999999</v>
      </c>
      <c r="I57" s="45">
        <v>65.776874449999994</v>
      </c>
      <c r="J57" s="48">
        <v>6.7264657510000006E-2</v>
      </c>
      <c r="K57" s="46">
        <v>387.8241385</v>
      </c>
      <c r="L57" s="45">
        <v>165.11159850000001</v>
      </c>
      <c r="M57" s="47">
        <v>0.18106909400000001</v>
      </c>
    </row>
    <row r="58" spans="1:13" ht="14.5" x14ac:dyDescent="0.35">
      <c r="A58" s="2" t="str">
        <f>VLOOKUP(C58, 'County name'!$A$1:$C$207, 2, TRUE)</f>
        <v>Kossuth County</v>
      </c>
      <c r="B58" s="2" t="str">
        <f>VLOOKUP($C58, 'County name'!$A$1:$C$207, 3, TRUE)</f>
        <v>Iowa</v>
      </c>
      <c r="C58" s="33">
        <v>19109</v>
      </c>
      <c r="D58" s="12">
        <f>VLOOKUP($C58, 'County name'!$A$3:$D$101, 4, FALSE)</f>
        <v>2.3300000000000001E-2</v>
      </c>
      <c r="E58" s="44">
        <v>1942.639486</v>
      </c>
      <c r="F58" s="44">
        <v>146.79419849999999</v>
      </c>
      <c r="G58" s="38">
        <v>0.960400272</v>
      </c>
      <c r="H58" s="45">
        <v>242.31431319999999</v>
      </c>
      <c r="I58" s="45">
        <v>57.666976210000001</v>
      </c>
      <c r="J58" s="48">
        <v>8.8438095080000001E-2</v>
      </c>
      <c r="K58" s="46">
        <v>420.66643370000003</v>
      </c>
      <c r="L58" s="45">
        <v>151.7882233</v>
      </c>
      <c r="M58" s="47">
        <v>0.2250744831</v>
      </c>
    </row>
    <row r="59" spans="1:13" ht="14.5" x14ac:dyDescent="0.35">
      <c r="A59" s="2" t="str">
        <f>VLOOKUP(C59, 'County name'!$A$1:$C$207, 2, TRUE)</f>
        <v>Lee County</v>
      </c>
      <c r="B59" s="2" t="str">
        <f>VLOOKUP($C59, 'County name'!$A$1:$C$207, 3, TRUE)</f>
        <v>Iowa</v>
      </c>
      <c r="C59" s="33">
        <v>19111</v>
      </c>
      <c r="D59" s="12">
        <f>VLOOKUP($C59, 'County name'!$A$3:$D$101, 4, FALSE)</f>
        <v>5.7999999999999996E-3</v>
      </c>
      <c r="E59" s="44">
        <v>2342.2936979999999</v>
      </c>
      <c r="F59" s="44">
        <v>265.98469640000002</v>
      </c>
      <c r="G59" s="38">
        <v>1.0838131280000001</v>
      </c>
      <c r="H59" s="45">
        <v>212.9282647</v>
      </c>
      <c r="I59" s="45">
        <v>73.224674800000003</v>
      </c>
      <c r="J59" s="48">
        <v>6.4517503970000001E-2</v>
      </c>
      <c r="K59" s="46">
        <v>377.4898293</v>
      </c>
      <c r="L59" s="45">
        <v>161.28539269999999</v>
      </c>
      <c r="M59" s="47">
        <v>0.16524512899999999</v>
      </c>
    </row>
    <row r="60" spans="1:13" ht="14.5" x14ac:dyDescent="0.35">
      <c r="A60" s="2" t="str">
        <f>VLOOKUP(C60, 'County name'!$A$1:$C$207, 2, TRUE)</f>
        <v>Linn County</v>
      </c>
      <c r="B60" s="2" t="str">
        <f>VLOOKUP($C60, 'County name'!$A$1:$C$207, 3, TRUE)</f>
        <v>Iowa</v>
      </c>
      <c r="C60" s="33">
        <v>19113</v>
      </c>
      <c r="D60" s="12">
        <f>VLOOKUP($C60, 'County name'!$A$3:$D$101, 4, FALSE)</f>
        <v>0.01</v>
      </c>
      <c r="E60" s="44">
        <v>2055.5978089999999</v>
      </c>
      <c r="F60" s="44">
        <v>186.14174639999999</v>
      </c>
      <c r="G60" s="38">
        <v>0.97361224239999999</v>
      </c>
      <c r="H60" s="45">
        <v>226.2552786</v>
      </c>
      <c r="I60" s="45">
        <v>59.546875290000003</v>
      </c>
      <c r="J60" s="48">
        <v>7.6772165259999997E-2</v>
      </c>
      <c r="K60" s="46">
        <v>392.5719464</v>
      </c>
      <c r="L60" s="45">
        <v>150.90989630000001</v>
      </c>
      <c r="M60" s="47">
        <v>0.1888699811</v>
      </c>
    </row>
    <row r="61" spans="1:13" ht="14.5" x14ac:dyDescent="0.35">
      <c r="A61" s="2" t="str">
        <f>VLOOKUP(C61, 'County name'!$A$1:$C$207, 2, TRUE)</f>
        <v>Louisa County</v>
      </c>
      <c r="B61" s="2" t="str">
        <f>VLOOKUP($C61, 'County name'!$A$1:$C$207, 3, TRUE)</f>
        <v>Iowa</v>
      </c>
      <c r="C61" s="33">
        <v>19115</v>
      </c>
      <c r="D61" s="12">
        <f>VLOOKUP($C61, 'County name'!$A$3:$D$101, 4, FALSE)</f>
        <v>6.0999999999999995E-3</v>
      </c>
      <c r="E61" s="44">
        <v>2268.399214</v>
      </c>
      <c r="F61" s="44">
        <v>243.56200440000001</v>
      </c>
      <c r="G61" s="38">
        <v>1.0360952859999999</v>
      </c>
      <c r="H61" s="45">
        <v>220.62401</v>
      </c>
      <c r="I61" s="45">
        <v>73.096327400000007</v>
      </c>
      <c r="J61" s="48">
        <v>7.3996786090000002E-2</v>
      </c>
      <c r="K61" s="46">
        <v>384.41673880000002</v>
      </c>
      <c r="L61" s="45">
        <v>160.46683770000001</v>
      </c>
      <c r="M61" s="47">
        <v>0.17341962350000001</v>
      </c>
    </row>
    <row r="62" spans="1:13" ht="14.5" x14ac:dyDescent="0.35">
      <c r="A62" s="2" t="str">
        <f>VLOOKUP(C62, 'County name'!$A$1:$C$207, 2, TRUE)</f>
        <v>Lucas County</v>
      </c>
      <c r="B62" s="2" t="str">
        <f>VLOOKUP($C62, 'County name'!$A$1:$C$207, 3, TRUE)</f>
        <v>Iowa</v>
      </c>
      <c r="C62" s="33">
        <v>19117</v>
      </c>
      <c r="D62" s="12">
        <f>VLOOKUP($C62, 'County name'!$A$3:$D$101, 4, FALSE)</f>
        <v>4.0000000000000001E-3</v>
      </c>
      <c r="E62" s="44">
        <v>2196.8630600000001</v>
      </c>
      <c r="F62" s="44">
        <v>244.17421150000001</v>
      </c>
      <c r="G62" s="38">
        <v>1.0457880980000001</v>
      </c>
      <c r="H62" s="45">
        <v>215.356414</v>
      </c>
      <c r="I62" s="45">
        <v>60.626481060000003</v>
      </c>
      <c r="J62" s="48">
        <v>5.627170334E-2</v>
      </c>
      <c r="K62" s="46">
        <v>388.82203060000001</v>
      </c>
      <c r="L62" s="45">
        <v>165.0263119</v>
      </c>
      <c r="M62" s="47">
        <v>0.1760618806</v>
      </c>
    </row>
    <row r="63" spans="1:13" ht="14.5" x14ac:dyDescent="0.35">
      <c r="A63" s="2" t="str">
        <f>VLOOKUP(C63, 'County name'!$A$1:$C$207, 2, TRUE)</f>
        <v>Lyon County</v>
      </c>
      <c r="B63" s="2" t="str">
        <f>VLOOKUP($C63, 'County name'!$A$1:$C$207, 3, TRUE)</f>
        <v>Iowa</v>
      </c>
      <c r="C63" s="33">
        <v>19119</v>
      </c>
      <c r="D63" s="12">
        <f>VLOOKUP($C63, 'County name'!$A$3:$D$101, 4, FALSE)</f>
        <v>1.3000000000000001E-2</v>
      </c>
      <c r="E63" s="44">
        <v>1935.491628</v>
      </c>
      <c r="F63" s="44">
        <v>192.45263159999999</v>
      </c>
      <c r="G63" s="38">
        <v>1.0093923840000001</v>
      </c>
      <c r="H63" s="45">
        <v>253.75240170000001</v>
      </c>
      <c r="I63" s="45">
        <v>75.186931709999996</v>
      </c>
      <c r="J63" s="48">
        <v>0.1036615253</v>
      </c>
      <c r="K63" s="46">
        <v>440.09688219999998</v>
      </c>
      <c r="L63" s="45">
        <v>186.1180367</v>
      </c>
      <c r="M63" s="47">
        <v>0.2632295107</v>
      </c>
    </row>
    <row r="64" spans="1:13" ht="14.5" x14ac:dyDescent="0.35">
      <c r="A64" s="2" t="str">
        <f>VLOOKUP(C64, 'County name'!$A$1:$C$207, 2, TRUE)</f>
        <v>Madison County</v>
      </c>
      <c r="B64" s="2" t="str">
        <f>VLOOKUP($C64, 'County name'!$A$1:$C$207, 3, TRUE)</f>
        <v>Iowa</v>
      </c>
      <c r="C64" s="33">
        <v>19121</v>
      </c>
      <c r="D64" s="12">
        <f>VLOOKUP($C64, 'County name'!$A$3:$D$101, 4, FALSE)</f>
        <v>7.0999999999999995E-3</v>
      </c>
      <c r="E64" s="44">
        <v>2183.815869</v>
      </c>
      <c r="F64" s="44">
        <v>239.16306760000001</v>
      </c>
      <c r="G64" s="38">
        <v>1.0547292180000001</v>
      </c>
      <c r="H64" s="45">
        <v>220.805824</v>
      </c>
      <c r="I64" s="45">
        <v>63.208215860000003</v>
      </c>
      <c r="J64" s="48">
        <v>6.1691066340000003E-2</v>
      </c>
      <c r="K64" s="46">
        <v>397.62610430000001</v>
      </c>
      <c r="L64" s="45">
        <v>170.192362</v>
      </c>
      <c r="M64" s="47">
        <v>0.1923130542</v>
      </c>
    </row>
    <row r="65" spans="1:13" ht="14.5" x14ac:dyDescent="0.35">
      <c r="A65" s="2" t="str">
        <f>VLOOKUP(C65, 'County name'!$A$1:$C$207, 2, TRUE)</f>
        <v>Mahaska County</v>
      </c>
      <c r="B65" s="2" t="str">
        <f>VLOOKUP($C65, 'County name'!$A$1:$C$207, 3, TRUE)</f>
        <v>Iowa</v>
      </c>
      <c r="C65" s="33">
        <v>19123</v>
      </c>
      <c r="D65" s="12">
        <f>VLOOKUP($C65, 'County name'!$A$3:$D$101, 4, FALSE)</f>
        <v>9.1999999999999998E-3</v>
      </c>
      <c r="E65" s="44">
        <v>2213.7016349999999</v>
      </c>
      <c r="F65" s="44">
        <v>238.2009721</v>
      </c>
      <c r="G65" s="38">
        <v>1.053848479</v>
      </c>
      <c r="H65" s="45">
        <v>218.8265207</v>
      </c>
      <c r="I65" s="45">
        <v>63.310072900000002</v>
      </c>
      <c r="J65" s="48">
        <v>6.4970162580000004E-2</v>
      </c>
      <c r="K65" s="46">
        <v>390.30157700000001</v>
      </c>
      <c r="L65" s="45">
        <v>165.06272559999999</v>
      </c>
      <c r="M65" s="47">
        <v>0.18398434259999999</v>
      </c>
    </row>
    <row r="66" spans="1:13" ht="14.5" x14ac:dyDescent="0.35">
      <c r="A66" s="2" t="str">
        <f>VLOOKUP(C66, 'County name'!$A$1:$C$207, 2, TRUE)</f>
        <v>Marion County</v>
      </c>
      <c r="B66" s="2" t="str">
        <f>VLOOKUP($C66, 'County name'!$A$1:$C$207, 3, TRUE)</f>
        <v>Iowa</v>
      </c>
      <c r="C66" s="33">
        <v>19125</v>
      </c>
      <c r="D66" s="12">
        <f>VLOOKUP($C66, 'County name'!$A$3:$D$101, 4, FALSE)</f>
        <v>6.4000000000000003E-3</v>
      </c>
      <c r="E66" s="44">
        <v>2250.7928919999999</v>
      </c>
      <c r="F66" s="44">
        <v>248.62958399999999</v>
      </c>
      <c r="G66" s="38">
        <v>1.072167672</v>
      </c>
      <c r="H66" s="45">
        <v>218.90014350000001</v>
      </c>
      <c r="I66" s="45">
        <v>64.385938019999998</v>
      </c>
      <c r="J66" s="48">
        <v>6.3853892209999999E-2</v>
      </c>
      <c r="K66" s="46">
        <v>393.79764990000001</v>
      </c>
      <c r="L66" s="45">
        <v>169.44483260000001</v>
      </c>
      <c r="M66" s="47">
        <v>0.18800045160000001</v>
      </c>
    </row>
    <row r="67" spans="1:13" ht="14.5" x14ac:dyDescent="0.35">
      <c r="A67" s="2" t="str">
        <f>VLOOKUP(C67, 'County name'!$A$1:$C$207, 2, TRUE)</f>
        <v>Marshall County</v>
      </c>
      <c r="B67" s="2" t="str">
        <f>VLOOKUP($C67, 'County name'!$A$1:$C$207, 3, TRUE)</f>
        <v>Iowa</v>
      </c>
      <c r="C67" s="33">
        <v>19127</v>
      </c>
      <c r="D67" s="12">
        <f>VLOOKUP($C67, 'County name'!$A$3:$D$101, 4, FALSE)</f>
        <v>1.1399999999999999E-2</v>
      </c>
      <c r="E67" s="44">
        <v>2038.3320739999999</v>
      </c>
      <c r="F67" s="44">
        <v>179.18064770000001</v>
      </c>
      <c r="G67" s="38">
        <v>0.95807945459999999</v>
      </c>
      <c r="H67" s="45">
        <v>225.9420504</v>
      </c>
      <c r="I67" s="45">
        <v>56.764455320000003</v>
      </c>
      <c r="J67" s="48">
        <v>7.243272227E-2</v>
      </c>
      <c r="K67" s="46">
        <v>397.2858683</v>
      </c>
      <c r="L67" s="45">
        <v>151.48139760000001</v>
      </c>
      <c r="M67" s="47">
        <v>0.19436761690000001</v>
      </c>
    </row>
    <row r="68" spans="1:13" ht="14.5" x14ac:dyDescent="0.35">
      <c r="A68" s="2" t="str">
        <f>VLOOKUP(C68, 'County name'!$A$1:$C$207, 2, TRUE)</f>
        <v>Mills County</v>
      </c>
      <c r="B68" s="2" t="str">
        <f>VLOOKUP($C68, 'County name'!$A$1:$C$207, 3, TRUE)</f>
        <v>Iowa</v>
      </c>
      <c r="C68" s="33">
        <v>19129</v>
      </c>
      <c r="D68" s="12">
        <f>VLOOKUP($C68, 'County name'!$A$3:$D$101, 4, FALSE)</f>
        <v>8.0000000000000002E-3</v>
      </c>
      <c r="E68" s="44">
        <v>2307.394691</v>
      </c>
      <c r="F68" s="44">
        <v>304.5645796</v>
      </c>
      <c r="G68" s="38">
        <v>1.1635871790000001</v>
      </c>
      <c r="H68" s="45">
        <v>226.18444909999999</v>
      </c>
      <c r="I68" s="45">
        <v>84.385357380000002</v>
      </c>
      <c r="J68" s="48">
        <v>7.2711857960000001E-2</v>
      </c>
      <c r="K68" s="46">
        <v>416.77170580000001</v>
      </c>
      <c r="L68" s="45">
        <v>197.0875035</v>
      </c>
      <c r="M68" s="47">
        <v>0.2221288323</v>
      </c>
    </row>
    <row r="69" spans="1:13" ht="14.5" x14ac:dyDescent="0.35">
      <c r="A69" s="2" t="str">
        <f>VLOOKUP(C69, 'County name'!$A$1:$C$207, 2, TRUE)</f>
        <v>Mitchell County</v>
      </c>
      <c r="B69" s="2" t="str">
        <f>VLOOKUP($C69, 'County name'!$A$1:$C$207, 3, TRUE)</f>
        <v>Iowa</v>
      </c>
      <c r="C69" s="33">
        <v>19131</v>
      </c>
      <c r="D69" s="12">
        <f>VLOOKUP($C69, 'County name'!$A$3:$D$101, 4, FALSE)</f>
        <v>1.09E-2</v>
      </c>
      <c r="E69" s="44">
        <v>1882.3163910000001</v>
      </c>
      <c r="F69" s="44">
        <v>123.36611619999999</v>
      </c>
      <c r="G69" s="38">
        <v>0.89478068759999996</v>
      </c>
      <c r="H69" s="45">
        <v>231.98423940000001</v>
      </c>
      <c r="I69" s="45">
        <v>46.076838639999998</v>
      </c>
      <c r="J69" s="48">
        <v>7.5624128509999999E-2</v>
      </c>
      <c r="K69" s="46">
        <v>407.80610990000002</v>
      </c>
      <c r="L69" s="45">
        <v>133.2777945</v>
      </c>
      <c r="M69" s="47">
        <v>0.2043707699</v>
      </c>
    </row>
    <row r="70" spans="1:13" ht="14.5" x14ac:dyDescent="0.35">
      <c r="A70" s="2" t="str">
        <f>VLOOKUP(C70, 'County name'!$A$1:$C$207, 2, TRUE)</f>
        <v>Monona County</v>
      </c>
      <c r="B70" s="2" t="str">
        <f>VLOOKUP($C70, 'County name'!$A$1:$C$207, 3, TRUE)</f>
        <v>Iowa</v>
      </c>
      <c r="C70" s="33">
        <v>19133</v>
      </c>
      <c r="D70" s="12">
        <f>VLOOKUP($C70, 'County name'!$A$3:$D$101, 4, FALSE)</f>
        <v>1.2800000000000001E-2</v>
      </c>
      <c r="E70" s="44">
        <v>2191.5086769999998</v>
      </c>
      <c r="F70" s="44">
        <v>273.4602117</v>
      </c>
      <c r="G70" s="38">
        <v>1.1261538680000001</v>
      </c>
      <c r="H70" s="45">
        <v>248.11879429999999</v>
      </c>
      <c r="I70" s="45">
        <v>90.291916279999995</v>
      </c>
      <c r="J70" s="48">
        <v>0.10033035</v>
      </c>
      <c r="K70" s="46">
        <v>439.48360609999997</v>
      </c>
      <c r="L70" s="45">
        <v>206.3416637</v>
      </c>
      <c r="M70" s="47">
        <v>0.25896966919999997</v>
      </c>
    </row>
    <row r="71" spans="1:13" ht="14.5" x14ac:dyDescent="0.35">
      <c r="A71" s="2" t="str">
        <f>VLOOKUP(C71, 'County name'!$A$1:$C$207, 2, TRUE)</f>
        <v>Monroe County</v>
      </c>
      <c r="B71" s="2" t="str">
        <f>VLOOKUP($C71, 'County name'!$A$1:$C$207, 3, TRUE)</f>
        <v>Iowa</v>
      </c>
      <c r="C71" s="33">
        <v>19135</v>
      </c>
      <c r="D71" s="12">
        <f>VLOOKUP($C71, 'County name'!$A$3:$D$101, 4, FALSE)</f>
        <v>3.3E-3</v>
      </c>
      <c r="E71" s="44">
        <v>2235.7538989999998</v>
      </c>
      <c r="F71" s="44">
        <v>245.7428927</v>
      </c>
      <c r="G71" s="38">
        <v>1.0669117640000001</v>
      </c>
      <c r="H71" s="45">
        <v>215.11133749999999</v>
      </c>
      <c r="I71" s="45">
        <v>61.466164730000003</v>
      </c>
      <c r="J71" s="48">
        <v>5.9177034560000001E-2</v>
      </c>
      <c r="K71" s="46">
        <v>390.21919589999999</v>
      </c>
      <c r="L71" s="45">
        <v>166.04560739999999</v>
      </c>
      <c r="M71" s="47">
        <v>0.18017906180000001</v>
      </c>
    </row>
    <row r="72" spans="1:13" ht="14.5" x14ac:dyDescent="0.35">
      <c r="A72" s="2" t="str">
        <f>VLOOKUP(C72, 'County name'!$A$1:$C$207, 2, TRUE)</f>
        <v>Montgomery County</v>
      </c>
      <c r="B72" s="2" t="str">
        <f>VLOOKUP($C72, 'County name'!$A$1:$C$207, 3, TRUE)</f>
        <v>Iowa</v>
      </c>
      <c r="C72" s="33">
        <v>19137</v>
      </c>
      <c r="D72" s="12">
        <f>VLOOKUP($C72, 'County name'!$A$3:$D$101, 4, FALSE)</f>
        <v>7.6E-3</v>
      </c>
      <c r="E72" s="44">
        <v>2256.4821980000002</v>
      </c>
      <c r="F72" s="44">
        <v>287.58159810000001</v>
      </c>
      <c r="G72" s="38">
        <v>1.1256817109999999</v>
      </c>
      <c r="H72" s="45">
        <v>219.9204441</v>
      </c>
      <c r="I72" s="45">
        <v>77.725777440000002</v>
      </c>
      <c r="J72" s="48">
        <v>6.4976501960000002E-2</v>
      </c>
      <c r="K72" s="46">
        <v>407.1015089</v>
      </c>
      <c r="L72" s="45">
        <v>188.00433709999999</v>
      </c>
      <c r="M72" s="47">
        <v>0.2073369595</v>
      </c>
    </row>
    <row r="73" spans="1:13" ht="14.5" x14ac:dyDescent="0.35">
      <c r="A73" s="2" t="str">
        <f>VLOOKUP(C73, 'County name'!$A$1:$C$207, 2, TRUE)</f>
        <v>Muscatine County</v>
      </c>
      <c r="B73" s="2" t="str">
        <f>VLOOKUP($C73, 'County name'!$A$1:$C$207, 3, TRUE)</f>
        <v>Iowa</v>
      </c>
      <c r="C73" s="33">
        <v>19139</v>
      </c>
      <c r="D73" s="12">
        <f>VLOOKUP($C73, 'County name'!$A$3:$D$101, 4, FALSE)</f>
        <v>6.6E-3</v>
      </c>
      <c r="E73" s="44">
        <v>2230.2723860000001</v>
      </c>
      <c r="F73" s="44">
        <v>232.34426869999999</v>
      </c>
      <c r="G73" s="38">
        <v>1.0278531719999999</v>
      </c>
      <c r="H73" s="45">
        <v>221.91178400000001</v>
      </c>
      <c r="I73" s="45">
        <v>71.250759410000001</v>
      </c>
      <c r="J73" s="48">
        <v>7.6711640720000002E-2</v>
      </c>
      <c r="K73" s="46">
        <v>386.36242600000003</v>
      </c>
      <c r="L73" s="45">
        <v>159.14075560000001</v>
      </c>
      <c r="M73" s="47">
        <v>0.17848087839999999</v>
      </c>
    </row>
    <row r="74" spans="1:13" ht="14.5" x14ac:dyDescent="0.35">
      <c r="A74" s="2" t="str">
        <f>VLOOKUP(C74, 'County name'!$A$1:$C$207, 2, TRUE)</f>
        <v>O</v>
      </c>
      <c r="B74" s="2" t="str">
        <f>VLOOKUP($C74, 'County name'!$A$1:$C$207, 3, TRUE)</f>
        <v>Iowa</v>
      </c>
      <c r="C74" s="33">
        <v>19141</v>
      </c>
      <c r="D74" s="12">
        <f>VLOOKUP($C74, 'County name'!$A$3:$D$101, 4, FALSE)</f>
        <v>1.3100000000000001E-2</v>
      </c>
      <c r="E74" s="44">
        <v>1954.6988779999999</v>
      </c>
      <c r="F74" s="44">
        <v>176.17992029999999</v>
      </c>
      <c r="G74" s="38">
        <v>0.97625343040000001</v>
      </c>
      <c r="H74" s="45">
        <v>253.0000053</v>
      </c>
      <c r="I74" s="45">
        <v>69.811654000000004</v>
      </c>
      <c r="J74" s="48">
        <v>0.101293045</v>
      </c>
      <c r="K74" s="46">
        <v>434.09324620000001</v>
      </c>
      <c r="L74" s="45">
        <v>173.73516309999999</v>
      </c>
      <c r="M74" s="47">
        <v>0.24860049840000001</v>
      </c>
    </row>
    <row r="75" spans="1:13" ht="14.5" x14ac:dyDescent="0.35">
      <c r="A75" s="2" t="str">
        <f>VLOOKUP(C75, 'County name'!$A$1:$C$207, 2, TRUE)</f>
        <v>Osceola County</v>
      </c>
      <c r="B75" s="2" t="str">
        <f>VLOOKUP($C75, 'County name'!$A$1:$C$207, 3, TRUE)</f>
        <v>Iowa</v>
      </c>
      <c r="C75" s="33">
        <v>19143</v>
      </c>
      <c r="D75" s="12">
        <f>VLOOKUP($C75, 'County name'!$A$3:$D$101, 4, FALSE)</f>
        <v>0.01</v>
      </c>
      <c r="E75" s="44">
        <v>1870.1089300000001</v>
      </c>
      <c r="F75" s="44">
        <v>145.67244479999999</v>
      </c>
      <c r="G75" s="38">
        <v>0.93097859819999995</v>
      </c>
      <c r="H75" s="45">
        <v>250.4196791</v>
      </c>
      <c r="I75" s="45">
        <v>60.182153649999997</v>
      </c>
      <c r="J75" s="48">
        <v>9.5491545880000001E-2</v>
      </c>
      <c r="K75" s="46">
        <v>430.95213030000002</v>
      </c>
      <c r="L75" s="45">
        <v>158.7478199</v>
      </c>
      <c r="M75" s="47">
        <v>0.24163952159999999</v>
      </c>
    </row>
    <row r="76" spans="1:13" ht="14.5" x14ac:dyDescent="0.35">
      <c r="A76" s="2" t="str">
        <f>VLOOKUP(C76, 'County name'!$A$1:$C$207, 2, TRUE)</f>
        <v>Page County</v>
      </c>
      <c r="B76" s="2" t="str">
        <f>VLOOKUP($C76, 'County name'!$A$1:$C$207, 3, TRUE)</f>
        <v>Iowa</v>
      </c>
      <c r="C76" s="33">
        <v>19145</v>
      </c>
      <c r="D76" s="12">
        <f>VLOOKUP($C76, 'County name'!$A$3:$D$101, 4, FALSE)</f>
        <v>9.8999999999999991E-3</v>
      </c>
      <c r="E76" s="44">
        <v>2293.4553930000002</v>
      </c>
      <c r="F76" s="44">
        <v>297.81465209999999</v>
      </c>
      <c r="G76" s="38">
        <v>1.1169098930000001</v>
      </c>
      <c r="H76" s="45">
        <v>214.92197289999999</v>
      </c>
      <c r="I76" s="45">
        <v>76.333262680000004</v>
      </c>
      <c r="J76" s="48">
        <v>5.6066791179999999E-2</v>
      </c>
      <c r="K76" s="46">
        <v>403.7578398</v>
      </c>
      <c r="L76" s="45">
        <v>188.41947830000001</v>
      </c>
      <c r="M76" s="47">
        <v>0.19771800889999999</v>
      </c>
    </row>
    <row r="77" spans="1:13" ht="14.5" x14ac:dyDescent="0.35">
      <c r="A77" s="2" t="str">
        <f>VLOOKUP(C77, 'County name'!$A$1:$C$207, 2, TRUE)</f>
        <v>Palo Alto County</v>
      </c>
      <c r="B77" s="2" t="str">
        <f>VLOOKUP($C77, 'County name'!$A$1:$C$207, 3, TRUE)</f>
        <v>Iowa</v>
      </c>
      <c r="C77" s="33">
        <v>19147</v>
      </c>
      <c r="D77" s="12">
        <f>VLOOKUP($C77, 'County name'!$A$3:$D$101, 4, FALSE)</f>
        <v>1.1699999999999999E-2</v>
      </c>
      <c r="E77" s="44">
        <v>1968.204966</v>
      </c>
      <c r="F77" s="44">
        <v>160.8030503</v>
      </c>
      <c r="G77" s="38">
        <v>0.97770547080000003</v>
      </c>
      <c r="H77" s="45">
        <v>245.5523019</v>
      </c>
      <c r="I77" s="45">
        <v>64.101337430000001</v>
      </c>
      <c r="J77" s="48">
        <v>9.4066882039999994E-2</v>
      </c>
      <c r="K77" s="46">
        <v>424.49765500000001</v>
      </c>
      <c r="L77" s="45">
        <v>162.0747437</v>
      </c>
      <c r="M77" s="47">
        <v>0.23369066429999999</v>
      </c>
    </row>
    <row r="78" spans="1:13" ht="14.5" x14ac:dyDescent="0.35">
      <c r="A78" s="2" t="str">
        <f>VLOOKUP(C78, 'County name'!$A$1:$C$207, 2, TRUE)</f>
        <v>Plymouth County</v>
      </c>
      <c r="B78" s="2" t="str">
        <f>VLOOKUP($C78, 'County name'!$A$1:$C$207, 3, TRUE)</f>
        <v>Iowa</v>
      </c>
      <c r="C78" s="33">
        <v>19149</v>
      </c>
      <c r="D78" s="12">
        <f>VLOOKUP($C78, 'County name'!$A$3:$D$101, 4, FALSE)</f>
        <v>1.8500000000000003E-2</v>
      </c>
      <c r="E78" s="44">
        <v>2049.7129770000001</v>
      </c>
      <c r="F78" s="44">
        <v>229.67294609999999</v>
      </c>
      <c r="G78" s="38">
        <v>1.080001534</v>
      </c>
      <c r="H78" s="45">
        <v>254.69997380000001</v>
      </c>
      <c r="I78" s="45">
        <v>85.038750309999998</v>
      </c>
      <c r="J78" s="48">
        <v>0.1092177624</v>
      </c>
      <c r="K78" s="46">
        <v>443.11907450000001</v>
      </c>
      <c r="L78" s="45">
        <v>195.85888399999999</v>
      </c>
      <c r="M78" s="47">
        <v>0.26703073770000002</v>
      </c>
    </row>
    <row r="79" spans="1:13" ht="14.5" x14ac:dyDescent="0.35">
      <c r="A79" s="2" t="str">
        <f>VLOOKUP(C79, 'County name'!$A$1:$C$207, 2, TRUE)</f>
        <v>Pocahontas County</v>
      </c>
      <c r="B79" s="2" t="str">
        <f>VLOOKUP($C79, 'County name'!$A$1:$C$207, 3, TRUE)</f>
        <v>Iowa</v>
      </c>
      <c r="C79" s="33">
        <v>19151</v>
      </c>
      <c r="D79" s="12">
        <f>VLOOKUP($C79, 'County name'!$A$3:$D$101, 4, FALSE)</f>
        <v>1.41E-2</v>
      </c>
      <c r="E79" s="44">
        <v>1994.8004450000001</v>
      </c>
      <c r="F79" s="44">
        <v>179.68119239999999</v>
      </c>
      <c r="G79" s="38">
        <v>1.0076247110000001</v>
      </c>
      <c r="H79" s="45">
        <v>243.03240700000001</v>
      </c>
      <c r="I79" s="45">
        <v>67.632071300000007</v>
      </c>
      <c r="J79" s="48">
        <v>9.4458079789999996E-2</v>
      </c>
      <c r="K79" s="46">
        <v>423.54059849999999</v>
      </c>
      <c r="L79" s="45">
        <v>169.66528289999999</v>
      </c>
      <c r="M79" s="47">
        <v>0.2351702346</v>
      </c>
    </row>
    <row r="80" spans="1:13" ht="14.5" x14ac:dyDescent="0.35">
      <c r="A80" s="2" t="str">
        <f>VLOOKUP(C80, 'County name'!$A$1:$C$207, 2, TRUE)</f>
        <v>Polk County</v>
      </c>
      <c r="B80" s="2" t="str">
        <f>VLOOKUP($C80, 'County name'!$A$1:$C$207, 3, TRUE)</f>
        <v>Iowa</v>
      </c>
      <c r="C80" s="33">
        <v>19153</v>
      </c>
      <c r="D80" s="12">
        <f>VLOOKUP($C80, 'County name'!$A$3:$D$101, 4, FALSE)</f>
        <v>7.7000000000000002E-3</v>
      </c>
      <c r="E80" s="44">
        <v>2157.7060320000001</v>
      </c>
      <c r="F80" s="44">
        <v>212.59675379999999</v>
      </c>
      <c r="G80" s="38">
        <v>1.0206694460000001</v>
      </c>
      <c r="H80" s="45">
        <v>223.64899159999999</v>
      </c>
      <c r="I80" s="45">
        <v>61.160032319999999</v>
      </c>
      <c r="J80" s="48">
        <v>6.8510714900000005E-2</v>
      </c>
      <c r="K80" s="46">
        <v>401.82504360000001</v>
      </c>
      <c r="L80" s="45">
        <v>163.56738519999999</v>
      </c>
      <c r="M80" s="47">
        <v>0.19862692330000001</v>
      </c>
    </row>
    <row r="81" spans="1:13" ht="14.5" x14ac:dyDescent="0.35">
      <c r="A81" s="2" t="str">
        <f>VLOOKUP(C81, 'County name'!$A$1:$C$207, 2, TRUE)</f>
        <v>Pottawattamie County</v>
      </c>
      <c r="B81" s="2" t="str">
        <f>VLOOKUP($C81, 'County name'!$A$1:$C$207, 3, TRUE)</f>
        <v>Iowa</v>
      </c>
      <c r="C81" s="33">
        <v>19155</v>
      </c>
      <c r="D81" s="12">
        <f>VLOOKUP($C81, 'County name'!$A$3:$D$101, 4, FALSE)</f>
        <v>1.7299999999999999E-2</v>
      </c>
      <c r="E81" s="44">
        <v>2223.6651499999998</v>
      </c>
      <c r="F81" s="44">
        <v>263.56676879999998</v>
      </c>
      <c r="G81" s="38">
        <v>1.1092998709999999</v>
      </c>
      <c r="H81" s="45">
        <v>228.65925870000001</v>
      </c>
      <c r="I81" s="45">
        <v>77.544725080000006</v>
      </c>
      <c r="J81" s="48">
        <v>7.5340095060000001E-2</v>
      </c>
      <c r="K81" s="46">
        <v>420.03568180000002</v>
      </c>
      <c r="L81" s="45">
        <v>186.92313770000001</v>
      </c>
      <c r="M81" s="47">
        <v>0.22497570359999999</v>
      </c>
    </row>
    <row r="82" spans="1:13" ht="14.5" x14ac:dyDescent="0.35">
      <c r="A82" s="2" t="str">
        <f>VLOOKUP(C82, 'County name'!$A$1:$C$207, 2, TRUE)</f>
        <v>Poweshiek County</v>
      </c>
      <c r="B82" s="2" t="str">
        <f>VLOOKUP($C82, 'County name'!$A$1:$C$207, 3, TRUE)</f>
        <v>Iowa</v>
      </c>
      <c r="C82" s="33">
        <v>19157</v>
      </c>
      <c r="D82" s="12">
        <f>VLOOKUP($C82, 'County name'!$A$3:$D$101, 4, FALSE)</f>
        <v>1.18E-2</v>
      </c>
      <c r="E82" s="44">
        <v>2113.9263230000001</v>
      </c>
      <c r="F82" s="44">
        <v>212.11663580000001</v>
      </c>
      <c r="G82" s="38">
        <v>0.99272091259999995</v>
      </c>
      <c r="H82" s="45">
        <v>221.2991179</v>
      </c>
      <c r="I82" s="45">
        <v>60.01625533</v>
      </c>
      <c r="J82" s="48">
        <v>6.8050210459999996E-2</v>
      </c>
      <c r="K82" s="46">
        <v>391.42071729999998</v>
      </c>
      <c r="L82" s="45">
        <v>157.76901860000001</v>
      </c>
      <c r="M82" s="47">
        <v>0.187318707</v>
      </c>
    </row>
    <row r="83" spans="1:13" ht="14.5" x14ac:dyDescent="0.35">
      <c r="A83" s="2" t="str">
        <f>VLOOKUP(C83, 'County name'!$A$1:$C$207, 2, TRUE)</f>
        <v>Ringgold County</v>
      </c>
      <c r="B83" s="2" t="str">
        <f>VLOOKUP($C83, 'County name'!$A$1:$C$207, 3, TRUE)</f>
        <v>Iowa</v>
      </c>
      <c r="C83" s="33">
        <v>19159</v>
      </c>
      <c r="D83" s="12">
        <f>VLOOKUP($C83, 'County name'!$A$3:$D$101, 4, FALSE)</f>
        <v>5.4000000000000003E-3</v>
      </c>
      <c r="E83" s="44">
        <v>2219.9544959999998</v>
      </c>
      <c r="F83" s="44">
        <v>246.4429657</v>
      </c>
      <c r="G83" s="38">
        <v>1.0627452690000001</v>
      </c>
      <c r="H83" s="45">
        <v>211.81948009999999</v>
      </c>
      <c r="I83" s="45">
        <v>60.645550919999998</v>
      </c>
      <c r="J83" s="48">
        <v>4.8782112840000003E-2</v>
      </c>
      <c r="K83" s="46">
        <v>385.34122200000002</v>
      </c>
      <c r="L83" s="45">
        <v>162.7689349</v>
      </c>
      <c r="M83" s="47">
        <v>0.1730707256</v>
      </c>
    </row>
    <row r="84" spans="1:13" ht="14.5" x14ac:dyDescent="0.35">
      <c r="A84" s="2" t="str">
        <f>VLOOKUP(C84, 'County name'!$A$1:$C$207, 2, TRUE)</f>
        <v>Sac County</v>
      </c>
      <c r="B84" s="2" t="str">
        <f>VLOOKUP($C84, 'County name'!$A$1:$C$207, 3, TRUE)</f>
        <v>Iowa</v>
      </c>
      <c r="C84" s="33">
        <v>19161</v>
      </c>
      <c r="D84" s="12">
        <f>VLOOKUP($C84, 'County name'!$A$3:$D$101, 4, FALSE)</f>
        <v>1.2E-2</v>
      </c>
      <c r="E84" s="44">
        <v>2020.8346120000001</v>
      </c>
      <c r="F84" s="44">
        <v>191.51613810000001</v>
      </c>
      <c r="G84" s="38">
        <v>1.0208123170000001</v>
      </c>
      <c r="H84" s="45">
        <v>242.52562570000001</v>
      </c>
      <c r="I84" s="45">
        <v>67.573607350000003</v>
      </c>
      <c r="J84" s="48">
        <v>9.2836979880000003E-2</v>
      </c>
      <c r="K84" s="46">
        <v>427.3528819</v>
      </c>
      <c r="L84" s="45">
        <v>173.21848610000001</v>
      </c>
      <c r="M84" s="47">
        <v>0.23915887769999999</v>
      </c>
    </row>
    <row r="85" spans="1:13" ht="14.5" x14ac:dyDescent="0.35">
      <c r="A85" s="2" t="str">
        <f>VLOOKUP(C85, 'County name'!$A$1:$C$207, 2, TRUE)</f>
        <v>Scott County</v>
      </c>
      <c r="B85" s="2" t="str">
        <f>VLOOKUP($C85, 'County name'!$A$1:$C$207, 3, TRUE)</f>
        <v>Iowa</v>
      </c>
      <c r="C85" s="33">
        <v>19163</v>
      </c>
      <c r="D85" s="12">
        <f>VLOOKUP($C85, 'County name'!$A$3:$D$101, 4, FALSE)</f>
        <v>7.4999999999999997E-3</v>
      </c>
      <c r="E85" s="44">
        <v>2160.9139730000002</v>
      </c>
      <c r="F85" s="44">
        <v>197.21218809999999</v>
      </c>
      <c r="G85" s="38">
        <v>0.99909167489999995</v>
      </c>
      <c r="H85" s="45">
        <v>222.6073423</v>
      </c>
      <c r="I85" s="45">
        <v>63.964869399999998</v>
      </c>
      <c r="J85" s="48">
        <v>7.8971694970000006E-2</v>
      </c>
      <c r="K85" s="46">
        <v>382.71056659999999</v>
      </c>
      <c r="L85" s="45">
        <v>143.94913020000001</v>
      </c>
      <c r="M85" s="47">
        <v>0.1751673399</v>
      </c>
    </row>
    <row r="86" spans="1:13" ht="14.5" x14ac:dyDescent="0.35">
      <c r="A86" s="2" t="str">
        <f>VLOOKUP(C86, 'County name'!$A$1:$C$207, 2, TRUE)</f>
        <v>Shelby County</v>
      </c>
      <c r="B86" s="2" t="str">
        <f>VLOOKUP($C86, 'County name'!$A$1:$C$207, 3, TRUE)</f>
        <v>Iowa</v>
      </c>
      <c r="C86" s="33">
        <v>19165</v>
      </c>
      <c r="D86" s="12">
        <f>VLOOKUP($C86, 'County name'!$A$3:$D$101, 4, FALSE)</f>
        <v>1.37E-2</v>
      </c>
      <c r="E86" s="44">
        <v>2134.5437510000002</v>
      </c>
      <c r="F86" s="44">
        <v>230.62508840000001</v>
      </c>
      <c r="G86" s="38">
        <v>1.045057001</v>
      </c>
      <c r="H86" s="45">
        <v>232.48699880000001</v>
      </c>
      <c r="I86" s="45">
        <v>71.809355929999995</v>
      </c>
      <c r="J86" s="48">
        <v>7.8722152589999997E-2</v>
      </c>
      <c r="K86" s="46">
        <v>423.0835222</v>
      </c>
      <c r="L86" s="45">
        <v>180.92571509999999</v>
      </c>
      <c r="M86" s="47">
        <v>0.22735335649999999</v>
      </c>
    </row>
    <row r="87" spans="1:13" ht="14.5" x14ac:dyDescent="0.35">
      <c r="A87" s="2" t="str">
        <f>VLOOKUP(C87, 'County name'!$A$1:$C$207, 2, TRUE)</f>
        <v>Sioux County</v>
      </c>
      <c r="B87" s="2" t="str">
        <f>VLOOKUP($C87, 'County name'!$A$1:$C$207, 3, TRUE)</f>
        <v>Iowa</v>
      </c>
      <c r="C87" s="33">
        <v>19167</v>
      </c>
      <c r="D87" s="12">
        <f>VLOOKUP($C87, 'County name'!$A$3:$D$101, 4, FALSE)</f>
        <v>1.6E-2</v>
      </c>
      <c r="E87" s="44">
        <v>1993.2003540000001</v>
      </c>
      <c r="F87" s="44">
        <v>207.0719034</v>
      </c>
      <c r="G87" s="38">
        <v>1.0405176620000001</v>
      </c>
      <c r="H87" s="45">
        <v>255.82615490000001</v>
      </c>
      <c r="I87" s="45">
        <v>80.142023370000004</v>
      </c>
      <c r="J87" s="48">
        <v>0.1081290419</v>
      </c>
      <c r="K87" s="46">
        <v>442.67641099999997</v>
      </c>
      <c r="L87" s="45">
        <v>189.9386944</v>
      </c>
      <c r="M87" s="47">
        <v>0.2649706791</v>
      </c>
    </row>
    <row r="88" spans="1:13" ht="14.5" x14ac:dyDescent="0.35">
      <c r="A88" s="2" t="str">
        <f>VLOOKUP(C88, 'County name'!$A$1:$C$207, 2, TRUE)</f>
        <v>Story County</v>
      </c>
      <c r="B88" s="2" t="str">
        <f>VLOOKUP($C88, 'County name'!$A$1:$C$207, 3, TRUE)</f>
        <v>Iowa</v>
      </c>
      <c r="C88" s="33">
        <v>19169</v>
      </c>
      <c r="D88" s="12">
        <f>VLOOKUP($C88, 'County name'!$A$3:$D$101, 4, FALSE)</f>
        <v>1.09E-2</v>
      </c>
      <c r="E88" s="44">
        <v>2047.5120199999999</v>
      </c>
      <c r="F88" s="44">
        <v>175.56436410000001</v>
      </c>
      <c r="G88" s="38">
        <v>0.95879517670000003</v>
      </c>
      <c r="H88" s="45">
        <v>226.9043533</v>
      </c>
      <c r="I88" s="45">
        <v>55.969578839999997</v>
      </c>
      <c r="J88" s="48">
        <v>7.1830191230000007E-2</v>
      </c>
      <c r="K88" s="46">
        <v>402.39207249999998</v>
      </c>
      <c r="L88" s="45">
        <v>151.828046</v>
      </c>
      <c r="M88" s="47">
        <v>0.1982766373</v>
      </c>
    </row>
    <row r="89" spans="1:13" ht="14.5" x14ac:dyDescent="0.35">
      <c r="A89" s="2" t="str">
        <f>VLOOKUP(C89, 'County name'!$A$1:$C$207, 2, TRUE)</f>
        <v>Tama County</v>
      </c>
      <c r="B89" s="2" t="str">
        <f>VLOOKUP($C89, 'County name'!$A$1:$C$207, 3, TRUE)</f>
        <v>Iowa</v>
      </c>
      <c r="C89" s="33">
        <v>19171</v>
      </c>
      <c r="D89" s="12">
        <f>VLOOKUP($C89, 'County name'!$A$3:$D$101, 4, FALSE)</f>
        <v>1.3000000000000001E-2</v>
      </c>
      <c r="E89" s="44">
        <v>2036.833478</v>
      </c>
      <c r="F89" s="44">
        <v>183.87246769999999</v>
      </c>
      <c r="G89" s="38">
        <v>0.96728941369999999</v>
      </c>
      <c r="H89" s="45">
        <v>227.96476050000001</v>
      </c>
      <c r="I89" s="45">
        <v>58.148390249999999</v>
      </c>
      <c r="J89" s="48">
        <v>7.5367113040000003E-2</v>
      </c>
      <c r="K89" s="46">
        <v>400.04933840000001</v>
      </c>
      <c r="L89" s="45">
        <v>156.13606390000001</v>
      </c>
      <c r="M89" s="47">
        <v>0.19704924730000001</v>
      </c>
    </row>
    <row r="90" spans="1:13" ht="14.5" x14ac:dyDescent="0.35">
      <c r="A90" s="2" t="str">
        <f>VLOOKUP(C90, 'County name'!$A$1:$C$207, 2, TRUE)</f>
        <v>Taylor County</v>
      </c>
      <c r="B90" s="2" t="str">
        <f>VLOOKUP($C90, 'County name'!$A$1:$C$207, 3, TRUE)</f>
        <v>Iowa</v>
      </c>
      <c r="C90" s="33">
        <v>19173</v>
      </c>
      <c r="D90" s="12">
        <f>VLOOKUP($C90, 'County name'!$A$3:$D$101, 4, FALSE)</f>
        <v>7.9000000000000008E-3</v>
      </c>
      <c r="E90" s="44">
        <v>2237.9722149999998</v>
      </c>
      <c r="F90" s="44">
        <v>261.83984939999999</v>
      </c>
      <c r="G90" s="38">
        <v>1.080780286</v>
      </c>
      <c r="H90" s="45">
        <v>211.23562519999999</v>
      </c>
      <c r="I90" s="45">
        <v>65.499540139999993</v>
      </c>
      <c r="J90" s="48">
        <v>5.0831293770000001E-2</v>
      </c>
      <c r="K90" s="46">
        <v>391.3153178</v>
      </c>
      <c r="L90" s="45">
        <v>170.66401640000001</v>
      </c>
      <c r="M90" s="47">
        <v>0.18329012149999999</v>
      </c>
    </row>
    <row r="91" spans="1:13" ht="14.5" x14ac:dyDescent="0.35">
      <c r="A91" s="2" t="str">
        <f>VLOOKUP(C91, 'County name'!$A$1:$C$207, 2, TRUE)</f>
        <v>Union County</v>
      </c>
      <c r="B91" s="2" t="str">
        <f>VLOOKUP($C91, 'County name'!$A$1:$C$207, 3, TRUE)</f>
        <v>Iowa</v>
      </c>
      <c r="C91" s="33">
        <v>19175</v>
      </c>
      <c r="D91" s="12">
        <f>VLOOKUP($C91, 'County name'!$A$3:$D$101, 4, FALSE)</f>
        <v>6.5000000000000006E-3</v>
      </c>
      <c r="E91" s="44">
        <v>2196.2240820000002</v>
      </c>
      <c r="F91" s="44">
        <v>241.83558909999999</v>
      </c>
      <c r="G91" s="38">
        <v>1.056726601</v>
      </c>
      <c r="H91" s="45">
        <v>218.3557423</v>
      </c>
      <c r="I91" s="45">
        <v>63.838820980000001</v>
      </c>
      <c r="J91" s="48">
        <v>5.7966884199999999E-2</v>
      </c>
      <c r="K91" s="46">
        <v>393.39397739999998</v>
      </c>
      <c r="L91" s="45">
        <v>167.67500709999999</v>
      </c>
      <c r="M91" s="47">
        <v>0.1860975567</v>
      </c>
    </row>
    <row r="92" spans="1:13" ht="14.5" x14ac:dyDescent="0.35">
      <c r="A92" s="2" t="str">
        <f>VLOOKUP(C92, 'County name'!$A$1:$C$207, 2, TRUE)</f>
        <v>Van Buren County</v>
      </c>
      <c r="B92" s="2" t="str">
        <f>VLOOKUP($C92, 'County name'!$A$1:$C$207, 3, TRUE)</f>
        <v>Iowa</v>
      </c>
      <c r="C92" s="33">
        <v>19177</v>
      </c>
      <c r="D92" s="12">
        <f>VLOOKUP($C92, 'County name'!$A$3:$D$101, 4, FALSE)</f>
        <v>4.7999999999999996E-3</v>
      </c>
      <c r="E92" s="44">
        <v>2332.4323709999999</v>
      </c>
      <c r="F92" s="44">
        <v>295.11469080000001</v>
      </c>
      <c r="G92" s="38">
        <v>1.1156358230000001</v>
      </c>
      <c r="H92" s="45">
        <v>211.32982029999999</v>
      </c>
      <c r="I92" s="45">
        <v>75.258161119999997</v>
      </c>
      <c r="J92" s="48">
        <v>6.1840687140000003E-2</v>
      </c>
      <c r="K92" s="46">
        <v>379.89316719999999</v>
      </c>
      <c r="L92" s="45">
        <v>173.1831119</v>
      </c>
      <c r="M92" s="47">
        <v>0.1711155526</v>
      </c>
    </row>
    <row r="93" spans="1:13" ht="14.5" x14ac:dyDescent="0.35">
      <c r="A93" s="2" t="str">
        <f>VLOOKUP(C93, 'County name'!$A$1:$C$207, 2, TRUE)</f>
        <v>Wapello County</v>
      </c>
      <c r="B93" s="2" t="str">
        <f>VLOOKUP($C93, 'County name'!$A$1:$C$207, 3, TRUE)</f>
        <v>Iowa</v>
      </c>
      <c r="C93" s="33">
        <v>19179</v>
      </c>
      <c r="D93" s="12">
        <f>VLOOKUP($C93, 'County name'!$A$3:$D$101, 4, FALSE)</f>
        <v>5.1999999999999998E-3</v>
      </c>
      <c r="E93" s="44">
        <v>2280.1086620000001</v>
      </c>
      <c r="F93" s="44">
        <v>258.45740360000002</v>
      </c>
      <c r="G93" s="38">
        <v>1.089822182</v>
      </c>
      <c r="H93" s="45">
        <v>215.28023809999999</v>
      </c>
      <c r="I93" s="45">
        <v>65.233284470000001</v>
      </c>
      <c r="J93" s="48">
        <v>6.2653817479999999E-2</v>
      </c>
      <c r="K93" s="46">
        <v>381.31285780000002</v>
      </c>
      <c r="L93" s="45">
        <v>162.33300349999999</v>
      </c>
      <c r="M93" s="47">
        <v>0.17442698919999999</v>
      </c>
    </row>
    <row r="94" spans="1:13" ht="14.5" x14ac:dyDescent="0.35">
      <c r="A94" s="2" t="str">
        <f>VLOOKUP(C94, 'County name'!$A$1:$C$207, 2, TRUE)</f>
        <v>Warren County</v>
      </c>
      <c r="B94" s="2" t="str">
        <f>VLOOKUP($C94, 'County name'!$A$1:$C$207, 3, TRUE)</f>
        <v>Iowa</v>
      </c>
      <c r="C94" s="33">
        <v>19181</v>
      </c>
      <c r="D94" s="12">
        <f>VLOOKUP($C94, 'County name'!$A$3:$D$101, 4, FALSE)</f>
        <v>6.0999999999999995E-3</v>
      </c>
      <c r="E94" s="44">
        <v>2214.7583249999998</v>
      </c>
      <c r="F94" s="44">
        <v>241.2112947</v>
      </c>
      <c r="G94" s="38">
        <v>1.0541673519999999</v>
      </c>
      <c r="H94" s="45">
        <v>219.37131260000001</v>
      </c>
      <c r="I94" s="45">
        <v>63.274317029999999</v>
      </c>
      <c r="J94" s="48">
        <v>6.2068442359999997E-2</v>
      </c>
      <c r="K94" s="46">
        <v>396.20883880000002</v>
      </c>
      <c r="L94" s="45">
        <v>168.80457229999999</v>
      </c>
      <c r="M94" s="47">
        <v>0.18960092240000001</v>
      </c>
    </row>
    <row r="95" spans="1:13" ht="14.5" x14ac:dyDescent="0.35">
      <c r="A95" s="2" t="str">
        <f>VLOOKUP(C95, 'County name'!$A$1:$C$207, 2, TRUE)</f>
        <v>Washington County</v>
      </c>
      <c r="B95" s="2" t="str">
        <f>VLOOKUP($C95, 'County name'!$A$1:$C$207, 3, TRUE)</f>
        <v>Iowa</v>
      </c>
      <c r="C95" s="33">
        <v>19183</v>
      </c>
      <c r="D95" s="12">
        <f>VLOOKUP($C95, 'County name'!$A$3:$D$101, 4, FALSE)</f>
        <v>8.8000000000000005E-3</v>
      </c>
      <c r="E95" s="44">
        <v>2257.011724</v>
      </c>
      <c r="F95" s="44">
        <v>254.8391646</v>
      </c>
      <c r="G95" s="38">
        <v>1.056706446</v>
      </c>
      <c r="H95" s="45">
        <v>220.01039059999999</v>
      </c>
      <c r="I95" s="45">
        <v>72.012296719999995</v>
      </c>
      <c r="J95" s="48">
        <v>7.2291331230000005E-2</v>
      </c>
      <c r="K95" s="46">
        <v>387.0823618</v>
      </c>
      <c r="L95" s="45">
        <v>168.85824170000001</v>
      </c>
      <c r="M95" s="47">
        <v>0.18010948500000001</v>
      </c>
    </row>
    <row r="96" spans="1:13" ht="14.5" x14ac:dyDescent="0.35">
      <c r="A96" s="2" t="str">
        <f>VLOOKUP(C96, 'County name'!$A$1:$C$207, 2, TRUE)</f>
        <v>Wayne County</v>
      </c>
      <c r="B96" s="2" t="str">
        <f>VLOOKUP($C96, 'County name'!$A$1:$C$207, 3, TRUE)</f>
        <v>Iowa</v>
      </c>
      <c r="C96" s="33">
        <v>19185</v>
      </c>
      <c r="D96" s="12">
        <f>VLOOKUP($C96, 'County name'!$A$3:$D$101, 4, FALSE)</f>
        <v>5.6999999999999993E-3</v>
      </c>
      <c r="E96" s="44">
        <v>2182.9774550000002</v>
      </c>
      <c r="F96" s="44">
        <v>234.63466729999999</v>
      </c>
      <c r="G96" s="38">
        <v>1.038512264</v>
      </c>
      <c r="H96" s="45">
        <v>209.2946513</v>
      </c>
      <c r="I96" s="45">
        <v>56.967449999999999</v>
      </c>
      <c r="J96" s="48">
        <v>4.8621667360000002E-2</v>
      </c>
      <c r="K96" s="46">
        <v>381.82222100000001</v>
      </c>
      <c r="L96" s="45">
        <v>156.33320280000001</v>
      </c>
      <c r="M96" s="47">
        <v>0.1646166453</v>
      </c>
    </row>
    <row r="97" spans="1:13" ht="14.5" x14ac:dyDescent="0.35">
      <c r="A97" s="2" t="str">
        <f>VLOOKUP(C97, 'County name'!$A$1:$C$207, 2, TRUE)</f>
        <v>Webster County</v>
      </c>
      <c r="B97" s="2" t="str">
        <f>VLOOKUP($C97, 'County name'!$A$1:$C$207, 3, TRUE)</f>
        <v>Iowa</v>
      </c>
      <c r="C97" s="33">
        <v>19187</v>
      </c>
      <c r="D97" s="12">
        <f>VLOOKUP($C97, 'County name'!$A$3:$D$101, 4, FALSE)</f>
        <v>1.5100000000000001E-2</v>
      </c>
      <c r="E97" s="44">
        <v>2041.7805619999999</v>
      </c>
      <c r="F97" s="44">
        <v>191.91787360000001</v>
      </c>
      <c r="G97" s="38">
        <v>1.0322831939999999</v>
      </c>
      <c r="H97" s="45">
        <v>234.89322569999999</v>
      </c>
      <c r="I97" s="45">
        <v>62.59926591</v>
      </c>
      <c r="J97" s="48">
        <v>8.4765741640000003E-2</v>
      </c>
      <c r="K97" s="46">
        <v>414.84208089999998</v>
      </c>
      <c r="L97" s="45">
        <v>166.72626930000001</v>
      </c>
      <c r="M97" s="47">
        <v>0.22419613460000001</v>
      </c>
    </row>
    <row r="98" spans="1:13" ht="14.5" x14ac:dyDescent="0.35">
      <c r="A98" s="2" t="str">
        <f>VLOOKUP(C98, 'County name'!$A$1:$C$207, 2, TRUE)</f>
        <v>Winnebago County</v>
      </c>
      <c r="B98" s="2" t="str">
        <f>VLOOKUP($C98, 'County name'!$A$1:$C$207, 3, TRUE)</f>
        <v>Iowa</v>
      </c>
      <c r="C98" s="33">
        <v>19189</v>
      </c>
      <c r="D98" s="12">
        <f>VLOOKUP($C98, 'County name'!$A$3:$D$101, 4, FALSE)</f>
        <v>8.6E-3</v>
      </c>
      <c r="E98" s="44">
        <v>1913.3004739999999</v>
      </c>
      <c r="F98" s="44">
        <v>134.8950499</v>
      </c>
      <c r="G98" s="38">
        <v>0.93140850210000004</v>
      </c>
      <c r="H98" s="45">
        <v>238.2355599</v>
      </c>
      <c r="I98" s="45">
        <v>50.94867172</v>
      </c>
      <c r="J98" s="48">
        <v>8.1856192940000003E-2</v>
      </c>
      <c r="K98" s="46">
        <v>416.77911160000002</v>
      </c>
      <c r="L98" s="45">
        <v>143.0532245</v>
      </c>
      <c r="M98" s="47">
        <v>0.2173650942</v>
      </c>
    </row>
    <row r="99" spans="1:13" ht="14.5" x14ac:dyDescent="0.35">
      <c r="A99" s="2" t="str">
        <f>VLOOKUP(C99, 'County name'!$A$1:$C$207, 2, TRUE)</f>
        <v>Winneshiek County</v>
      </c>
      <c r="B99" s="2" t="str">
        <f>VLOOKUP($C99, 'County name'!$A$1:$C$207, 3, TRUE)</f>
        <v>Iowa</v>
      </c>
      <c r="C99" s="33">
        <v>19191</v>
      </c>
      <c r="D99" s="12">
        <f>VLOOKUP($C99, 'County name'!$A$3:$D$101, 4, FALSE)</f>
        <v>1.03E-2</v>
      </c>
      <c r="E99" s="44">
        <v>1846.0229260000001</v>
      </c>
      <c r="F99" s="44">
        <v>115.802325</v>
      </c>
      <c r="G99" s="38">
        <v>0.88411586850000001</v>
      </c>
      <c r="H99" s="45">
        <v>229.50383540000001</v>
      </c>
      <c r="I99" s="45">
        <v>45.810625889999997</v>
      </c>
      <c r="J99" s="48">
        <v>7.752510755E-2</v>
      </c>
      <c r="K99" s="46">
        <v>395.77778999999998</v>
      </c>
      <c r="L99" s="45">
        <v>127.43698000000001</v>
      </c>
      <c r="M99" s="47">
        <v>0.19361110340000001</v>
      </c>
    </row>
    <row r="100" spans="1:13" ht="14.5" x14ac:dyDescent="0.35">
      <c r="A100" s="2" t="str">
        <f>VLOOKUP(C100, 'County name'!$A$1:$C$207, 2, TRUE)</f>
        <v>Woodbury County</v>
      </c>
      <c r="B100" s="2" t="str">
        <f>VLOOKUP($C100, 'County name'!$A$1:$C$207, 3, TRUE)</f>
        <v>Iowa</v>
      </c>
      <c r="C100" s="33">
        <v>19193</v>
      </c>
      <c r="D100" s="12">
        <f>VLOOKUP($C100, 'County name'!$A$3:$D$101, 4, FALSE)</f>
        <v>1.5700000000000002E-2</v>
      </c>
      <c r="E100" s="44">
        <v>2110.6568710000001</v>
      </c>
      <c r="F100" s="44">
        <v>242.62785969999999</v>
      </c>
      <c r="G100" s="38">
        <v>1.091633954</v>
      </c>
      <c r="H100" s="45">
        <v>251.2726874</v>
      </c>
      <c r="I100" s="45">
        <v>85.251735310000001</v>
      </c>
      <c r="J100" s="48">
        <v>0.1042530604</v>
      </c>
      <c r="K100" s="46">
        <v>441.16433480000001</v>
      </c>
      <c r="L100" s="45">
        <v>197.2404411</v>
      </c>
      <c r="M100" s="47">
        <v>0.26144572290000001</v>
      </c>
    </row>
    <row r="101" spans="1:13" ht="14.5" x14ac:dyDescent="0.35">
      <c r="A101" s="2" t="str">
        <f>VLOOKUP(C101, 'County name'!$A$1:$C$207, 2, TRUE)</f>
        <v>Worth County</v>
      </c>
      <c r="B101" s="2" t="str">
        <f>VLOOKUP($C101, 'County name'!$A$1:$C$207, 3, TRUE)</f>
        <v>Iowa</v>
      </c>
      <c r="C101" s="33">
        <v>19195</v>
      </c>
      <c r="D101" s="12">
        <f>VLOOKUP($C101, 'County name'!$A$3:$D$101, 4, FALSE)</f>
        <v>8.3000000000000001E-3</v>
      </c>
      <c r="E101" s="44">
        <v>1869.162787</v>
      </c>
      <c r="F101" s="44">
        <v>122.9849112</v>
      </c>
      <c r="G101" s="38">
        <v>0.89408273159999996</v>
      </c>
      <c r="H101" s="45">
        <v>233.758669</v>
      </c>
      <c r="I101" s="45">
        <v>44.567856259999999</v>
      </c>
      <c r="J101" s="48">
        <v>7.6782789709999993E-2</v>
      </c>
      <c r="K101" s="46">
        <v>410.61429140000001</v>
      </c>
      <c r="L101" s="45">
        <v>132.56097550000001</v>
      </c>
      <c r="M101" s="47">
        <v>0.20817502299999999</v>
      </c>
    </row>
    <row r="102" spans="1:13" ht="14.5" x14ac:dyDescent="0.35">
      <c r="A102" s="2" t="str">
        <f>VLOOKUP(C102, 'County name'!$A$1:$C$207, 2, TRUE)</f>
        <v>Wright County</v>
      </c>
      <c r="B102" s="2" t="str">
        <f>VLOOKUP($C102, 'County name'!$A$1:$C$207, 3, TRUE)</f>
        <v>Iowa</v>
      </c>
      <c r="C102" s="33">
        <v>19197</v>
      </c>
      <c r="D102" s="12">
        <f>VLOOKUP($C102, 'County name'!$A$3:$D$101, 4, FALSE)</f>
        <v>1.3500000000000002E-2</v>
      </c>
      <c r="E102" s="44">
        <v>1960.6844880000001</v>
      </c>
      <c r="F102" s="44">
        <v>155.8027146</v>
      </c>
      <c r="G102" s="38">
        <v>0.95596944210000001</v>
      </c>
      <c r="H102" s="45">
        <v>235.97678490000001</v>
      </c>
      <c r="I102" s="45">
        <v>55.06866093</v>
      </c>
      <c r="J102" s="48">
        <v>8.2706960179999997E-2</v>
      </c>
      <c r="K102" s="46">
        <v>412.7453951</v>
      </c>
      <c r="L102" s="45">
        <v>150.5563899</v>
      </c>
      <c r="M102" s="47">
        <v>0.21459469149999999</v>
      </c>
    </row>
    <row r="103" spans="1:13" ht="12.5" x14ac:dyDescent="0.25">
      <c r="A103" s="2"/>
      <c r="B103" s="2"/>
      <c r="C103" s="1"/>
      <c r="D103" s="12"/>
      <c r="E103" s="1"/>
      <c r="F103" s="1"/>
      <c r="G103" s="1"/>
      <c r="H103" s="22"/>
      <c r="K103" s="22"/>
      <c r="M103" s="23"/>
    </row>
    <row r="104" spans="1:13" ht="12.5" x14ac:dyDescent="0.25">
      <c r="A104" s="2"/>
      <c r="B104" s="2"/>
      <c r="C104" s="2"/>
      <c r="D104" s="12"/>
      <c r="E104" s="2"/>
      <c r="F104" s="2"/>
      <c r="G104" s="2"/>
      <c r="H104" s="22"/>
      <c r="K104" s="22"/>
      <c r="M104" s="23"/>
    </row>
    <row r="105" spans="1:13" ht="12.5" x14ac:dyDescent="0.25">
      <c r="A105" s="2"/>
      <c r="B105" s="2"/>
      <c r="C105" s="2"/>
      <c r="D105" s="12"/>
      <c r="E105" s="2"/>
      <c r="F105" s="2"/>
      <c r="G105" s="2"/>
      <c r="H105" s="22"/>
      <c r="K105" s="22"/>
      <c r="M105" s="23"/>
    </row>
    <row r="106" spans="1:13" ht="12.5" x14ac:dyDescent="0.25">
      <c r="A106" s="2"/>
      <c r="B106" s="2"/>
      <c r="C106" s="2"/>
      <c r="D106" s="12"/>
      <c r="E106" s="2"/>
      <c r="F106" s="2"/>
      <c r="G106" s="2"/>
      <c r="H106" s="22"/>
      <c r="K106" s="22"/>
      <c r="M106" s="23"/>
    </row>
    <row r="107" spans="1:13" ht="12.5" x14ac:dyDescent="0.25">
      <c r="A107" s="2"/>
      <c r="B107" s="2"/>
      <c r="C107" s="2"/>
      <c r="D107" s="12"/>
      <c r="E107" s="2"/>
      <c r="F107" s="2"/>
      <c r="G107" s="2"/>
      <c r="H107" s="22"/>
      <c r="K107" s="22"/>
      <c r="M107" s="23"/>
    </row>
    <row r="108" spans="1:13" ht="12.5" x14ac:dyDescent="0.25">
      <c r="A108" s="2"/>
      <c r="B108" s="2"/>
      <c r="C108" s="2"/>
      <c r="D108" s="12"/>
      <c r="E108" s="2"/>
      <c r="F108" s="2"/>
      <c r="G108" s="2"/>
      <c r="H108" s="22"/>
      <c r="K108" s="22"/>
      <c r="M108" s="23"/>
    </row>
    <row r="109" spans="1:13" ht="12.5" x14ac:dyDescent="0.25">
      <c r="A109" s="2"/>
      <c r="B109" s="2"/>
      <c r="C109" s="2"/>
      <c r="D109" s="12"/>
      <c r="E109" s="2"/>
      <c r="F109" s="2"/>
      <c r="G109" s="2"/>
      <c r="H109" s="22"/>
      <c r="K109" s="22"/>
      <c r="M109" s="23"/>
    </row>
    <row r="110" spans="1:13" ht="12.5" x14ac:dyDescent="0.25">
      <c r="A110" s="2"/>
      <c r="B110" s="2"/>
      <c r="C110" s="2"/>
      <c r="D110" s="12"/>
      <c r="E110" s="2"/>
      <c r="F110" s="2"/>
      <c r="G110" s="2"/>
      <c r="H110" s="22"/>
      <c r="K110" s="22"/>
      <c r="M110" s="23"/>
    </row>
    <row r="111" spans="1:13" ht="12.5" x14ac:dyDescent="0.25">
      <c r="A111" s="2"/>
      <c r="B111" s="2"/>
      <c r="C111" s="2"/>
      <c r="D111" s="12"/>
      <c r="E111" s="2"/>
      <c r="F111" s="2"/>
      <c r="G111" s="2"/>
      <c r="H111" s="22"/>
      <c r="K111" s="22"/>
      <c r="M111" s="23"/>
    </row>
    <row r="112" spans="1:13" ht="12.5" x14ac:dyDescent="0.25">
      <c r="A112" s="2"/>
      <c r="B112" s="2"/>
      <c r="C112" s="2"/>
      <c r="D112" s="12"/>
      <c r="E112" s="2"/>
      <c r="F112" s="2"/>
      <c r="G112" s="2"/>
      <c r="H112" s="22"/>
      <c r="K112" s="22"/>
      <c r="M112" s="23"/>
    </row>
    <row r="113" spans="1:13" ht="12.5" x14ac:dyDescent="0.25">
      <c r="A113" s="2"/>
      <c r="B113" s="2"/>
      <c r="C113" s="2"/>
      <c r="D113" s="12"/>
      <c r="E113" s="2"/>
      <c r="F113" s="2"/>
      <c r="G113" s="2"/>
      <c r="H113" s="22"/>
      <c r="K113" s="22"/>
      <c r="M113" s="23"/>
    </row>
    <row r="114" spans="1:13" ht="12.5" x14ac:dyDescent="0.25">
      <c r="A114" s="2"/>
      <c r="B114" s="2"/>
      <c r="C114" s="2"/>
      <c r="D114" s="12"/>
      <c r="E114" s="2"/>
      <c r="F114" s="2"/>
      <c r="G114" s="2"/>
      <c r="H114" s="22"/>
      <c r="K114" s="22"/>
      <c r="M114" s="23"/>
    </row>
    <row r="115" spans="1:13" ht="12.5" x14ac:dyDescent="0.25">
      <c r="A115" s="2"/>
      <c r="B115" s="2"/>
      <c r="C115" s="2"/>
      <c r="D115" s="12"/>
      <c r="E115" s="2"/>
      <c r="F115" s="2"/>
      <c r="G115" s="2"/>
      <c r="H115" s="22"/>
      <c r="K115" s="22"/>
      <c r="M115" s="23"/>
    </row>
    <row r="116" spans="1:13" ht="12.5" x14ac:dyDescent="0.25">
      <c r="A116" s="2"/>
      <c r="B116" s="2"/>
      <c r="C116" s="2"/>
      <c r="D116" s="12"/>
      <c r="E116" s="2"/>
      <c r="F116" s="2"/>
      <c r="G116" s="2"/>
      <c r="H116" s="22"/>
      <c r="K116" s="22"/>
      <c r="M116" s="23"/>
    </row>
    <row r="117" spans="1:13" ht="12.5" x14ac:dyDescent="0.25">
      <c r="A117" s="2"/>
      <c r="B117" s="2"/>
      <c r="C117" s="2"/>
      <c r="D117" s="12"/>
      <c r="E117" s="2"/>
      <c r="F117" s="2"/>
      <c r="G117" s="2"/>
      <c r="H117" s="22"/>
      <c r="K117" s="22"/>
      <c r="M117" s="23"/>
    </row>
    <row r="118" spans="1:13" ht="12.5" x14ac:dyDescent="0.25">
      <c r="A118" s="2"/>
      <c r="B118" s="2"/>
      <c r="C118" s="2"/>
      <c r="D118" s="12"/>
      <c r="E118" s="2"/>
      <c r="F118" s="2"/>
      <c r="G118" s="2"/>
      <c r="H118" s="22"/>
      <c r="K118" s="22"/>
      <c r="M118" s="23"/>
    </row>
    <row r="119" spans="1:13" ht="12.5" x14ac:dyDescent="0.25">
      <c r="A119" s="2"/>
      <c r="B119" s="2"/>
      <c r="C119" s="2"/>
      <c r="D119" s="12"/>
      <c r="E119" s="2"/>
      <c r="F119" s="2"/>
      <c r="G119" s="2"/>
      <c r="H119" s="22"/>
      <c r="K119" s="22"/>
      <c r="M119" s="23"/>
    </row>
    <row r="120" spans="1:13" ht="12.5" x14ac:dyDescent="0.25">
      <c r="A120" s="2"/>
      <c r="B120" s="2"/>
      <c r="C120" s="2"/>
      <c r="D120" s="12"/>
      <c r="E120" s="2"/>
      <c r="F120" s="2"/>
      <c r="G120" s="2"/>
      <c r="H120" s="22"/>
      <c r="K120" s="22"/>
      <c r="M120" s="23"/>
    </row>
    <row r="121" spans="1:13" ht="12.5" x14ac:dyDescent="0.25">
      <c r="A121" s="2"/>
      <c r="B121" s="2"/>
      <c r="C121" s="2"/>
      <c r="D121" s="12"/>
      <c r="E121" s="2"/>
      <c r="F121" s="2"/>
      <c r="G121" s="2"/>
      <c r="H121" s="22"/>
      <c r="K121" s="22"/>
      <c r="M121" s="23"/>
    </row>
    <row r="122" spans="1:13" ht="12.5" x14ac:dyDescent="0.25">
      <c r="A122" s="2"/>
      <c r="B122" s="2"/>
      <c r="C122" s="2"/>
      <c r="D122" s="12"/>
      <c r="E122" s="2"/>
      <c r="F122" s="2"/>
      <c r="G122" s="2"/>
      <c r="H122" s="22"/>
      <c r="K122" s="22"/>
      <c r="M122" s="23"/>
    </row>
    <row r="123" spans="1:13" ht="12.5" x14ac:dyDescent="0.25">
      <c r="A123" s="2"/>
      <c r="B123" s="2"/>
      <c r="C123" s="2"/>
      <c r="D123" s="12"/>
      <c r="E123" s="2"/>
      <c r="F123" s="2"/>
      <c r="G123" s="2"/>
      <c r="H123" s="22"/>
      <c r="K123" s="22"/>
      <c r="M123" s="23"/>
    </row>
    <row r="124" spans="1:13" ht="12.5" x14ac:dyDescent="0.25">
      <c r="A124" s="2"/>
      <c r="B124" s="2"/>
      <c r="C124" s="2"/>
      <c r="D124" s="12"/>
      <c r="E124" s="2"/>
      <c r="F124" s="2"/>
      <c r="G124" s="2"/>
      <c r="H124" s="22"/>
      <c r="K124" s="22"/>
      <c r="M124" s="23"/>
    </row>
    <row r="125" spans="1:13" ht="12.5" x14ac:dyDescent="0.25">
      <c r="A125" s="2"/>
      <c r="B125" s="2"/>
      <c r="C125" s="2"/>
      <c r="D125" s="12"/>
      <c r="E125" s="2"/>
      <c r="F125" s="2"/>
      <c r="G125" s="2"/>
      <c r="H125" s="22"/>
      <c r="K125" s="22"/>
      <c r="M125" s="23"/>
    </row>
    <row r="126" spans="1:13" ht="12.5" x14ac:dyDescent="0.25">
      <c r="A126" s="2"/>
      <c r="B126" s="2"/>
      <c r="C126" s="2"/>
      <c r="D126" s="12"/>
      <c r="E126" s="2"/>
      <c r="F126" s="2"/>
      <c r="G126" s="2"/>
      <c r="H126" s="22"/>
      <c r="K126" s="22"/>
      <c r="M126" s="23"/>
    </row>
    <row r="127" spans="1:13" ht="12.5" x14ac:dyDescent="0.25">
      <c r="A127" s="2"/>
      <c r="B127" s="2"/>
      <c r="C127" s="2"/>
      <c r="D127" s="12"/>
      <c r="E127" s="2"/>
      <c r="F127" s="2"/>
      <c r="G127" s="2"/>
      <c r="H127" s="22"/>
      <c r="K127" s="22"/>
      <c r="M127" s="23"/>
    </row>
    <row r="128" spans="1:13" ht="12.5" x14ac:dyDescent="0.25">
      <c r="A128" s="2"/>
      <c r="B128" s="2"/>
      <c r="C128" s="2"/>
      <c r="D128" s="12"/>
      <c r="E128" s="2"/>
      <c r="F128" s="2"/>
      <c r="G128" s="2"/>
      <c r="H128" s="22"/>
      <c r="K128" s="22"/>
      <c r="M128" s="23"/>
    </row>
    <row r="129" spans="1:13" ht="12.5" x14ac:dyDescent="0.25">
      <c r="A129" s="2"/>
      <c r="B129" s="2"/>
      <c r="C129" s="2"/>
      <c r="D129" s="12"/>
      <c r="E129" s="2"/>
      <c r="F129" s="2"/>
      <c r="G129" s="2"/>
      <c r="H129" s="22"/>
      <c r="K129" s="22"/>
      <c r="M129" s="23"/>
    </row>
    <row r="130" spans="1:13" ht="12.5" x14ac:dyDescent="0.25">
      <c r="A130" s="2"/>
      <c r="B130" s="2"/>
      <c r="C130" s="2"/>
      <c r="D130" s="12"/>
      <c r="E130" s="2"/>
      <c r="F130" s="2"/>
      <c r="G130" s="2"/>
      <c r="H130" s="22"/>
      <c r="K130" s="22"/>
      <c r="M130" s="23"/>
    </row>
    <row r="131" spans="1:13" ht="12.5" x14ac:dyDescent="0.25">
      <c r="A131" s="2"/>
      <c r="B131" s="2"/>
      <c r="C131" s="2"/>
      <c r="D131" s="12"/>
      <c r="E131" s="2"/>
      <c r="F131" s="2"/>
      <c r="G131" s="2"/>
      <c r="H131" s="22"/>
      <c r="K131" s="22"/>
      <c r="M131" s="23"/>
    </row>
    <row r="132" spans="1:13" ht="12.5" x14ac:dyDescent="0.25">
      <c r="A132" s="2"/>
      <c r="B132" s="2"/>
      <c r="C132" s="2"/>
      <c r="D132" s="12"/>
      <c r="E132" s="2"/>
      <c r="F132" s="2"/>
      <c r="G132" s="2"/>
      <c r="H132" s="22"/>
      <c r="K132" s="22"/>
      <c r="M132" s="23"/>
    </row>
    <row r="133" spans="1:13" ht="12.5" x14ac:dyDescent="0.25">
      <c r="A133" s="2"/>
      <c r="B133" s="2"/>
      <c r="C133" s="2"/>
      <c r="D133" s="12"/>
      <c r="E133" s="2"/>
      <c r="F133" s="2"/>
      <c r="G133" s="2"/>
      <c r="H133" s="22"/>
      <c r="K133" s="22"/>
      <c r="M133" s="23"/>
    </row>
    <row r="134" spans="1:13" ht="12.5" x14ac:dyDescent="0.25">
      <c r="A134" s="2"/>
      <c r="B134" s="2"/>
      <c r="C134" s="2"/>
      <c r="D134" s="12"/>
      <c r="E134" s="2"/>
      <c r="F134" s="2"/>
      <c r="G134" s="2"/>
      <c r="H134" s="22"/>
      <c r="K134" s="22"/>
      <c r="M134" s="23"/>
    </row>
    <row r="135" spans="1:13" ht="12.5" x14ac:dyDescent="0.25">
      <c r="A135" s="2"/>
      <c r="B135" s="2"/>
      <c r="C135" s="2"/>
      <c r="D135" s="12"/>
      <c r="E135" s="2"/>
      <c r="F135" s="2"/>
      <c r="G135" s="2"/>
      <c r="H135" s="22"/>
      <c r="K135" s="22"/>
      <c r="M135" s="23"/>
    </row>
    <row r="136" spans="1:13" ht="12.5" x14ac:dyDescent="0.25">
      <c r="A136" s="2"/>
      <c r="B136" s="2"/>
      <c r="C136" s="2"/>
      <c r="D136" s="12"/>
      <c r="E136" s="2"/>
      <c r="F136" s="2"/>
      <c r="G136" s="2"/>
      <c r="H136" s="22"/>
      <c r="K136" s="22"/>
      <c r="M136" s="23"/>
    </row>
    <row r="137" spans="1:13" ht="12.5" x14ac:dyDescent="0.25">
      <c r="A137" s="2"/>
      <c r="B137" s="2"/>
      <c r="C137" s="2"/>
      <c r="D137" s="12"/>
      <c r="E137" s="2"/>
      <c r="F137" s="2"/>
      <c r="G137" s="2"/>
      <c r="H137" s="22"/>
      <c r="K137" s="22"/>
      <c r="M137" s="23"/>
    </row>
    <row r="138" spans="1:13" ht="12.5" x14ac:dyDescent="0.25">
      <c r="A138" s="2"/>
      <c r="B138" s="2"/>
      <c r="C138" s="2"/>
      <c r="D138" s="12"/>
      <c r="E138" s="2"/>
      <c r="F138" s="2"/>
      <c r="G138" s="2"/>
      <c r="H138" s="22"/>
      <c r="K138" s="22"/>
      <c r="M138" s="23"/>
    </row>
    <row r="139" spans="1:13" ht="12.5" x14ac:dyDescent="0.25">
      <c r="A139" s="2"/>
      <c r="B139" s="2"/>
      <c r="C139" s="2"/>
      <c r="D139" s="12"/>
      <c r="E139" s="2"/>
      <c r="F139" s="2"/>
      <c r="G139" s="2"/>
      <c r="H139" s="22"/>
      <c r="K139" s="22"/>
      <c r="M139" s="23"/>
    </row>
    <row r="140" spans="1:13" ht="12.5" x14ac:dyDescent="0.25">
      <c r="A140" s="2"/>
      <c r="B140" s="2"/>
      <c r="C140" s="2"/>
      <c r="D140" s="12"/>
      <c r="E140" s="2"/>
      <c r="F140" s="2"/>
      <c r="G140" s="2"/>
      <c r="H140" s="22"/>
      <c r="K140" s="22"/>
      <c r="M140" s="23"/>
    </row>
    <row r="141" spans="1:13" ht="12.5" x14ac:dyDescent="0.25">
      <c r="A141" s="2"/>
      <c r="B141" s="2"/>
      <c r="C141" s="2"/>
      <c r="D141" s="12"/>
      <c r="E141" s="2"/>
      <c r="F141" s="2"/>
      <c r="G141" s="2"/>
      <c r="H141" s="22"/>
      <c r="K141" s="22"/>
      <c r="M141" s="23"/>
    </row>
    <row r="142" spans="1:13" ht="12.5" x14ac:dyDescent="0.25">
      <c r="A142" s="2"/>
      <c r="B142" s="2"/>
      <c r="C142" s="2"/>
      <c r="D142" s="12"/>
      <c r="E142" s="2"/>
      <c r="F142" s="2"/>
      <c r="G142" s="2"/>
      <c r="H142" s="22"/>
      <c r="K142" s="22"/>
      <c r="M142" s="23"/>
    </row>
    <row r="143" spans="1:13" ht="12.5" x14ac:dyDescent="0.25">
      <c r="A143" s="2"/>
      <c r="B143" s="2"/>
      <c r="C143" s="2"/>
      <c r="D143" s="12"/>
      <c r="E143" s="2"/>
      <c r="F143" s="2"/>
      <c r="G143" s="2"/>
      <c r="H143" s="22"/>
      <c r="K143" s="22"/>
      <c r="M143" s="23"/>
    </row>
    <row r="144" spans="1:13" ht="12.5" x14ac:dyDescent="0.25">
      <c r="A144" s="2"/>
      <c r="B144" s="2"/>
      <c r="C144" s="2"/>
      <c r="D144" s="12"/>
      <c r="E144" s="2"/>
      <c r="F144" s="2"/>
      <c r="G144" s="2"/>
      <c r="H144" s="22"/>
      <c r="K144" s="22"/>
      <c r="M144" s="23"/>
    </row>
    <row r="145" spans="1:13" ht="12.5" x14ac:dyDescent="0.25">
      <c r="A145" s="2"/>
      <c r="B145" s="2"/>
      <c r="C145" s="2"/>
      <c r="D145" s="12"/>
      <c r="E145" s="2"/>
      <c r="F145" s="2"/>
      <c r="G145" s="2"/>
      <c r="H145" s="22"/>
      <c r="K145" s="22"/>
      <c r="M145" s="23"/>
    </row>
    <row r="146" spans="1:13" ht="12.5" x14ac:dyDescent="0.25">
      <c r="A146" s="2"/>
      <c r="B146" s="2"/>
      <c r="C146" s="2"/>
      <c r="D146" s="12"/>
      <c r="E146" s="2"/>
      <c r="F146" s="2"/>
      <c r="G146" s="2"/>
      <c r="H146" s="22"/>
      <c r="K146" s="22"/>
      <c r="M146" s="23"/>
    </row>
    <row r="147" spans="1:13" ht="12.5" x14ac:dyDescent="0.25">
      <c r="A147" s="2"/>
      <c r="B147" s="2"/>
      <c r="C147" s="2"/>
      <c r="D147" s="12"/>
      <c r="E147" s="2"/>
      <c r="F147" s="2"/>
      <c r="G147" s="2"/>
      <c r="H147" s="22"/>
      <c r="K147" s="22"/>
      <c r="M147" s="23"/>
    </row>
    <row r="148" spans="1:13" ht="12.5" x14ac:dyDescent="0.25">
      <c r="A148" s="2"/>
      <c r="B148" s="2"/>
      <c r="C148" s="2"/>
      <c r="D148" s="12"/>
      <c r="E148" s="2"/>
      <c r="F148" s="2"/>
      <c r="G148" s="2"/>
      <c r="H148" s="22"/>
      <c r="K148" s="22"/>
      <c r="M148" s="23"/>
    </row>
    <row r="149" spans="1:13" ht="12.5" x14ac:dyDescent="0.25">
      <c r="A149" s="2"/>
      <c r="B149" s="2"/>
      <c r="C149" s="2"/>
      <c r="D149" s="12"/>
      <c r="E149" s="2"/>
      <c r="F149" s="2"/>
      <c r="G149" s="2"/>
      <c r="H149" s="22"/>
      <c r="K149" s="22"/>
      <c r="M149" s="23"/>
    </row>
    <row r="150" spans="1:13" ht="12.5" x14ac:dyDescent="0.25">
      <c r="A150" s="2"/>
      <c r="B150" s="2"/>
      <c r="C150" s="2"/>
      <c r="D150" s="12"/>
      <c r="E150" s="2"/>
      <c r="F150" s="2"/>
      <c r="G150" s="2"/>
      <c r="H150" s="22"/>
      <c r="K150" s="22"/>
      <c r="M150" s="23"/>
    </row>
    <row r="151" spans="1:13" ht="12.5" x14ac:dyDescent="0.25">
      <c r="A151" s="2"/>
      <c r="B151" s="2"/>
      <c r="C151" s="2"/>
      <c r="D151" s="12"/>
      <c r="E151" s="2"/>
      <c r="F151" s="2"/>
      <c r="G151" s="2"/>
      <c r="H151" s="22"/>
      <c r="K151" s="22"/>
      <c r="M151" s="23"/>
    </row>
    <row r="152" spans="1:13" ht="12.5" x14ac:dyDescent="0.25">
      <c r="A152" s="2"/>
      <c r="B152" s="2"/>
      <c r="C152" s="2"/>
      <c r="D152" s="12"/>
      <c r="E152" s="2"/>
      <c r="F152" s="2"/>
      <c r="G152" s="2"/>
      <c r="H152" s="22"/>
      <c r="K152" s="22"/>
      <c r="M152" s="23"/>
    </row>
    <row r="153" spans="1:13" ht="12.5" x14ac:dyDescent="0.25">
      <c r="A153" s="2"/>
      <c r="B153" s="2"/>
      <c r="C153" s="2"/>
      <c r="D153" s="12"/>
      <c r="E153" s="2"/>
      <c r="F153" s="2"/>
      <c r="G153" s="2"/>
      <c r="H153" s="22"/>
      <c r="K153" s="22"/>
      <c r="M153" s="23"/>
    </row>
    <row r="154" spans="1:13" ht="12.5" x14ac:dyDescent="0.25">
      <c r="A154" s="2"/>
      <c r="B154" s="2"/>
      <c r="C154" s="2"/>
      <c r="D154" s="12"/>
      <c r="E154" s="2"/>
      <c r="F154" s="2"/>
      <c r="G154" s="2"/>
      <c r="H154" s="22"/>
      <c r="K154" s="22"/>
      <c r="M154" s="23"/>
    </row>
    <row r="155" spans="1:13" ht="12.5" x14ac:dyDescent="0.25">
      <c r="A155" s="2"/>
      <c r="B155" s="2"/>
      <c r="C155" s="2"/>
      <c r="D155" s="12"/>
      <c r="E155" s="2"/>
      <c r="F155" s="2"/>
      <c r="G155" s="2"/>
      <c r="H155" s="22"/>
      <c r="K155" s="22"/>
      <c r="M155" s="23"/>
    </row>
    <row r="156" spans="1:13" ht="12.5" x14ac:dyDescent="0.25">
      <c r="A156" s="2"/>
      <c r="B156" s="2"/>
      <c r="C156" s="2"/>
      <c r="D156" s="12"/>
      <c r="E156" s="2"/>
      <c r="F156" s="2"/>
      <c r="G156" s="2"/>
      <c r="H156" s="22"/>
      <c r="K156" s="22"/>
      <c r="M156" s="23"/>
    </row>
    <row r="157" spans="1:13" ht="12.5" x14ac:dyDescent="0.25">
      <c r="A157" s="2"/>
      <c r="B157" s="2"/>
      <c r="C157" s="2"/>
      <c r="D157" s="12"/>
      <c r="E157" s="2"/>
      <c r="F157" s="2"/>
      <c r="G157" s="2"/>
      <c r="H157" s="22"/>
      <c r="K157" s="22"/>
      <c r="M157" s="23"/>
    </row>
    <row r="158" spans="1:13" ht="12.5" x14ac:dyDescent="0.25">
      <c r="A158" s="2"/>
      <c r="B158" s="2"/>
      <c r="C158" s="2"/>
      <c r="D158" s="12"/>
      <c r="E158" s="2"/>
      <c r="F158" s="2"/>
      <c r="G158" s="2"/>
      <c r="H158" s="22"/>
      <c r="K158" s="22"/>
      <c r="M158" s="23"/>
    </row>
    <row r="159" spans="1:13" ht="12.5" x14ac:dyDescent="0.25">
      <c r="A159" s="2"/>
      <c r="B159" s="2"/>
      <c r="C159" s="2"/>
      <c r="D159" s="12"/>
      <c r="E159" s="2"/>
      <c r="F159" s="2"/>
      <c r="G159" s="2"/>
      <c r="H159" s="22"/>
      <c r="K159" s="22"/>
      <c r="M159" s="23"/>
    </row>
    <row r="160" spans="1:13" ht="12.5" x14ac:dyDescent="0.25">
      <c r="A160" s="2"/>
      <c r="B160" s="2"/>
      <c r="C160" s="2"/>
      <c r="D160" s="12"/>
      <c r="E160" s="2"/>
      <c r="F160" s="2"/>
      <c r="G160" s="2"/>
      <c r="H160" s="22"/>
      <c r="K160" s="22"/>
      <c r="M160" s="23"/>
    </row>
    <row r="161" spans="1:13" ht="12.5" x14ac:dyDescent="0.25">
      <c r="A161" s="2"/>
      <c r="B161" s="2"/>
      <c r="C161" s="2"/>
      <c r="D161" s="12"/>
      <c r="E161" s="2"/>
      <c r="F161" s="2"/>
      <c r="G161" s="2"/>
      <c r="H161" s="22"/>
      <c r="K161" s="22"/>
      <c r="M161" s="23"/>
    </row>
    <row r="162" spans="1:13" ht="12.5" x14ac:dyDescent="0.25">
      <c r="A162" s="2"/>
      <c r="B162" s="2"/>
      <c r="C162" s="2"/>
      <c r="D162" s="12"/>
      <c r="E162" s="2"/>
      <c r="F162" s="2"/>
      <c r="G162" s="2"/>
      <c r="H162" s="22"/>
      <c r="K162" s="22"/>
      <c r="M162" s="23"/>
    </row>
    <row r="163" spans="1:13" ht="12.5" x14ac:dyDescent="0.25">
      <c r="A163" s="2"/>
      <c r="B163" s="2"/>
      <c r="C163" s="2"/>
      <c r="D163" s="12"/>
      <c r="E163" s="2"/>
      <c r="F163" s="2"/>
      <c r="G163" s="2"/>
      <c r="H163" s="22"/>
      <c r="K163" s="22"/>
      <c r="M163" s="23"/>
    </row>
    <row r="164" spans="1:13" ht="12.5" x14ac:dyDescent="0.25">
      <c r="A164" s="2"/>
      <c r="B164" s="2"/>
      <c r="C164" s="2"/>
      <c r="D164" s="12"/>
      <c r="E164" s="2"/>
      <c r="F164" s="2"/>
      <c r="G164" s="2"/>
      <c r="H164" s="22"/>
      <c r="K164" s="22"/>
      <c r="M164" s="23"/>
    </row>
    <row r="165" spans="1:13" ht="12.5" x14ac:dyDescent="0.25">
      <c r="A165" s="2"/>
      <c r="B165" s="2"/>
      <c r="C165" s="2"/>
      <c r="D165" s="12"/>
      <c r="E165" s="2"/>
      <c r="F165" s="2"/>
      <c r="G165" s="2"/>
      <c r="H165" s="22"/>
      <c r="K165" s="22"/>
      <c r="M165" s="23"/>
    </row>
    <row r="166" spans="1:13" ht="12.5" x14ac:dyDescent="0.25">
      <c r="A166" s="2"/>
      <c r="B166" s="2"/>
      <c r="C166" s="2"/>
      <c r="D166" s="12"/>
      <c r="E166" s="2"/>
      <c r="F166" s="2"/>
      <c r="G166" s="2"/>
      <c r="H166" s="22"/>
      <c r="K166" s="22"/>
      <c r="M166" s="23"/>
    </row>
    <row r="167" spans="1:13" ht="12.5" x14ac:dyDescent="0.25">
      <c r="A167" s="2"/>
      <c r="B167" s="2"/>
      <c r="C167" s="2"/>
      <c r="D167" s="12"/>
      <c r="E167" s="2"/>
      <c r="F167" s="2"/>
      <c r="G167" s="2"/>
      <c r="H167" s="22"/>
      <c r="K167" s="22"/>
      <c r="M167" s="23"/>
    </row>
    <row r="168" spans="1:13" ht="12.5" x14ac:dyDescent="0.25">
      <c r="A168" s="2"/>
      <c r="B168" s="2"/>
      <c r="C168" s="2"/>
      <c r="D168" s="12"/>
      <c r="E168" s="2"/>
      <c r="F168" s="2"/>
      <c r="G168" s="2"/>
      <c r="H168" s="22"/>
      <c r="K168" s="22"/>
      <c r="M168" s="23"/>
    </row>
    <row r="169" spans="1:13" ht="12.5" x14ac:dyDescent="0.25">
      <c r="A169" s="2"/>
      <c r="B169" s="2"/>
      <c r="C169" s="2"/>
      <c r="D169" s="12"/>
      <c r="E169" s="2"/>
      <c r="F169" s="2"/>
      <c r="G169" s="2"/>
      <c r="H169" s="22"/>
      <c r="K169" s="22"/>
      <c r="M169" s="23"/>
    </row>
    <row r="170" spans="1:13" ht="12.5" x14ac:dyDescent="0.25">
      <c r="A170" s="2"/>
      <c r="B170" s="2"/>
      <c r="C170" s="2"/>
      <c r="D170" s="12"/>
      <c r="E170" s="2"/>
      <c r="F170" s="2"/>
      <c r="G170" s="2"/>
      <c r="H170" s="22"/>
      <c r="K170" s="22"/>
      <c r="M170" s="23"/>
    </row>
    <row r="171" spans="1:13" ht="12.5" x14ac:dyDescent="0.25">
      <c r="A171" s="2"/>
      <c r="B171" s="2"/>
      <c r="C171" s="2"/>
      <c r="D171" s="12"/>
      <c r="E171" s="2"/>
      <c r="F171" s="2"/>
      <c r="G171" s="2"/>
      <c r="H171" s="22"/>
      <c r="K171" s="22"/>
      <c r="M171" s="23"/>
    </row>
    <row r="172" spans="1:13" ht="12.5" x14ac:dyDescent="0.25">
      <c r="A172" s="2"/>
      <c r="B172" s="2"/>
      <c r="C172" s="2"/>
      <c r="D172" s="12"/>
      <c r="E172" s="2"/>
      <c r="F172" s="2"/>
      <c r="G172" s="2"/>
      <c r="H172" s="22"/>
      <c r="K172" s="22"/>
      <c r="M172" s="23"/>
    </row>
    <row r="173" spans="1:13" ht="12.5" x14ac:dyDescent="0.25">
      <c r="A173" s="2"/>
      <c r="B173" s="2"/>
      <c r="C173" s="2"/>
      <c r="D173" s="12"/>
      <c r="E173" s="2"/>
      <c r="F173" s="2"/>
      <c r="G173" s="2"/>
      <c r="H173" s="22"/>
      <c r="K173" s="22"/>
      <c r="M173" s="23"/>
    </row>
    <row r="174" spans="1:13" ht="12.5" x14ac:dyDescent="0.25">
      <c r="A174" s="2"/>
      <c r="B174" s="2"/>
      <c r="C174" s="2"/>
      <c r="D174" s="12"/>
      <c r="E174" s="2"/>
      <c r="F174" s="2"/>
      <c r="G174" s="2"/>
      <c r="H174" s="22"/>
      <c r="K174" s="22"/>
      <c r="M174" s="23"/>
    </row>
    <row r="175" spans="1:13" ht="12.5" x14ac:dyDescent="0.25">
      <c r="A175" s="2"/>
      <c r="B175" s="2"/>
      <c r="C175" s="2"/>
      <c r="D175" s="12"/>
      <c r="E175" s="2"/>
      <c r="F175" s="2"/>
      <c r="G175" s="2"/>
      <c r="H175" s="22"/>
      <c r="K175" s="22"/>
      <c r="M175" s="23"/>
    </row>
    <row r="176" spans="1:13" ht="12.5" x14ac:dyDescent="0.25">
      <c r="A176" s="2"/>
      <c r="B176" s="2"/>
      <c r="C176" s="2"/>
      <c r="D176" s="12"/>
      <c r="E176" s="2"/>
      <c r="F176" s="2"/>
      <c r="G176" s="2"/>
      <c r="H176" s="22"/>
      <c r="K176" s="22"/>
      <c r="M176" s="23"/>
    </row>
    <row r="177" spans="1:13" ht="12.5" x14ac:dyDescent="0.25">
      <c r="A177" s="2"/>
      <c r="B177" s="2"/>
      <c r="C177" s="2"/>
      <c r="D177" s="12"/>
      <c r="E177" s="2"/>
      <c r="F177" s="2"/>
      <c r="G177" s="2"/>
      <c r="H177" s="22"/>
      <c r="K177" s="22"/>
      <c r="M177" s="23"/>
    </row>
    <row r="178" spans="1:13" ht="12.5" x14ac:dyDescent="0.25">
      <c r="A178" s="2"/>
      <c r="B178" s="2"/>
      <c r="C178" s="2"/>
      <c r="D178" s="12"/>
      <c r="E178" s="2"/>
      <c r="F178" s="2"/>
      <c r="G178" s="2"/>
      <c r="H178" s="22"/>
      <c r="K178" s="22"/>
      <c r="M178" s="23"/>
    </row>
    <row r="179" spans="1:13" ht="12.5" x14ac:dyDescent="0.25">
      <c r="A179" s="2"/>
      <c r="B179" s="2"/>
      <c r="C179" s="2"/>
      <c r="D179" s="12"/>
      <c r="E179" s="2"/>
      <c r="F179" s="2"/>
      <c r="G179" s="2"/>
      <c r="H179" s="22"/>
      <c r="K179" s="22"/>
      <c r="M179" s="23"/>
    </row>
    <row r="180" spans="1:13" ht="12.5" x14ac:dyDescent="0.25">
      <c r="A180" s="2"/>
      <c r="B180" s="2"/>
      <c r="C180" s="2"/>
      <c r="D180" s="12"/>
      <c r="E180" s="2"/>
      <c r="F180" s="2"/>
      <c r="G180" s="2"/>
      <c r="H180" s="22"/>
      <c r="K180" s="22"/>
      <c r="M180" s="23"/>
    </row>
    <row r="181" spans="1:13" ht="12.5" x14ac:dyDescent="0.25">
      <c r="A181" s="2"/>
      <c r="B181" s="2"/>
      <c r="C181" s="2"/>
      <c r="D181" s="12"/>
      <c r="E181" s="2"/>
      <c r="F181" s="2"/>
      <c r="G181" s="2"/>
      <c r="H181" s="22"/>
      <c r="K181" s="22"/>
      <c r="M181" s="23"/>
    </row>
    <row r="182" spans="1:13" ht="12.5" x14ac:dyDescent="0.25">
      <c r="A182" s="2"/>
      <c r="B182" s="2"/>
      <c r="C182" s="2"/>
      <c r="D182" s="12"/>
      <c r="E182" s="2"/>
      <c r="F182" s="2"/>
      <c r="G182" s="2"/>
      <c r="H182" s="22"/>
      <c r="K182" s="22"/>
      <c r="M182" s="23"/>
    </row>
    <row r="183" spans="1:13" ht="12.5" x14ac:dyDescent="0.25">
      <c r="A183" s="2"/>
      <c r="B183" s="2"/>
      <c r="C183" s="2"/>
      <c r="D183" s="12"/>
      <c r="E183" s="2"/>
      <c r="F183" s="2"/>
      <c r="G183" s="2"/>
      <c r="H183" s="22"/>
      <c r="K183" s="22"/>
      <c r="M183" s="23"/>
    </row>
    <row r="184" spans="1:13" ht="12.5" x14ac:dyDescent="0.25">
      <c r="A184" s="2"/>
      <c r="B184" s="2"/>
      <c r="C184" s="2"/>
      <c r="D184" s="12"/>
      <c r="E184" s="2"/>
      <c r="F184" s="2"/>
      <c r="G184" s="2"/>
      <c r="H184" s="22"/>
      <c r="K184" s="22"/>
      <c r="M184" s="23"/>
    </row>
    <row r="185" spans="1:13" ht="12.5" x14ac:dyDescent="0.25">
      <c r="A185" s="2"/>
      <c r="B185" s="2"/>
      <c r="C185" s="2"/>
      <c r="D185" s="12"/>
      <c r="E185" s="2"/>
      <c r="F185" s="2"/>
      <c r="G185" s="2"/>
      <c r="H185" s="22"/>
      <c r="K185" s="22"/>
      <c r="M185" s="23"/>
    </row>
    <row r="186" spans="1:13" ht="12.5" x14ac:dyDescent="0.25">
      <c r="A186" s="2"/>
      <c r="B186" s="2"/>
      <c r="C186" s="2"/>
      <c r="D186" s="12"/>
      <c r="E186" s="2"/>
      <c r="F186" s="2"/>
      <c r="G186" s="2"/>
      <c r="H186" s="22"/>
      <c r="K186" s="22"/>
      <c r="M186" s="23"/>
    </row>
    <row r="187" spans="1:13" ht="12.5" x14ac:dyDescent="0.25">
      <c r="A187" s="2"/>
      <c r="B187" s="2"/>
      <c r="C187" s="2"/>
      <c r="D187" s="12"/>
      <c r="E187" s="2"/>
      <c r="F187" s="2"/>
      <c r="G187" s="2"/>
      <c r="H187" s="22"/>
      <c r="K187" s="22"/>
      <c r="M187" s="23"/>
    </row>
    <row r="188" spans="1:13" ht="12.5" x14ac:dyDescent="0.25">
      <c r="A188" s="2"/>
      <c r="B188" s="2"/>
      <c r="C188" s="2"/>
      <c r="D188" s="12"/>
      <c r="E188" s="2"/>
      <c r="F188" s="2"/>
      <c r="G188" s="2"/>
      <c r="H188" s="22"/>
      <c r="K188" s="22"/>
      <c r="M188" s="23"/>
    </row>
    <row r="189" spans="1:13" ht="12.5" x14ac:dyDescent="0.25">
      <c r="A189" s="2"/>
      <c r="B189" s="2"/>
      <c r="C189" s="2"/>
      <c r="D189" s="12"/>
      <c r="E189" s="2"/>
      <c r="F189" s="2"/>
      <c r="G189" s="2"/>
      <c r="H189" s="22"/>
      <c r="K189" s="22"/>
      <c r="M189" s="23"/>
    </row>
    <row r="190" spans="1:13" ht="12.5" x14ac:dyDescent="0.25">
      <c r="A190" s="2"/>
      <c r="B190" s="2"/>
      <c r="C190" s="2"/>
      <c r="D190" s="12"/>
      <c r="E190" s="2"/>
      <c r="F190" s="2"/>
      <c r="G190" s="2"/>
      <c r="H190" s="22"/>
      <c r="K190" s="22"/>
      <c r="M190" s="23"/>
    </row>
    <row r="191" spans="1:13" ht="12.5" x14ac:dyDescent="0.25">
      <c r="A191" s="2"/>
      <c r="B191" s="2"/>
      <c r="C191" s="2"/>
      <c r="D191" s="12"/>
      <c r="E191" s="2"/>
      <c r="F191" s="2"/>
      <c r="G191" s="2"/>
      <c r="H191" s="22"/>
      <c r="K191" s="22"/>
      <c r="M191" s="23"/>
    </row>
    <row r="192" spans="1:13" ht="12.5" x14ac:dyDescent="0.25">
      <c r="A192" s="2"/>
      <c r="B192" s="2"/>
      <c r="C192" s="2"/>
      <c r="D192" s="12"/>
      <c r="E192" s="2"/>
      <c r="F192" s="2"/>
      <c r="G192" s="2"/>
      <c r="H192" s="22"/>
      <c r="K192" s="22"/>
      <c r="M192" s="23"/>
    </row>
    <row r="193" spans="1:13" ht="12.5" x14ac:dyDescent="0.25">
      <c r="A193" s="2"/>
      <c r="B193" s="2"/>
      <c r="C193" s="2"/>
      <c r="D193" s="12"/>
      <c r="E193" s="2"/>
      <c r="F193" s="2"/>
      <c r="G193" s="2"/>
      <c r="H193" s="22"/>
      <c r="K193" s="22"/>
      <c r="M193" s="23"/>
    </row>
    <row r="194" spans="1:13" ht="12.5" x14ac:dyDescent="0.25">
      <c r="A194" s="2"/>
      <c r="B194" s="2"/>
      <c r="C194" s="2"/>
      <c r="D194" s="12"/>
      <c r="E194" s="2"/>
      <c r="F194" s="2"/>
      <c r="G194" s="2"/>
      <c r="H194" s="22"/>
      <c r="K194" s="22"/>
      <c r="M194" s="23"/>
    </row>
    <row r="195" spans="1:13" ht="12.5" x14ac:dyDescent="0.25">
      <c r="A195" s="2"/>
      <c r="B195" s="2"/>
      <c r="C195" s="2"/>
      <c r="D195" s="12"/>
      <c r="E195" s="2"/>
      <c r="F195" s="2"/>
      <c r="G195" s="2"/>
      <c r="H195" s="22"/>
      <c r="K195" s="22"/>
      <c r="M195" s="23"/>
    </row>
    <row r="196" spans="1:13" ht="12.5" x14ac:dyDescent="0.25">
      <c r="A196" s="2"/>
      <c r="B196" s="2"/>
      <c r="C196" s="2"/>
      <c r="D196" s="12"/>
      <c r="E196" s="2"/>
      <c r="F196" s="2"/>
      <c r="G196" s="2"/>
      <c r="H196" s="22"/>
      <c r="K196" s="22"/>
      <c r="M196" s="23"/>
    </row>
    <row r="197" spans="1:13" ht="12.5" x14ac:dyDescent="0.25">
      <c r="A197" s="2"/>
      <c r="B197" s="2"/>
      <c r="C197" s="2"/>
      <c r="D197" s="12"/>
      <c r="E197" s="2"/>
      <c r="F197" s="2"/>
      <c r="G197" s="2"/>
      <c r="H197" s="22"/>
      <c r="K197" s="22"/>
      <c r="M197" s="23"/>
    </row>
    <row r="198" spans="1:13" ht="12.5" x14ac:dyDescent="0.25">
      <c r="A198" s="2"/>
      <c r="B198" s="2"/>
      <c r="C198" s="2"/>
      <c r="D198" s="12"/>
      <c r="E198" s="2"/>
      <c r="F198" s="2"/>
      <c r="G198" s="2"/>
      <c r="H198" s="22"/>
      <c r="K198" s="22"/>
      <c r="M198" s="23"/>
    </row>
    <row r="199" spans="1:13" ht="12.5" x14ac:dyDescent="0.25">
      <c r="A199" s="2"/>
      <c r="B199" s="2"/>
      <c r="C199" s="2"/>
      <c r="D199" s="12"/>
      <c r="E199" s="2"/>
      <c r="F199" s="2"/>
      <c r="G199" s="2"/>
      <c r="H199" s="22"/>
      <c r="K199" s="22"/>
      <c r="M199" s="23"/>
    </row>
    <row r="200" spans="1:13" ht="12.5" x14ac:dyDescent="0.25">
      <c r="A200" s="2"/>
      <c r="B200" s="2"/>
      <c r="C200" s="2"/>
      <c r="D200" s="12"/>
      <c r="E200" s="2"/>
      <c r="F200" s="2"/>
      <c r="G200" s="2"/>
      <c r="H200" s="22"/>
      <c r="K200" s="22"/>
      <c r="M200" s="23"/>
    </row>
    <row r="201" spans="1:13" ht="12.5" x14ac:dyDescent="0.25">
      <c r="A201" s="2"/>
      <c r="B201" s="2"/>
      <c r="C201" s="2"/>
      <c r="D201" s="12"/>
      <c r="E201" s="2"/>
      <c r="F201" s="2"/>
      <c r="G201" s="2"/>
      <c r="H201" s="22"/>
      <c r="K201" s="22"/>
      <c r="M201" s="23"/>
    </row>
    <row r="202" spans="1:13" ht="12.5" x14ac:dyDescent="0.25">
      <c r="A202" s="2"/>
      <c r="B202" s="2"/>
      <c r="C202" s="2"/>
      <c r="D202" s="12"/>
      <c r="E202" s="2"/>
      <c r="F202" s="2"/>
      <c r="G202" s="2"/>
      <c r="H202" s="22"/>
      <c r="K202" s="22"/>
      <c r="M202" s="23"/>
    </row>
    <row r="203" spans="1:13" ht="12.5" x14ac:dyDescent="0.25">
      <c r="A203" s="2"/>
      <c r="B203" s="2"/>
      <c r="C203" s="2"/>
      <c r="D203" s="12"/>
      <c r="E203" s="2"/>
      <c r="F203" s="2"/>
      <c r="G203" s="2"/>
      <c r="H203" s="22"/>
      <c r="K203" s="22"/>
      <c r="M203" s="23"/>
    </row>
    <row r="204" spans="1:13" ht="12.5" x14ac:dyDescent="0.25">
      <c r="A204" s="2"/>
      <c r="B204" s="2"/>
      <c r="C204" s="2"/>
      <c r="D204" s="12"/>
      <c r="E204" s="2"/>
      <c r="F204" s="2"/>
      <c r="G204" s="2"/>
      <c r="H204" s="22"/>
      <c r="K204" s="22"/>
      <c r="M204" s="23"/>
    </row>
    <row r="205" spans="1:13" ht="12.5" x14ac:dyDescent="0.25">
      <c r="A205" s="2"/>
      <c r="B205" s="2"/>
      <c r="C205" s="2"/>
      <c r="D205" s="12"/>
      <c r="E205" s="2"/>
      <c r="F205" s="2"/>
      <c r="G205" s="2"/>
      <c r="H205" s="22"/>
      <c r="K205" s="22"/>
      <c r="M205" s="23"/>
    </row>
    <row r="206" spans="1:13" ht="12.5" x14ac:dyDescent="0.25">
      <c r="A206" s="2"/>
      <c r="B206" s="2"/>
      <c r="C206" s="2"/>
      <c r="D206" s="12"/>
      <c r="E206" s="2"/>
      <c r="F206" s="2"/>
      <c r="G206" s="2"/>
      <c r="H206" s="22"/>
      <c r="K206" s="22"/>
      <c r="M206" s="23"/>
    </row>
    <row r="207" spans="1:13" ht="12.5" x14ac:dyDescent="0.25">
      <c r="A207" s="2"/>
      <c r="B207" s="2"/>
      <c r="C207" s="2"/>
      <c r="D207" s="12"/>
      <c r="E207" s="2"/>
      <c r="F207" s="2"/>
      <c r="G207" s="2"/>
      <c r="H207" s="22"/>
      <c r="K207" s="22"/>
      <c r="M207" s="23"/>
    </row>
    <row r="208" spans="1:13" ht="12.5" x14ac:dyDescent="0.25">
      <c r="A208" s="2"/>
      <c r="B208" s="2"/>
      <c r="C208" s="2"/>
      <c r="D208" s="12"/>
      <c r="E208" s="2"/>
      <c r="F208" s="2"/>
      <c r="G208" s="2"/>
      <c r="H208" s="22"/>
      <c r="K208" s="22"/>
      <c r="M208" s="23"/>
    </row>
    <row r="209" spans="3:13" ht="12.5" x14ac:dyDescent="0.25">
      <c r="C209" s="2"/>
      <c r="D209" s="12"/>
      <c r="E209" s="2"/>
      <c r="F209" s="2"/>
      <c r="G209" s="2"/>
      <c r="H209" s="22"/>
      <c r="K209" s="22"/>
      <c r="M209" s="23"/>
    </row>
    <row r="210" spans="3:13" ht="12.5" x14ac:dyDescent="0.25">
      <c r="D210" s="12"/>
      <c r="H210" s="22"/>
      <c r="K210" s="22"/>
      <c r="M210" s="23"/>
    </row>
    <row r="211" spans="3:13" ht="12.5" x14ac:dyDescent="0.25">
      <c r="D211" s="12"/>
      <c r="H211" s="22"/>
      <c r="K211" s="22"/>
      <c r="M211" s="23"/>
    </row>
    <row r="212" spans="3:13" ht="12.5" x14ac:dyDescent="0.25">
      <c r="D212" s="12"/>
      <c r="H212" s="22"/>
      <c r="K212" s="22"/>
      <c r="M212" s="23"/>
    </row>
    <row r="213" spans="3:13" ht="12.5" x14ac:dyDescent="0.25">
      <c r="D213" s="12"/>
      <c r="H213" s="22"/>
      <c r="K213" s="22"/>
      <c r="M213" s="23"/>
    </row>
    <row r="214" spans="3:13" ht="12.5" x14ac:dyDescent="0.25">
      <c r="D214" s="12"/>
      <c r="H214" s="22"/>
      <c r="K214" s="22"/>
      <c r="M214" s="23"/>
    </row>
    <row r="215" spans="3:13" ht="12.5" x14ac:dyDescent="0.25">
      <c r="D215" s="12"/>
      <c r="H215" s="22"/>
      <c r="K215" s="22"/>
      <c r="M215" s="23"/>
    </row>
    <row r="216" spans="3:13" ht="12.5" x14ac:dyDescent="0.25">
      <c r="D216" s="12"/>
      <c r="H216" s="22"/>
      <c r="K216" s="22"/>
      <c r="M216" s="23"/>
    </row>
    <row r="217" spans="3:13" ht="12.5" x14ac:dyDescent="0.25">
      <c r="D217" s="12"/>
      <c r="H217" s="22"/>
      <c r="K217" s="22"/>
      <c r="M217" s="23"/>
    </row>
    <row r="218" spans="3:13" ht="12.5" x14ac:dyDescent="0.25">
      <c r="D218" s="12"/>
      <c r="H218" s="22"/>
      <c r="K218" s="22"/>
      <c r="M218" s="23"/>
    </row>
    <row r="219" spans="3:13" ht="12.5" x14ac:dyDescent="0.25">
      <c r="D219" s="12"/>
      <c r="H219" s="22"/>
      <c r="K219" s="22"/>
      <c r="M219" s="23"/>
    </row>
    <row r="220" spans="3:13" ht="12.5" x14ac:dyDescent="0.25">
      <c r="D220" s="12"/>
      <c r="H220" s="22"/>
      <c r="K220" s="22"/>
      <c r="M220" s="23"/>
    </row>
    <row r="221" spans="3:13" ht="12.5" x14ac:dyDescent="0.25">
      <c r="D221" s="12"/>
      <c r="H221" s="22"/>
      <c r="K221" s="22"/>
      <c r="M221" s="23"/>
    </row>
    <row r="222" spans="3:13" ht="12.5" x14ac:dyDescent="0.25">
      <c r="D222" s="12"/>
      <c r="H222" s="22"/>
      <c r="K222" s="22"/>
      <c r="M222" s="23"/>
    </row>
    <row r="223" spans="3:13" ht="12.5" x14ac:dyDescent="0.25">
      <c r="D223" s="12"/>
      <c r="H223" s="22"/>
      <c r="K223" s="22"/>
      <c r="M223" s="23"/>
    </row>
    <row r="224" spans="3:13" ht="12.5" x14ac:dyDescent="0.25">
      <c r="D224" s="12"/>
      <c r="H224" s="22"/>
      <c r="K224" s="22"/>
      <c r="M224" s="23"/>
    </row>
    <row r="225" spans="4:13" ht="12.5" x14ac:dyDescent="0.25">
      <c r="D225" s="12"/>
      <c r="H225" s="22"/>
      <c r="K225" s="22"/>
      <c r="M225" s="23"/>
    </row>
    <row r="226" spans="4:13" ht="12.5" x14ac:dyDescent="0.25">
      <c r="D226" s="12"/>
      <c r="H226" s="22"/>
      <c r="K226" s="22"/>
      <c r="M226" s="23"/>
    </row>
    <row r="227" spans="4:13" ht="12.5" x14ac:dyDescent="0.25">
      <c r="D227" s="12"/>
      <c r="H227" s="22"/>
      <c r="K227" s="22"/>
      <c r="M227" s="23"/>
    </row>
    <row r="228" spans="4:13" ht="12.5" x14ac:dyDescent="0.25">
      <c r="D228" s="12"/>
      <c r="H228" s="22"/>
      <c r="K228" s="22"/>
      <c r="M228" s="23"/>
    </row>
    <row r="229" spans="4:13" ht="12.5" x14ac:dyDescent="0.25">
      <c r="D229" s="12"/>
      <c r="H229" s="22"/>
      <c r="K229" s="22"/>
      <c r="M229" s="23"/>
    </row>
    <row r="230" spans="4:13" ht="12.5" x14ac:dyDescent="0.25">
      <c r="D230" s="12"/>
      <c r="H230" s="22"/>
      <c r="K230" s="22"/>
      <c r="M230" s="23"/>
    </row>
    <row r="231" spans="4:13" ht="12.5" x14ac:dyDescent="0.25">
      <c r="D231" s="12"/>
      <c r="H231" s="22"/>
      <c r="K231" s="22"/>
      <c r="M231" s="23"/>
    </row>
    <row r="232" spans="4:13" ht="12.5" x14ac:dyDescent="0.25">
      <c r="D232" s="12"/>
      <c r="H232" s="22"/>
      <c r="K232" s="22"/>
      <c r="M232" s="23"/>
    </row>
    <row r="233" spans="4:13" ht="12.5" x14ac:dyDescent="0.25">
      <c r="D233" s="12"/>
      <c r="H233" s="22"/>
      <c r="K233" s="22"/>
      <c r="M233" s="23"/>
    </row>
    <row r="234" spans="4:13" ht="12.5" x14ac:dyDescent="0.25">
      <c r="D234" s="12"/>
      <c r="H234" s="22"/>
      <c r="K234" s="22"/>
      <c r="M234" s="23"/>
    </row>
    <row r="235" spans="4:13" ht="12.5" x14ac:dyDescent="0.25">
      <c r="D235" s="12"/>
      <c r="H235" s="22"/>
      <c r="K235" s="22"/>
      <c r="M235" s="23"/>
    </row>
    <row r="236" spans="4:13" ht="12.5" x14ac:dyDescent="0.25">
      <c r="D236" s="12"/>
      <c r="H236" s="22"/>
      <c r="K236" s="22"/>
      <c r="M236" s="23"/>
    </row>
    <row r="237" spans="4:13" ht="12.5" x14ac:dyDescent="0.25">
      <c r="D237" s="12"/>
      <c r="H237" s="22"/>
      <c r="K237" s="22"/>
      <c r="M237" s="23"/>
    </row>
    <row r="238" spans="4:13" ht="12.5" x14ac:dyDescent="0.25">
      <c r="D238" s="12"/>
      <c r="H238" s="22"/>
      <c r="K238" s="22"/>
      <c r="M238" s="23"/>
    </row>
    <row r="239" spans="4:13" ht="12.5" x14ac:dyDescent="0.25">
      <c r="D239" s="12"/>
      <c r="H239" s="22"/>
      <c r="K239" s="22"/>
      <c r="M239" s="23"/>
    </row>
    <row r="240" spans="4:13" ht="12.5" x14ac:dyDescent="0.25">
      <c r="D240" s="12"/>
      <c r="H240" s="22"/>
      <c r="K240" s="22"/>
      <c r="M240" s="23"/>
    </row>
    <row r="241" spans="4:13" ht="12.5" x14ac:dyDescent="0.25">
      <c r="D241" s="12"/>
      <c r="H241" s="22"/>
      <c r="K241" s="22"/>
      <c r="M241" s="23"/>
    </row>
    <row r="242" spans="4:13" ht="12.5" x14ac:dyDescent="0.25">
      <c r="D242" s="12"/>
      <c r="H242" s="22"/>
      <c r="K242" s="22"/>
      <c r="M242" s="23"/>
    </row>
    <row r="243" spans="4:13" ht="12.5" x14ac:dyDescent="0.25">
      <c r="D243" s="12"/>
      <c r="H243" s="22"/>
      <c r="K243" s="22"/>
      <c r="M243" s="23"/>
    </row>
    <row r="244" spans="4:13" ht="12.5" x14ac:dyDescent="0.25">
      <c r="D244" s="12"/>
      <c r="H244" s="22"/>
      <c r="K244" s="22"/>
      <c r="M244" s="23"/>
    </row>
    <row r="245" spans="4:13" ht="12.5" x14ac:dyDescent="0.25">
      <c r="D245" s="12"/>
      <c r="H245" s="22"/>
      <c r="K245" s="22"/>
      <c r="M245" s="23"/>
    </row>
    <row r="246" spans="4:13" ht="12.5" x14ac:dyDescent="0.25">
      <c r="D246" s="12"/>
      <c r="H246" s="22"/>
      <c r="K246" s="22"/>
      <c r="M246" s="23"/>
    </row>
    <row r="247" spans="4:13" ht="12.5" x14ac:dyDescent="0.25">
      <c r="D247" s="12"/>
      <c r="H247" s="22"/>
      <c r="K247" s="22"/>
      <c r="M247" s="23"/>
    </row>
    <row r="248" spans="4:13" ht="12.5" x14ac:dyDescent="0.25">
      <c r="D248" s="12"/>
      <c r="H248" s="22"/>
      <c r="K248" s="22"/>
      <c r="M248" s="23"/>
    </row>
    <row r="249" spans="4:13" ht="12.5" x14ac:dyDescent="0.25">
      <c r="D249" s="12"/>
      <c r="H249" s="22"/>
      <c r="K249" s="22"/>
      <c r="M249" s="23"/>
    </row>
    <row r="250" spans="4:13" ht="12.5" x14ac:dyDescent="0.25">
      <c r="D250" s="12"/>
      <c r="H250" s="22"/>
      <c r="K250" s="22"/>
      <c r="M250" s="23"/>
    </row>
    <row r="251" spans="4:13" ht="12.5" x14ac:dyDescent="0.25">
      <c r="D251" s="12"/>
      <c r="H251" s="22"/>
      <c r="K251" s="22"/>
      <c r="M251" s="23"/>
    </row>
    <row r="252" spans="4:13" ht="12.5" x14ac:dyDescent="0.25">
      <c r="D252" s="12"/>
      <c r="H252" s="22"/>
      <c r="K252" s="22"/>
      <c r="M252" s="23"/>
    </row>
    <row r="253" spans="4:13" ht="12.5" x14ac:dyDescent="0.25">
      <c r="D253" s="12"/>
      <c r="H253" s="22"/>
      <c r="K253" s="22"/>
      <c r="M253" s="23"/>
    </row>
    <row r="254" spans="4:13" ht="12.5" x14ac:dyDescent="0.25">
      <c r="D254" s="12"/>
      <c r="H254" s="22"/>
      <c r="K254" s="22"/>
      <c r="M254" s="23"/>
    </row>
    <row r="255" spans="4:13" ht="12.5" x14ac:dyDescent="0.25">
      <c r="D255" s="12"/>
      <c r="H255" s="22"/>
      <c r="K255" s="22"/>
      <c r="M255" s="23"/>
    </row>
    <row r="256" spans="4:13" ht="12.5" x14ac:dyDescent="0.25">
      <c r="D256" s="12"/>
      <c r="H256" s="22"/>
      <c r="K256" s="22"/>
      <c r="M256" s="23"/>
    </row>
    <row r="257" spans="4:13" ht="12.5" x14ac:dyDescent="0.25">
      <c r="D257" s="12"/>
      <c r="H257" s="22"/>
      <c r="K257" s="22"/>
      <c r="M257" s="23"/>
    </row>
    <row r="258" spans="4:13" ht="12.5" x14ac:dyDescent="0.25">
      <c r="D258" s="12"/>
      <c r="H258" s="22"/>
      <c r="K258" s="22"/>
      <c r="M258" s="23"/>
    </row>
    <row r="259" spans="4:13" ht="12.5" x14ac:dyDescent="0.25">
      <c r="D259" s="12"/>
      <c r="H259" s="22"/>
      <c r="K259" s="22"/>
      <c r="M259" s="23"/>
    </row>
    <row r="260" spans="4:13" ht="12.5" x14ac:dyDescent="0.25">
      <c r="D260" s="12"/>
      <c r="H260" s="22"/>
      <c r="K260" s="22"/>
      <c r="M260" s="23"/>
    </row>
    <row r="261" spans="4:13" ht="12.5" x14ac:dyDescent="0.25">
      <c r="D261" s="12"/>
      <c r="H261" s="22"/>
      <c r="K261" s="22"/>
      <c r="M261" s="23"/>
    </row>
    <row r="262" spans="4:13" ht="12.5" x14ac:dyDescent="0.25">
      <c r="D262" s="12"/>
      <c r="H262" s="22"/>
      <c r="K262" s="22"/>
      <c r="M262" s="23"/>
    </row>
    <row r="263" spans="4:13" ht="12.5" x14ac:dyDescent="0.25">
      <c r="D263" s="12"/>
      <c r="H263" s="22"/>
      <c r="K263" s="22"/>
      <c r="M263" s="23"/>
    </row>
    <row r="264" spans="4:13" ht="12.5" x14ac:dyDescent="0.25">
      <c r="D264" s="12"/>
      <c r="H264" s="22"/>
      <c r="K264" s="22"/>
      <c r="M264" s="23"/>
    </row>
    <row r="265" spans="4:13" ht="12.5" x14ac:dyDescent="0.25">
      <c r="D265" s="12"/>
      <c r="H265" s="22"/>
      <c r="K265" s="22"/>
      <c r="M265" s="23"/>
    </row>
    <row r="266" spans="4:13" ht="12.5" x14ac:dyDescent="0.25">
      <c r="D266" s="12"/>
      <c r="H266" s="22"/>
      <c r="K266" s="22"/>
      <c r="M266" s="23"/>
    </row>
    <row r="267" spans="4:13" ht="12.5" x14ac:dyDescent="0.25">
      <c r="D267" s="12"/>
      <c r="H267" s="22"/>
      <c r="K267" s="22"/>
      <c r="M267" s="23"/>
    </row>
    <row r="268" spans="4:13" ht="12.5" x14ac:dyDescent="0.25">
      <c r="D268" s="12"/>
      <c r="H268" s="22"/>
      <c r="K268" s="22"/>
      <c r="M268" s="23"/>
    </row>
    <row r="269" spans="4:13" ht="12.5" x14ac:dyDescent="0.25">
      <c r="D269" s="12"/>
      <c r="H269" s="22"/>
      <c r="K269" s="22"/>
      <c r="M269" s="23"/>
    </row>
    <row r="270" spans="4:13" ht="12.5" x14ac:dyDescent="0.25">
      <c r="D270" s="12"/>
      <c r="H270" s="22"/>
      <c r="K270" s="22"/>
      <c r="M270" s="23"/>
    </row>
    <row r="271" spans="4:13" ht="12.5" x14ac:dyDescent="0.25">
      <c r="D271" s="12"/>
      <c r="H271" s="22"/>
      <c r="K271" s="22"/>
      <c r="M271" s="23"/>
    </row>
    <row r="272" spans="4:13" ht="12.5" x14ac:dyDescent="0.25">
      <c r="D272" s="12"/>
      <c r="H272" s="22"/>
      <c r="K272" s="22"/>
      <c r="M272" s="23"/>
    </row>
    <row r="273" spans="4:13" ht="12.5" x14ac:dyDescent="0.25">
      <c r="D273" s="12"/>
      <c r="H273" s="22"/>
      <c r="K273" s="22"/>
      <c r="M273" s="23"/>
    </row>
    <row r="274" spans="4:13" ht="12.5" x14ac:dyDescent="0.25">
      <c r="D274" s="12"/>
      <c r="H274" s="22"/>
      <c r="K274" s="22"/>
      <c r="M274" s="23"/>
    </row>
    <row r="275" spans="4:13" ht="12.5" x14ac:dyDescent="0.25">
      <c r="D275" s="12"/>
      <c r="H275" s="22"/>
      <c r="K275" s="22"/>
      <c r="M275" s="23"/>
    </row>
    <row r="276" spans="4:13" ht="12.5" x14ac:dyDescent="0.25">
      <c r="D276" s="12"/>
      <c r="H276" s="22"/>
      <c r="K276" s="22"/>
      <c r="M276" s="23"/>
    </row>
    <row r="277" spans="4:13" ht="12.5" x14ac:dyDescent="0.25">
      <c r="D277" s="12"/>
      <c r="H277" s="22"/>
      <c r="K277" s="22"/>
      <c r="M277" s="23"/>
    </row>
    <row r="278" spans="4:13" ht="12.5" x14ac:dyDescent="0.25">
      <c r="D278" s="12"/>
      <c r="H278" s="22"/>
      <c r="K278" s="22"/>
      <c r="M278" s="23"/>
    </row>
    <row r="279" spans="4:13" ht="12.5" x14ac:dyDescent="0.25">
      <c r="D279" s="12"/>
      <c r="H279" s="22"/>
      <c r="K279" s="22"/>
      <c r="M279" s="23"/>
    </row>
    <row r="280" spans="4:13" ht="12.5" x14ac:dyDescent="0.25">
      <c r="D280" s="12"/>
      <c r="H280" s="22"/>
      <c r="K280" s="22"/>
      <c r="M280" s="23"/>
    </row>
    <row r="281" spans="4:13" ht="12.5" x14ac:dyDescent="0.25">
      <c r="D281" s="12"/>
      <c r="H281" s="22"/>
      <c r="K281" s="22"/>
      <c r="M281" s="23"/>
    </row>
    <row r="282" spans="4:13" ht="12.5" x14ac:dyDescent="0.25">
      <c r="D282" s="12"/>
      <c r="H282" s="22"/>
      <c r="K282" s="22"/>
      <c r="M282" s="23"/>
    </row>
    <row r="283" spans="4:13" ht="12.5" x14ac:dyDescent="0.25">
      <c r="D283" s="12"/>
      <c r="H283" s="22"/>
      <c r="K283" s="22"/>
      <c r="M283" s="23"/>
    </row>
    <row r="284" spans="4:13" ht="12.5" x14ac:dyDescent="0.25">
      <c r="D284" s="12"/>
      <c r="H284" s="22"/>
      <c r="K284" s="22"/>
      <c r="M284" s="23"/>
    </row>
    <row r="285" spans="4:13" ht="12.5" x14ac:dyDescent="0.25">
      <c r="D285" s="12"/>
      <c r="H285" s="22"/>
      <c r="K285" s="22"/>
      <c r="M285" s="23"/>
    </row>
    <row r="286" spans="4:13" ht="12.5" x14ac:dyDescent="0.25">
      <c r="D286" s="12"/>
      <c r="H286" s="22"/>
      <c r="K286" s="22"/>
      <c r="M286" s="23"/>
    </row>
    <row r="287" spans="4:13" ht="12.5" x14ac:dyDescent="0.25">
      <c r="D287" s="12"/>
      <c r="H287" s="22"/>
      <c r="K287" s="22"/>
      <c r="M287" s="23"/>
    </row>
    <row r="288" spans="4:13" ht="12.5" x14ac:dyDescent="0.25">
      <c r="D288" s="12"/>
      <c r="H288" s="22"/>
      <c r="K288" s="22"/>
      <c r="M288" s="23"/>
    </row>
    <row r="289" spans="4:13" ht="12.5" x14ac:dyDescent="0.25">
      <c r="D289" s="12"/>
      <c r="H289" s="22"/>
      <c r="K289" s="22"/>
      <c r="M289" s="23"/>
    </row>
    <row r="290" spans="4:13" ht="12.5" x14ac:dyDescent="0.25">
      <c r="D290" s="12"/>
      <c r="H290" s="22"/>
      <c r="K290" s="22"/>
      <c r="M290" s="23"/>
    </row>
    <row r="291" spans="4:13" ht="12.5" x14ac:dyDescent="0.25">
      <c r="D291" s="12"/>
      <c r="H291" s="22"/>
      <c r="K291" s="22"/>
      <c r="M291" s="23"/>
    </row>
    <row r="292" spans="4:13" ht="12.5" x14ac:dyDescent="0.25">
      <c r="D292" s="12"/>
      <c r="H292" s="22"/>
      <c r="K292" s="22"/>
      <c r="M292" s="23"/>
    </row>
    <row r="293" spans="4:13" ht="12.5" x14ac:dyDescent="0.25">
      <c r="D293" s="12"/>
      <c r="H293" s="22"/>
      <c r="K293" s="22"/>
      <c r="M293" s="23"/>
    </row>
    <row r="294" spans="4:13" ht="12.5" x14ac:dyDescent="0.25">
      <c r="D294" s="12"/>
      <c r="H294" s="22"/>
      <c r="K294" s="22"/>
      <c r="M294" s="23"/>
    </row>
    <row r="295" spans="4:13" ht="12.5" x14ac:dyDescent="0.25">
      <c r="D295" s="12"/>
      <c r="H295" s="22"/>
      <c r="K295" s="22"/>
      <c r="M295" s="23"/>
    </row>
    <row r="296" spans="4:13" ht="12.5" x14ac:dyDescent="0.25">
      <c r="D296" s="12"/>
      <c r="H296" s="22"/>
      <c r="K296" s="22"/>
      <c r="M296" s="23"/>
    </row>
    <row r="297" spans="4:13" ht="12.5" x14ac:dyDescent="0.25">
      <c r="D297" s="12"/>
      <c r="H297" s="22"/>
      <c r="K297" s="22"/>
      <c r="M297" s="23"/>
    </row>
    <row r="298" spans="4:13" ht="12.5" x14ac:dyDescent="0.25">
      <c r="D298" s="12"/>
      <c r="H298" s="22"/>
      <c r="K298" s="22"/>
      <c r="M298" s="23"/>
    </row>
    <row r="299" spans="4:13" ht="12.5" x14ac:dyDescent="0.25">
      <c r="D299" s="12"/>
      <c r="H299" s="22"/>
      <c r="K299" s="22"/>
      <c r="M299" s="23"/>
    </row>
    <row r="300" spans="4:13" ht="12.5" x14ac:dyDescent="0.25">
      <c r="D300" s="12"/>
      <c r="H300" s="22"/>
      <c r="K300" s="22"/>
      <c r="M300" s="23"/>
    </row>
    <row r="301" spans="4:13" ht="12.5" x14ac:dyDescent="0.25">
      <c r="D301" s="12"/>
      <c r="H301" s="22"/>
      <c r="K301" s="22"/>
      <c r="M301" s="23"/>
    </row>
    <row r="302" spans="4:13" ht="12.5" x14ac:dyDescent="0.25">
      <c r="D302" s="12"/>
      <c r="H302" s="22"/>
      <c r="K302" s="22"/>
      <c r="M302" s="23"/>
    </row>
    <row r="303" spans="4:13" ht="12.5" x14ac:dyDescent="0.25">
      <c r="D303" s="12"/>
      <c r="H303" s="22"/>
      <c r="K303" s="22"/>
      <c r="M303" s="23"/>
    </row>
    <row r="304" spans="4:13" ht="12.5" x14ac:dyDescent="0.25">
      <c r="D304" s="12"/>
      <c r="H304" s="22"/>
      <c r="K304" s="22"/>
      <c r="M304" s="23"/>
    </row>
    <row r="305" spans="4:13" ht="12.5" x14ac:dyDescent="0.25">
      <c r="D305" s="12"/>
      <c r="H305" s="22"/>
      <c r="K305" s="22"/>
      <c r="M305" s="23"/>
    </row>
    <row r="306" spans="4:13" ht="12.5" x14ac:dyDescent="0.25">
      <c r="D306" s="12"/>
      <c r="H306" s="22"/>
      <c r="K306" s="22"/>
      <c r="M306" s="23"/>
    </row>
    <row r="307" spans="4:13" ht="12.5" x14ac:dyDescent="0.25">
      <c r="D307" s="12"/>
      <c r="H307" s="22"/>
      <c r="K307" s="22"/>
      <c r="M307" s="23"/>
    </row>
    <row r="308" spans="4:13" ht="12.5" x14ac:dyDescent="0.25">
      <c r="D308" s="12"/>
      <c r="H308" s="22"/>
      <c r="K308" s="22"/>
      <c r="M308" s="23"/>
    </row>
    <row r="309" spans="4:13" ht="12.5" x14ac:dyDescent="0.25">
      <c r="D309" s="12"/>
      <c r="H309" s="22"/>
      <c r="K309" s="22"/>
      <c r="M309" s="23"/>
    </row>
    <row r="310" spans="4:13" ht="12.5" x14ac:dyDescent="0.25">
      <c r="D310" s="12"/>
      <c r="H310" s="22"/>
      <c r="K310" s="22"/>
      <c r="M310" s="23"/>
    </row>
    <row r="311" spans="4:13" ht="12.5" x14ac:dyDescent="0.25">
      <c r="D311" s="12"/>
      <c r="H311" s="22"/>
      <c r="K311" s="22"/>
      <c r="M311" s="23"/>
    </row>
    <row r="312" spans="4:13" ht="12.5" x14ac:dyDescent="0.25">
      <c r="D312" s="12"/>
      <c r="H312" s="22"/>
      <c r="K312" s="22"/>
      <c r="M312" s="23"/>
    </row>
    <row r="313" spans="4:13" ht="12.5" x14ac:dyDescent="0.25">
      <c r="D313" s="12"/>
      <c r="H313" s="22"/>
      <c r="K313" s="22"/>
      <c r="M313" s="23"/>
    </row>
    <row r="314" spans="4:13" ht="12.5" x14ac:dyDescent="0.25">
      <c r="D314" s="12"/>
      <c r="H314" s="22"/>
      <c r="K314" s="22"/>
      <c r="M314" s="23"/>
    </row>
    <row r="315" spans="4:13" ht="12.5" x14ac:dyDescent="0.25">
      <c r="D315" s="12"/>
      <c r="H315" s="22"/>
      <c r="K315" s="22"/>
      <c r="M315" s="23"/>
    </row>
    <row r="316" spans="4:13" ht="12.5" x14ac:dyDescent="0.25">
      <c r="D316" s="12"/>
      <c r="H316" s="22"/>
      <c r="K316" s="22"/>
      <c r="M316" s="23"/>
    </row>
    <row r="317" spans="4:13" ht="12.5" x14ac:dyDescent="0.25">
      <c r="D317" s="12"/>
      <c r="H317" s="22"/>
      <c r="K317" s="22"/>
      <c r="M317" s="23"/>
    </row>
    <row r="318" spans="4:13" ht="12.5" x14ac:dyDescent="0.25">
      <c r="D318" s="12"/>
      <c r="H318" s="22"/>
      <c r="K318" s="22"/>
      <c r="M318" s="23"/>
    </row>
    <row r="319" spans="4:13" ht="12.5" x14ac:dyDescent="0.25">
      <c r="D319" s="12"/>
      <c r="H319" s="22"/>
      <c r="K319" s="22"/>
      <c r="M319" s="23"/>
    </row>
    <row r="320" spans="4:13" ht="12.5" x14ac:dyDescent="0.25">
      <c r="D320" s="12"/>
      <c r="H320" s="22"/>
      <c r="K320" s="22"/>
      <c r="M320" s="23"/>
    </row>
    <row r="321" spans="4:13" ht="12.5" x14ac:dyDescent="0.25">
      <c r="D321" s="12"/>
      <c r="H321" s="22"/>
      <c r="K321" s="22"/>
      <c r="M321" s="23"/>
    </row>
    <row r="322" spans="4:13" ht="12.5" x14ac:dyDescent="0.25">
      <c r="D322" s="12"/>
      <c r="H322" s="22"/>
      <c r="K322" s="22"/>
      <c r="M322" s="23"/>
    </row>
    <row r="323" spans="4:13" ht="12.5" x14ac:dyDescent="0.25">
      <c r="D323" s="12"/>
      <c r="H323" s="22"/>
      <c r="K323" s="22"/>
      <c r="M323" s="23"/>
    </row>
    <row r="324" spans="4:13" ht="12.5" x14ac:dyDescent="0.25">
      <c r="D324" s="12"/>
      <c r="H324" s="22"/>
      <c r="K324" s="22"/>
      <c r="M324" s="23"/>
    </row>
    <row r="325" spans="4:13" ht="12.5" x14ac:dyDescent="0.25">
      <c r="D325" s="12"/>
      <c r="H325" s="22"/>
      <c r="K325" s="22"/>
      <c r="M325" s="23"/>
    </row>
    <row r="326" spans="4:13" ht="12.5" x14ac:dyDescent="0.25">
      <c r="D326" s="12"/>
      <c r="H326" s="22"/>
      <c r="K326" s="22"/>
      <c r="M326" s="23"/>
    </row>
    <row r="327" spans="4:13" ht="12.5" x14ac:dyDescent="0.25">
      <c r="D327" s="12"/>
      <c r="H327" s="22"/>
      <c r="K327" s="22"/>
      <c r="M327" s="23"/>
    </row>
    <row r="328" spans="4:13" ht="12.5" x14ac:dyDescent="0.25">
      <c r="D328" s="12"/>
      <c r="H328" s="22"/>
      <c r="K328" s="22"/>
      <c r="M328" s="23"/>
    </row>
    <row r="329" spans="4:13" ht="12.5" x14ac:dyDescent="0.25">
      <c r="D329" s="12"/>
      <c r="H329" s="22"/>
      <c r="K329" s="22"/>
      <c r="M329" s="23"/>
    </row>
    <row r="330" spans="4:13" ht="12.5" x14ac:dyDescent="0.25">
      <c r="D330" s="12"/>
      <c r="H330" s="22"/>
      <c r="K330" s="22"/>
      <c r="M330" s="23"/>
    </row>
    <row r="331" spans="4:13" ht="12.5" x14ac:dyDescent="0.25">
      <c r="D331" s="12"/>
      <c r="H331" s="22"/>
      <c r="K331" s="22"/>
      <c r="M331" s="23"/>
    </row>
    <row r="332" spans="4:13" ht="12.5" x14ac:dyDescent="0.25">
      <c r="D332" s="12"/>
      <c r="H332" s="22"/>
      <c r="K332" s="22"/>
      <c r="M332" s="23"/>
    </row>
    <row r="333" spans="4:13" ht="12.5" x14ac:dyDescent="0.25">
      <c r="D333" s="12"/>
      <c r="H333" s="22"/>
      <c r="K333" s="22"/>
      <c r="M333" s="23"/>
    </row>
    <row r="334" spans="4:13" ht="12.5" x14ac:dyDescent="0.25">
      <c r="D334" s="12"/>
      <c r="H334" s="22"/>
      <c r="K334" s="22"/>
      <c r="M334" s="23"/>
    </row>
    <row r="335" spans="4:13" ht="12.5" x14ac:dyDescent="0.25">
      <c r="D335" s="12"/>
      <c r="H335" s="22"/>
      <c r="K335" s="22"/>
      <c r="M335" s="23"/>
    </row>
    <row r="336" spans="4:13" ht="12.5" x14ac:dyDescent="0.25">
      <c r="D336" s="12"/>
      <c r="H336" s="22"/>
      <c r="K336" s="22"/>
      <c r="M336" s="23"/>
    </row>
    <row r="337" spans="4:13" ht="12.5" x14ac:dyDescent="0.25">
      <c r="D337" s="12"/>
      <c r="H337" s="22"/>
      <c r="K337" s="22"/>
      <c r="M337" s="23"/>
    </row>
    <row r="338" spans="4:13" ht="12.5" x14ac:dyDescent="0.25">
      <c r="D338" s="12"/>
      <c r="H338" s="22"/>
      <c r="K338" s="22"/>
      <c r="M338" s="23"/>
    </row>
    <row r="339" spans="4:13" ht="12.5" x14ac:dyDescent="0.25">
      <c r="D339" s="12"/>
      <c r="H339" s="22"/>
      <c r="K339" s="22"/>
      <c r="M339" s="23"/>
    </row>
    <row r="340" spans="4:13" ht="12.5" x14ac:dyDescent="0.25">
      <c r="D340" s="12"/>
      <c r="H340" s="22"/>
      <c r="K340" s="22"/>
      <c r="M340" s="23"/>
    </row>
    <row r="341" spans="4:13" ht="12.5" x14ac:dyDescent="0.25">
      <c r="D341" s="12"/>
      <c r="H341" s="22"/>
      <c r="K341" s="22"/>
      <c r="M341" s="23"/>
    </row>
    <row r="342" spans="4:13" ht="12.5" x14ac:dyDescent="0.25">
      <c r="D342" s="12"/>
      <c r="H342" s="22"/>
      <c r="K342" s="22"/>
      <c r="M342" s="23"/>
    </row>
    <row r="343" spans="4:13" ht="12.5" x14ac:dyDescent="0.25">
      <c r="D343" s="12"/>
      <c r="H343" s="22"/>
      <c r="K343" s="22"/>
      <c r="M343" s="23"/>
    </row>
    <row r="344" spans="4:13" ht="12.5" x14ac:dyDescent="0.25">
      <c r="D344" s="12"/>
      <c r="H344" s="22"/>
      <c r="K344" s="22"/>
      <c r="M344" s="23"/>
    </row>
    <row r="345" spans="4:13" ht="12.5" x14ac:dyDescent="0.25">
      <c r="D345" s="12"/>
      <c r="H345" s="22"/>
      <c r="K345" s="22"/>
      <c r="M345" s="23"/>
    </row>
    <row r="346" spans="4:13" ht="12.5" x14ac:dyDescent="0.25">
      <c r="D346" s="12"/>
      <c r="H346" s="22"/>
      <c r="K346" s="22"/>
      <c r="M346" s="23"/>
    </row>
    <row r="347" spans="4:13" ht="12.5" x14ac:dyDescent="0.25">
      <c r="D347" s="12"/>
      <c r="H347" s="22"/>
      <c r="K347" s="22"/>
      <c r="M347" s="23"/>
    </row>
    <row r="348" spans="4:13" ht="12.5" x14ac:dyDescent="0.25">
      <c r="D348" s="12"/>
      <c r="H348" s="22"/>
      <c r="K348" s="22"/>
      <c r="M348" s="23"/>
    </row>
    <row r="349" spans="4:13" ht="12.5" x14ac:dyDescent="0.25">
      <c r="D349" s="12"/>
      <c r="H349" s="22"/>
      <c r="K349" s="22"/>
      <c r="M349" s="23"/>
    </row>
    <row r="350" spans="4:13" ht="12.5" x14ac:dyDescent="0.25">
      <c r="D350" s="12"/>
      <c r="H350" s="22"/>
      <c r="K350" s="22"/>
      <c r="M350" s="23"/>
    </row>
    <row r="351" spans="4:13" ht="12.5" x14ac:dyDescent="0.25">
      <c r="D351" s="12"/>
      <c r="H351" s="22"/>
      <c r="K351" s="22"/>
      <c r="M351" s="23"/>
    </row>
    <row r="352" spans="4:13" ht="12.5" x14ac:dyDescent="0.25">
      <c r="D352" s="12"/>
      <c r="H352" s="22"/>
      <c r="K352" s="22"/>
      <c r="M352" s="23"/>
    </row>
    <row r="353" spans="4:13" ht="12.5" x14ac:dyDescent="0.25">
      <c r="D353" s="12"/>
      <c r="H353" s="22"/>
      <c r="K353" s="22"/>
      <c r="M353" s="23"/>
    </row>
    <row r="354" spans="4:13" ht="12.5" x14ac:dyDescent="0.25">
      <c r="D354" s="12"/>
      <c r="H354" s="22"/>
      <c r="K354" s="22"/>
      <c r="M354" s="23"/>
    </row>
    <row r="355" spans="4:13" ht="12.5" x14ac:dyDescent="0.25">
      <c r="D355" s="12"/>
      <c r="H355" s="22"/>
      <c r="K355" s="22"/>
      <c r="M355" s="23"/>
    </row>
    <row r="356" spans="4:13" ht="12.5" x14ac:dyDescent="0.25">
      <c r="D356" s="12"/>
      <c r="H356" s="22"/>
      <c r="K356" s="22"/>
      <c r="M356" s="23"/>
    </row>
    <row r="357" spans="4:13" ht="12.5" x14ac:dyDescent="0.25">
      <c r="D357" s="12"/>
      <c r="H357" s="22"/>
      <c r="K357" s="22"/>
      <c r="M357" s="23"/>
    </row>
    <row r="358" spans="4:13" ht="12.5" x14ac:dyDescent="0.25">
      <c r="D358" s="12"/>
      <c r="H358" s="22"/>
      <c r="K358" s="22"/>
      <c r="M358" s="23"/>
    </row>
    <row r="359" spans="4:13" ht="12.5" x14ac:dyDescent="0.25">
      <c r="D359" s="12"/>
      <c r="H359" s="22"/>
      <c r="K359" s="22"/>
      <c r="M359" s="23"/>
    </row>
    <row r="360" spans="4:13" ht="12.5" x14ac:dyDescent="0.25">
      <c r="D360" s="12"/>
      <c r="H360" s="22"/>
      <c r="K360" s="22"/>
      <c r="M360" s="23"/>
    </row>
    <row r="361" spans="4:13" ht="12.5" x14ac:dyDescent="0.25">
      <c r="D361" s="12"/>
      <c r="H361" s="22"/>
      <c r="K361" s="22"/>
      <c r="M361" s="23"/>
    </row>
    <row r="362" spans="4:13" ht="12.5" x14ac:dyDescent="0.25">
      <c r="D362" s="12"/>
      <c r="H362" s="22"/>
      <c r="K362" s="22"/>
      <c r="M362" s="23"/>
    </row>
    <row r="363" spans="4:13" ht="12.5" x14ac:dyDescent="0.25">
      <c r="D363" s="12"/>
      <c r="H363" s="22"/>
      <c r="K363" s="22"/>
      <c r="M363" s="23"/>
    </row>
    <row r="364" spans="4:13" ht="12.5" x14ac:dyDescent="0.25">
      <c r="D364" s="12"/>
      <c r="H364" s="22"/>
      <c r="K364" s="22"/>
      <c r="M364" s="23"/>
    </row>
    <row r="365" spans="4:13" ht="12.5" x14ac:dyDescent="0.25">
      <c r="D365" s="12"/>
      <c r="H365" s="22"/>
      <c r="K365" s="22"/>
      <c r="M365" s="23"/>
    </row>
    <row r="366" spans="4:13" ht="12.5" x14ac:dyDescent="0.25">
      <c r="D366" s="12"/>
      <c r="H366" s="22"/>
      <c r="K366" s="22"/>
      <c r="M366" s="23"/>
    </row>
    <row r="367" spans="4:13" ht="12.5" x14ac:dyDescent="0.25">
      <c r="D367" s="12"/>
      <c r="H367" s="22"/>
      <c r="K367" s="22"/>
      <c r="M367" s="23"/>
    </row>
    <row r="368" spans="4:13" ht="12.5" x14ac:dyDescent="0.25">
      <c r="D368" s="12"/>
      <c r="H368" s="22"/>
      <c r="K368" s="22"/>
      <c r="M368" s="23"/>
    </row>
    <row r="369" spans="4:13" ht="12.5" x14ac:dyDescent="0.25">
      <c r="D369" s="12"/>
      <c r="H369" s="22"/>
      <c r="K369" s="22"/>
      <c r="M369" s="23"/>
    </row>
    <row r="370" spans="4:13" ht="12.5" x14ac:dyDescent="0.25">
      <c r="D370" s="12"/>
      <c r="H370" s="22"/>
      <c r="K370" s="22"/>
      <c r="M370" s="23"/>
    </row>
    <row r="371" spans="4:13" ht="12.5" x14ac:dyDescent="0.25">
      <c r="D371" s="12"/>
      <c r="H371" s="22"/>
      <c r="K371" s="22"/>
      <c r="M371" s="23"/>
    </row>
    <row r="372" spans="4:13" ht="12.5" x14ac:dyDescent="0.25">
      <c r="D372" s="12"/>
      <c r="H372" s="22"/>
      <c r="K372" s="22"/>
      <c r="M372" s="23"/>
    </row>
    <row r="373" spans="4:13" ht="12.5" x14ac:dyDescent="0.25">
      <c r="D373" s="12"/>
      <c r="H373" s="22"/>
      <c r="K373" s="22"/>
      <c r="M373" s="23"/>
    </row>
    <row r="374" spans="4:13" ht="12.5" x14ac:dyDescent="0.25">
      <c r="D374" s="12"/>
      <c r="H374" s="22"/>
      <c r="K374" s="22"/>
      <c r="M374" s="23"/>
    </row>
    <row r="375" spans="4:13" ht="12.5" x14ac:dyDescent="0.25">
      <c r="D375" s="12"/>
      <c r="H375" s="22"/>
      <c r="K375" s="22"/>
      <c r="M375" s="23"/>
    </row>
    <row r="376" spans="4:13" ht="12.5" x14ac:dyDescent="0.25">
      <c r="D376" s="12"/>
      <c r="H376" s="22"/>
      <c r="K376" s="22"/>
      <c r="M376" s="23"/>
    </row>
    <row r="377" spans="4:13" ht="12.5" x14ac:dyDescent="0.25">
      <c r="D377" s="12"/>
      <c r="H377" s="22"/>
      <c r="K377" s="22"/>
      <c r="M377" s="23"/>
    </row>
    <row r="378" spans="4:13" ht="12.5" x14ac:dyDescent="0.25">
      <c r="D378" s="12"/>
      <c r="H378" s="22"/>
      <c r="K378" s="22"/>
      <c r="M378" s="23"/>
    </row>
    <row r="379" spans="4:13" ht="12.5" x14ac:dyDescent="0.25">
      <c r="D379" s="12"/>
      <c r="H379" s="22"/>
      <c r="K379" s="22"/>
      <c r="M379" s="23"/>
    </row>
    <row r="380" spans="4:13" ht="12.5" x14ac:dyDescent="0.25">
      <c r="D380" s="12"/>
      <c r="H380" s="22"/>
      <c r="K380" s="22"/>
      <c r="M380" s="23"/>
    </row>
    <row r="381" spans="4:13" ht="12.5" x14ac:dyDescent="0.25">
      <c r="D381" s="12"/>
      <c r="H381" s="22"/>
      <c r="K381" s="22"/>
      <c r="M381" s="23"/>
    </row>
    <row r="382" spans="4:13" ht="12.5" x14ac:dyDescent="0.25">
      <c r="D382" s="12"/>
      <c r="H382" s="22"/>
      <c r="K382" s="22"/>
      <c r="M382" s="23"/>
    </row>
    <row r="383" spans="4:13" ht="12.5" x14ac:dyDescent="0.25">
      <c r="D383" s="12"/>
      <c r="H383" s="22"/>
      <c r="K383" s="22"/>
      <c r="M383" s="23"/>
    </row>
    <row r="384" spans="4:13" ht="12.5" x14ac:dyDescent="0.25">
      <c r="D384" s="12"/>
      <c r="H384" s="22"/>
      <c r="K384" s="22"/>
      <c r="M384" s="23"/>
    </row>
    <row r="385" spans="4:13" ht="12.5" x14ac:dyDescent="0.25">
      <c r="D385" s="12"/>
      <c r="H385" s="22"/>
      <c r="K385" s="22"/>
      <c r="M385" s="23"/>
    </row>
    <row r="386" spans="4:13" ht="12.5" x14ac:dyDescent="0.25">
      <c r="D386" s="12"/>
      <c r="H386" s="22"/>
      <c r="K386" s="22"/>
      <c r="M386" s="23"/>
    </row>
    <row r="387" spans="4:13" ht="12.5" x14ac:dyDescent="0.25">
      <c r="D387" s="12"/>
      <c r="H387" s="22"/>
      <c r="K387" s="22"/>
      <c r="M387" s="23"/>
    </row>
    <row r="388" spans="4:13" ht="12.5" x14ac:dyDescent="0.25">
      <c r="D388" s="12"/>
      <c r="H388" s="22"/>
      <c r="K388" s="22"/>
      <c r="M388" s="23"/>
    </row>
    <row r="389" spans="4:13" ht="12.5" x14ac:dyDescent="0.25">
      <c r="D389" s="12"/>
      <c r="H389" s="22"/>
      <c r="K389" s="22"/>
      <c r="M389" s="23"/>
    </row>
    <row r="390" spans="4:13" ht="12.5" x14ac:dyDescent="0.25">
      <c r="D390" s="12"/>
      <c r="H390" s="22"/>
      <c r="K390" s="22"/>
      <c r="M390" s="23"/>
    </row>
    <row r="391" spans="4:13" ht="12.5" x14ac:dyDescent="0.25">
      <c r="D391" s="12"/>
      <c r="H391" s="22"/>
      <c r="K391" s="22"/>
      <c r="M391" s="23"/>
    </row>
    <row r="392" spans="4:13" ht="12.5" x14ac:dyDescent="0.25">
      <c r="D392" s="12"/>
      <c r="H392" s="22"/>
      <c r="K392" s="22"/>
      <c r="M392" s="23"/>
    </row>
    <row r="393" spans="4:13" ht="12.5" x14ac:dyDescent="0.25">
      <c r="D393" s="12"/>
      <c r="H393" s="22"/>
      <c r="K393" s="22"/>
      <c r="M393" s="23"/>
    </row>
    <row r="394" spans="4:13" ht="12.5" x14ac:dyDescent="0.25">
      <c r="D394" s="12"/>
      <c r="H394" s="22"/>
      <c r="K394" s="22"/>
      <c r="M394" s="23"/>
    </row>
    <row r="395" spans="4:13" ht="12.5" x14ac:dyDescent="0.25">
      <c r="D395" s="12"/>
      <c r="H395" s="22"/>
      <c r="K395" s="22"/>
      <c r="M395" s="23"/>
    </row>
    <row r="396" spans="4:13" ht="12.5" x14ac:dyDescent="0.25">
      <c r="D396" s="12"/>
      <c r="H396" s="22"/>
      <c r="K396" s="22"/>
      <c r="M396" s="23"/>
    </row>
    <row r="397" spans="4:13" ht="12.5" x14ac:dyDescent="0.25">
      <c r="D397" s="12"/>
      <c r="H397" s="22"/>
      <c r="K397" s="22"/>
      <c r="M397" s="23"/>
    </row>
    <row r="398" spans="4:13" ht="12.5" x14ac:dyDescent="0.25">
      <c r="D398" s="12"/>
      <c r="H398" s="22"/>
      <c r="K398" s="22"/>
      <c r="M398" s="23"/>
    </row>
    <row r="399" spans="4:13" ht="12.5" x14ac:dyDescent="0.25">
      <c r="D399" s="12"/>
      <c r="H399" s="22"/>
      <c r="K399" s="22"/>
      <c r="M399" s="23"/>
    </row>
    <row r="400" spans="4:13" ht="12.5" x14ac:dyDescent="0.25">
      <c r="D400" s="12"/>
      <c r="H400" s="22"/>
      <c r="K400" s="22"/>
      <c r="M400" s="23"/>
    </row>
    <row r="401" spans="4:13" ht="12.5" x14ac:dyDescent="0.25">
      <c r="D401" s="12"/>
      <c r="H401" s="22"/>
      <c r="K401" s="22"/>
      <c r="M401" s="23"/>
    </row>
    <row r="402" spans="4:13" ht="12.5" x14ac:dyDescent="0.25">
      <c r="D402" s="12"/>
      <c r="H402" s="22"/>
      <c r="K402" s="22"/>
      <c r="M402" s="23"/>
    </row>
    <row r="403" spans="4:13" ht="12.5" x14ac:dyDescent="0.25">
      <c r="D403" s="12"/>
      <c r="H403" s="22"/>
      <c r="K403" s="22"/>
      <c r="M403" s="23"/>
    </row>
    <row r="404" spans="4:13" ht="12.5" x14ac:dyDescent="0.25">
      <c r="D404" s="12"/>
      <c r="H404" s="22"/>
      <c r="K404" s="22"/>
      <c r="M404" s="23"/>
    </row>
    <row r="405" spans="4:13" ht="12.5" x14ac:dyDescent="0.25">
      <c r="D405" s="12"/>
      <c r="H405" s="22"/>
      <c r="K405" s="22"/>
      <c r="M405" s="23"/>
    </row>
    <row r="406" spans="4:13" ht="12.5" x14ac:dyDescent="0.25">
      <c r="D406" s="12"/>
      <c r="H406" s="22"/>
      <c r="K406" s="22"/>
      <c r="M406" s="23"/>
    </row>
    <row r="407" spans="4:13" ht="12.5" x14ac:dyDescent="0.25">
      <c r="D407" s="12"/>
      <c r="H407" s="22"/>
      <c r="K407" s="22"/>
      <c r="M407" s="23"/>
    </row>
    <row r="408" spans="4:13" ht="12.5" x14ac:dyDescent="0.25">
      <c r="D408" s="12"/>
      <c r="H408" s="22"/>
      <c r="K408" s="22"/>
      <c r="M408" s="23"/>
    </row>
    <row r="409" spans="4:13" ht="12.5" x14ac:dyDescent="0.25">
      <c r="D409" s="12"/>
      <c r="H409" s="22"/>
      <c r="K409" s="22"/>
      <c r="M409" s="23"/>
    </row>
    <row r="410" spans="4:13" ht="12.5" x14ac:dyDescent="0.25">
      <c r="D410" s="12"/>
      <c r="H410" s="22"/>
      <c r="K410" s="22"/>
      <c r="M410" s="23"/>
    </row>
    <row r="411" spans="4:13" ht="12.5" x14ac:dyDescent="0.25">
      <c r="D411" s="12"/>
      <c r="H411" s="22"/>
      <c r="K411" s="22"/>
      <c r="M411" s="23"/>
    </row>
    <row r="412" spans="4:13" ht="12.5" x14ac:dyDescent="0.25">
      <c r="D412" s="12"/>
      <c r="H412" s="22"/>
      <c r="K412" s="22"/>
      <c r="M412" s="23"/>
    </row>
    <row r="413" spans="4:13" ht="12.5" x14ac:dyDescent="0.25">
      <c r="D413" s="12"/>
      <c r="H413" s="22"/>
      <c r="K413" s="22"/>
      <c r="M413" s="23"/>
    </row>
    <row r="414" spans="4:13" ht="12.5" x14ac:dyDescent="0.25">
      <c r="D414" s="12"/>
      <c r="H414" s="22"/>
      <c r="K414" s="22"/>
      <c r="M414" s="23"/>
    </row>
    <row r="415" spans="4:13" ht="12.5" x14ac:dyDescent="0.25">
      <c r="D415" s="12"/>
      <c r="H415" s="22"/>
      <c r="K415" s="22"/>
      <c r="M415" s="23"/>
    </row>
    <row r="416" spans="4:13" ht="12.5" x14ac:dyDescent="0.25">
      <c r="D416" s="12"/>
      <c r="H416" s="22"/>
      <c r="K416" s="22"/>
      <c r="M416" s="23"/>
    </row>
    <row r="417" spans="4:13" ht="12.5" x14ac:dyDescent="0.25">
      <c r="D417" s="12"/>
      <c r="H417" s="22"/>
      <c r="K417" s="22"/>
      <c r="M417" s="23"/>
    </row>
    <row r="418" spans="4:13" ht="12.5" x14ac:dyDescent="0.25">
      <c r="D418" s="12"/>
      <c r="H418" s="22"/>
      <c r="K418" s="22"/>
      <c r="M418" s="23"/>
    </row>
    <row r="419" spans="4:13" ht="12.5" x14ac:dyDescent="0.25">
      <c r="D419" s="12"/>
      <c r="H419" s="22"/>
      <c r="K419" s="22"/>
      <c r="M419" s="23"/>
    </row>
    <row r="420" spans="4:13" ht="12.5" x14ac:dyDescent="0.25">
      <c r="D420" s="12"/>
      <c r="H420" s="22"/>
      <c r="K420" s="22"/>
      <c r="M420" s="23"/>
    </row>
    <row r="421" spans="4:13" ht="12.5" x14ac:dyDescent="0.25">
      <c r="D421" s="12"/>
      <c r="H421" s="22"/>
      <c r="K421" s="22"/>
      <c r="M421" s="23"/>
    </row>
    <row r="422" spans="4:13" ht="12.5" x14ac:dyDescent="0.25">
      <c r="D422" s="12"/>
      <c r="H422" s="22"/>
      <c r="K422" s="22"/>
      <c r="M422" s="23"/>
    </row>
    <row r="423" spans="4:13" ht="12.5" x14ac:dyDescent="0.25">
      <c r="D423" s="12"/>
      <c r="H423" s="22"/>
      <c r="K423" s="22"/>
      <c r="M423" s="23"/>
    </row>
    <row r="424" spans="4:13" ht="12.5" x14ac:dyDescent="0.25">
      <c r="D424" s="12"/>
      <c r="H424" s="22"/>
      <c r="K424" s="22"/>
      <c r="M424" s="23"/>
    </row>
    <row r="425" spans="4:13" ht="12.5" x14ac:dyDescent="0.25">
      <c r="D425" s="12"/>
      <c r="H425" s="22"/>
      <c r="K425" s="22"/>
      <c r="M425" s="23"/>
    </row>
    <row r="426" spans="4:13" ht="12.5" x14ac:dyDescent="0.25">
      <c r="D426" s="12"/>
      <c r="H426" s="22"/>
      <c r="K426" s="22"/>
      <c r="M426" s="23"/>
    </row>
    <row r="427" spans="4:13" ht="12.5" x14ac:dyDescent="0.25">
      <c r="D427" s="12"/>
      <c r="H427" s="22"/>
      <c r="K427" s="22"/>
      <c r="M427" s="23"/>
    </row>
    <row r="428" spans="4:13" ht="12.5" x14ac:dyDescent="0.25">
      <c r="D428" s="12"/>
      <c r="H428" s="22"/>
      <c r="K428" s="22"/>
      <c r="M428" s="23"/>
    </row>
    <row r="429" spans="4:13" ht="12.5" x14ac:dyDescent="0.25">
      <c r="D429" s="12"/>
      <c r="H429" s="22"/>
      <c r="K429" s="22"/>
      <c r="M429" s="23"/>
    </row>
    <row r="430" spans="4:13" ht="12.5" x14ac:dyDescent="0.25">
      <c r="D430" s="12"/>
      <c r="H430" s="22"/>
      <c r="K430" s="22"/>
      <c r="M430" s="23"/>
    </row>
    <row r="431" spans="4:13" ht="12.5" x14ac:dyDescent="0.25">
      <c r="D431" s="12"/>
      <c r="H431" s="22"/>
      <c r="K431" s="22"/>
      <c r="M431" s="23"/>
    </row>
    <row r="432" spans="4:13" ht="12.5" x14ac:dyDescent="0.25">
      <c r="D432" s="12"/>
      <c r="H432" s="22"/>
      <c r="K432" s="22"/>
      <c r="M432" s="23"/>
    </row>
    <row r="433" spans="4:13" ht="12.5" x14ac:dyDescent="0.25">
      <c r="D433" s="12"/>
      <c r="H433" s="22"/>
      <c r="K433" s="22"/>
      <c r="M433" s="23"/>
    </row>
    <row r="434" spans="4:13" ht="12.5" x14ac:dyDescent="0.25">
      <c r="D434" s="12"/>
      <c r="H434" s="22"/>
      <c r="K434" s="22"/>
      <c r="M434" s="23"/>
    </row>
    <row r="435" spans="4:13" ht="12.5" x14ac:dyDescent="0.25">
      <c r="D435" s="12"/>
      <c r="H435" s="22"/>
      <c r="K435" s="22"/>
      <c r="M435" s="23"/>
    </row>
    <row r="436" spans="4:13" ht="12.5" x14ac:dyDescent="0.25">
      <c r="D436" s="12"/>
      <c r="H436" s="22"/>
      <c r="K436" s="22"/>
      <c r="M436" s="23"/>
    </row>
    <row r="437" spans="4:13" ht="12.5" x14ac:dyDescent="0.25">
      <c r="D437" s="12"/>
      <c r="H437" s="22"/>
      <c r="K437" s="22"/>
      <c r="M437" s="23"/>
    </row>
    <row r="438" spans="4:13" ht="12.5" x14ac:dyDescent="0.25">
      <c r="D438" s="12"/>
      <c r="H438" s="22"/>
      <c r="K438" s="22"/>
      <c r="M438" s="23"/>
    </row>
    <row r="439" spans="4:13" ht="12.5" x14ac:dyDescent="0.25">
      <c r="D439" s="12"/>
      <c r="H439" s="22"/>
      <c r="K439" s="22"/>
      <c r="M439" s="23"/>
    </row>
    <row r="440" spans="4:13" ht="12.5" x14ac:dyDescent="0.25">
      <c r="D440" s="12"/>
      <c r="H440" s="22"/>
      <c r="K440" s="22"/>
      <c r="M440" s="23"/>
    </row>
    <row r="441" spans="4:13" ht="12.5" x14ac:dyDescent="0.25">
      <c r="D441" s="12"/>
      <c r="H441" s="22"/>
      <c r="K441" s="22"/>
      <c r="M441" s="23"/>
    </row>
    <row r="442" spans="4:13" ht="12.5" x14ac:dyDescent="0.25">
      <c r="D442" s="12"/>
      <c r="H442" s="22"/>
      <c r="K442" s="22"/>
      <c r="M442" s="23"/>
    </row>
    <row r="443" spans="4:13" ht="12.5" x14ac:dyDescent="0.25">
      <c r="D443" s="12"/>
      <c r="H443" s="22"/>
      <c r="K443" s="22"/>
      <c r="M443" s="23"/>
    </row>
    <row r="444" spans="4:13" ht="12.5" x14ac:dyDescent="0.25">
      <c r="D444" s="12"/>
      <c r="H444" s="22"/>
      <c r="K444" s="22"/>
      <c r="M444" s="23"/>
    </row>
    <row r="445" spans="4:13" ht="12.5" x14ac:dyDescent="0.25">
      <c r="D445" s="12"/>
      <c r="H445" s="22"/>
      <c r="K445" s="22"/>
      <c r="M445" s="23"/>
    </row>
    <row r="446" spans="4:13" ht="12.5" x14ac:dyDescent="0.25">
      <c r="D446" s="12"/>
      <c r="H446" s="22"/>
      <c r="K446" s="22"/>
      <c r="M446" s="23"/>
    </row>
    <row r="447" spans="4:13" ht="12.5" x14ac:dyDescent="0.25">
      <c r="D447" s="12"/>
      <c r="H447" s="22"/>
      <c r="K447" s="22"/>
      <c r="M447" s="23"/>
    </row>
    <row r="448" spans="4:13" ht="12.5" x14ac:dyDescent="0.25">
      <c r="D448" s="12"/>
      <c r="H448" s="22"/>
      <c r="K448" s="22"/>
      <c r="M448" s="23"/>
    </row>
    <row r="449" spans="4:13" ht="12.5" x14ac:dyDescent="0.25">
      <c r="D449" s="12"/>
      <c r="H449" s="22"/>
      <c r="K449" s="22"/>
      <c r="M449" s="23"/>
    </row>
    <row r="450" spans="4:13" ht="12.5" x14ac:dyDescent="0.25">
      <c r="D450" s="12"/>
      <c r="H450" s="22"/>
      <c r="K450" s="22"/>
      <c r="M450" s="23"/>
    </row>
    <row r="451" spans="4:13" ht="12.5" x14ac:dyDescent="0.25">
      <c r="D451" s="12"/>
      <c r="H451" s="22"/>
      <c r="K451" s="22"/>
      <c r="M451" s="23"/>
    </row>
    <row r="452" spans="4:13" ht="12.5" x14ac:dyDescent="0.25">
      <c r="D452" s="12"/>
      <c r="H452" s="22"/>
      <c r="K452" s="22"/>
      <c r="M452" s="23"/>
    </row>
    <row r="453" spans="4:13" ht="12.5" x14ac:dyDescent="0.25">
      <c r="D453" s="12"/>
      <c r="H453" s="22"/>
      <c r="K453" s="22"/>
      <c r="M453" s="23"/>
    </row>
    <row r="454" spans="4:13" ht="12.5" x14ac:dyDescent="0.25">
      <c r="D454" s="12"/>
      <c r="H454" s="22"/>
      <c r="K454" s="22"/>
      <c r="M454" s="23"/>
    </row>
    <row r="455" spans="4:13" ht="12.5" x14ac:dyDescent="0.25">
      <c r="D455" s="12"/>
      <c r="H455" s="22"/>
      <c r="K455" s="22"/>
      <c r="M455" s="23"/>
    </row>
    <row r="456" spans="4:13" ht="12.5" x14ac:dyDescent="0.25">
      <c r="D456" s="12"/>
      <c r="H456" s="22"/>
      <c r="K456" s="22"/>
      <c r="M456" s="23"/>
    </row>
    <row r="457" spans="4:13" ht="12.5" x14ac:dyDescent="0.25">
      <c r="D457" s="12"/>
      <c r="H457" s="22"/>
      <c r="K457" s="22"/>
      <c r="M457" s="23"/>
    </row>
    <row r="458" spans="4:13" ht="12.5" x14ac:dyDescent="0.25">
      <c r="D458" s="12"/>
      <c r="H458" s="22"/>
      <c r="K458" s="22"/>
      <c r="M458" s="23"/>
    </row>
    <row r="459" spans="4:13" ht="12.5" x14ac:dyDescent="0.25">
      <c r="D459" s="12"/>
      <c r="H459" s="22"/>
      <c r="K459" s="22"/>
      <c r="M459" s="23"/>
    </row>
    <row r="460" spans="4:13" ht="12.5" x14ac:dyDescent="0.25">
      <c r="D460" s="12"/>
      <c r="H460" s="22"/>
      <c r="K460" s="22"/>
      <c r="M460" s="23"/>
    </row>
    <row r="461" spans="4:13" ht="12.5" x14ac:dyDescent="0.25">
      <c r="D461" s="12"/>
      <c r="H461" s="22"/>
      <c r="K461" s="22"/>
      <c r="M461" s="23"/>
    </row>
    <row r="462" spans="4:13" ht="12.5" x14ac:dyDescent="0.25">
      <c r="D462" s="12"/>
      <c r="H462" s="22"/>
      <c r="K462" s="22"/>
      <c r="M462" s="23"/>
    </row>
    <row r="463" spans="4:13" ht="12.5" x14ac:dyDescent="0.25">
      <c r="D463" s="12"/>
      <c r="H463" s="22"/>
      <c r="K463" s="22"/>
      <c r="M463" s="23"/>
    </row>
    <row r="464" spans="4:13" ht="12.5" x14ac:dyDescent="0.25">
      <c r="D464" s="12"/>
      <c r="H464" s="22"/>
      <c r="K464" s="22"/>
      <c r="M464" s="23"/>
    </row>
    <row r="465" spans="4:13" ht="12.5" x14ac:dyDescent="0.25">
      <c r="D465" s="12"/>
      <c r="H465" s="22"/>
      <c r="K465" s="22"/>
      <c r="M465" s="23"/>
    </row>
    <row r="466" spans="4:13" ht="12.5" x14ac:dyDescent="0.25">
      <c r="D466" s="12"/>
      <c r="H466" s="22"/>
      <c r="K466" s="22"/>
      <c r="M466" s="23"/>
    </row>
    <row r="467" spans="4:13" ht="12.5" x14ac:dyDescent="0.25">
      <c r="D467" s="12"/>
      <c r="H467" s="22"/>
      <c r="K467" s="22"/>
      <c r="M467" s="23"/>
    </row>
    <row r="468" spans="4:13" ht="12.5" x14ac:dyDescent="0.25">
      <c r="D468" s="12"/>
      <c r="H468" s="22"/>
      <c r="K468" s="22"/>
      <c r="M468" s="23"/>
    </row>
    <row r="469" spans="4:13" ht="12.5" x14ac:dyDescent="0.25">
      <c r="D469" s="12"/>
      <c r="H469" s="22"/>
      <c r="K469" s="22"/>
      <c r="M469" s="23"/>
    </row>
    <row r="470" spans="4:13" ht="12.5" x14ac:dyDescent="0.25">
      <c r="D470" s="12"/>
      <c r="H470" s="22"/>
      <c r="K470" s="22"/>
      <c r="M470" s="23"/>
    </row>
    <row r="471" spans="4:13" ht="12.5" x14ac:dyDescent="0.25">
      <c r="D471" s="12"/>
      <c r="H471" s="22"/>
      <c r="K471" s="22"/>
      <c r="M471" s="23"/>
    </row>
    <row r="472" spans="4:13" ht="12.5" x14ac:dyDescent="0.25">
      <c r="D472" s="12"/>
      <c r="H472" s="22"/>
      <c r="K472" s="22"/>
      <c r="M472" s="23"/>
    </row>
    <row r="473" spans="4:13" ht="12.5" x14ac:dyDescent="0.25">
      <c r="D473" s="12"/>
      <c r="H473" s="22"/>
      <c r="K473" s="22"/>
      <c r="M473" s="23"/>
    </row>
    <row r="474" spans="4:13" ht="12.5" x14ac:dyDescent="0.25">
      <c r="D474" s="12"/>
      <c r="H474" s="22"/>
      <c r="K474" s="22"/>
      <c r="M474" s="23"/>
    </row>
    <row r="475" spans="4:13" ht="12.5" x14ac:dyDescent="0.25">
      <c r="D475" s="12"/>
      <c r="H475" s="22"/>
      <c r="K475" s="22"/>
      <c r="M475" s="23"/>
    </row>
    <row r="476" spans="4:13" ht="12.5" x14ac:dyDescent="0.25">
      <c r="D476" s="12"/>
      <c r="H476" s="22"/>
      <c r="K476" s="22"/>
      <c r="M476" s="23"/>
    </row>
    <row r="477" spans="4:13" ht="12.5" x14ac:dyDescent="0.25">
      <c r="D477" s="12"/>
      <c r="H477" s="22"/>
      <c r="K477" s="22"/>
      <c r="M477" s="23"/>
    </row>
    <row r="478" spans="4:13" ht="12.5" x14ac:dyDescent="0.25">
      <c r="D478" s="12"/>
      <c r="H478" s="22"/>
      <c r="K478" s="22"/>
      <c r="M478" s="23"/>
    </row>
    <row r="479" spans="4:13" ht="12.5" x14ac:dyDescent="0.25">
      <c r="D479" s="12"/>
      <c r="H479" s="22"/>
      <c r="K479" s="22"/>
      <c r="M479" s="23"/>
    </row>
    <row r="480" spans="4:13" ht="12.5" x14ac:dyDescent="0.25">
      <c r="D480" s="12"/>
      <c r="H480" s="22"/>
      <c r="K480" s="22"/>
      <c r="M480" s="23"/>
    </row>
    <row r="481" spans="4:13" ht="12.5" x14ac:dyDescent="0.25">
      <c r="D481" s="12"/>
      <c r="H481" s="22"/>
      <c r="K481" s="22"/>
      <c r="M481" s="23"/>
    </row>
    <row r="482" spans="4:13" ht="12.5" x14ac:dyDescent="0.25">
      <c r="D482" s="12"/>
      <c r="H482" s="22"/>
      <c r="K482" s="22"/>
      <c r="M482" s="23"/>
    </row>
    <row r="483" spans="4:13" ht="12.5" x14ac:dyDescent="0.25">
      <c r="D483" s="12"/>
      <c r="H483" s="22"/>
      <c r="K483" s="22"/>
      <c r="M483" s="23"/>
    </row>
    <row r="484" spans="4:13" ht="12.5" x14ac:dyDescent="0.25">
      <c r="D484" s="12"/>
      <c r="H484" s="22"/>
      <c r="K484" s="22"/>
      <c r="M484" s="23"/>
    </row>
    <row r="485" spans="4:13" ht="12.5" x14ac:dyDescent="0.25">
      <c r="D485" s="12"/>
      <c r="H485" s="22"/>
      <c r="K485" s="22"/>
      <c r="M485" s="23"/>
    </row>
    <row r="486" spans="4:13" ht="12.5" x14ac:dyDescent="0.25">
      <c r="D486" s="12"/>
      <c r="H486" s="22"/>
      <c r="K486" s="22"/>
      <c r="M486" s="23"/>
    </row>
    <row r="487" spans="4:13" ht="12.5" x14ac:dyDescent="0.25">
      <c r="D487" s="12"/>
      <c r="H487" s="22"/>
      <c r="K487" s="22"/>
      <c r="M487" s="23"/>
    </row>
    <row r="488" spans="4:13" ht="12.5" x14ac:dyDescent="0.25">
      <c r="D488" s="12"/>
      <c r="H488" s="22"/>
      <c r="K488" s="22"/>
      <c r="M488" s="23"/>
    </row>
    <row r="489" spans="4:13" ht="12.5" x14ac:dyDescent="0.25">
      <c r="D489" s="12"/>
      <c r="H489" s="22"/>
      <c r="K489" s="22"/>
      <c r="M489" s="23"/>
    </row>
    <row r="490" spans="4:13" ht="12.5" x14ac:dyDescent="0.25">
      <c r="D490" s="12"/>
      <c r="H490" s="22"/>
      <c r="K490" s="22"/>
      <c r="M490" s="23"/>
    </row>
    <row r="491" spans="4:13" ht="12.5" x14ac:dyDescent="0.25">
      <c r="D491" s="12"/>
      <c r="H491" s="22"/>
      <c r="K491" s="22"/>
      <c r="M491" s="23"/>
    </row>
    <row r="492" spans="4:13" ht="12.5" x14ac:dyDescent="0.25">
      <c r="D492" s="12"/>
      <c r="H492" s="22"/>
      <c r="K492" s="22"/>
      <c r="M492" s="23"/>
    </row>
    <row r="493" spans="4:13" ht="12.5" x14ac:dyDescent="0.25">
      <c r="D493" s="12"/>
      <c r="H493" s="22"/>
      <c r="K493" s="22"/>
      <c r="M493" s="23"/>
    </row>
    <row r="494" spans="4:13" ht="12.5" x14ac:dyDescent="0.25">
      <c r="D494" s="12"/>
      <c r="H494" s="22"/>
      <c r="K494" s="22"/>
      <c r="M494" s="23"/>
    </row>
    <row r="495" spans="4:13" ht="12.5" x14ac:dyDescent="0.25">
      <c r="D495" s="12"/>
      <c r="H495" s="22"/>
      <c r="K495" s="22"/>
      <c r="M495" s="23"/>
    </row>
    <row r="496" spans="4:13" ht="12.5" x14ac:dyDescent="0.25">
      <c r="D496" s="12"/>
      <c r="H496" s="22"/>
      <c r="K496" s="22"/>
      <c r="M496" s="23"/>
    </row>
    <row r="497" spans="4:13" ht="12.5" x14ac:dyDescent="0.25">
      <c r="D497" s="12"/>
      <c r="H497" s="22"/>
      <c r="K497" s="22"/>
      <c r="M497" s="23"/>
    </row>
    <row r="498" spans="4:13" ht="12.5" x14ac:dyDescent="0.25">
      <c r="D498" s="12"/>
      <c r="H498" s="22"/>
      <c r="K498" s="22"/>
      <c r="M498" s="23"/>
    </row>
    <row r="499" spans="4:13" ht="12.5" x14ac:dyDescent="0.25">
      <c r="D499" s="12"/>
      <c r="H499" s="22"/>
      <c r="K499" s="22"/>
      <c r="M499" s="23"/>
    </row>
    <row r="500" spans="4:13" ht="12.5" x14ac:dyDescent="0.25">
      <c r="D500" s="12"/>
      <c r="H500" s="22"/>
      <c r="K500" s="22"/>
      <c r="M500" s="23"/>
    </row>
    <row r="501" spans="4:13" ht="12.5" x14ac:dyDescent="0.25">
      <c r="D501" s="12"/>
      <c r="H501" s="22"/>
      <c r="K501" s="22"/>
      <c r="M501" s="23"/>
    </row>
    <row r="502" spans="4:13" ht="12.5" x14ac:dyDescent="0.25">
      <c r="D502" s="12"/>
      <c r="H502" s="22"/>
      <c r="K502" s="22"/>
      <c r="M502" s="23"/>
    </row>
    <row r="503" spans="4:13" ht="12.5" x14ac:dyDescent="0.25">
      <c r="D503" s="12"/>
      <c r="H503" s="22"/>
      <c r="K503" s="22"/>
      <c r="M503" s="23"/>
    </row>
    <row r="504" spans="4:13" ht="12.5" x14ac:dyDescent="0.25">
      <c r="D504" s="12"/>
      <c r="H504" s="22"/>
      <c r="K504" s="22"/>
      <c r="M504" s="23"/>
    </row>
    <row r="505" spans="4:13" ht="12.5" x14ac:dyDescent="0.25">
      <c r="D505" s="12"/>
      <c r="H505" s="22"/>
      <c r="K505" s="22"/>
      <c r="M505" s="23"/>
    </row>
    <row r="506" spans="4:13" ht="12.5" x14ac:dyDescent="0.25">
      <c r="D506" s="12"/>
      <c r="H506" s="22"/>
      <c r="K506" s="22"/>
      <c r="M506" s="23"/>
    </row>
    <row r="507" spans="4:13" ht="12.5" x14ac:dyDescent="0.25">
      <c r="D507" s="12"/>
      <c r="H507" s="22"/>
      <c r="K507" s="22"/>
      <c r="M507" s="23"/>
    </row>
    <row r="508" spans="4:13" ht="12.5" x14ac:dyDescent="0.25">
      <c r="D508" s="12"/>
      <c r="H508" s="22"/>
      <c r="K508" s="22"/>
      <c r="M508" s="23"/>
    </row>
    <row r="509" spans="4:13" ht="12.5" x14ac:dyDescent="0.25">
      <c r="D509" s="12"/>
      <c r="H509" s="22"/>
      <c r="K509" s="22"/>
      <c r="M509" s="23"/>
    </row>
    <row r="510" spans="4:13" ht="12.5" x14ac:dyDescent="0.25">
      <c r="D510" s="12"/>
      <c r="H510" s="22"/>
      <c r="K510" s="22"/>
      <c r="M510" s="23"/>
    </row>
    <row r="511" spans="4:13" ht="12.5" x14ac:dyDescent="0.25">
      <c r="D511" s="12"/>
      <c r="H511" s="22"/>
      <c r="K511" s="22"/>
      <c r="M511" s="23"/>
    </row>
    <row r="512" spans="4:13" ht="12.5" x14ac:dyDescent="0.25">
      <c r="D512" s="12"/>
      <c r="H512" s="22"/>
      <c r="K512" s="22"/>
      <c r="M512" s="23"/>
    </row>
    <row r="513" spans="4:13" ht="12.5" x14ac:dyDescent="0.25">
      <c r="D513" s="12"/>
      <c r="H513" s="22"/>
      <c r="K513" s="22"/>
      <c r="M513" s="23"/>
    </row>
    <row r="514" spans="4:13" ht="12.5" x14ac:dyDescent="0.25">
      <c r="D514" s="12"/>
      <c r="H514" s="22"/>
      <c r="K514" s="22"/>
      <c r="M514" s="23"/>
    </row>
    <row r="515" spans="4:13" ht="12.5" x14ac:dyDescent="0.25">
      <c r="D515" s="12"/>
      <c r="H515" s="22"/>
      <c r="K515" s="22"/>
      <c r="M515" s="23"/>
    </row>
    <row r="516" spans="4:13" ht="12.5" x14ac:dyDescent="0.25">
      <c r="D516" s="12"/>
      <c r="H516" s="22"/>
      <c r="K516" s="22"/>
      <c r="M516" s="23"/>
    </row>
    <row r="517" spans="4:13" ht="12.5" x14ac:dyDescent="0.25">
      <c r="D517" s="12"/>
      <c r="H517" s="22"/>
      <c r="K517" s="22"/>
      <c r="M517" s="23"/>
    </row>
    <row r="518" spans="4:13" ht="12.5" x14ac:dyDescent="0.25">
      <c r="D518" s="12"/>
      <c r="H518" s="22"/>
      <c r="K518" s="22"/>
      <c r="M518" s="23"/>
    </row>
    <row r="519" spans="4:13" ht="12.5" x14ac:dyDescent="0.25">
      <c r="D519" s="12"/>
      <c r="H519" s="22"/>
      <c r="K519" s="22"/>
      <c r="M519" s="23"/>
    </row>
    <row r="520" spans="4:13" ht="12.5" x14ac:dyDescent="0.25">
      <c r="D520" s="12"/>
      <c r="H520" s="22"/>
      <c r="K520" s="22"/>
      <c r="M520" s="23"/>
    </row>
    <row r="521" spans="4:13" ht="12.5" x14ac:dyDescent="0.25">
      <c r="D521" s="12"/>
      <c r="H521" s="22"/>
      <c r="K521" s="22"/>
      <c r="M521" s="23"/>
    </row>
    <row r="522" spans="4:13" ht="12.5" x14ac:dyDescent="0.25">
      <c r="D522" s="12"/>
      <c r="H522" s="22"/>
      <c r="K522" s="22"/>
      <c r="M522" s="23"/>
    </row>
    <row r="523" spans="4:13" ht="12.5" x14ac:dyDescent="0.25">
      <c r="D523" s="12"/>
      <c r="H523" s="22"/>
      <c r="K523" s="22"/>
      <c r="M523" s="23"/>
    </row>
    <row r="524" spans="4:13" ht="12.5" x14ac:dyDescent="0.25">
      <c r="D524" s="12"/>
      <c r="H524" s="22"/>
      <c r="K524" s="22"/>
      <c r="M524" s="23"/>
    </row>
    <row r="525" spans="4:13" ht="12.5" x14ac:dyDescent="0.25">
      <c r="D525" s="12"/>
      <c r="H525" s="22"/>
      <c r="K525" s="22"/>
      <c r="M525" s="23"/>
    </row>
    <row r="526" spans="4:13" ht="12.5" x14ac:dyDescent="0.25">
      <c r="D526" s="12"/>
      <c r="H526" s="22"/>
      <c r="K526" s="22"/>
      <c r="M526" s="23"/>
    </row>
    <row r="527" spans="4:13" ht="12.5" x14ac:dyDescent="0.25">
      <c r="D527" s="12"/>
      <c r="H527" s="22"/>
      <c r="K527" s="22"/>
      <c r="M527" s="23"/>
    </row>
    <row r="528" spans="4:13" ht="12.5" x14ac:dyDescent="0.25">
      <c r="D528" s="12"/>
      <c r="H528" s="22"/>
      <c r="K528" s="22"/>
      <c r="M528" s="23"/>
    </row>
    <row r="529" spans="4:13" ht="12.5" x14ac:dyDescent="0.25">
      <c r="D529" s="12"/>
      <c r="H529" s="22"/>
      <c r="K529" s="22"/>
      <c r="M529" s="23"/>
    </row>
    <row r="530" spans="4:13" ht="12.5" x14ac:dyDescent="0.25">
      <c r="D530" s="12"/>
      <c r="H530" s="22"/>
      <c r="K530" s="22"/>
      <c r="M530" s="23"/>
    </row>
    <row r="531" spans="4:13" ht="12.5" x14ac:dyDescent="0.25">
      <c r="D531" s="12"/>
      <c r="H531" s="22"/>
      <c r="K531" s="22"/>
      <c r="M531" s="23"/>
    </row>
    <row r="532" spans="4:13" ht="12.5" x14ac:dyDescent="0.25">
      <c r="D532" s="12"/>
      <c r="H532" s="22"/>
      <c r="K532" s="22"/>
      <c r="M532" s="23"/>
    </row>
    <row r="533" spans="4:13" ht="12.5" x14ac:dyDescent="0.25">
      <c r="D533" s="12"/>
      <c r="H533" s="22"/>
      <c r="K533" s="22"/>
      <c r="M533" s="23"/>
    </row>
    <row r="534" spans="4:13" ht="12.5" x14ac:dyDescent="0.25">
      <c r="D534" s="12"/>
      <c r="H534" s="22"/>
      <c r="K534" s="22"/>
      <c r="M534" s="23"/>
    </row>
    <row r="535" spans="4:13" ht="12.5" x14ac:dyDescent="0.25">
      <c r="D535" s="12"/>
      <c r="H535" s="22"/>
      <c r="K535" s="22"/>
      <c r="M535" s="23"/>
    </row>
    <row r="536" spans="4:13" ht="12.5" x14ac:dyDescent="0.25">
      <c r="D536" s="12"/>
      <c r="H536" s="22"/>
      <c r="K536" s="22"/>
      <c r="M536" s="23"/>
    </row>
    <row r="537" spans="4:13" ht="12.5" x14ac:dyDescent="0.25">
      <c r="D537" s="12"/>
      <c r="H537" s="22"/>
      <c r="K537" s="22"/>
      <c r="M537" s="23"/>
    </row>
    <row r="538" spans="4:13" ht="12.5" x14ac:dyDescent="0.25">
      <c r="D538" s="12"/>
      <c r="H538" s="22"/>
      <c r="K538" s="22"/>
      <c r="M538" s="23"/>
    </row>
    <row r="539" spans="4:13" ht="12.5" x14ac:dyDescent="0.25">
      <c r="D539" s="12"/>
      <c r="H539" s="22"/>
      <c r="K539" s="22"/>
      <c r="M539" s="23"/>
    </row>
    <row r="540" spans="4:13" ht="12.5" x14ac:dyDescent="0.25">
      <c r="D540" s="12"/>
      <c r="H540" s="22"/>
      <c r="K540" s="22"/>
      <c r="M540" s="23"/>
    </row>
    <row r="541" spans="4:13" ht="12.5" x14ac:dyDescent="0.25">
      <c r="D541" s="12"/>
      <c r="H541" s="22"/>
      <c r="K541" s="22"/>
      <c r="M541" s="23"/>
    </row>
    <row r="542" spans="4:13" ht="12.5" x14ac:dyDescent="0.25">
      <c r="D542" s="12"/>
      <c r="H542" s="22"/>
      <c r="K542" s="22"/>
      <c r="M542" s="23"/>
    </row>
    <row r="543" spans="4:13" ht="12.5" x14ac:dyDescent="0.25">
      <c r="D543" s="12"/>
      <c r="H543" s="22"/>
      <c r="K543" s="22"/>
      <c r="M543" s="23"/>
    </row>
    <row r="544" spans="4:13" ht="12.5" x14ac:dyDescent="0.25">
      <c r="D544" s="12"/>
      <c r="H544" s="22"/>
      <c r="K544" s="22"/>
      <c r="M544" s="23"/>
    </row>
    <row r="545" spans="4:13" ht="12.5" x14ac:dyDescent="0.25">
      <c r="D545" s="12"/>
      <c r="H545" s="22"/>
      <c r="K545" s="22"/>
      <c r="M545" s="23"/>
    </row>
    <row r="546" spans="4:13" ht="12.5" x14ac:dyDescent="0.25">
      <c r="D546" s="12"/>
      <c r="H546" s="22"/>
      <c r="K546" s="22"/>
      <c r="M546" s="23"/>
    </row>
    <row r="547" spans="4:13" ht="12.5" x14ac:dyDescent="0.25">
      <c r="D547" s="12"/>
      <c r="H547" s="22"/>
      <c r="K547" s="22"/>
      <c r="M547" s="23"/>
    </row>
    <row r="548" spans="4:13" ht="12.5" x14ac:dyDescent="0.25">
      <c r="D548" s="12"/>
      <c r="H548" s="22"/>
      <c r="K548" s="22"/>
      <c r="M548" s="23"/>
    </row>
    <row r="549" spans="4:13" ht="12.5" x14ac:dyDescent="0.25">
      <c r="D549" s="12"/>
      <c r="H549" s="22"/>
      <c r="K549" s="22"/>
      <c r="M549" s="23"/>
    </row>
    <row r="550" spans="4:13" ht="12.5" x14ac:dyDescent="0.25">
      <c r="D550" s="12"/>
      <c r="H550" s="22"/>
      <c r="K550" s="22"/>
      <c r="M550" s="23"/>
    </row>
    <row r="551" spans="4:13" ht="12.5" x14ac:dyDescent="0.25">
      <c r="D551" s="12"/>
      <c r="H551" s="22"/>
      <c r="K551" s="22"/>
      <c r="M551" s="23"/>
    </row>
    <row r="552" spans="4:13" ht="12.5" x14ac:dyDescent="0.25">
      <c r="D552" s="12"/>
      <c r="H552" s="22"/>
      <c r="K552" s="22"/>
      <c r="M552" s="23"/>
    </row>
    <row r="553" spans="4:13" ht="12.5" x14ac:dyDescent="0.25">
      <c r="D553" s="12"/>
      <c r="H553" s="22"/>
      <c r="K553" s="22"/>
      <c r="M553" s="23"/>
    </row>
    <row r="554" spans="4:13" ht="12.5" x14ac:dyDescent="0.25">
      <c r="D554" s="12"/>
      <c r="H554" s="22"/>
      <c r="K554" s="22"/>
      <c r="M554" s="23"/>
    </row>
    <row r="555" spans="4:13" ht="12.5" x14ac:dyDescent="0.25">
      <c r="D555" s="12"/>
      <c r="H555" s="22"/>
      <c r="K555" s="22"/>
      <c r="M555" s="23"/>
    </row>
    <row r="556" spans="4:13" ht="12.5" x14ac:dyDescent="0.25">
      <c r="D556" s="12"/>
      <c r="H556" s="22"/>
      <c r="K556" s="22"/>
      <c r="M556" s="23"/>
    </row>
    <row r="557" spans="4:13" ht="12.5" x14ac:dyDescent="0.25">
      <c r="D557" s="12"/>
      <c r="H557" s="22"/>
      <c r="K557" s="22"/>
      <c r="M557" s="23"/>
    </row>
    <row r="558" spans="4:13" ht="12.5" x14ac:dyDescent="0.25">
      <c r="D558" s="12"/>
      <c r="H558" s="22"/>
      <c r="K558" s="22"/>
      <c r="M558" s="23"/>
    </row>
    <row r="559" spans="4:13" ht="12.5" x14ac:dyDescent="0.25">
      <c r="D559" s="12"/>
      <c r="H559" s="22"/>
      <c r="K559" s="22"/>
      <c r="M559" s="23"/>
    </row>
    <row r="560" spans="4:13" ht="12.5" x14ac:dyDescent="0.25">
      <c r="D560" s="12"/>
      <c r="H560" s="22"/>
      <c r="K560" s="22"/>
      <c r="M560" s="23"/>
    </row>
    <row r="561" spans="4:13" ht="12.5" x14ac:dyDescent="0.25">
      <c r="D561" s="12"/>
      <c r="H561" s="22"/>
      <c r="K561" s="22"/>
      <c r="M561" s="23"/>
    </row>
    <row r="562" spans="4:13" ht="12.5" x14ac:dyDescent="0.25">
      <c r="D562" s="12"/>
      <c r="H562" s="22"/>
      <c r="K562" s="22"/>
      <c r="M562" s="23"/>
    </row>
    <row r="563" spans="4:13" ht="12.5" x14ac:dyDescent="0.25">
      <c r="D563" s="12"/>
      <c r="H563" s="22"/>
      <c r="K563" s="22"/>
      <c r="M563" s="23"/>
    </row>
    <row r="564" spans="4:13" ht="12.5" x14ac:dyDescent="0.25">
      <c r="D564" s="12"/>
      <c r="H564" s="22"/>
      <c r="K564" s="22"/>
      <c r="M564" s="23"/>
    </row>
    <row r="565" spans="4:13" ht="12.5" x14ac:dyDescent="0.25">
      <c r="D565" s="12"/>
      <c r="H565" s="22"/>
      <c r="K565" s="22"/>
      <c r="M565" s="23"/>
    </row>
    <row r="566" spans="4:13" ht="12.5" x14ac:dyDescent="0.25">
      <c r="D566" s="12"/>
      <c r="H566" s="22"/>
      <c r="K566" s="22"/>
      <c r="M566" s="23"/>
    </row>
    <row r="567" spans="4:13" ht="12.5" x14ac:dyDescent="0.25">
      <c r="D567" s="12"/>
      <c r="H567" s="22"/>
      <c r="K567" s="22"/>
      <c r="M567" s="23"/>
    </row>
    <row r="568" spans="4:13" ht="12.5" x14ac:dyDescent="0.25">
      <c r="D568" s="12"/>
      <c r="H568" s="22"/>
      <c r="K568" s="22"/>
      <c r="M568" s="23"/>
    </row>
    <row r="569" spans="4:13" ht="12.5" x14ac:dyDescent="0.25">
      <c r="D569" s="12"/>
      <c r="H569" s="22"/>
      <c r="K569" s="22"/>
      <c r="M569" s="23"/>
    </row>
    <row r="570" spans="4:13" ht="12.5" x14ac:dyDescent="0.25">
      <c r="D570" s="12"/>
      <c r="H570" s="22"/>
      <c r="K570" s="22"/>
      <c r="M570" s="23"/>
    </row>
    <row r="571" spans="4:13" ht="12.5" x14ac:dyDescent="0.25">
      <c r="D571" s="12"/>
      <c r="H571" s="22"/>
      <c r="K571" s="22"/>
      <c r="M571" s="23"/>
    </row>
    <row r="572" spans="4:13" ht="12.5" x14ac:dyDescent="0.25">
      <c r="D572" s="12"/>
      <c r="H572" s="22"/>
      <c r="K572" s="22"/>
      <c r="M572" s="23"/>
    </row>
    <row r="573" spans="4:13" ht="12.5" x14ac:dyDescent="0.25">
      <c r="D573" s="12"/>
      <c r="H573" s="22"/>
      <c r="K573" s="22"/>
      <c r="M573" s="23"/>
    </row>
    <row r="574" spans="4:13" ht="12.5" x14ac:dyDescent="0.25">
      <c r="D574" s="12"/>
      <c r="H574" s="22"/>
      <c r="K574" s="22"/>
      <c r="M574" s="23"/>
    </row>
    <row r="575" spans="4:13" ht="12.5" x14ac:dyDescent="0.25">
      <c r="D575" s="12"/>
      <c r="H575" s="22"/>
      <c r="K575" s="22"/>
      <c r="M575" s="23"/>
    </row>
    <row r="576" spans="4:13" ht="12.5" x14ac:dyDescent="0.25">
      <c r="D576" s="12"/>
      <c r="H576" s="22"/>
      <c r="K576" s="22"/>
      <c r="M576" s="23"/>
    </row>
    <row r="577" spans="4:13" ht="12.5" x14ac:dyDescent="0.25">
      <c r="D577" s="12"/>
      <c r="H577" s="22"/>
      <c r="K577" s="22"/>
      <c r="M577" s="23"/>
    </row>
    <row r="578" spans="4:13" ht="12.5" x14ac:dyDescent="0.25">
      <c r="D578" s="12"/>
      <c r="H578" s="22"/>
      <c r="K578" s="22"/>
      <c r="M578" s="23"/>
    </row>
    <row r="579" spans="4:13" ht="12.5" x14ac:dyDescent="0.25">
      <c r="D579" s="12"/>
      <c r="H579" s="22"/>
      <c r="K579" s="22"/>
      <c r="M579" s="23"/>
    </row>
    <row r="580" spans="4:13" ht="12.5" x14ac:dyDescent="0.25">
      <c r="D580" s="12"/>
      <c r="H580" s="22"/>
      <c r="K580" s="22"/>
      <c r="M580" s="23"/>
    </row>
    <row r="581" spans="4:13" ht="12.5" x14ac:dyDescent="0.25">
      <c r="D581" s="12"/>
      <c r="H581" s="22"/>
      <c r="K581" s="22"/>
      <c r="M581" s="23"/>
    </row>
    <row r="582" spans="4:13" ht="12.5" x14ac:dyDescent="0.25">
      <c r="D582" s="12"/>
      <c r="H582" s="22"/>
      <c r="K582" s="22"/>
      <c r="M582" s="23"/>
    </row>
    <row r="583" spans="4:13" ht="12.5" x14ac:dyDescent="0.25">
      <c r="D583" s="12"/>
      <c r="H583" s="22"/>
      <c r="K583" s="22"/>
      <c r="M583" s="23"/>
    </row>
    <row r="584" spans="4:13" ht="12.5" x14ac:dyDescent="0.25">
      <c r="D584" s="12"/>
      <c r="H584" s="22"/>
      <c r="K584" s="22"/>
      <c r="M584" s="23"/>
    </row>
    <row r="585" spans="4:13" ht="12.5" x14ac:dyDescent="0.25">
      <c r="D585" s="12"/>
      <c r="H585" s="22"/>
      <c r="K585" s="22"/>
      <c r="M585" s="23"/>
    </row>
    <row r="586" spans="4:13" ht="12.5" x14ac:dyDescent="0.25">
      <c r="D586" s="12"/>
      <c r="H586" s="22"/>
      <c r="K586" s="22"/>
      <c r="M586" s="23"/>
    </row>
    <row r="587" spans="4:13" ht="12.5" x14ac:dyDescent="0.25">
      <c r="D587" s="12"/>
      <c r="H587" s="22"/>
      <c r="K587" s="22"/>
      <c r="M587" s="23"/>
    </row>
    <row r="588" spans="4:13" ht="12.5" x14ac:dyDescent="0.25">
      <c r="D588" s="12"/>
      <c r="H588" s="22"/>
      <c r="K588" s="22"/>
      <c r="M588" s="23"/>
    </row>
    <row r="589" spans="4:13" ht="12.5" x14ac:dyDescent="0.25">
      <c r="D589" s="12"/>
      <c r="H589" s="22"/>
      <c r="K589" s="22"/>
      <c r="M589" s="23"/>
    </row>
    <row r="590" spans="4:13" ht="12.5" x14ac:dyDescent="0.25">
      <c r="D590" s="12"/>
      <c r="H590" s="22"/>
      <c r="K590" s="22"/>
      <c r="M590" s="23"/>
    </row>
    <row r="591" spans="4:13" ht="12.5" x14ac:dyDescent="0.25">
      <c r="D591" s="12"/>
      <c r="H591" s="22"/>
      <c r="K591" s="22"/>
      <c r="M591" s="23"/>
    </row>
    <row r="592" spans="4:13" ht="12.5" x14ac:dyDescent="0.25">
      <c r="D592" s="12"/>
      <c r="H592" s="22"/>
      <c r="K592" s="22"/>
      <c r="M592" s="23"/>
    </row>
    <row r="593" spans="4:13" ht="12.5" x14ac:dyDescent="0.25">
      <c r="D593" s="12"/>
      <c r="H593" s="22"/>
      <c r="K593" s="22"/>
      <c r="M593" s="23"/>
    </row>
    <row r="594" spans="4:13" ht="12.5" x14ac:dyDescent="0.25">
      <c r="D594" s="12"/>
      <c r="H594" s="22"/>
      <c r="K594" s="22"/>
      <c r="M594" s="23"/>
    </row>
    <row r="595" spans="4:13" ht="12.5" x14ac:dyDescent="0.25">
      <c r="D595" s="12"/>
      <c r="H595" s="22"/>
      <c r="K595" s="22"/>
      <c r="M595" s="23"/>
    </row>
    <row r="596" spans="4:13" ht="12.5" x14ac:dyDescent="0.25">
      <c r="D596" s="12"/>
      <c r="H596" s="22"/>
      <c r="K596" s="22"/>
      <c r="M596" s="23"/>
    </row>
    <row r="597" spans="4:13" ht="12.5" x14ac:dyDescent="0.25">
      <c r="D597" s="12"/>
      <c r="H597" s="22"/>
      <c r="K597" s="22"/>
      <c r="M597" s="23"/>
    </row>
    <row r="598" spans="4:13" ht="12.5" x14ac:dyDescent="0.25">
      <c r="D598" s="12"/>
      <c r="H598" s="22"/>
      <c r="K598" s="22"/>
      <c r="M598" s="23"/>
    </row>
    <row r="599" spans="4:13" ht="12.5" x14ac:dyDescent="0.25">
      <c r="D599" s="12"/>
      <c r="H599" s="22"/>
      <c r="K599" s="22"/>
      <c r="M599" s="23"/>
    </row>
    <row r="600" spans="4:13" ht="12.5" x14ac:dyDescent="0.25">
      <c r="D600" s="12"/>
      <c r="H600" s="22"/>
      <c r="K600" s="22"/>
      <c r="M600" s="23"/>
    </row>
    <row r="601" spans="4:13" ht="12.5" x14ac:dyDescent="0.25">
      <c r="D601" s="12"/>
      <c r="H601" s="22"/>
      <c r="K601" s="22"/>
      <c r="M601" s="23"/>
    </row>
    <row r="602" spans="4:13" ht="12.5" x14ac:dyDescent="0.25">
      <c r="D602" s="12"/>
      <c r="H602" s="22"/>
      <c r="K602" s="22"/>
      <c r="M602" s="23"/>
    </row>
    <row r="603" spans="4:13" ht="12.5" x14ac:dyDescent="0.25">
      <c r="D603" s="12"/>
      <c r="H603" s="22"/>
      <c r="K603" s="22"/>
      <c r="M603" s="23"/>
    </row>
    <row r="604" spans="4:13" ht="12.5" x14ac:dyDescent="0.25">
      <c r="D604" s="12"/>
      <c r="H604" s="22"/>
      <c r="K604" s="22"/>
      <c r="M604" s="23"/>
    </row>
    <row r="605" spans="4:13" ht="12.5" x14ac:dyDescent="0.25">
      <c r="D605" s="12"/>
      <c r="H605" s="22"/>
      <c r="K605" s="22"/>
      <c r="M605" s="23"/>
    </row>
    <row r="606" spans="4:13" ht="12.5" x14ac:dyDescent="0.25">
      <c r="D606" s="12"/>
      <c r="H606" s="22"/>
      <c r="K606" s="22"/>
      <c r="M606" s="23"/>
    </row>
    <row r="607" spans="4:13" ht="12.5" x14ac:dyDescent="0.25">
      <c r="D607" s="12"/>
      <c r="H607" s="22"/>
      <c r="K607" s="22"/>
      <c r="M607" s="23"/>
    </row>
    <row r="608" spans="4:13" ht="12.5" x14ac:dyDescent="0.25">
      <c r="D608" s="12"/>
      <c r="H608" s="22"/>
      <c r="K608" s="22"/>
      <c r="M608" s="23"/>
    </row>
    <row r="609" spans="4:13" ht="12.5" x14ac:dyDescent="0.25">
      <c r="D609" s="12"/>
      <c r="H609" s="22"/>
      <c r="K609" s="22"/>
      <c r="M609" s="23"/>
    </row>
    <row r="610" spans="4:13" ht="12.5" x14ac:dyDescent="0.25">
      <c r="D610" s="12"/>
      <c r="H610" s="22"/>
      <c r="K610" s="22"/>
      <c r="M610" s="23"/>
    </row>
    <row r="611" spans="4:13" ht="12.5" x14ac:dyDescent="0.25">
      <c r="D611" s="12"/>
      <c r="H611" s="22"/>
      <c r="K611" s="22"/>
      <c r="M611" s="23"/>
    </row>
    <row r="612" spans="4:13" ht="12.5" x14ac:dyDescent="0.25">
      <c r="D612" s="12"/>
      <c r="H612" s="22"/>
      <c r="K612" s="22"/>
      <c r="M612" s="23"/>
    </row>
    <row r="613" spans="4:13" ht="12.5" x14ac:dyDescent="0.25">
      <c r="D613" s="12"/>
      <c r="H613" s="22"/>
      <c r="K613" s="22"/>
      <c r="M613" s="23"/>
    </row>
    <row r="614" spans="4:13" ht="12.5" x14ac:dyDescent="0.25">
      <c r="D614" s="12"/>
      <c r="H614" s="22"/>
      <c r="K614" s="22"/>
      <c r="M614" s="23"/>
    </row>
    <row r="615" spans="4:13" ht="12.5" x14ac:dyDescent="0.25">
      <c r="D615" s="12"/>
      <c r="H615" s="22"/>
      <c r="K615" s="22"/>
      <c r="M615" s="23"/>
    </row>
    <row r="616" spans="4:13" ht="12.5" x14ac:dyDescent="0.25">
      <c r="D616" s="12"/>
      <c r="H616" s="22"/>
      <c r="K616" s="22"/>
      <c r="M616" s="23"/>
    </row>
    <row r="617" spans="4:13" ht="12.5" x14ac:dyDescent="0.25">
      <c r="D617" s="12"/>
      <c r="H617" s="22"/>
      <c r="K617" s="22"/>
      <c r="M617" s="23"/>
    </row>
    <row r="618" spans="4:13" ht="12.5" x14ac:dyDescent="0.25">
      <c r="D618" s="12"/>
      <c r="H618" s="22"/>
      <c r="K618" s="22"/>
      <c r="M618" s="23"/>
    </row>
    <row r="619" spans="4:13" ht="12.5" x14ac:dyDescent="0.25">
      <c r="D619" s="12"/>
      <c r="H619" s="22"/>
      <c r="K619" s="22"/>
      <c r="M619" s="23"/>
    </row>
    <row r="620" spans="4:13" ht="12.5" x14ac:dyDescent="0.25">
      <c r="D620" s="12"/>
      <c r="H620" s="22"/>
      <c r="K620" s="22"/>
      <c r="M620" s="23"/>
    </row>
    <row r="621" spans="4:13" ht="12.5" x14ac:dyDescent="0.25">
      <c r="D621" s="12"/>
      <c r="H621" s="22"/>
      <c r="K621" s="22"/>
      <c r="M621" s="23"/>
    </row>
    <row r="622" spans="4:13" ht="12.5" x14ac:dyDescent="0.25">
      <c r="D622" s="12"/>
      <c r="H622" s="22"/>
      <c r="K622" s="22"/>
      <c r="M622" s="23"/>
    </row>
    <row r="623" spans="4:13" ht="12.5" x14ac:dyDescent="0.25">
      <c r="D623" s="12"/>
      <c r="H623" s="22"/>
      <c r="K623" s="22"/>
      <c r="M623" s="23"/>
    </row>
    <row r="624" spans="4:13" ht="12.5" x14ac:dyDescent="0.25">
      <c r="D624" s="12"/>
      <c r="H624" s="22"/>
      <c r="K624" s="22"/>
      <c r="M624" s="23"/>
    </row>
    <row r="625" spans="4:13" ht="12.5" x14ac:dyDescent="0.25">
      <c r="D625" s="12"/>
      <c r="H625" s="22"/>
      <c r="K625" s="22"/>
      <c r="M625" s="23"/>
    </row>
    <row r="626" spans="4:13" ht="12.5" x14ac:dyDescent="0.25">
      <c r="D626" s="12"/>
      <c r="H626" s="22"/>
      <c r="K626" s="22"/>
      <c r="M626" s="23"/>
    </row>
    <row r="627" spans="4:13" ht="12.5" x14ac:dyDescent="0.25">
      <c r="D627" s="12"/>
      <c r="H627" s="22"/>
      <c r="K627" s="22"/>
      <c r="M627" s="23"/>
    </row>
    <row r="628" spans="4:13" ht="12.5" x14ac:dyDescent="0.25">
      <c r="D628" s="12"/>
      <c r="H628" s="22"/>
      <c r="K628" s="22"/>
      <c r="M628" s="23"/>
    </row>
    <row r="629" spans="4:13" ht="12.5" x14ac:dyDescent="0.25">
      <c r="D629" s="12"/>
      <c r="H629" s="22"/>
      <c r="K629" s="22"/>
      <c r="M629" s="23"/>
    </row>
    <row r="630" spans="4:13" ht="12.5" x14ac:dyDescent="0.25">
      <c r="D630" s="12"/>
      <c r="H630" s="22"/>
      <c r="K630" s="22"/>
      <c r="M630" s="23"/>
    </row>
    <row r="631" spans="4:13" ht="12.5" x14ac:dyDescent="0.25">
      <c r="D631" s="12"/>
      <c r="H631" s="22"/>
      <c r="K631" s="22"/>
      <c r="M631" s="23"/>
    </row>
    <row r="632" spans="4:13" ht="12.5" x14ac:dyDescent="0.25">
      <c r="D632" s="12"/>
      <c r="H632" s="22"/>
      <c r="K632" s="22"/>
      <c r="M632" s="23"/>
    </row>
    <row r="633" spans="4:13" ht="12.5" x14ac:dyDescent="0.25">
      <c r="D633" s="12"/>
      <c r="H633" s="22"/>
      <c r="K633" s="22"/>
      <c r="M633" s="23"/>
    </row>
    <row r="634" spans="4:13" ht="12.5" x14ac:dyDescent="0.25">
      <c r="D634" s="12"/>
      <c r="H634" s="22"/>
      <c r="K634" s="22"/>
      <c r="M634" s="23"/>
    </row>
    <row r="635" spans="4:13" ht="12.5" x14ac:dyDescent="0.25">
      <c r="D635" s="12"/>
      <c r="H635" s="22"/>
      <c r="K635" s="22"/>
      <c r="M635" s="23"/>
    </row>
    <row r="636" spans="4:13" ht="12.5" x14ac:dyDescent="0.25">
      <c r="D636" s="12"/>
      <c r="H636" s="22"/>
      <c r="K636" s="22"/>
      <c r="M636" s="23"/>
    </row>
    <row r="637" spans="4:13" ht="12.5" x14ac:dyDescent="0.25">
      <c r="D637" s="12"/>
      <c r="H637" s="22"/>
      <c r="K637" s="22"/>
      <c r="M637" s="23"/>
    </row>
    <row r="638" spans="4:13" ht="12.5" x14ac:dyDescent="0.25">
      <c r="D638" s="12"/>
      <c r="H638" s="22"/>
      <c r="K638" s="22"/>
      <c r="M638" s="23"/>
    </row>
    <row r="639" spans="4:13" ht="12.5" x14ac:dyDescent="0.25">
      <c r="D639" s="12"/>
      <c r="H639" s="22"/>
      <c r="K639" s="22"/>
      <c r="M639" s="23"/>
    </row>
    <row r="640" spans="4:13" ht="12.5" x14ac:dyDescent="0.25">
      <c r="D640" s="12"/>
      <c r="H640" s="22"/>
      <c r="K640" s="22"/>
      <c r="M640" s="23"/>
    </row>
    <row r="641" spans="4:13" ht="12.5" x14ac:dyDescent="0.25">
      <c r="D641" s="12"/>
      <c r="H641" s="22"/>
      <c r="K641" s="22"/>
      <c r="M641" s="23"/>
    </row>
    <row r="642" spans="4:13" ht="12.5" x14ac:dyDescent="0.25">
      <c r="D642" s="12"/>
      <c r="H642" s="22"/>
      <c r="K642" s="22"/>
      <c r="M642" s="23"/>
    </row>
    <row r="643" spans="4:13" ht="12.5" x14ac:dyDescent="0.25">
      <c r="D643" s="12"/>
      <c r="H643" s="22"/>
      <c r="K643" s="22"/>
      <c r="M643" s="23"/>
    </row>
    <row r="644" spans="4:13" ht="12.5" x14ac:dyDescent="0.25">
      <c r="D644" s="12"/>
      <c r="H644" s="22"/>
      <c r="K644" s="22"/>
      <c r="M644" s="23"/>
    </row>
    <row r="645" spans="4:13" ht="12.5" x14ac:dyDescent="0.25">
      <c r="D645" s="12"/>
      <c r="H645" s="22"/>
      <c r="K645" s="22"/>
      <c r="M645" s="23"/>
    </row>
    <row r="646" spans="4:13" ht="12.5" x14ac:dyDescent="0.25">
      <c r="D646" s="12"/>
      <c r="H646" s="22"/>
      <c r="K646" s="22"/>
      <c r="M646" s="23"/>
    </row>
    <row r="647" spans="4:13" ht="12.5" x14ac:dyDescent="0.25">
      <c r="D647" s="12"/>
      <c r="H647" s="22"/>
      <c r="K647" s="22"/>
      <c r="M647" s="23"/>
    </row>
    <row r="648" spans="4:13" ht="12.5" x14ac:dyDescent="0.25">
      <c r="D648" s="12"/>
      <c r="H648" s="22"/>
      <c r="K648" s="22"/>
      <c r="M648" s="23"/>
    </row>
    <row r="649" spans="4:13" ht="12.5" x14ac:dyDescent="0.25">
      <c r="D649" s="12"/>
      <c r="H649" s="22"/>
      <c r="K649" s="22"/>
      <c r="M649" s="23"/>
    </row>
    <row r="650" spans="4:13" ht="12.5" x14ac:dyDescent="0.25">
      <c r="D650" s="12"/>
      <c r="H650" s="22"/>
      <c r="K650" s="22"/>
      <c r="M650" s="23"/>
    </row>
    <row r="651" spans="4:13" ht="12.5" x14ac:dyDescent="0.25">
      <c r="D651" s="12"/>
      <c r="H651" s="22"/>
      <c r="K651" s="22"/>
      <c r="M651" s="23"/>
    </row>
    <row r="652" spans="4:13" ht="12.5" x14ac:dyDescent="0.25">
      <c r="D652" s="12"/>
      <c r="H652" s="22"/>
      <c r="K652" s="22"/>
      <c r="M652" s="23"/>
    </row>
    <row r="653" spans="4:13" ht="12.5" x14ac:dyDescent="0.25">
      <c r="D653" s="12"/>
      <c r="H653" s="22"/>
      <c r="K653" s="22"/>
      <c r="M653" s="23"/>
    </row>
    <row r="654" spans="4:13" ht="12.5" x14ac:dyDescent="0.25">
      <c r="D654" s="12"/>
      <c r="H654" s="22"/>
      <c r="K654" s="22"/>
      <c r="M654" s="23"/>
    </row>
    <row r="655" spans="4:13" ht="12.5" x14ac:dyDescent="0.25">
      <c r="D655" s="12"/>
      <c r="H655" s="22"/>
      <c r="K655" s="22"/>
      <c r="M655" s="23"/>
    </row>
    <row r="656" spans="4:13" ht="12.5" x14ac:dyDescent="0.25">
      <c r="D656" s="12"/>
      <c r="H656" s="22"/>
      <c r="K656" s="22"/>
      <c r="M656" s="23"/>
    </row>
    <row r="657" spans="4:13" ht="12.5" x14ac:dyDescent="0.25">
      <c r="D657" s="12"/>
      <c r="H657" s="22"/>
      <c r="K657" s="22"/>
      <c r="M657" s="23"/>
    </row>
    <row r="658" spans="4:13" ht="12.5" x14ac:dyDescent="0.25">
      <c r="D658" s="12"/>
      <c r="H658" s="22"/>
      <c r="K658" s="22"/>
      <c r="M658" s="23"/>
    </row>
    <row r="659" spans="4:13" ht="12.5" x14ac:dyDescent="0.25">
      <c r="D659" s="12"/>
      <c r="H659" s="22"/>
      <c r="K659" s="22"/>
      <c r="M659" s="23"/>
    </row>
    <row r="660" spans="4:13" ht="12.5" x14ac:dyDescent="0.25">
      <c r="D660" s="12"/>
      <c r="H660" s="22"/>
      <c r="K660" s="22"/>
      <c r="M660" s="23"/>
    </row>
    <row r="661" spans="4:13" ht="12.5" x14ac:dyDescent="0.25">
      <c r="D661" s="12"/>
      <c r="H661" s="22"/>
      <c r="K661" s="22"/>
      <c r="M661" s="23"/>
    </row>
    <row r="662" spans="4:13" ht="12.5" x14ac:dyDescent="0.25">
      <c r="D662" s="12"/>
      <c r="H662" s="22"/>
      <c r="K662" s="22"/>
      <c r="M662" s="23"/>
    </row>
    <row r="663" spans="4:13" ht="12.5" x14ac:dyDescent="0.25">
      <c r="D663" s="12"/>
      <c r="H663" s="22"/>
      <c r="K663" s="22"/>
      <c r="M663" s="23"/>
    </row>
    <row r="664" spans="4:13" ht="12.5" x14ac:dyDescent="0.25">
      <c r="D664" s="12"/>
      <c r="H664" s="22"/>
      <c r="K664" s="22"/>
      <c r="M664" s="23"/>
    </row>
    <row r="665" spans="4:13" ht="12.5" x14ac:dyDescent="0.25">
      <c r="D665" s="12"/>
      <c r="H665" s="22"/>
      <c r="K665" s="22"/>
      <c r="M665" s="23"/>
    </row>
    <row r="666" spans="4:13" ht="12.5" x14ac:dyDescent="0.25">
      <c r="D666" s="12"/>
      <c r="H666" s="22"/>
      <c r="K666" s="22"/>
      <c r="M666" s="23"/>
    </row>
    <row r="667" spans="4:13" ht="12.5" x14ac:dyDescent="0.25">
      <c r="D667" s="12"/>
      <c r="H667" s="22"/>
      <c r="K667" s="22"/>
      <c r="M667" s="23"/>
    </row>
    <row r="668" spans="4:13" ht="12.5" x14ac:dyDescent="0.25">
      <c r="D668" s="12"/>
      <c r="H668" s="22"/>
      <c r="K668" s="22"/>
      <c r="M668" s="23"/>
    </row>
    <row r="669" spans="4:13" ht="12.5" x14ac:dyDescent="0.25">
      <c r="D669" s="12"/>
      <c r="H669" s="22"/>
      <c r="K669" s="22"/>
      <c r="M669" s="23"/>
    </row>
    <row r="670" spans="4:13" ht="12.5" x14ac:dyDescent="0.25">
      <c r="D670" s="12"/>
      <c r="H670" s="22"/>
      <c r="K670" s="22"/>
      <c r="M670" s="23"/>
    </row>
    <row r="671" spans="4:13" ht="12.5" x14ac:dyDescent="0.25">
      <c r="D671" s="12"/>
      <c r="H671" s="22"/>
      <c r="K671" s="22"/>
      <c r="M671" s="23"/>
    </row>
    <row r="672" spans="4:13" ht="12.5" x14ac:dyDescent="0.25">
      <c r="D672" s="12"/>
      <c r="H672" s="22"/>
      <c r="K672" s="22"/>
      <c r="M672" s="23"/>
    </row>
    <row r="673" spans="4:13" ht="12.5" x14ac:dyDescent="0.25">
      <c r="D673" s="12"/>
      <c r="H673" s="22"/>
      <c r="K673" s="22"/>
      <c r="M673" s="23"/>
    </row>
    <row r="674" spans="4:13" ht="12.5" x14ac:dyDescent="0.25">
      <c r="D674" s="12"/>
      <c r="H674" s="22"/>
      <c r="K674" s="22"/>
      <c r="M674" s="23"/>
    </row>
    <row r="675" spans="4:13" ht="12.5" x14ac:dyDescent="0.25">
      <c r="D675" s="12"/>
      <c r="H675" s="22"/>
      <c r="K675" s="22"/>
      <c r="M675" s="23"/>
    </row>
    <row r="676" spans="4:13" ht="12.5" x14ac:dyDescent="0.25">
      <c r="D676" s="12"/>
      <c r="H676" s="22"/>
      <c r="K676" s="22"/>
      <c r="M676" s="23"/>
    </row>
    <row r="677" spans="4:13" ht="12.5" x14ac:dyDescent="0.25">
      <c r="D677" s="12"/>
      <c r="H677" s="22"/>
      <c r="K677" s="22"/>
      <c r="M677" s="23"/>
    </row>
    <row r="678" spans="4:13" ht="12.5" x14ac:dyDescent="0.25">
      <c r="D678" s="12"/>
      <c r="H678" s="22"/>
      <c r="K678" s="22"/>
      <c r="M678" s="23"/>
    </row>
    <row r="679" spans="4:13" ht="12.5" x14ac:dyDescent="0.25">
      <c r="D679" s="12"/>
      <c r="H679" s="22"/>
      <c r="K679" s="22"/>
      <c r="M679" s="23"/>
    </row>
    <row r="680" spans="4:13" ht="12.5" x14ac:dyDescent="0.25">
      <c r="D680" s="12"/>
      <c r="H680" s="22"/>
      <c r="K680" s="22"/>
      <c r="M680" s="23"/>
    </row>
    <row r="681" spans="4:13" ht="12.5" x14ac:dyDescent="0.25">
      <c r="D681" s="12"/>
      <c r="H681" s="22"/>
      <c r="K681" s="22"/>
      <c r="M681" s="23"/>
    </row>
    <row r="682" spans="4:13" ht="12.5" x14ac:dyDescent="0.25">
      <c r="D682" s="12"/>
      <c r="H682" s="22"/>
      <c r="K682" s="22"/>
      <c r="M682" s="23"/>
    </row>
    <row r="683" spans="4:13" ht="12.5" x14ac:dyDescent="0.25">
      <c r="D683" s="12"/>
      <c r="H683" s="22"/>
      <c r="K683" s="22"/>
      <c r="M683" s="23"/>
    </row>
    <row r="684" spans="4:13" ht="12.5" x14ac:dyDescent="0.25">
      <c r="D684" s="12"/>
      <c r="H684" s="22"/>
      <c r="K684" s="22"/>
      <c r="M684" s="23"/>
    </row>
    <row r="685" spans="4:13" ht="12.5" x14ac:dyDescent="0.25">
      <c r="D685" s="12"/>
      <c r="H685" s="22"/>
      <c r="K685" s="22"/>
      <c r="M685" s="23"/>
    </row>
    <row r="686" spans="4:13" ht="12.5" x14ac:dyDescent="0.25">
      <c r="D686" s="12"/>
      <c r="H686" s="22"/>
      <c r="K686" s="22"/>
      <c r="M686" s="23"/>
    </row>
    <row r="687" spans="4:13" ht="12.5" x14ac:dyDescent="0.25">
      <c r="D687" s="12"/>
      <c r="H687" s="22"/>
      <c r="K687" s="22"/>
      <c r="M687" s="23"/>
    </row>
    <row r="688" spans="4:13" ht="12.5" x14ac:dyDescent="0.25">
      <c r="D688" s="12"/>
      <c r="H688" s="22"/>
      <c r="K688" s="22"/>
      <c r="M688" s="23"/>
    </row>
    <row r="689" spans="4:13" ht="12.5" x14ac:dyDescent="0.25">
      <c r="D689" s="12"/>
      <c r="H689" s="22"/>
      <c r="K689" s="22"/>
      <c r="M689" s="23"/>
    </row>
    <row r="690" spans="4:13" ht="12.5" x14ac:dyDescent="0.25">
      <c r="D690" s="12"/>
      <c r="H690" s="22"/>
      <c r="K690" s="22"/>
      <c r="M690" s="23"/>
    </row>
    <row r="691" spans="4:13" ht="12.5" x14ac:dyDescent="0.25">
      <c r="D691" s="12"/>
      <c r="H691" s="22"/>
      <c r="K691" s="22"/>
      <c r="M691" s="23"/>
    </row>
    <row r="692" spans="4:13" ht="12.5" x14ac:dyDescent="0.25">
      <c r="D692" s="12"/>
      <c r="H692" s="22"/>
      <c r="K692" s="22"/>
      <c r="M692" s="23"/>
    </row>
    <row r="693" spans="4:13" ht="12.5" x14ac:dyDescent="0.25">
      <c r="D693" s="12"/>
      <c r="H693" s="22"/>
      <c r="K693" s="22"/>
      <c r="M693" s="23"/>
    </row>
    <row r="694" spans="4:13" ht="12.5" x14ac:dyDescent="0.25">
      <c r="D694" s="12"/>
      <c r="H694" s="22"/>
      <c r="K694" s="22"/>
      <c r="M694" s="23"/>
    </row>
    <row r="695" spans="4:13" ht="12.5" x14ac:dyDescent="0.25">
      <c r="D695" s="12"/>
      <c r="H695" s="22"/>
      <c r="K695" s="22"/>
      <c r="M695" s="23"/>
    </row>
    <row r="696" spans="4:13" ht="12.5" x14ac:dyDescent="0.25">
      <c r="D696" s="12"/>
      <c r="H696" s="22"/>
      <c r="K696" s="22"/>
      <c r="M696" s="23"/>
    </row>
    <row r="697" spans="4:13" ht="12.5" x14ac:dyDescent="0.25">
      <c r="D697" s="12"/>
      <c r="H697" s="22"/>
      <c r="K697" s="22"/>
      <c r="M697" s="23"/>
    </row>
    <row r="698" spans="4:13" ht="12.5" x14ac:dyDescent="0.25">
      <c r="D698" s="12"/>
      <c r="H698" s="22"/>
      <c r="K698" s="22"/>
      <c r="M698" s="23"/>
    </row>
    <row r="699" spans="4:13" ht="12.5" x14ac:dyDescent="0.25">
      <c r="D699" s="12"/>
      <c r="H699" s="22"/>
      <c r="K699" s="22"/>
      <c r="M699" s="23"/>
    </row>
    <row r="700" spans="4:13" ht="12.5" x14ac:dyDescent="0.25">
      <c r="D700" s="12"/>
      <c r="H700" s="22"/>
      <c r="K700" s="22"/>
      <c r="M700" s="23"/>
    </row>
    <row r="701" spans="4:13" ht="12.5" x14ac:dyDescent="0.25">
      <c r="D701" s="12"/>
      <c r="H701" s="22"/>
      <c r="K701" s="22"/>
      <c r="M701" s="23"/>
    </row>
    <row r="702" spans="4:13" ht="12.5" x14ac:dyDescent="0.25">
      <c r="D702" s="12"/>
      <c r="H702" s="22"/>
      <c r="K702" s="22"/>
      <c r="M702" s="23"/>
    </row>
    <row r="703" spans="4:13" ht="12.5" x14ac:dyDescent="0.25">
      <c r="D703" s="12"/>
      <c r="H703" s="22"/>
      <c r="K703" s="22"/>
      <c r="M703" s="23"/>
    </row>
    <row r="704" spans="4:13" ht="12.5" x14ac:dyDescent="0.25">
      <c r="D704" s="12"/>
      <c r="H704" s="22"/>
      <c r="K704" s="22"/>
      <c r="M704" s="23"/>
    </row>
    <row r="705" spans="4:13" ht="12.5" x14ac:dyDescent="0.25">
      <c r="D705" s="12"/>
      <c r="H705" s="22"/>
      <c r="K705" s="22"/>
      <c r="M705" s="23"/>
    </row>
    <row r="706" spans="4:13" ht="12.5" x14ac:dyDescent="0.25">
      <c r="D706" s="12"/>
      <c r="H706" s="22"/>
      <c r="K706" s="22"/>
      <c r="M706" s="23"/>
    </row>
    <row r="707" spans="4:13" ht="12.5" x14ac:dyDescent="0.25">
      <c r="D707" s="12"/>
      <c r="H707" s="22"/>
      <c r="K707" s="22"/>
      <c r="M707" s="23"/>
    </row>
    <row r="708" spans="4:13" ht="12.5" x14ac:dyDescent="0.25">
      <c r="D708" s="12"/>
      <c r="H708" s="22"/>
      <c r="K708" s="22"/>
      <c r="M708" s="23"/>
    </row>
    <row r="709" spans="4:13" ht="12.5" x14ac:dyDescent="0.25">
      <c r="D709" s="12"/>
      <c r="H709" s="22"/>
      <c r="K709" s="22"/>
      <c r="M709" s="23"/>
    </row>
    <row r="710" spans="4:13" ht="12.5" x14ac:dyDescent="0.25">
      <c r="D710" s="12"/>
      <c r="H710" s="22"/>
      <c r="K710" s="22"/>
      <c r="M710" s="23"/>
    </row>
    <row r="711" spans="4:13" ht="12.5" x14ac:dyDescent="0.25">
      <c r="D711" s="12"/>
      <c r="H711" s="22"/>
      <c r="K711" s="22"/>
      <c r="M711" s="23"/>
    </row>
    <row r="712" spans="4:13" ht="12.5" x14ac:dyDescent="0.25">
      <c r="D712" s="12"/>
      <c r="H712" s="22"/>
      <c r="K712" s="22"/>
      <c r="M712" s="23"/>
    </row>
    <row r="713" spans="4:13" ht="12.5" x14ac:dyDescent="0.25">
      <c r="D713" s="12"/>
      <c r="H713" s="22"/>
      <c r="K713" s="22"/>
      <c r="M713" s="23"/>
    </row>
    <row r="714" spans="4:13" ht="12.5" x14ac:dyDescent="0.25">
      <c r="D714" s="12"/>
      <c r="H714" s="22"/>
      <c r="K714" s="22"/>
      <c r="M714" s="23"/>
    </row>
    <row r="715" spans="4:13" ht="12.5" x14ac:dyDescent="0.25">
      <c r="D715" s="12"/>
      <c r="H715" s="22"/>
      <c r="K715" s="22"/>
      <c r="M715" s="23"/>
    </row>
    <row r="716" spans="4:13" ht="12.5" x14ac:dyDescent="0.25">
      <c r="D716" s="12"/>
      <c r="H716" s="22"/>
      <c r="K716" s="22"/>
      <c r="M716" s="23"/>
    </row>
    <row r="717" spans="4:13" ht="12.5" x14ac:dyDescent="0.25">
      <c r="D717" s="12"/>
      <c r="H717" s="22"/>
      <c r="K717" s="22"/>
      <c r="M717" s="23"/>
    </row>
    <row r="718" spans="4:13" ht="12.5" x14ac:dyDescent="0.25">
      <c r="D718" s="12"/>
      <c r="H718" s="22"/>
      <c r="K718" s="22"/>
      <c r="M718" s="23"/>
    </row>
    <row r="719" spans="4:13" ht="12.5" x14ac:dyDescent="0.25">
      <c r="D719" s="12"/>
      <c r="H719" s="22"/>
      <c r="K719" s="22"/>
      <c r="M719" s="23"/>
    </row>
    <row r="720" spans="4:13" ht="12.5" x14ac:dyDescent="0.25">
      <c r="D720" s="12"/>
      <c r="H720" s="22"/>
      <c r="K720" s="22"/>
      <c r="M720" s="23"/>
    </row>
    <row r="721" spans="4:13" ht="12.5" x14ac:dyDescent="0.25">
      <c r="D721" s="12"/>
      <c r="H721" s="22"/>
      <c r="K721" s="22"/>
      <c r="M721" s="23"/>
    </row>
    <row r="722" spans="4:13" ht="12.5" x14ac:dyDescent="0.25">
      <c r="D722" s="12"/>
      <c r="H722" s="22"/>
      <c r="K722" s="22"/>
      <c r="M722" s="23"/>
    </row>
    <row r="723" spans="4:13" ht="12.5" x14ac:dyDescent="0.25">
      <c r="D723" s="12"/>
      <c r="H723" s="22"/>
      <c r="K723" s="22"/>
      <c r="M723" s="23"/>
    </row>
    <row r="724" spans="4:13" ht="12.5" x14ac:dyDescent="0.25">
      <c r="D724" s="12"/>
      <c r="H724" s="22"/>
      <c r="K724" s="22"/>
      <c r="M724" s="23"/>
    </row>
    <row r="725" spans="4:13" ht="12.5" x14ac:dyDescent="0.25">
      <c r="D725" s="12"/>
      <c r="H725" s="22"/>
      <c r="K725" s="22"/>
      <c r="M725" s="23"/>
    </row>
    <row r="726" spans="4:13" ht="12.5" x14ac:dyDescent="0.25">
      <c r="D726" s="12"/>
      <c r="H726" s="22"/>
      <c r="K726" s="22"/>
      <c r="M726" s="23"/>
    </row>
    <row r="727" spans="4:13" ht="12.5" x14ac:dyDescent="0.25">
      <c r="D727" s="12"/>
      <c r="H727" s="22"/>
      <c r="K727" s="22"/>
      <c r="M727" s="23"/>
    </row>
    <row r="728" spans="4:13" ht="12.5" x14ac:dyDescent="0.25">
      <c r="D728" s="12"/>
      <c r="H728" s="22"/>
      <c r="K728" s="22"/>
      <c r="M728" s="23"/>
    </row>
    <row r="729" spans="4:13" ht="12.5" x14ac:dyDescent="0.25">
      <c r="D729" s="12"/>
      <c r="H729" s="22"/>
      <c r="K729" s="22"/>
      <c r="M729" s="23"/>
    </row>
    <row r="730" spans="4:13" ht="12.5" x14ac:dyDescent="0.25">
      <c r="D730" s="12"/>
      <c r="H730" s="22"/>
      <c r="K730" s="22"/>
      <c r="M730" s="23"/>
    </row>
    <row r="731" spans="4:13" ht="12.5" x14ac:dyDescent="0.25">
      <c r="D731" s="12"/>
      <c r="H731" s="22"/>
      <c r="K731" s="22"/>
      <c r="M731" s="23"/>
    </row>
    <row r="732" spans="4:13" ht="12.5" x14ac:dyDescent="0.25">
      <c r="D732" s="12"/>
      <c r="H732" s="22"/>
      <c r="K732" s="22"/>
      <c r="M732" s="23"/>
    </row>
    <row r="733" spans="4:13" ht="12.5" x14ac:dyDescent="0.25">
      <c r="D733" s="12"/>
      <c r="H733" s="22"/>
      <c r="K733" s="22"/>
      <c r="M733" s="23"/>
    </row>
    <row r="734" spans="4:13" ht="12.5" x14ac:dyDescent="0.25">
      <c r="D734" s="12"/>
      <c r="H734" s="22"/>
      <c r="K734" s="22"/>
      <c r="M734" s="23"/>
    </row>
    <row r="735" spans="4:13" ht="12.5" x14ac:dyDescent="0.25">
      <c r="D735" s="12"/>
      <c r="H735" s="22"/>
      <c r="K735" s="22"/>
      <c r="M735" s="23"/>
    </row>
    <row r="736" spans="4:13" ht="12.5" x14ac:dyDescent="0.25">
      <c r="D736" s="12"/>
      <c r="H736" s="22"/>
      <c r="K736" s="22"/>
      <c r="M736" s="23"/>
    </row>
    <row r="737" spans="4:13" ht="12.5" x14ac:dyDescent="0.25">
      <c r="D737" s="12"/>
      <c r="H737" s="22"/>
      <c r="K737" s="22"/>
      <c r="M737" s="23"/>
    </row>
    <row r="738" spans="4:13" ht="12.5" x14ac:dyDescent="0.25">
      <c r="D738" s="12"/>
      <c r="H738" s="22"/>
      <c r="K738" s="22"/>
      <c r="M738" s="23"/>
    </row>
    <row r="739" spans="4:13" ht="12.5" x14ac:dyDescent="0.25">
      <c r="D739" s="12"/>
      <c r="H739" s="22"/>
      <c r="K739" s="22"/>
      <c r="M739" s="23"/>
    </row>
    <row r="740" spans="4:13" ht="12.5" x14ac:dyDescent="0.25">
      <c r="D740" s="12"/>
      <c r="H740" s="22"/>
      <c r="K740" s="22"/>
      <c r="M740" s="23"/>
    </row>
    <row r="741" spans="4:13" ht="12.5" x14ac:dyDescent="0.25">
      <c r="D741" s="12"/>
      <c r="H741" s="22"/>
      <c r="K741" s="22"/>
      <c r="M741" s="23"/>
    </row>
    <row r="742" spans="4:13" ht="12.5" x14ac:dyDescent="0.25">
      <c r="D742" s="12"/>
      <c r="H742" s="22"/>
      <c r="K742" s="22"/>
      <c r="M742" s="23"/>
    </row>
    <row r="743" spans="4:13" ht="12.5" x14ac:dyDescent="0.25">
      <c r="D743" s="12"/>
      <c r="H743" s="22"/>
      <c r="K743" s="22"/>
      <c r="M743" s="23"/>
    </row>
    <row r="744" spans="4:13" ht="12.5" x14ac:dyDescent="0.25">
      <c r="D744" s="12"/>
      <c r="H744" s="22"/>
      <c r="K744" s="22"/>
      <c r="M744" s="23"/>
    </row>
    <row r="745" spans="4:13" ht="12.5" x14ac:dyDescent="0.25">
      <c r="D745" s="12"/>
      <c r="H745" s="22"/>
      <c r="K745" s="22"/>
      <c r="M745" s="23"/>
    </row>
    <row r="746" spans="4:13" ht="12.5" x14ac:dyDescent="0.25">
      <c r="D746" s="12"/>
      <c r="H746" s="22"/>
      <c r="K746" s="22"/>
      <c r="M746" s="23"/>
    </row>
    <row r="747" spans="4:13" ht="12.5" x14ac:dyDescent="0.25">
      <c r="D747" s="12"/>
      <c r="H747" s="22"/>
      <c r="K747" s="22"/>
      <c r="M747" s="23"/>
    </row>
    <row r="748" spans="4:13" ht="12.5" x14ac:dyDescent="0.25">
      <c r="D748" s="12"/>
      <c r="H748" s="22"/>
      <c r="K748" s="22"/>
      <c r="M748" s="23"/>
    </row>
    <row r="749" spans="4:13" ht="12.5" x14ac:dyDescent="0.25">
      <c r="D749" s="12"/>
      <c r="H749" s="22"/>
      <c r="K749" s="22"/>
      <c r="M749" s="23"/>
    </row>
    <row r="750" spans="4:13" ht="12.5" x14ac:dyDescent="0.25">
      <c r="D750" s="12"/>
      <c r="H750" s="22"/>
      <c r="K750" s="22"/>
      <c r="M750" s="23"/>
    </row>
    <row r="751" spans="4:13" ht="12.5" x14ac:dyDescent="0.25">
      <c r="D751" s="12"/>
      <c r="H751" s="22"/>
      <c r="K751" s="22"/>
      <c r="M751" s="23"/>
    </row>
    <row r="752" spans="4:13" ht="12.5" x14ac:dyDescent="0.25">
      <c r="D752" s="12"/>
      <c r="H752" s="22"/>
      <c r="K752" s="22"/>
      <c r="M752" s="23"/>
    </row>
    <row r="753" spans="4:13" ht="12.5" x14ac:dyDescent="0.25">
      <c r="D753" s="12"/>
      <c r="H753" s="22"/>
      <c r="K753" s="22"/>
      <c r="M753" s="23"/>
    </row>
    <row r="754" spans="4:13" ht="12.5" x14ac:dyDescent="0.25">
      <c r="D754" s="12"/>
      <c r="H754" s="22"/>
      <c r="K754" s="22"/>
      <c r="M754" s="23"/>
    </row>
    <row r="755" spans="4:13" ht="12.5" x14ac:dyDescent="0.25">
      <c r="D755" s="12"/>
      <c r="H755" s="22"/>
      <c r="K755" s="22"/>
      <c r="M755" s="23"/>
    </row>
    <row r="756" spans="4:13" ht="12.5" x14ac:dyDescent="0.25">
      <c r="D756" s="12"/>
      <c r="H756" s="22"/>
      <c r="K756" s="22"/>
      <c r="M756" s="23"/>
    </row>
    <row r="757" spans="4:13" ht="12.5" x14ac:dyDescent="0.25">
      <c r="D757" s="12"/>
      <c r="H757" s="22"/>
      <c r="K757" s="22"/>
      <c r="M757" s="23"/>
    </row>
    <row r="758" spans="4:13" ht="12.5" x14ac:dyDescent="0.25">
      <c r="D758" s="12"/>
      <c r="H758" s="22"/>
      <c r="K758" s="22"/>
      <c r="M758" s="23"/>
    </row>
    <row r="759" spans="4:13" ht="12.5" x14ac:dyDescent="0.25">
      <c r="D759" s="12"/>
      <c r="H759" s="22"/>
      <c r="K759" s="22"/>
      <c r="M759" s="23"/>
    </row>
    <row r="760" spans="4:13" ht="12.5" x14ac:dyDescent="0.25">
      <c r="D760" s="12"/>
      <c r="H760" s="22"/>
      <c r="K760" s="22"/>
      <c r="M760" s="23"/>
    </row>
    <row r="761" spans="4:13" ht="12.5" x14ac:dyDescent="0.25">
      <c r="D761" s="12"/>
      <c r="H761" s="22"/>
      <c r="K761" s="22"/>
      <c r="M761" s="23"/>
    </row>
    <row r="762" spans="4:13" ht="12.5" x14ac:dyDescent="0.25">
      <c r="D762" s="12"/>
      <c r="H762" s="22"/>
      <c r="K762" s="22"/>
      <c r="M762" s="23"/>
    </row>
    <row r="763" spans="4:13" ht="12.5" x14ac:dyDescent="0.25">
      <c r="D763" s="12"/>
      <c r="H763" s="22"/>
      <c r="K763" s="22"/>
      <c r="M763" s="23"/>
    </row>
    <row r="764" spans="4:13" ht="12.5" x14ac:dyDescent="0.25">
      <c r="D764" s="12"/>
      <c r="H764" s="22"/>
      <c r="K764" s="22"/>
      <c r="M764" s="23"/>
    </row>
    <row r="765" spans="4:13" ht="12.5" x14ac:dyDescent="0.25">
      <c r="D765" s="12"/>
      <c r="H765" s="22"/>
      <c r="K765" s="22"/>
      <c r="M765" s="23"/>
    </row>
    <row r="766" spans="4:13" ht="12.5" x14ac:dyDescent="0.25">
      <c r="D766" s="12"/>
      <c r="H766" s="22"/>
      <c r="K766" s="22"/>
      <c r="M766" s="23"/>
    </row>
    <row r="767" spans="4:13" ht="12.5" x14ac:dyDescent="0.25">
      <c r="D767" s="12"/>
      <c r="H767" s="22"/>
      <c r="K767" s="22"/>
      <c r="M767" s="23"/>
    </row>
    <row r="768" spans="4:13" ht="12.5" x14ac:dyDescent="0.25">
      <c r="D768" s="12"/>
      <c r="H768" s="22"/>
      <c r="K768" s="22"/>
      <c r="M768" s="23"/>
    </row>
    <row r="769" spans="4:13" ht="12.5" x14ac:dyDescent="0.25">
      <c r="D769" s="12"/>
      <c r="H769" s="22"/>
      <c r="K769" s="22"/>
      <c r="M769" s="23"/>
    </row>
    <row r="770" spans="4:13" ht="12.5" x14ac:dyDescent="0.25">
      <c r="D770" s="12"/>
      <c r="H770" s="22"/>
      <c r="K770" s="22"/>
      <c r="M770" s="23"/>
    </row>
    <row r="771" spans="4:13" ht="12.5" x14ac:dyDescent="0.25">
      <c r="D771" s="12"/>
      <c r="H771" s="22"/>
      <c r="K771" s="22"/>
      <c r="M771" s="23"/>
    </row>
    <row r="772" spans="4:13" ht="12.5" x14ac:dyDescent="0.25">
      <c r="D772" s="12"/>
      <c r="H772" s="22"/>
      <c r="K772" s="22"/>
      <c r="M772" s="23"/>
    </row>
    <row r="773" spans="4:13" ht="12.5" x14ac:dyDescent="0.25">
      <c r="D773" s="12"/>
      <c r="H773" s="22"/>
      <c r="K773" s="22"/>
      <c r="M773" s="23"/>
    </row>
    <row r="774" spans="4:13" ht="12.5" x14ac:dyDescent="0.25">
      <c r="D774" s="12"/>
      <c r="H774" s="22"/>
      <c r="K774" s="22"/>
      <c r="M774" s="23"/>
    </row>
    <row r="775" spans="4:13" ht="12.5" x14ac:dyDescent="0.25">
      <c r="D775" s="12"/>
      <c r="H775" s="22"/>
      <c r="K775" s="22"/>
      <c r="M775" s="23"/>
    </row>
    <row r="776" spans="4:13" ht="12.5" x14ac:dyDescent="0.25">
      <c r="D776" s="12"/>
      <c r="H776" s="22"/>
      <c r="K776" s="22"/>
      <c r="M776" s="23"/>
    </row>
    <row r="777" spans="4:13" ht="12.5" x14ac:dyDescent="0.25">
      <c r="D777" s="12"/>
      <c r="H777" s="22"/>
      <c r="K777" s="22"/>
      <c r="M777" s="23"/>
    </row>
    <row r="778" spans="4:13" ht="12.5" x14ac:dyDescent="0.25">
      <c r="D778" s="12"/>
      <c r="H778" s="22"/>
      <c r="K778" s="22"/>
      <c r="M778" s="23"/>
    </row>
    <row r="779" spans="4:13" ht="12.5" x14ac:dyDescent="0.25">
      <c r="D779" s="12"/>
      <c r="H779" s="22"/>
      <c r="K779" s="22"/>
      <c r="M779" s="23"/>
    </row>
    <row r="780" spans="4:13" ht="12.5" x14ac:dyDescent="0.25">
      <c r="D780" s="12"/>
      <c r="H780" s="22"/>
      <c r="K780" s="22"/>
      <c r="M780" s="23"/>
    </row>
    <row r="781" spans="4:13" ht="12.5" x14ac:dyDescent="0.25">
      <c r="D781" s="12"/>
      <c r="H781" s="22"/>
      <c r="K781" s="22"/>
      <c r="M781" s="23"/>
    </row>
    <row r="782" spans="4:13" ht="12.5" x14ac:dyDescent="0.25">
      <c r="D782" s="12"/>
      <c r="H782" s="22"/>
      <c r="K782" s="22"/>
      <c r="M782" s="23"/>
    </row>
    <row r="783" spans="4:13" ht="12.5" x14ac:dyDescent="0.25">
      <c r="D783" s="12"/>
      <c r="H783" s="22"/>
      <c r="K783" s="22"/>
      <c r="M783" s="23"/>
    </row>
    <row r="784" spans="4:13" ht="12.5" x14ac:dyDescent="0.25">
      <c r="D784" s="12"/>
      <c r="H784" s="22"/>
      <c r="K784" s="22"/>
      <c r="M784" s="23"/>
    </row>
    <row r="785" spans="4:13" ht="12.5" x14ac:dyDescent="0.25">
      <c r="D785" s="12"/>
      <c r="H785" s="22"/>
      <c r="K785" s="22"/>
      <c r="M785" s="23"/>
    </row>
    <row r="786" spans="4:13" ht="12.5" x14ac:dyDescent="0.25">
      <c r="D786" s="12"/>
      <c r="H786" s="22"/>
      <c r="K786" s="22"/>
      <c r="M786" s="23"/>
    </row>
    <row r="787" spans="4:13" ht="12.5" x14ac:dyDescent="0.25">
      <c r="D787" s="12"/>
      <c r="H787" s="22"/>
      <c r="K787" s="22"/>
      <c r="M787" s="23"/>
    </row>
    <row r="788" spans="4:13" ht="12.5" x14ac:dyDescent="0.25">
      <c r="D788" s="12"/>
      <c r="H788" s="22"/>
      <c r="K788" s="22"/>
      <c r="M788" s="23"/>
    </row>
    <row r="789" spans="4:13" ht="12.5" x14ac:dyDescent="0.25">
      <c r="D789" s="12"/>
      <c r="H789" s="22"/>
      <c r="K789" s="22"/>
      <c r="M789" s="23"/>
    </row>
    <row r="790" spans="4:13" ht="12.5" x14ac:dyDescent="0.25">
      <c r="D790" s="12"/>
      <c r="H790" s="22"/>
      <c r="K790" s="22"/>
      <c r="M790" s="23"/>
    </row>
    <row r="791" spans="4:13" ht="12.5" x14ac:dyDescent="0.25">
      <c r="D791" s="12"/>
      <c r="H791" s="22"/>
      <c r="K791" s="22"/>
      <c r="M791" s="23"/>
    </row>
    <row r="792" spans="4:13" ht="12.5" x14ac:dyDescent="0.25">
      <c r="D792" s="12"/>
      <c r="H792" s="22"/>
      <c r="K792" s="22"/>
      <c r="M792" s="23"/>
    </row>
    <row r="793" spans="4:13" ht="12.5" x14ac:dyDescent="0.25">
      <c r="D793" s="12"/>
      <c r="H793" s="22"/>
      <c r="K793" s="22"/>
      <c r="M793" s="23"/>
    </row>
    <row r="794" spans="4:13" ht="12.5" x14ac:dyDescent="0.25">
      <c r="D794" s="12"/>
      <c r="H794" s="22"/>
      <c r="K794" s="22"/>
      <c r="M794" s="23"/>
    </row>
    <row r="795" spans="4:13" ht="12.5" x14ac:dyDescent="0.25">
      <c r="D795" s="12"/>
      <c r="H795" s="22"/>
      <c r="K795" s="22"/>
      <c r="M795" s="23"/>
    </row>
    <row r="796" spans="4:13" ht="12.5" x14ac:dyDescent="0.25">
      <c r="D796" s="12"/>
      <c r="H796" s="22"/>
      <c r="K796" s="22"/>
      <c r="M796" s="23"/>
    </row>
    <row r="797" spans="4:13" ht="12.5" x14ac:dyDescent="0.25">
      <c r="D797" s="12"/>
      <c r="H797" s="22"/>
      <c r="K797" s="22"/>
      <c r="M797" s="23"/>
    </row>
    <row r="798" spans="4:13" ht="12.5" x14ac:dyDescent="0.25">
      <c r="D798" s="12"/>
      <c r="H798" s="22"/>
      <c r="K798" s="22"/>
      <c r="M798" s="23"/>
    </row>
    <row r="799" spans="4:13" ht="12.5" x14ac:dyDescent="0.25">
      <c r="D799" s="12"/>
      <c r="H799" s="22"/>
      <c r="K799" s="22"/>
      <c r="M799" s="23"/>
    </row>
    <row r="800" spans="4:13" ht="12.5" x14ac:dyDescent="0.25">
      <c r="D800" s="12"/>
      <c r="H800" s="22"/>
      <c r="K800" s="22"/>
      <c r="M800" s="23"/>
    </row>
    <row r="801" spans="4:13" ht="12.5" x14ac:dyDescent="0.25">
      <c r="D801" s="12"/>
      <c r="H801" s="22"/>
      <c r="K801" s="22"/>
      <c r="M801" s="23"/>
    </row>
    <row r="802" spans="4:13" ht="12.5" x14ac:dyDescent="0.25">
      <c r="D802" s="12"/>
      <c r="H802" s="22"/>
      <c r="K802" s="22"/>
      <c r="M802" s="23"/>
    </row>
    <row r="803" spans="4:13" ht="12.5" x14ac:dyDescent="0.25">
      <c r="D803" s="12"/>
      <c r="H803" s="22"/>
      <c r="K803" s="22"/>
      <c r="M803" s="23"/>
    </row>
    <row r="804" spans="4:13" ht="12.5" x14ac:dyDescent="0.25">
      <c r="D804" s="12"/>
      <c r="H804" s="22"/>
      <c r="K804" s="22"/>
      <c r="M804" s="23"/>
    </row>
    <row r="805" spans="4:13" ht="12.5" x14ac:dyDescent="0.25">
      <c r="D805" s="12"/>
      <c r="H805" s="22"/>
      <c r="K805" s="22"/>
      <c r="M805" s="23"/>
    </row>
    <row r="806" spans="4:13" ht="12.5" x14ac:dyDescent="0.25">
      <c r="D806" s="12"/>
      <c r="H806" s="22"/>
      <c r="K806" s="22"/>
      <c r="M806" s="23"/>
    </row>
    <row r="807" spans="4:13" ht="12.5" x14ac:dyDescent="0.25">
      <c r="D807" s="12"/>
      <c r="H807" s="22"/>
      <c r="K807" s="22"/>
      <c r="M807" s="23"/>
    </row>
    <row r="808" spans="4:13" ht="12.5" x14ac:dyDescent="0.25">
      <c r="D808" s="12"/>
      <c r="H808" s="22"/>
      <c r="K808" s="22"/>
      <c r="M808" s="23"/>
    </row>
    <row r="809" spans="4:13" ht="12.5" x14ac:dyDescent="0.25">
      <c r="D809" s="12"/>
      <c r="H809" s="22"/>
      <c r="K809" s="22"/>
      <c r="M809" s="23"/>
    </row>
    <row r="810" spans="4:13" ht="12.5" x14ac:dyDescent="0.25">
      <c r="D810" s="12"/>
      <c r="H810" s="22"/>
      <c r="K810" s="22"/>
      <c r="M810" s="23"/>
    </row>
    <row r="811" spans="4:13" ht="12.5" x14ac:dyDescent="0.25">
      <c r="D811" s="12"/>
      <c r="H811" s="22"/>
      <c r="K811" s="22"/>
      <c r="M811" s="23"/>
    </row>
    <row r="812" spans="4:13" ht="12.5" x14ac:dyDescent="0.25">
      <c r="D812" s="12"/>
      <c r="H812" s="22"/>
      <c r="K812" s="22"/>
      <c r="M812" s="23"/>
    </row>
    <row r="813" spans="4:13" ht="12.5" x14ac:dyDescent="0.25">
      <c r="D813" s="12"/>
      <c r="H813" s="22"/>
      <c r="K813" s="22"/>
      <c r="M813" s="23"/>
    </row>
    <row r="814" spans="4:13" ht="12.5" x14ac:dyDescent="0.25">
      <c r="D814" s="12"/>
      <c r="H814" s="22"/>
      <c r="K814" s="22"/>
      <c r="M814" s="23"/>
    </row>
    <row r="815" spans="4:13" ht="12.5" x14ac:dyDescent="0.25">
      <c r="D815" s="12"/>
      <c r="H815" s="22"/>
      <c r="K815" s="22"/>
      <c r="M815" s="23"/>
    </row>
    <row r="816" spans="4:13" ht="12.5" x14ac:dyDescent="0.25">
      <c r="D816" s="12"/>
      <c r="H816" s="22"/>
      <c r="K816" s="22"/>
      <c r="M816" s="23"/>
    </row>
    <row r="817" spans="4:13" ht="12.5" x14ac:dyDescent="0.25">
      <c r="D817" s="12"/>
      <c r="H817" s="22"/>
      <c r="K817" s="22"/>
      <c r="M817" s="23"/>
    </row>
    <row r="818" spans="4:13" ht="12.5" x14ac:dyDescent="0.25">
      <c r="D818" s="12"/>
      <c r="H818" s="22"/>
      <c r="K818" s="22"/>
      <c r="M818" s="23"/>
    </row>
    <row r="819" spans="4:13" ht="12.5" x14ac:dyDescent="0.25">
      <c r="D819" s="12"/>
      <c r="H819" s="22"/>
      <c r="K819" s="22"/>
      <c r="M819" s="23"/>
    </row>
    <row r="820" spans="4:13" ht="12.5" x14ac:dyDescent="0.25">
      <c r="D820" s="12"/>
      <c r="H820" s="22"/>
      <c r="K820" s="22"/>
      <c r="M820" s="23"/>
    </row>
    <row r="821" spans="4:13" ht="12.5" x14ac:dyDescent="0.25">
      <c r="D821" s="12"/>
      <c r="H821" s="22"/>
      <c r="K821" s="22"/>
      <c r="M821" s="23"/>
    </row>
    <row r="822" spans="4:13" ht="12.5" x14ac:dyDescent="0.25">
      <c r="D822" s="12"/>
      <c r="H822" s="22"/>
      <c r="K822" s="22"/>
      <c r="M822" s="23"/>
    </row>
    <row r="823" spans="4:13" ht="12.5" x14ac:dyDescent="0.25">
      <c r="D823" s="12"/>
      <c r="H823" s="22"/>
      <c r="K823" s="22"/>
      <c r="M823" s="23"/>
    </row>
    <row r="824" spans="4:13" ht="12.5" x14ac:dyDescent="0.25">
      <c r="D824" s="12"/>
      <c r="H824" s="22"/>
      <c r="K824" s="22"/>
      <c r="M824" s="23"/>
    </row>
    <row r="825" spans="4:13" ht="12.5" x14ac:dyDescent="0.25">
      <c r="D825" s="12"/>
      <c r="H825" s="22"/>
      <c r="K825" s="22"/>
      <c r="M825" s="23"/>
    </row>
    <row r="826" spans="4:13" ht="12.5" x14ac:dyDescent="0.25">
      <c r="D826" s="12"/>
      <c r="H826" s="22"/>
      <c r="K826" s="22"/>
      <c r="M826" s="23"/>
    </row>
    <row r="827" spans="4:13" ht="12.5" x14ac:dyDescent="0.25">
      <c r="D827" s="12"/>
      <c r="H827" s="22"/>
      <c r="K827" s="22"/>
      <c r="M827" s="23"/>
    </row>
    <row r="828" spans="4:13" ht="12.5" x14ac:dyDescent="0.25">
      <c r="D828" s="12"/>
      <c r="H828" s="22"/>
      <c r="K828" s="22"/>
      <c r="M828" s="23"/>
    </row>
    <row r="829" spans="4:13" ht="12.5" x14ac:dyDescent="0.25">
      <c r="D829" s="12"/>
      <c r="H829" s="22"/>
      <c r="K829" s="22"/>
      <c r="M829" s="23"/>
    </row>
    <row r="830" spans="4:13" ht="12.5" x14ac:dyDescent="0.25">
      <c r="D830" s="12"/>
      <c r="H830" s="22"/>
      <c r="K830" s="22"/>
      <c r="M830" s="23"/>
    </row>
    <row r="831" spans="4:13" ht="12.5" x14ac:dyDescent="0.25">
      <c r="D831" s="12"/>
      <c r="H831" s="22"/>
      <c r="K831" s="22"/>
      <c r="M831" s="23"/>
    </row>
    <row r="832" spans="4:13" ht="12.5" x14ac:dyDescent="0.25">
      <c r="D832" s="12"/>
      <c r="H832" s="22"/>
      <c r="K832" s="22"/>
      <c r="M832" s="23"/>
    </row>
    <row r="833" spans="4:13" ht="12.5" x14ac:dyDescent="0.25">
      <c r="D833" s="12"/>
      <c r="H833" s="22"/>
      <c r="K833" s="22"/>
      <c r="M833" s="23"/>
    </row>
    <row r="834" spans="4:13" ht="12.5" x14ac:dyDescent="0.25">
      <c r="D834" s="12"/>
      <c r="H834" s="22"/>
      <c r="K834" s="22"/>
      <c r="M834" s="23"/>
    </row>
    <row r="835" spans="4:13" ht="12.5" x14ac:dyDescent="0.25">
      <c r="D835" s="12"/>
      <c r="H835" s="22"/>
      <c r="K835" s="22"/>
      <c r="M835" s="23"/>
    </row>
    <row r="836" spans="4:13" ht="12.5" x14ac:dyDescent="0.25">
      <c r="D836" s="12"/>
      <c r="H836" s="22"/>
      <c r="K836" s="22"/>
      <c r="M836" s="23"/>
    </row>
    <row r="837" spans="4:13" ht="12.5" x14ac:dyDescent="0.25">
      <c r="D837" s="12"/>
      <c r="H837" s="22"/>
      <c r="K837" s="22"/>
      <c r="M837" s="23"/>
    </row>
    <row r="838" spans="4:13" ht="12.5" x14ac:dyDescent="0.25">
      <c r="D838" s="12"/>
      <c r="H838" s="22"/>
      <c r="K838" s="22"/>
      <c r="M838" s="23"/>
    </row>
    <row r="839" spans="4:13" ht="12.5" x14ac:dyDescent="0.25">
      <c r="D839" s="12"/>
      <c r="H839" s="22"/>
      <c r="K839" s="22"/>
      <c r="M839" s="23"/>
    </row>
    <row r="840" spans="4:13" ht="12.5" x14ac:dyDescent="0.25">
      <c r="D840" s="12"/>
      <c r="H840" s="22"/>
      <c r="K840" s="22"/>
      <c r="M840" s="23"/>
    </row>
    <row r="841" spans="4:13" ht="12.5" x14ac:dyDescent="0.25">
      <c r="D841" s="12"/>
      <c r="H841" s="22"/>
      <c r="K841" s="22"/>
      <c r="M841" s="23"/>
    </row>
    <row r="842" spans="4:13" ht="12.5" x14ac:dyDescent="0.25">
      <c r="D842" s="12"/>
      <c r="H842" s="22"/>
      <c r="K842" s="22"/>
      <c r="M842" s="23"/>
    </row>
    <row r="843" spans="4:13" ht="12.5" x14ac:dyDescent="0.25">
      <c r="D843" s="12"/>
      <c r="H843" s="22"/>
      <c r="K843" s="22"/>
      <c r="M843" s="23"/>
    </row>
    <row r="844" spans="4:13" ht="12.5" x14ac:dyDescent="0.25">
      <c r="D844" s="12"/>
      <c r="H844" s="22"/>
      <c r="K844" s="22"/>
      <c r="M844" s="23"/>
    </row>
    <row r="845" spans="4:13" ht="12.5" x14ac:dyDescent="0.25">
      <c r="D845" s="12"/>
      <c r="H845" s="22"/>
      <c r="K845" s="22"/>
      <c r="M845" s="23"/>
    </row>
    <row r="846" spans="4:13" ht="12.5" x14ac:dyDescent="0.25">
      <c r="D846" s="12"/>
      <c r="H846" s="22"/>
      <c r="K846" s="22"/>
      <c r="M846" s="23"/>
    </row>
    <row r="847" spans="4:13" ht="12.5" x14ac:dyDescent="0.25">
      <c r="D847" s="12"/>
      <c r="H847" s="22"/>
      <c r="K847" s="22"/>
      <c r="M847" s="23"/>
    </row>
    <row r="848" spans="4:13" ht="12.5" x14ac:dyDescent="0.25">
      <c r="D848" s="12"/>
      <c r="H848" s="22"/>
      <c r="K848" s="22"/>
      <c r="M848" s="23"/>
    </row>
    <row r="849" spans="4:13" ht="12.5" x14ac:dyDescent="0.25">
      <c r="D849" s="12"/>
      <c r="H849" s="22"/>
      <c r="K849" s="22"/>
      <c r="M849" s="23"/>
    </row>
    <row r="850" spans="4:13" ht="12.5" x14ac:dyDescent="0.25">
      <c r="D850" s="12"/>
      <c r="H850" s="22"/>
      <c r="K850" s="22"/>
      <c r="M850" s="23"/>
    </row>
    <row r="851" spans="4:13" ht="12.5" x14ac:dyDescent="0.25">
      <c r="D851" s="12"/>
      <c r="H851" s="22"/>
      <c r="K851" s="22"/>
      <c r="M851" s="23"/>
    </row>
    <row r="852" spans="4:13" ht="12.5" x14ac:dyDescent="0.25">
      <c r="D852" s="12"/>
      <c r="H852" s="22"/>
      <c r="K852" s="22"/>
      <c r="M852" s="23"/>
    </row>
    <row r="853" spans="4:13" ht="12.5" x14ac:dyDescent="0.25">
      <c r="D853" s="12"/>
      <c r="H853" s="22"/>
      <c r="K853" s="22"/>
      <c r="M853" s="23"/>
    </row>
    <row r="854" spans="4:13" ht="12.5" x14ac:dyDescent="0.25">
      <c r="D854" s="12"/>
      <c r="H854" s="22"/>
      <c r="K854" s="22"/>
      <c r="M854" s="23"/>
    </row>
    <row r="855" spans="4:13" ht="12.5" x14ac:dyDescent="0.25">
      <c r="D855" s="12"/>
      <c r="H855" s="22"/>
      <c r="K855" s="22"/>
      <c r="M855" s="23"/>
    </row>
    <row r="856" spans="4:13" ht="12.5" x14ac:dyDescent="0.25">
      <c r="D856" s="12"/>
      <c r="H856" s="22"/>
      <c r="K856" s="22"/>
      <c r="M856" s="23"/>
    </row>
    <row r="857" spans="4:13" ht="12.5" x14ac:dyDescent="0.25">
      <c r="D857" s="12"/>
      <c r="H857" s="22"/>
      <c r="K857" s="22"/>
      <c r="M857" s="23"/>
    </row>
    <row r="858" spans="4:13" ht="12.5" x14ac:dyDescent="0.25">
      <c r="D858" s="12"/>
      <c r="H858" s="22"/>
      <c r="K858" s="22"/>
      <c r="M858" s="23"/>
    </row>
    <row r="859" spans="4:13" ht="12.5" x14ac:dyDescent="0.25">
      <c r="D859" s="12"/>
      <c r="H859" s="22"/>
      <c r="K859" s="22"/>
      <c r="M859" s="23"/>
    </row>
    <row r="860" spans="4:13" ht="12.5" x14ac:dyDescent="0.25">
      <c r="D860" s="12"/>
      <c r="H860" s="22"/>
      <c r="K860" s="22"/>
      <c r="M860" s="23"/>
    </row>
    <row r="861" spans="4:13" ht="12.5" x14ac:dyDescent="0.25">
      <c r="D861" s="12"/>
      <c r="H861" s="22"/>
      <c r="K861" s="22"/>
      <c r="M861" s="23"/>
    </row>
    <row r="862" spans="4:13" ht="12.5" x14ac:dyDescent="0.25">
      <c r="D862" s="12"/>
      <c r="H862" s="22"/>
      <c r="K862" s="22"/>
      <c r="M862" s="23"/>
    </row>
    <row r="863" spans="4:13" ht="12.5" x14ac:dyDescent="0.25">
      <c r="D863" s="12"/>
      <c r="H863" s="22"/>
      <c r="K863" s="22"/>
      <c r="M863" s="23"/>
    </row>
    <row r="864" spans="4:13" ht="12.5" x14ac:dyDescent="0.25">
      <c r="D864" s="12"/>
      <c r="H864" s="22"/>
      <c r="K864" s="22"/>
      <c r="M864" s="23"/>
    </row>
    <row r="865" spans="4:13" ht="12.5" x14ac:dyDescent="0.25">
      <c r="D865" s="12"/>
      <c r="H865" s="22"/>
      <c r="K865" s="22"/>
      <c r="M865" s="23"/>
    </row>
    <row r="866" spans="4:13" ht="12.5" x14ac:dyDescent="0.25">
      <c r="D866" s="12"/>
      <c r="H866" s="22"/>
      <c r="K866" s="22"/>
      <c r="M866" s="23"/>
    </row>
    <row r="867" spans="4:13" ht="12.5" x14ac:dyDescent="0.25">
      <c r="D867" s="12"/>
      <c r="H867" s="22"/>
      <c r="K867" s="22"/>
      <c r="M867" s="23"/>
    </row>
    <row r="868" spans="4:13" ht="12.5" x14ac:dyDescent="0.25">
      <c r="D868" s="12"/>
      <c r="H868" s="22"/>
      <c r="K868" s="22"/>
      <c r="M868" s="23"/>
    </row>
    <row r="869" spans="4:13" ht="12.5" x14ac:dyDescent="0.25">
      <c r="D869" s="12"/>
      <c r="H869" s="22"/>
      <c r="K869" s="22"/>
      <c r="M869" s="23"/>
    </row>
    <row r="870" spans="4:13" ht="12.5" x14ac:dyDescent="0.25">
      <c r="D870" s="12"/>
      <c r="H870" s="22"/>
      <c r="K870" s="22"/>
      <c r="M870" s="23"/>
    </row>
    <row r="871" spans="4:13" ht="12.5" x14ac:dyDescent="0.25">
      <c r="D871" s="12"/>
      <c r="H871" s="22"/>
      <c r="K871" s="22"/>
      <c r="M871" s="23"/>
    </row>
    <row r="872" spans="4:13" ht="12.5" x14ac:dyDescent="0.25">
      <c r="D872" s="12"/>
      <c r="H872" s="22"/>
      <c r="K872" s="22"/>
      <c r="M872" s="23"/>
    </row>
    <row r="873" spans="4:13" ht="12.5" x14ac:dyDescent="0.25">
      <c r="D873" s="12"/>
      <c r="H873" s="22"/>
      <c r="K873" s="22"/>
      <c r="M873" s="23"/>
    </row>
    <row r="874" spans="4:13" ht="12.5" x14ac:dyDescent="0.25">
      <c r="D874" s="12"/>
      <c r="H874" s="22"/>
      <c r="K874" s="22"/>
      <c r="M874" s="23"/>
    </row>
    <row r="875" spans="4:13" ht="12.5" x14ac:dyDescent="0.25">
      <c r="D875" s="12"/>
      <c r="H875" s="22"/>
      <c r="K875" s="22"/>
      <c r="M875" s="23"/>
    </row>
    <row r="876" spans="4:13" ht="12.5" x14ac:dyDescent="0.25">
      <c r="D876" s="12"/>
      <c r="H876" s="22"/>
      <c r="K876" s="22"/>
      <c r="M876" s="23"/>
    </row>
    <row r="877" spans="4:13" ht="12.5" x14ac:dyDescent="0.25">
      <c r="D877" s="12"/>
      <c r="H877" s="22"/>
      <c r="K877" s="22"/>
      <c r="M877" s="23"/>
    </row>
    <row r="878" spans="4:13" ht="12.5" x14ac:dyDescent="0.25">
      <c r="D878" s="12"/>
      <c r="H878" s="22"/>
      <c r="K878" s="22"/>
      <c r="M878" s="23"/>
    </row>
    <row r="879" spans="4:13" ht="12.5" x14ac:dyDescent="0.25">
      <c r="D879" s="12"/>
      <c r="H879" s="22"/>
      <c r="K879" s="22"/>
      <c r="M879" s="23"/>
    </row>
    <row r="880" spans="4:13" ht="12.5" x14ac:dyDescent="0.25">
      <c r="D880" s="12"/>
      <c r="H880" s="22"/>
      <c r="K880" s="22"/>
      <c r="M880" s="23"/>
    </row>
    <row r="881" spans="4:13" ht="12.5" x14ac:dyDescent="0.25">
      <c r="D881" s="12"/>
      <c r="H881" s="22"/>
      <c r="K881" s="22"/>
      <c r="M881" s="23"/>
    </row>
    <row r="882" spans="4:13" ht="12.5" x14ac:dyDescent="0.25">
      <c r="D882" s="12"/>
      <c r="H882" s="22"/>
      <c r="K882" s="22"/>
      <c r="M882" s="23"/>
    </row>
    <row r="883" spans="4:13" ht="12.5" x14ac:dyDescent="0.25">
      <c r="D883" s="12"/>
      <c r="H883" s="22"/>
      <c r="K883" s="22"/>
      <c r="M883" s="23"/>
    </row>
    <row r="884" spans="4:13" ht="12.5" x14ac:dyDescent="0.25">
      <c r="D884" s="12"/>
      <c r="H884" s="22"/>
      <c r="K884" s="22"/>
      <c r="M884" s="23"/>
    </row>
    <row r="885" spans="4:13" ht="12.5" x14ac:dyDescent="0.25">
      <c r="D885" s="12"/>
      <c r="H885" s="22"/>
      <c r="K885" s="22"/>
      <c r="M885" s="23"/>
    </row>
    <row r="886" spans="4:13" ht="12.5" x14ac:dyDescent="0.25">
      <c r="D886" s="12"/>
      <c r="H886" s="22"/>
      <c r="K886" s="22"/>
      <c r="M886" s="23"/>
    </row>
    <row r="887" spans="4:13" ht="12.5" x14ac:dyDescent="0.25">
      <c r="D887" s="12"/>
      <c r="H887" s="22"/>
      <c r="K887" s="22"/>
      <c r="M887" s="23"/>
    </row>
    <row r="888" spans="4:13" ht="12.5" x14ac:dyDescent="0.25">
      <c r="D888" s="12"/>
      <c r="H888" s="22"/>
      <c r="K888" s="22"/>
      <c r="M888" s="23"/>
    </row>
    <row r="889" spans="4:13" ht="12.5" x14ac:dyDescent="0.25">
      <c r="D889" s="12"/>
      <c r="H889" s="22"/>
      <c r="K889" s="22"/>
      <c r="M889" s="23"/>
    </row>
    <row r="890" spans="4:13" ht="12.5" x14ac:dyDescent="0.25">
      <c r="D890" s="12"/>
      <c r="H890" s="22"/>
      <c r="K890" s="22"/>
      <c r="M890" s="23"/>
    </row>
    <row r="891" spans="4:13" ht="12.5" x14ac:dyDescent="0.25">
      <c r="D891" s="12"/>
      <c r="H891" s="22"/>
      <c r="K891" s="22"/>
      <c r="M891" s="23"/>
    </row>
    <row r="892" spans="4:13" ht="12.5" x14ac:dyDescent="0.25">
      <c r="D892" s="12"/>
      <c r="H892" s="22"/>
      <c r="K892" s="22"/>
      <c r="M892" s="23"/>
    </row>
    <row r="893" spans="4:13" ht="12.5" x14ac:dyDescent="0.25">
      <c r="D893" s="12"/>
      <c r="H893" s="22"/>
      <c r="K893" s="22"/>
      <c r="M893" s="23"/>
    </row>
    <row r="894" spans="4:13" ht="12.5" x14ac:dyDescent="0.25">
      <c r="D894" s="12"/>
      <c r="H894" s="22"/>
      <c r="K894" s="22"/>
      <c r="M894" s="23"/>
    </row>
    <row r="895" spans="4:13" ht="12.5" x14ac:dyDescent="0.25">
      <c r="D895" s="12"/>
      <c r="H895" s="22"/>
      <c r="K895" s="22"/>
      <c r="M895" s="23"/>
    </row>
    <row r="896" spans="4:13" ht="12.5" x14ac:dyDescent="0.25">
      <c r="D896" s="12"/>
      <c r="H896" s="22"/>
      <c r="K896" s="22"/>
      <c r="M896" s="23"/>
    </row>
    <row r="897" spans="4:13" ht="12.5" x14ac:dyDescent="0.25">
      <c r="D897" s="12"/>
      <c r="H897" s="22"/>
      <c r="K897" s="22"/>
      <c r="M897" s="23"/>
    </row>
    <row r="898" spans="4:13" ht="12.5" x14ac:dyDescent="0.25">
      <c r="D898" s="12"/>
      <c r="H898" s="22"/>
      <c r="K898" s="22"/>
      <c r="M898" s="23"/>
    </row>
    <row r="899" spans="4:13" ht="12.5" x14ac:dyDescent="0.25">
      <c r="D899" s="12"/>
      <c r="H899" s="22"/>
      <c r="K899" s="22"/>
      <c r="M899" s="23"/>
    </row>
    <row r="900" spans="4:13" ht="12.5" x14ac:dyDescent="0.25">
      <c r="D900" s="12"/>
      <c r="H900" s="22"/>
      <c r="K900" s="22"/>
      <c r="M900" s="23"/>
    </row>
    <row r="901" spans="4:13" ht="12.5" x14ac:dyDescent="0.25">
      <c r="D901" s="12"/>
      <c r="H901" s="22"/>
      <c r="K901" s="22"/>
      <c r="M901" s="23"/>
    </row>
    <row r="902" spans="4:13" ht="12.5" x14ac:dyDescent="0.25">
      <c r="D902" s="12"/>
      <c r="H902" s="22"/>
      <c r="K902" s="22"/>
      <c r="M902" s="23"/>
    </row>
    <row r="903" spans="4:13" ht="12.5" x14ac:dyDescent="0.25">
      <c r="D903" s="12"/>
      <c r="H903" s="22"/>
      <c r="K903" s="22"/>
      <c r="M903" s="23"/>
    </row>
    <row r="904" spans="4:13" ht="12.5" x14ac:dyDescent="0.25">
      <c r="D904" s="12"/>
      <c r="H904" s="22"/>
      <c r="K904" s="22"/>
      <c r="M904" s="23"/>
    </row>
    <row r="905" spans="4:13" ht="12.5" x14ac:dyDescent="0.25">
      <c r="D905" s="12"/>
      <c r="H905" s="22"/>
      <c r="K905" s="22"/>
      <c r="M905" s="23"/>
    </row>
    <row r="906" spans="4:13" ht="12.5" x14ac:dyDescent="0.25">
      <c r="D906" s="12"/>
      <c r="H906" s="22"/>
      <c r="K906" s="22"/>
      <c r="M906" s="23"/>
    </row>
    <row r="907" spans="4:13" ht="12.5" x14ac:dyDescent="0.25">
      <c r="D907" s="12"/>
      <c r="H907" s="22"/>
      <c r="K907" s="22"/>
      <c r="M907" s="23"/>
    </row>
    <row r="908" spans="4:13" ht="12.5" x14ac:dyDescent="0.25">
      <c r="D908" s="12"/>
      <c r="H908" s="22"/>
      <c r="K908" s="22"/>
      <c r="M908" s="23"/>
    </row>
    <row r="909" spans="4:13" ht="12.5" x14ac:dyDescent="0.25">
      <c r="D909" s="12"/>
      <c r="H909" s="22"/>
      <c r="K909" s="22"/>
      <c r="M909" s="23"/>
    </row>
    <row r="910" spans="4:13" ht="12.5" x14ac:dyDescent="0.25">
      <c r="D910" s="12"/>
      <c r="H910" s="22"/>
      <c r="K910" s="22"/>
      <c r="M910" s="23"/>
    </row>
    <row r="911" spans="4:13" ht="12.5" x14ac:dyDescent="0.25">
      <c r="D911" s="12"/>
      <c r="H911" s="22"/>
      <c r="K911" s="22"/>
      <c r="M911" s="23"/>
    </row>
    <row r="912" spans="4:13" ht="12.5" x14ac:dyDescent="0.25">
      <c r="D912" s="12"/>
      <c r="H912" s="22"/>
      <c r="K912" s="22"/>
      <c r="M912" s="23"/>
    </row>
    <row r="913" spans="4:13" ht="12.5" x14ac:dyDescent="0.25">
      <c r="D913" s="12"/>
      <c r="H913" s="22"/>
      <c r="K913" s="22"/>
      <c r="M913" s="23"/>
    </row>
    <row r="914" spans="4:13" ht="12.5" x14ac:dyDescent="0.25">
      <c r="D914" s="12"/>
      <c r="H914" s="22"/>
      <c r="K914" s="22"/>
      <c r="M914" s="23"/>
    </row>
    <row r="915" spans="4:13" ht="12.5" x14ac:dyDescent="0.25">
      <c r="D915" s="12"/>
      <c r="H915" s="22"/>
      <c r="K915" s="22"/>
      <c r="M915" s="23"/>
    </row>
    <row r="916" spans="4:13" ht="12.5" x14ac:dyDescent="0.25">
      <c r="D916" s="12"/>
      <c r="H916" s="22"/>
      <c r="K916" s="22"/>
      <c r="M916" s="23"/>
    </row>
    <row r="917" spans="4:13" ht="12.5" x14ac:dyDescent="0.25">
      <c r="D917" s="12"/>
      <c r="H917" s="22"/>
      <c r="K917" s="22"/>
      <c r="M917" s="23"/>
    </row>
    <row r="918" spans="4:13" ht="12.5" x14ac:dyDescent="0.25">
      <c r="D918" s="12"/>
      <c r="H918" s="22"/>
      <c r="K918" s="22"/>
      <c r="M918" s="23"/>
    </row>
    <row r="919" spans="4:13" ht="12.5" x14ac:dyDescent="0.25">
      <c r="D919" s="12"/>
      <c r="H919" s="22"/>
      <c r="K919" s="22"/>
      <c r="M919" s="23"/>
    </row>
    <row r="920" spans="4:13" ht="12.5" x14ac:dyDescent="0.25">
      <c r="D920" s="12"/>
      <c r="H920" s="22"/>
      <c r="K920" s="22"/>
      <c r="M920" s="23"/>
    </row>
    <row r="921" spans="4:13" ht="12.5" x14ac:dyDescent="0.25">
      <c r="D921" s="12"/>
      <c r="H921" s="22"/>
      <c r="K921" s="22"/>
      <c r="M921" s="23"/>
    </row>
    <row r="922" spans="4:13" ht="12.5" x14ac:dyDescent="0.25">
      <c r="D922" s="12"/>
      <c r="H922" s="22"/>
      <c r="K922" s="22"/>
      <c r="M922" s="23"/>
    </row>
    <row r="923" spans="4:13" ht="12.5" x14ac:dyDescent="0.25">
      <c r="D923" s="12"/>
      <c r="H923" s="22"/>
      <c r="K923" s="22"/>
      <c r="M923" s="23"/>
    </row>
    <row r="924" spans="4:13" ht="12.5" x14ac:dyDescent="0.25">
      <c r="D924" s="12"/>
      <c r="H924" s="22"/>
      <c r="K924" s="22"/>
      <c r="M924" s="23"/>
    </row>
    <row r="925" spans="4:13" ht="12.5" x14ac:dyDescent="0.25">
      <c r="D925" s="12"/>
      <c r="H925" s="22"/>
      <c r="K925" s="22"/>
      <c r="M925" s="23"/>
    </row>
    <row r="926" spans="4:13" ht="12.5" x14ac:dyDescent="0.25">
      <c r="D926" s="12"/>
      <c r="H926" s="22"/>
      <c r="K926" s="22"/>
      <c r="M926" s="23"/>
    </row>
    <row r="927" spans="4:13" ht="12.5" x14ac:dyDescent="0.25">
      <c r="D927" s="12"/>
      <c r="H927" s="22"/>
      <c r="K927" s="22"/>
      <c r="M927" s="23"/>
    </row>
    <row r="928" spans="4:13" ht="12.5" x14ac:dyDescent="0.25">
      <c r="D928" s="12"/>
      <c r="H928" s="22"/>
      <c r="K928" s="22"/>
      <c r="M928" s="23"/>
    </row>
    <row r="929" spans="4:13" ht="12.5" x14ac:dyDescent="0.25">
      <c r="D929" s="12"/>
      <c r="H929" s="22"/>
      <c r="K929" s="22"/>
      <c r="M929" s="23"/>
    </row>
    <row r="930" spans="4:13" ht="12.5" x14ac:dyDescent="0.25">
      <c r="D930" s="12"/>
      <c r="H930" s="22"/>
      <c r="K930" s="22"/>
      <c r="M930" s="23"/>
    </row>
    <row r="931" spans="4:13" ht="12.5" x14ac:dyDescent="0.25">
      <c r="D931" s="12"/>
      <c r="H931" s="22"/>
      <c r="K931" s="22"/>
      <c r="M931" s="23"/>
    </row>
    <row r="932" spans="4:13" ht="12.5" x14ac:dyDescent="0.25">
      <c r="D932" s="12"/>
      <c r="H932" s="22"/>
      <c r="K932" s="22"/>
      <c r="M932" s="23"/>
    </row>
    <row r="933" spans="4:13" ht="12.5" x14ac:dyDescent="0.25">
      <c r="D933" s="12"/>
      <c r="H933" s="22"/>
      <c r="K933" s="22"/>
      <c r="M933" s="23"/>
    </row>
    <row r="934" spans="4:13" ht="12.5" x14ac:dyDescent="0.25">
      <c r="D934" s="12"/>
      <c r="H934" s="22"/>
      <c r="K934" s="22"/>
      <c r="M934" s="23"/>
    </row>
    <row r="935" spans="4:13" ht="12.5" x14ac:dyDescent="0.25">
      <c r="D935" s="12"/>
      <c r="H935" s="22"/>
      <c r="K935" s="22"/>
      <c r="M935" s="23"/>
    </row>
    <row r="936" spans="4:13" ht="12.5" x14ac:dyDescent="0.25">
      <c r="D936" s="12"/>
      <c r="H936" s="22"/>
      <c r="K936" s="22"/>
      <c r="M936" s="23"/>
    </row>
    <row r="937" spans="4:13" ht="12.5" x14ac:dyDescent="0.25">
      <c r="D937" s="12"/>
      <c r="H937" s="22"/>
      <c r="K937" s="22"/>
      <c r="M937" s="23"/>
    </row>
    <row r="938" spans="4:13" ht="12.5" x14ac:dyDescent="0.25">
      <c r="D938" s="12"/>
      <c r="H938" s="22"/>
      <c r="K938" s="22"/>
      <c r="M938" s="23"/>
    </row>
    <row r="939" spans="4:13" ht="12.5" x14ac:dyDescent="0.25">
      <c r="D939" s="12"/>
      <c r="H939" s="22"/>
      <c r="K939" s="22"/>
      <c r="M939" s="23"/>
    </row>
    <row r="940" spans="4:13" ht="12.5" x14ac:dyDescent="0.25">
      <c r="D940" s="12"/>
      <c r="H940" s="22"/>
      <c r="K940" s="22"/>
      <c r="M940" s="23"/>
    </row>
    <row r="941" spans="4:13" ht="12.5" x14ac:dyDescent="0.25">
      <c r="D941" s="12"/>
      <c r="H941" s="22"/>
      <c r="K941" s="22"/>
      <c r="M941" s="23"/>
    </row>
    <row r="942" spans="4:13" ht="12.5" x14ac:dyDescent="0.25">
      <c r="D942" s="12"/>
      <c r="H942" s="22"/>
      <c r="K942" s="22"/>
      <c r="M942" s="23"/>
    </row>
    <row r="943" spans="4:13" ht="12.5" x14ac:dyDescent="0.25">
      <c r="D943" s="12"/>
      <c r="H943" s="22"/>
      <c r="K943" s="22"/>
      <c r="M943" s="23"/>
    </row>
    <row r="944" spans="4:13" ht="12.5" x14ac:dyDescent="0.25">
      <c r="D944" s="12"/>
      <c r="H944" s="22"/>
      <c r="K944" s="22"/>
      <c r="M944" s="23"/>
    </row>
    <row r="945" spans="4:13" ht="12.5" x14ac:dyDescent="0.25">
      <c r="D945" s="12"/>
      <c r="H945" s="22"/>
      <c r="K945" s="22"/>
      <c r="M945" s="23"/>
    </row>
    <row r="946" spans="4:13" ht="12.5" x14ac:dyDescent="0.25">
      <c r="D946" s="12"/>
      <c r="H946" s="22"/>
      <c r="K946" s="22"/>
      <c r="M946" s="23"/>
    </row>
    <row r="947" spans="4:13" ht="12.5" x14ac:dyDescent="0.25">
      <c r="D947" s="12"/>
      <c r="H947" s="22"/>
      <c r="K947" s="22"/>
      <c r="M947" s="23"/>
    </row>
    <row r="948" spans="4:13" ht="12.5" x14ac:dyDescent="0.25">
      <c r="D948" s="12"/>
      <c r="H948" s="22"/>
      <c r="K948" s="22"/>
      <c r="M948" s="23"/>
    </row>
    <row r="949" spans="4:13" ht="12.5" x14ac:dyDescent="0.25">
      <c r="D949" s="12"/>
      <c r="H949" s="22"/>
      <c r="K949" s="22"/>
      <c r="M949" s="23"/>
    </row>
    <row r="950" spans="4:13" ht="12.5" x14ac:dyDescent="0.25">
      <c r="D950" s="12"/>
      <c r="H950" s="22"/>
      <c r="K950" s="22"/>
      <c r="M950" s="23"/>
    </row>
    <row r="951" spans="4:13" ht="12.5" x14ac:dyDescent="0.25">
      <c r="D951" s="12"/>
      <c r="H951" s="22"/>
      <c r="K951" s="22"/>
      <c r="M951" s="23"/>
    </row>
    <row r="952" spans="4:13" ht="12.5" x14ac:dyDescent="0.25">
      <c r="D952" s="12"/>
      <c r="H952" s="22"/>
      <c r="K952" s="22"/>
      <c r="M952" s="23"/>
    </row>
    <row r="953" spans="4:13" ht="12.5" x14ac:dyDescent="0.25">
      <c r="D953" s="12"/>
      <c r="H953" s="22"/>
      <c r="K953" s="22"/>
      <c r="M953" s="23"/>
    </row>
    <row r="954" spans="4:13" ht="12.5" x14ac:dyDescent="0.25">
      <c r="D954" s="12"/>
      <c r="H954" s="22"/>
      <c r="K954" s="22"/>
      <c r="M954" s="23"/>
    </row>
    <row r="955" spans="4:13" ht="12.5" x14ac:dyDescent="0.25">
      <c r="D955" s="12"/>
      <c r="H955" s="22"/>
      <c r="K955" s="22"/>
      <c r="M955" s="23"/>
    </row>
    <row r="956" spans="4:13" ht="12.5" x14ac:dyDescent="0.25">
      <c r="D956" s="12"/>
      <c r="H956" s="22"/>
      <c r="K956" s="22"/>
      <c r="M956" s="23"/>
    </row>
    <row r="957" spans="4:13" ht="12.5" x14ac:dyDescent="0.25">
      <c r="D957" s="12"/>
      <c r="H957" s="22"/>
      <c r="K957" s="22"/>
      <c r="M957" s="23"/>
    </row>
    <row r="958" spans="4:13" ht="12.5" x14ac:dyDescent="0.25">
      <c r="D958" s="12"/>
      <c r="H958" s="22"/>
      <c r="K958" s="22"/>
      <c r="M958" s="23"/>
    </row>
    <row r="959" spans="4:13" ht="12.5" x14ac:dyDescent="0.25">
      <c r="D959" s="12"/>
      <c r="H959" s="22"/>
      <c r="K959" s="22"/>
      <c r="M959" s="23"/>
    </row>
    <row r="960" spans="4:13" ht="12.5" x14ac:dyDescent="0.25">
      <c r="D960" s="12"/>
      <c r="H960" s="22"/>
      <c r="K960" s="22"/>
      <c r="M960" s="23"/>
    </row>
    <row r="961" spans="4:13" ht="12.5" x14ac:dyDescent="0.25">
      <c r="D961" s="12"/>
      <c r="H961" s="22"/>
      <c r="K961" s="22"/>
      <c r="M961" s="23"/>
    </row>
    <row r="962" spans="4:13" ht="12.5" x14ac:dyDescent="0.25">
      <c r="D962" s="12"/>
      <c r="H962" s="22"/>
      <c r="K962" s="22"/>
      <c r="M962" s="23"/>
    </row>
    <row r="963" spans="4:13" ht="12.5" x14ac:dyDescent="0.25">
      <c r="D963" s="12"/>
      <c r="H963" s="22"/>
      <c r="K963" s="22"/>
      <c r="M963" s="23"/>
    </row>
    <row r="964" spans="4:13" ht="12.5" x14ac:dyDescent="0.25">
      <c r="D964" s="12"/>
      <c r="H964" s="22"/>
      <c r="K964" s="22"/>
      <c r="M964" s="23"/>
    </row>
    <row r="965" spans="4:13" ht="12.5" x14ac:dyDescent="0.25">
      <c r="D965" s="12"/>
      <c r="H965" s="22"/>
      <c r="K965" s="22"/>
      <c r="M965" s="23"/>
    </row>
    <row r="966" spans="4:13" ht="12.5" x14ac:dyDescent="0.25">
      <c r="D966" s="12"/>
      <c r="H966" s="22"/>
      <c r="K966" s="22"/>
      <c r="M966" s="23"/>
    </row>
    <row r="967" spans="4:13" ht="12.5" x14ac:dyDescent="0.25">
      <c r="D967" s="12"/>
      <c r="H967" s="22"/>
      <c r="K967" s="22"/>
      <c r="M967" s="23"/>
    </row>
    <row r="968" spans="4:13" ht="12.5" x14ac:dyDescent="0.25">
      <c r="D968" s="12"/>
      <c r="H968" s="22"/>
      <c r="K968" s="22"/>
      <c r="M968" s="23"/>
    </row>
    <row r="969" spans="4:13" ht="12.5" x14ac:dyDescent="0.25">
      <c r="D969" s="12"/>
      <c r="H969" s="22"/>
      <c r="K969" s="22"/>
      <c r="M969" s="23"/>
    </row>
    <row r="970" spans="4:13" ht="12.5" x14ac:dyDescent="0.25">
      <c r="D970" s="12"/>
      <c r="H970" s="22"/>
      <c r="K970" s="22"/>
      <c r="M970" s="23"/>
    </row>
    <row r="971" spans="4:13" ht="12.5" x14ac:dyDescent="0.25">
      <c r="D971" s="12"/>
      <c r="H971" s="22"/>
      <c r="K971" s="22"/>
      <c r="M971" s="23"/>
    </row>
    <row r="972" spans="4:13" ht="12.5" x14ac:dyDescent="0.25">
      <c r="D972" s="12"/>
      <c r="H972" s="22"/>
      <c r="K972" s="22"/>
      <c r="M972" s="23"/>
    </row>
    <row r="973" spans="4:13" ht="12.5" x14ac:dyDescent="0.25">
      <c r="D973" s="12"/>
      <c r="H973" s="22"/>
      <c r="K973" s="22"/>
      <c r="M973" s="23"/>
    </row>
    <row r="974" spans="4:13" ht="12.5" x14ac:dyDescent="0.25">
      <c r="D974" s="12"/>
      <c r="H974" s="22"/>
      <c r="K974" s="22"/>
      <c r="M974" s="23"/>
    </row>
    <row r="975" spans="4:13" ht="12.5" x14ac:dyDescent="0.25">
      <c r="D975" s="12"/>
      <c r="H975" s="22"/>
      <c r="K975" s="22"/>
      <c r="M975" s="23"/>
    </row>
    <row r="976" spans="4:13" ht="12.5" x14ac:dyDescent="0.25">
      <c r="D976" s="12"/>
      <c r="H976" s="22"/>
      <c r="K976" s="22"/>
      <c r="M976" s="23"/>
    </row>
    <row r="977" spans="4:13" ht="12.5" x14ac:dyDescent="0.25">
      <c r="D977" s="12"/>
      <c r="H977" s="22"/>
      <c r="K977" s="22"/>
      <c r="M977" s="23"/>
    </row>
    <row r="978" spans="4:13" ht="12.5" x14ac:dyDescent="0.25">
      <c r="D978" s="12"/>
      <c r="H978" s="22"/>
      <c r="K978" s="22"/>
      <c r="M978" s="23"/>
    </row>
    <row r="979" spans="4:13" ht="12.5" x14ac:dyDescent="0.25">
      <c r="D979" s="12"/>
      <c r="H979" s="22"/>
      <c r="K979" s="22"/>
      <c r="M979" s="23"/>
    </row>
    <row r="980" spans="4:13" ht="12.5" x14ac:dyDescent="0.25">
      <c r="D980" s="12"/>
      <c r="H980" s="22"/>
      <c r="K980" s="22"/>
      <c r="M980" s="23"/>
    </row>
    <row r="981" spans="4:13" ht="12.5" x14ac:dyDescent="0.25">
      <c r="D981" s="12"/>
      <c r="H981" s="22"/>
      <c r="K981" s="22"/>
      <c r="M981" s="23"/>
    </row>
    <row r="982" spans="4:13" ht="12.5" x14ac:dyDescent="0.25">
      <c r="D982" s="12"/>
      <c r="H982" s="22"/>
      <c r="K982" s="22"/>
      <c r="M982" s="23"/>
    </row>
    <row r="983" spans="4:13" ht="12.5" x14ac:dyDescent="0.25">
      <c r="D983" s="12"/>
      <c r="H983" s="22"/>
      <c r="K983" s="22"/>
      <c r="M983" s="23"/>
    </row>
    <row r="984" spans="4:13" ht="12.5" x14ac:dyDescent="0.25">
      <c r="D984" s="12"/>
      <c r="H984" s="22"/>
      <c r="K984" s="22"/>
      <c r="M984" s="23"/>
    </row>
    <row r="985" spans="4:13" ht="12.5" x14ac:dyDescent="0.25">
      <c r="D985" s="12"/>
      <c r="H985" s="22"/>
      <c r="K985" s="22"/>
      <c r="M985" s="23"/>
    </row>
    <row r="986" spans="4:13" ht="12.5" x14ac:dyDescent="0.25">
      <c r="D986" s="12"/>
      <c r="H986" s="22"/>
      <c r="K986" s="22"/>
      <c r="M986" s="23"/>
    </row>
    <row r="987" spans="4:13" ht="12.5" x14ac:dyDescent="0.25">
      <c r="D987" s="12"/>
      <c r="H987" s="22"/>
      <c r="K987" s="22"/>
      <c r="M987" s="23"/>
    </row>
    <row r="988" spans="4:13" ht="12.5" x14ac:dyDescent="0.25">
      <c r="D988" s="12"/>
      <c r="H988" s="22"/>
      <c r="K988" s="22"/>
      <c r="M988" s="23"/>
    </row>
    <row r="989" spans="4:13" ht="12.5" x14ac:dyDescent="0.25">
      <c r="D989" s="12"/>
      <c r="H989" s="22"/>
      <c r="K989" s="22"/>
      <c r="M989" s="23"/>
    </row>
    <row r="990" spans="4:13" ht="12.5" x14ac:dyDescent="0.25">
      <c r="D990" s="12"/>
      <c r="H990" s="22"/>
      <c r="K990" s="22"/>
      <c r="M990" s="23"/>
    </row>
    <row r="991" spans="4:13" ht="12.5" x14ac:dyDescent="0.25">
      <c r="D991" s="12"/>
      <c r="H991" s="22"/>
      <c r="K991" s="22"/>
      <c r="M991" s="23"/>
    </row>
    <row r="992" spans="4:13" ht="12.5" x14ac:dyDescent="0.25">
      <c r="D992" s="12"/>
      <c r="H992" s="22"/>
      <c r="K992" s="22"/>
      <c r="M992" s="23"/>
    </row>
    <row r="993" spans="4:13" ht="12.5" x14ac:dyDescent="0.25">
      <c r="D993" s="12"/>
      <c r="H993" s="22"/>
      <c r="K993" s="22"/>
      <c r="M993" s="23"/>
    </row>
    <row r="994" spans="4:13" ht="12.5" x14ac:dyDescent="0.25">
      <c r="D994" s="12"/>
      <c r="H994" s="22"/>
      <c r="K994" s="22"/>
      <c r="M994" s="23"/>
    </row>
    <row r="995" spans="4:13" ht="12.5" x14ac:dyDescent="0.25">
      <c r="D995" s="12"/>
      <c r="H995" s="22"/>
      <c r="K995" s="22"/>
      <c r="M995" s="23"/>
    </row>
    <row r="996" spans="4:13" ht="12.5" x14ac:dyDescent="0.25">
      <c r="D996" s="12"/>
      <c r="H996" s="22"/>
      <c r="K996" s="22"/>
      <c r="M996" s="23"/>
    </row>
    <row r="997" spans="4:13" ht="12.5" x14ac:dyDescent="0.25">
      <c r="D997" s="12"/>
      <c r="H997" s="22"/>
      <c r="K997" s="22"/>
      <c r="M997" s="23"/>
    </row>
    <row r="998" spans="4:13" ht="12.5" x14ac:dyDescent="0.25">
      <c r="D998" s="12"/>
      <c r="H998" s="22"/>
      <c r="K998" s="22"/>
      <c r="M998" s="23"/>
    </row>
    <row r="999" spans="4:13" ht="12.5" x14ac:dyDescent="0.25">
      <c r="D999" s="12"/>
      <c r="H999" s="22"/>
      <c r="K999" s="22"/>
      <c r="M999" s="23"/>
    </row>
    <row r="1000" spans="4:13" ht="12.5" x14ac:dyDescent="0.25">
      <c r="D1000" s="12"/>
      <c r="H1000" s="22"/>
      <c r="K1000" s="22"/>
      <c r="M1000" s="23"/>
    </row>
    <row r="1001" spans="4:13" ht="12.5" x14ac:dyDescent="0.25">
      <c r="D1001" s="12"/>
      <c r="H1001" s="22"/>
      <c r="K1001" s="22"/>
      <c r="M1001" s="23"/>
    </row>
  </sheetData>
  <mergeCells count="4">
    <mergeCell ref="H1:J1"/>
    <mergeCell ref="K1:M1"/>
    <mergeCell ref="E1:G1"/>
    <mergeCell ref="A1:C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221DC7E-3682-4912-84AA-4B304C73AC39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06B0F389-EB69-4C8C-A531-80492EA4DB9E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255412B8-45E2-4FA2-A42F-75CA8EECB712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5D43C660-1215-4270-A7D6-E09C99345989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67A8D03E-EFD1-4946-A3D3-3C936B699C82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23C863C0-EA17-42BA-81C1-691A82943C14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0F2EFCB9-F715-4EA9-96BC-19D1706318C8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4623B53C-74E7-4CDC-918D-139142584D5B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07D05A13-9E9A-4F3F-AA09-B0D91B35EC4F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555611BE-FD1A-4F45-9229-1A1333BEE7E1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E3896DFD-0206-42F5-AF89-18E0FD5A4F5A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1E7B9E4F-5E0D-44CA-A9AE-B85522CE50B8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Y1001"/>
  <sheetViews>
    <sheetView workbookViewId="0">
      <selection activeCell="J21" sqref="J21"/>
    </sheetView>
  </sheetViews>
  <sheetFormatPr defaultColWidth="14.453125" defaultRowHeight="15.75" customHeight="1" x14ac:dyDescent="0.25"/>
  <cols>
    <col min="1" max="1" width="21.08984375" customWidth="1"/>
    <col min="4" max="4" width="5.90625" style="27" customWidth="1"/>
    <col min="8" max="13" width="11.81640625" style="32" customWidth="1"/>
  </cols>
  <sheetData>
    <row r="1" spans="1:25" ht="13.25" customHeight="1" x14ac:dyDescent="0.45">
      <c r="A1" s="82" t="s">
        <v>181</v>
      </c>
      <c r="B1" s="83"/>
      <c r="C1" s="83"/>
      <c r="D1" s="26"/>
      <c r="E1" s="79" t="s">
        <v>178</v>
      </c>
      <c r="F1" s="77"/>
      <c r="G1" s="78"/>
      <c r="H1" s="76" t="s">
        <v>171</v>
      </c>
      <c r="I1" s="77"/>
      <c r="J1" s="78"/>
      <c r="K1" s="76" t="s">
        <v>172</v>
      </c>
      <c r="L1" s="77"/>
      <c r="M1" s="7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57.75" customHeight="1" thickBot="1" x14ac:dyDescent="0.35">
      <c r="A2" s="16" t="s">
        <v>3</v>
      </c>
      <c r="B2" s="16" t="s">
        <v>0</v>
      </c>
      <c r="C2" s="16" t="s">
        <v>179</v>
      </c>
      <c r="D2" s="6" t="s">
        <v>174</v>
      </c>
      <c r="E2" s="17" t="s">
        <v>175</v>
      </c>
      <c r="F2" s="18" t="s">
        <v>176</v>
      </c>
      <c r="G2" s="19" t="s">
        <v>177</v>
      </c>
      <c r="H2" s="17" t="s">
        <v>175</v>
      </c>
      <c r="I2" s="18" t="s">
        <v>176</v>
      </c>
      <c r="J2" s="19" t="s">
        <v>177</v>
      </c>
      <c r="K2" s="17" t="s">
        <v>175</v>
      </c>
      <c r="L2" s="18" t="s">
        <v>176</v>
      </c>
      <c r="M2" s="20" t="s">
        <v>177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4.5" x14ac:dyDescent="0.35">
      <c r="A3" s="2" t="s">
        <v>1</v>
      </c>
      <c r="B3" s="1" t="s">
        <v>1</v>
      </c>
      <c r="C3" s="21"/>
      <c r="D3" s="12"/>
      <c r="E3" s="44">
        <f>SUMPRODUCT($D$4:$D$102, E$4:E$102)</f>
        <v>2014.7840112100994</v>
      </c>
      <c r="F3" s="44">
        <f t="shared" ref="F3:M3" si="0">SUMPRODUCT($D$4:$D$102, F$4:F$102)</f>
        <v>168.89384906753997</v>
      </c>
      <c r="G3" s="34">
        <f t="shared" si="0"/>
        <v>0.94427026207567966</v>
      </c>
      <c r="H3" s="44">
        <f t="shared" si="0"/>
        <v>250.02239725221992</v>
      </c>
      <c r="I3" s="44">
        <f t="shared" si="0"/>
        <v>82.451464696489992</v>
      </c>
      <c r="J3" s="34">
        <f t="shared" si="0"/>
        <v>0.11206665520159602</v>
      </c>
      <c r="K3" s="44">
        <f t="shared" si="0"/>
        <v>478.0018846943301</v>
      </c>
      <c r="L3" s="44">
        <f t="shared" si="0"/>
        <v>223.10123243945003</v>
      </c>
      <c r="M3" s="34">
        <f t="shared" si="0"/>
        <v>0.29322963059440993</v>
      </c>
    </row>
    <row r="4" spans="1:25" ht="14.5" x14ac:dyDescent="0.35">
      <c r="A4" s="2" t="str">
        <f>VLOOKUP($C4, 'County name'!$A$1:$C$207, 2, TRUE)</f>
        <v>Adair County</v>
      </c>
      <c r="B4" s="2" t="str">
        <f>VLOOKUP($C4, 'County name'!$A$1:$C$207, 3, TRUE)</f>
        <v>Iowa</v>
      </c>
      <c r="C4" s="33">
        <v>19001</v>
      </c>
      <c r="D4" s="12">
        <f>VLOOKUP($C4, 'County name'!$A$3:$D$101, 4, FALSE)</f>
        <v>1.03E-2</v>
      </c>
      <c r="E4" s="44">
        <v>2121.7803429999999</v>
      </c>
      <c r="F4" s="44">
        <v>204.247646</v>
      </c>
      <c r="G4" s="38">
        <v>0.9897084303</v>
      </c>
      <c r="H4" s="45">
        <v>260.88252130000001</v>
      </c>
      <c r="I4" s="45">
        <v>95.894092229999998</v>
      </c>
      <c r="J4" s="48">
        <v>0.1275656033</v>
      </c>
      <c r="K4" s="46">
        <v>509.65892769999999</v>
      </c>
      <c r="L4" s="45">
        <v>259.46178029999999</v>
      </c>
      <c r="M4" s="47">
        <v>0.33895243720000001</v>
      </c>
    </row>
    <row r="5" spans="1:25" ht="14.5" x14ac:dyDescent="0.35">
      <c r="A5" s="2" t="str">
        <f>VLOOKUP(C5, 'County name'!$A$1:$C$207, 2, TRUE)</f>
        <v>Adams County</v>
      </c>
      <c r="B5" s="2" t="str">
        <f>VLOOKUP($C5, 'County name'!$A$1:$C$207, 3, TRUE)</f>
        <v>Iowa</v>
      </c>
      <c r="C5" s="33">
        <v>19003</v>
      </c>
      <c r="D5" s="12">
        <f>VLOOKUP($C5, 'County name'!$A$3:$D$101, 4, FALSE)</f>
        <v>7.3000000000000001E-3</v>
      </c>
      <c r="E5" s="44">
        <v>2112.6483459999999</v>
      </c>
      <c r="F5" s="44">
        <v>200.40455739999999</v>
      </c>
      <c r="G5" s="38">
        <v>0.97344866470000002</v>
      </c>
      <c r="H5" s="45">
        <v>260.68145929999997</v>
      </c>
      <c r="I5" s="45">
        <v>95.254503150000005</v>
      </c>
      <c r="J5" s="48">
        <v>0.1226818642</v>
      </c>
      <c r="K5" s="46">
        <v>511.32385499999998</v>
      </c>
      <c r="L5" s="45">
        <v>258.70333820000002</v>
      </c>
      <c r="M5" s="47">
        <v>0.33544986409999999</v>
      </c>
    </row>
    <row r="6" spans="1:25" ht="14.5" x14ac:dyDescent="0.35">
      <c r="A6" s="2" t="str">
        <f>VLOOKUP(C6, 'County name'!$A$1:$C$207, 2, TRUE)</f>
        <v>Allamakee County</v>
      </c>
      <c r="B6" s="2" t="str">
        <f>VLOOKUP($C6, 'County name'!$A$1:$C$207, 3, TRUE)</f>
        <v>Iowa</v>
      </c>
      <c r="C6" s="33">
        <v>19005</v>
      </c>
      <c r="D6" s="12">
        <f>VLOOKUP($C6, 'County name'!$A$3:$D$101, 4, FALSE)</f>
        <v>5.8999999999999999E-3</v>
      </c>
      <c r="E6" s="44">
        <v>1845.4037410000001</v>
      </c>
      <c r="F6" s="44">
        <v>104.3528274</v>
      </c>
      <c r="G6" s="38">
        <v>0.84752152830000005</v>
      </c>
      <c r="H6" s="45">
        <v>234.43921929999999</v>
      </c>
      <c r="I6" s="45">
        <v>59.456323429999998</v>
      </c>
      <c r="J6" s="48">
        <v>8.6539404599999994E-2</v>
      </c>
      <c r="K6" s="46">
        <v>427.23526249999998</v>
      </c>
      <c r="L6" s="45">
        <v>156.1710085</v>
      </c>
      <c r="M6" s="47">
        <v>0.20610221400000001</v>
      </c>
    </row>
    <row r="7" spans="1:25" ht="14.5" x14ac:dyDescent="0.35">
      <c r="A7" s="2" t="str">
        <f>VLOOKUP(C7, 'County name'!$A$1:$C$207, 2, TRUE)</f>
        <v>Appanoose County</v>
      </c>
      <c r="B7" s="2" t="str">
        <f>VLOOKUP($C7, 'County name'!$A$1:$C$207, 3, TRUE)</f>
        <v>Iowa</v>
      </c>
      <c r="C7" s="33">
        <v>19007</v>
      </c>
      <c r="D7" s="12">
        <f>VLOOKUP($C7, 'County name'!$A$3:$D$101, 4, FALSE)</f>
        <v>3.5999999999999999E-3</v>
      </c>
      <c r="E7" s="44">
        <v>2164.4081639999999</v>
      </c>
      <c r="F7" s="44">
        <v>196.422785</v>
      </c>
      <c r="G7" s="38">
        <v>0.96964748440000004</v>
      </c>
      <c r="H7" s="45">
        <v>248.6151998</v>
      </c>
      <c r="I7" s="45">
        <v>82.855157950000006</v>
      </c>
      <c r="J7" s="48">
        <v>8.5707114060000006E-2</v>
      </c>
      <c r="K7" s="46">
        <v>468.4390631</v>
      </c>
      <c r="L7" s="45">
        <v>222.47925649999999</v>
      </c>
      <c r="M7" s="47">
        <v>0.25600775339999998</v>
      </c>
    </row>
    <row r="8" spans="1:25" ht="14.5" x14ac:dyDescent="0.35">
      <c r="A8" s="2" t="str">
        <f>VLOOKUP(C8, 'County name'!$A$1:$C$207, 2, TRUE)</f>
        <v>Audubon County</v>
      </c>
      <c r="B8" s="2" t="str">
        <f>VLOOKUP($C8, 'County name'!$A$1:$C$207, 3, TRUE)</f>
        <v>Iowa</v>
      </c>
      <c r="C8" s="33">
        <v>19009</v>
      </c>
      <c r="D8" s="12">
        <f>VLOOKUP($C8, 'County name'!$A$3:$D$101, 4, FALSE)</f>
        <v>9.5999999999999992E-3</v>
      </c>
      <c r="E8" s="44">
        <v>2044.5054090000001</v>
      </c>
      <c r="F8" s="44">
        <v>187.3943945</v>
      </c>
      <c r="G8" s="38">
        <v>0.94527189919999999</v>
      </c>
      <c r="H8" s="45">
        <v>258.83747140000003</v>
      </c>
      <c r="I8" s="45">
        <v>93.900031810000002</v>
      </c>
      <c r="J8" s="48">
        <v>0.13159462750000001</v>
      </c>
      <c r="K8" s="46">
        <v>514.38723319999997</v>
      </c>
      <c r="L8" s="45">
        <v>255.79748620000001</v>
      </c>
      <c r="M8" s="47">
        <v>0.34989130769999999</v>
      </c>
    </row>
    <row r="9" spans="1:25" ht="14.5" x14ac:dyDescent="0.35">
      <c r="A9" s="2" t="str">
        <f>VLOOKUP(C9, 'County name'!$A$1:$C$207, 2, TRUE)</f>
        <v>Benton County</v>
      </c>
      <c r="B9" s="2" t="str">
        <f>VLOOKUP($C9, 'County name'!$A$1:$C$207, 3, TRUE)</f>
        <v>Iowa</v>
      </c>
      <c r="C9" s="33">
        <v>19011</v>
      </c>
      <c r="D9" s="12">
        <f>VLOOKUP($C9, 'County name'!$A$3:$D$101, 4, FALSE)</f>
        <v>1.38E-2</v>
      </c>
      <c r="E9" s="44">
        <v>2013.94373</v>
      </c>
      <c r="F9" s="44">
        <v>160.78998480000001</v>
      </c>
      <c r="G9" s="38">
        <v>0.91780466059999999</v>
      </c>
      <c r="H9" s="45">
        <v>254.7036315</v>
      </c>
      <c r="I9" s="45">
        <v>81.985980650000002</v>
      </c>
      <c r="J9" s="48">
        <v>0.1085167291</v>
      </c>
      <c r="K9" s="46">
        <v>467.33420810000001</v>
      </c>
      <c r="L9" s="45">
        <v>210.56896449999999</v>
      </c>
      <c r="M9" s="47">
        <v>0.27028147660000001</v>
      </c>
    </row>
    <row r="10" spans="1:25" ht="14.5" x14ac:dyDescent="0.35">
      <c r="A10" s="2" t="str">
        <f>VLOOKUP(C10, 'County name'!$A$1:$C$207, 2, TRUE)</f>
        <v>Black Hawk County</v>
      </c>
      <c r="B10" s="2" t="str">
        <f>VLOOKUP($C10, 'County name'!$A$1:$C$207, 3, TRUE)</f>
        <v>Iowa</v>
      </c>
      <c r="C10" s="33">
        <v>19013</v>
      </c>
      <c r="D10" s="12">
        <f>VLOOKUP($C10, 'County name'!$A$3:$D$101, 4, FALSE)</f>
        <v>9.7999999999999997E-3</v>
      </c>
      <c r="E10" s="44">
        <v>1957.8759580000001</v>
      </c>
      <c r="F10" s="44">
        <v>143.686499</v>
      </c>
      <c r="G10" s="38">
        <v>0.89997075810000005</v>
      </c>
      <c r="H10" s="45">
        <v>250.35833059999999</v>
      </c>
      <c r="I10" s="45">
        <v>76.278125950000003</v>
      </c>
      <c r="J10" s="48">
        <v>0.1029782924</v>
      </c>
      <c r="K10" s="46">
        <v>460.53931699999998</v>
      </c>
      <c r="L10" s="45">
        <v>201.6579591</v>
      </c>
      <c r="M10" s="47">
        <v>0.25876860750000003</v>
      </c>
    </row>
    <row r="11" spans="1:25" ht="14.5" x14ac:dyDescent="0.35">
      <c r="A11" s="2" t="str">
        <f>VLOOKUP(C11, 'County name'!$A$1:$C$207, 2, TRUE)</f>
        <v>Boone County</v>
      </c>
      <c r="B11" s="2" t="str">
        <f>VLOOKUP($C11, 'County name'!$A$1:$C$207, 3, TRUE)</f>
        <v>Iowa</v>
      </c>
      <c r="C11" s="33">
        <v>19015</v>
      </c>
      <c r="D11" s="12">
        <f>VLOOKUP($C11, 'County name'!$A$3:$D$101, 4, FALSE)</f>
        <v>1.0500000000000001E-2</v>
      </c>
      <c r="E11" s="44">
        <v>2038.4596839999999</v>
      </c>
      <c r="F11" s="44">
        <v>173.54825410000001</v>
      </c>
      <c r="G11" s="38">
        <v>0.95010794890000005</v>
      </c>
      <c r="H11" s="45">
        <v>255.6639189</v>
      </c>
      <c r="I11" s="45">
        <v>89.319946189999996</v>
      </c>
      <c r="J11" s="48">
        <v>0.12604048819999999</v>
      </c>
      <c r="K11" s="46">
        <v>487.78474189999997</v>
      </c>
      <c r="L11" s="45">
        <v>233.76119249999999</v>
      </c>
      <c r="M11" s="47">
        <v>0.3181281265</v>
      </c>
    </row>
    <row r="12" spans="1:25" ht="14.5" x14ac:dyDescent="0.35">
      <c r="A12" s="2" t="str">
        <f>VLOOKUP(C12, 'County name'!$A$1:$C$207, 2, TRUE)</f>
        <v>Bremer County</v>
      </c>
      <c r="B12" s="2" t="str">
        <f>VLOOKUP($C12, 'County name'!$A$1:$C$207, 3, TRUE)</f>
        <v>Iowa</v>
      </c>
      <c r="C12" s="33">
        <v>19017</v>
      </c>
      <c r="D12" s="12">
        <f>VLOOKUP($C12, 'County name'!$A$3:$D$101, 4, FALSE)</f>
        <v>9.0000000000000011E-3</v>
      </c>
      <c r="E12" s="44">
        <v>1918.75891</v>
      </c>
      <c r="F12" s="44">
        <v>132.8579067</v>
      </c>
      <c r="G12" s="38">
        <v>0.88537313719999999</v>
      </c>
      <c r="H12" s="45">
        <v>246.3187221</v>
      </c>
      <c r="I12" s="45">
        <v>73.086388400000004</v>
      </c>
      <c r="J12" s="48">
        <v>9.6748682769999997E-2</v>
      </c>
      <c r="K12" s="46">
        <v>451.99452930000001</v>
      </c>
      <c r="L12" s="45">
        <v>192.45381280000001</v>
      </c>
      <c r="M12" s="47">
        <v>0.2420281353</v>
      </c>
    </row>
    <row r="13" spans="1:25" ht="14.5" x14ac:dyDescent="0.35">
      <c r="A13" s="2" t="str">
        <f>VLOOKUP(C13, 'County name'!$A$1:$C$207, 2, TRUE)</f>
        <v>Buchanan County</v>
      </c>
      <c r="B13" s="2" t="str">
        <f>VLOOKUP($C13, 'County name'!$A$1:$C$207, 3, TRUE)</f>
        <v>Iowa</v>
      </c>
      <c r="C13" s="33">
        <v>19019</v>
      </c>
      <c r="D13" s="12">
        <f>VLOOKUP($C13, 'County name'!$A$3:$D$101, 4, FALSE)</f>
        <v>1.1699999999999999E-2</v>
      </c>
      <c r="E13" s="44">
        <v>1912.2490849999999</v>
      </c>
      <c r="F13" s="44">
        <v>130.24149130000001</v>
      </c>
      <c r="G13" s="38">
        <v>0.87123995720000003</v>
      </c>
      <c r="H13" s="45">
        <v>249.03344469999999</v>
      </c>
      <c r="I13" s="45">
        <v>71.681072850000007</v>
      </c>
      <c r="J13" s="48">
        <v>9.9029344300000002E-2</v>
      </c>
      <c r="K13" s="46">
        <v>454.32499289999998</v>
      </c>
      <c r="L13" s="45">
        <v>189.3564179</v>
      </c>
      <c r="M13" s="47">
        <v>0.24554571350000001</v>
      </c>
    </row>
    <row r="14" spans="1:25" ht="14.5" x14ac:dyDescent="0.35">
      <c r="A14" s="2" t="str">
        <f>VLOOKUP(C14, 'County name'!$A$1:$C$207, 2, TRUE)</f>
        <v>Buena Vista County</v>
      </c>
      <c r="B14" s="2" t="str">
        <f>VLOOKUP($C14, 'County name'!$A$1:$C$207, 3, TRUE)</f>
        <v>Iowa</v>
      </c>
      <c r="C14" s="33">
        <v>19021</v>
      </c>
      <c r="D14" s="12">
        <f>VLOOKUP($C14, 'County name'!$A$3:$D$101, 4, FALSE)</f>
        <v>1.32E-2</v>
      </c>
      <c r="E14" s="44">
        <v>1931.3590160000001</v>
      </c>
      <c r="F14" s="44">
        <v>149.14082200000001</v>
      </c>
      <c r="G14" s="38">
        <v>0.96588987810000004</v>
      </c>
      <c r="H14" s="45">
        <v>244.9051474</v>
      </c>
      <c r="I14" s="45">
        <v>79.735141609999999</v>
      </c>
      <c r="J14" s="48">
        <v>0.123245602</v>
      </c>
      <c r="K14" s="46">
        <v>482.13645589999999</v>
      </c>
      <c r="L14" s="45">
        <v>222.25485259999999</v>
      </c>
      <c r="M14" s="47">
        <v>0.31609014270000002</v>
      </c>
    </row>
    <row r="15" spans="1:25" ht="14.5" x14ac:dyDescent="0.35">
      <c r="A15" s="2" t="str">
        <f>VLOOKUP(C15, 'County name'!$A$1:$C$207, 2, TRUE)</f>
        <v>Butler County</v>
      </c>
      <c r="B15" s="2" t="str">
        <f>VLOOKUP($C15, 'County name'!$A$1:$C$207, 3, TRUE)</f>
        <v>Iowa</v>
      </c>
      <c r="C15" s="33">
        <v>19023</v>
      </c>
      <c r="D15" s="12">
        <f>VLOOKUP($C15, 'County name'!$A$3:$D$101, 4, FALSE)</f>
        <v>1.3500000000000002E-2</v>
      </c>
      <c r="E15" s="44">
        <v>1970.7717479999999</v>
      </c>
      <c r="F15" s="44">
        <v>148.984306</v>
      </c>
      <c r="G15" s="38">
        <v>0.92043758899999994</v>
      </c>
      <c r="H15" s="45">
        <v>248.31623540000001</v>
      </c>
      <c r="I15" s="45">
        <v>78.736596680000005</v>
      </c>
      <c r="J15" s="48">
        <v>0.1017914942</v>
      </c>
      <c r="K15" s="46">
        <v>459.39863170000001</v>
      </c>
      <c r="L15" s="45">
        <v>205.27462499999999</v>
      </c>
      <c r="M15" s="47">
        <v>0.25640090170000002</v>
      </c>
    </row>
    <row r="16" spans="1:25" ht="14.5" x14ac:dyDescent="0.35">
      <c r="A16" s="2" t="str">
        <f>VLOOKUP(C16, 'County name'!$A$1:$C$207, 2, TRUE)</f>
        <v>Calhoun County</v>
      </c>
      <c r="B16" s="2" t="str">
        <f>VLOOKUP($C16, 'County name'!$A$1:$C$207, 3, TRUE)</f>
        <v>Iowa</v>
      </c>
      <c r="C16" s="33">
        <v>19025</v>
      </c>
      <c r="D16" s="12">
        <f>VLOOKUP($C16, 'County name'!$A$3:$D$101, 4, FALSE)</f>
        <v>1.23E-2</v>
      </c>
      <c r="E16" s="44">
        <v>1998.2782119999999</v>
      </c>
      <c r="F16" s="44">
        <v>170.22670350000001</v>
      </c>
      <c r="G16" s="38">
        <v>0.97391667569999996</v>
      </c>
      <c r="H16" s="45">
        <v>250.9434728</v>
      </c>
      <c r="I16" s="45">
        <v>87.968924279999996</v>
      </c>
      <c r="J16" s="48">
        <v>0.12739828659999999</v>
      </c>
      <c r="K16" s="46">
        <v>492.16288969999999</v>
      </c>
      <c r="L16" s="45">
        <v>238.27767650000001</v>
      </c>
      <c r="M16" s="47">
        <v>0.32730357380000002</v>
      </c>
    </row>
    <row r="17" spans="1:13" ht="14.5" x14ac:dyDescent="0.35">
      <c r="A17" s="2" t="str">
        <f>VLOOKUP(C17, 'County name'!$A$1:$C$207, 2, TRUE)</f>
        <v>Carroll County</v>
      </c>
      <c r="B17" s="2" t="str">
        <f>VLOOKUP($C17, 'County name'!$A$1:$C$207, 3, TRUE)</f>
        <v>Iowa</v>
      </c>
      <c r="C17" s="33">
        <v>19027</v>
      </c>
      <c r="D17" s="12">
        <f>VLOOKUP($C17, 'County name'!$A$3:$D$101, 4, FALSE)</f>
        <v>1.2E-2</v>
      </c>
      <c r="E17" s="44">
        <v>2020.785345</v>
      </c>
      <c r="F17" s="44">
        <v>179.00340739999999</v>
      </c>
      <c r="G17" s="38">
        <v>0.96242455299999996</v>
      </c>
      <c r="H17" s="45">
        <v>257.0061604</v>
      </c>
      <c r="I17" s="45">
        <v>92.152804470000007</v>
      </c>
      <c r="J17" s="48">
        <v>0.1351092119</v>
      </c>
      <c r="K17" s="46">
        <v>508.17623520000001</v>
      </c>
      <c r="L17" s="45">
        <v>250.0682903</v>
      </c>
      <c r="M17" s="47">
        <v>0.34974020459999999</v>
      </c>
    </row>
    <row r="18" spans="1:13" ht="14.5" x14ac:dyDescent="0.35">
      <c r="A18" s="2" t="str">
        <f>VLOOKUP(C18, 'County name'!$A$1:$C$207, 2, TRUE)</f>
        <v>Cass County</v>
      </c>
      <c r="B18" s="2" t="str">
        <f>VLOOKUP($C18, 'County name'!$A$1:$C$207, 3, TRUE)</f>
        <v>Iowa</v>
      </c>
      <c r="C18" s="33">
        <v>19029</v>
      </c>
      <c r="D18" s="12">
        <f>VLOOKUP($C18, 'County name'!$A$3:$D$101, 4, FALSE)</f>
        <v>1.0800000000000001E-2</v>
      </c>
      <c r="E18" s="44">
        <v>2100.9600519999999</v>
      </c>
      <c r="F18" s="44">
        <v>207.4868242</v>
      </c>
      <c r="G18" s="38">
        <v>0.98782355740000005</v>
      </c>
      <c r="H18" s="45">
        <v>260.46975129999998</v>
      </c>
      <c r="I18" s="45">
        <v>97.826835009999996</v>
      </c>
      <c r="J18" s="48">
        <v>0.1304361728</v>
      </c>
      <c r="K18" s="46">
        <v>516.94545889999995</v>
      </c>
      <c r="L18" s="45">
        <v>266.45194729999997</v>
      </c>
      <c r="M18" s="47">
        <v>0.35268676799999998</v>
      </c>
    </row>
    <row r="19" spans="1:13" ht="14.5" x14ac:dyDescent="0.35">
      <c r="A19" s="2" t="str">
        <f>VLOOKUP(C19, 'County name'!$A$1:$C$207, 2, TRUE)</f>
        <v>Cedar County</v>
      </c>
      <c r="B19" s="2" t="str">
        <f>VLOOKUP($C19, 'County name'!$A$1:$C$207, 3, TRUE)</f>
        <v>Iowa</v>
      </c>
      <c r="C19" s="33">
        <v>19031</v>
      </c>
      <c r="D19" s="12">
        <f>VLOOKUP($C19, 'County name'!$A$3:$D$101, 4, FALSE)</f>
        <v>1.1899999999999999E-2</v>
      </c>
      <c r="E19" s="44">
        <v>2052.1791280000002</v>
      </c>
      <c r="F19" s="44">
        <v>165.44120899999999</v>
      </c>
      <c r="G19" s="38">
        <v>0.91077197180000002</v>
      </c>
      <c r="H19" s="45">
        <v>256.32805880000001</v>
      </c>
      <c r="I19" s="45">
        <v>83.335087299999998</v>
      </c>
      <c r="J19" s="48">
        <v>0.1009168439</v>
      </c>
      <c r="K19" s="46">
        <v>458.17007589999997</v>
      </c>
      <c r="L19" s="45">
        <v>204.3039996</v>
      </c>
      <c r="M19" s="47">
        <v>0.24834513520000001</v>
      </c>
    </row>
    <row r="20" spans="1:13" ht="14.5" x14ac:dyDescent="0.35">
      <c r="A20" s="2" t="str">
        <f>VLOOKUP(C20, 'County name'!$A$1:$C$207, 2, TRUE)</f>
        <v>Cerro Gordo County</v>
      </c>
      <c r="B20" s="2" t="str">
        <f>VLOOKUP($C20, 'County name'!$A$1:$C$207, 3, TRUE)</f>
        <v>Iowa</v>
      </c>
      <c r="C20" s="33">
        <v>19033</v>
      </c>
      <c r="D20" s="12">
        <f>VLOOKUP($C20, 'County name'!$A$3:$D$101, 4, FALSE)</f>
        <v>1.0800000000000001E-2</v>
      </c>
      <c r="E20" s="44">
        <v>1873.1459420000001</v>
      </c>
      <c r="F20" s="44">
        <v>119.8442325</v>
      </c>
      <c r="G20" s="38">
        <v>0.87536328659999996</v>
      </c>
      <c r="H20" s="45">
        <v>237.575729</v>
      </c>
      <c r="I20" s="45">
        <v>66.022013240000007</v>
      </c>
      <c r="J20" s="48">
        <v>9.1911113990000001E-2</v>
      </c>
      <c r="K20" s="46">
        <v>448.32117820000002</v>
      </c>
      <c r="L20" s="45">
        <v>181.86294960000001</v>
      </c>
      <c r="M20" s="47">
        <v>0.2378254518</v>
      </c>
    </row>
    <row r="21" spans="1:13" ht="14.5" x14ac:dyDescent="0.35">
      <c r="A21" s="2" t="str">
        <f>VLOOKUP(C21, 'County name'!$A$1:$C$207, 2, TRUE)</f>
        <v>Cherokee County</v>
      </c>
      <c r="B21" s="2" t="str">
        <f>VLOOKUP($C21, 'County name'!$A$1:$C$207, 3, TRUE)</f>
        <v>Iowa</v>
      </c>
      <c r="C21" s="33">
        <v>19035</v>
      </c>
      <c r="D21" s="12">
        <f>VLOOKUP($C21, 'County name'!$A$3:$D$101, 4, FALSE)</f>
        <v>1.37E-2</v>
      </c>
      <c r="E21" s="44">
        <v>1945.2119379999999</v>
      </c>
      <c r="F21" s="44">
        <v>170.75688940000001</v>
      </c>
      <c r="G21" s="38">
        <v>0.98235629219999998</v>
      </c>
      <c r="H21" s="45">
        <v>246.87590990000001</v>
      </c>
      <c r="I21" s="45">
        <v>83.612583209999997</v>
      </c>
      <c r="J21" s="48">
        <v>0.12850263279999999</v>
      </c>
      <c r="K21" s="46">
        <v>492.33936970000002</v>
      </c>
      <c r="L21" s="45">
        <v>239.37666859999999</v>
      </c>
      <c r="M21" s="47">
        <v>0.33641407150000002</v>
      </c>
    </row>
    <row r="22" spans="1:13" ht="14.5" x14ac:dyDescent="0.35">
      <c r="A22" s="2" t="str">
        <f>VLOOKUP(C22, 'County name'!$A$1:$C$207, 2, TRUE)</f>
        <v>Chickasaw County</v>
      </c>
      <c r="B22" s="2" t="str">
        <f>VLOOKUP($C22, 'County name'!$A$1:$C$207, 3, TRUE)</f>
        <v>Iowa</v>
      </c>
      <c r="C22" s="33">
        <v>19037</v>
      </c>
      <c r="D22" s="12">
        <f>VLOOKUP($C22, 'County name'!$A$3:$D$101, 4, FALSE)</f>
        <v>9.4999999999999998E-3</v>
      </c>
      <c r="E22" s="44">
        <v>1882.5064990000001</v>
      </c>
      <c r="F22" s="44">
        <v>119.58409880000001</v>
      </c>
      <c r="G22" s="38">
        <v>0.85999802660000002</v>
      </c>
      <c r="H22" s="45">
        <v>239.9699904</v>
      </c>
      <c r="I22" s="45">
        <v>67.662648009999998</v>
      </c>
      <c r="J22" s="48">
        <v>8.9733763879999998E-2</v>
      </c>
      <c r="K22" s="46">
        <v>442.87198740000002</v>
      </c>
      <c r="L22" s="45">
        <v>178.5355989</v>
      </c>
      <c r="M22" s="47">
        <v>0.22520479430000001</v>
      </c>
    </row>
    <row r="23" spans="1:13" ht="14.5" x14ac:dyDescent="0.35">
      <c r="A23" s="2" t="str">
        <f>VLOOKUP(C23, 'County name'!$A$1:$C$207, 2, TRUE)</f>
        <v>Clarke County</v>
      </c>
      <c r="B23" s="2" t="str">
        <f>VLOOKUP($C23, 'County name'!$A$1:$C$207, 3, TRUE)</f>
        <v>Iowa</v>
      </c>
      <c r="C23" s="33">
        <v>19039</v>
      </c>
      <c r="D23" s="12">
        <f>VLOOKUP($C23, 'County name'!$A$3:$D$101, 4, FALSE)</f>
        <v>4.7999999999999996E-3</v>
      </c>
      <c r="E23" s="44">
        <v>2117.8890580000002</v>
      </c>
      <c r="F23" s="44">
        <v>193.8463696</v>
      </c>
      <c r="G23" s="38">
        <v>0.95345423070000002</v>
      </c>
      <c r="H23" s="45">
        <v>260.30778770000001</v>
      </c>
      <c r="I23" s="45">
        <v>88.520389080000001</v>
      </c>
      <c r="J23" s="48">
        <v>0.110446979</v>
      </c>
      <c r="K23" s="46">
        <v>497.32878479999999</v>
      </c>
      <c r="L23" s="45">
        <v>241.6744965</v>
      </c>
      <c r="M23" s="47">
        <v>0.30368271590000001</v>
      </c>
    </row>
    <row r="24" spans="1:13" ht="14.5" x14ac:dyDescent="0.35">
      <c r="A24" s="2" t="str">
        <f>VLOOKUP(C24, 'County name'!$A$1:$C$207, 2, TRUE)</f>
        <v>Clay County</v>
      </c>
      <c r="B24" s="2" t="str">
        <f>VLOOKUP($C24, 'County name'!$A$1:$C$207, 3, TRUE)</f>
        <v>Iowa</v>
      </c>
      <c r="C24" s="33">
        <v>19041</v>
      </c>
      <c r="D24" s="12">
        <f>VLOOKUP($C24, 'County name'!$A$3:$D$101, 4, FALSE)</f>
        <v>1.1000000000000001E-2</v>
      </c>
      <c r="E24" s="44">
        <v>1902.0536669999999</v>
      </c>
      <c r="F24" s="44">
        <v>145.8991211</v>
      </c>
      <c r="G24" s="38">
        <v>0.93226638129999995</v>
      </c>
      <c r="H24" s="45">
        <v>236.88497409999999</v>
      </c>
      <c r="I24" s="45">
        <v>75.840917250000004</v>
      </c>
      <c r="J24" s="48">
        <v>0.1121641768</v>
      </c>
      <c r="K24" s="46">
        <v>464.4486723</v>
      </c>
      <c r="L24" s="45">
        <v>212.88740859999999</v>
      </c>
      <c r="M24" s="47">
        <v>0.29060191400000002</v>
      </c>
    </row>
    <row r="25" spans="1:13" ht="14.5" x14ac:dyDescent="0.35">
      <c r="A25" s="2" t="str">
        <f>VLOOKUP(C25, 'County name'!$A$1:$C$207, 2, TRUE)</f>
        <v>Clayton County</v>
      </c>
      <c r="B25" s="2" t="str">
        <f>VLOOKUP($C25, 'County name'!$A$1:$C$207, 3, TRUE)</f>
        <v>Iowa</v>
      </c>
      <c r="C25" s="33">
        <v>19043</v>
      </c>
      <c r="D25" s="12">
        <f>VLOOKUP($C25, 'County name'!$A$3:$D$101, 4, FALSE)</f>
        <v>1.0800000000000001E-2</v>
      </c>
      <c r="E25" s="44">
        <v>1868.280667</v>
      </c>
      <c r="F25" s="44">
        <v>119.5340006</v>
      </c>
      <c r="G25" s="38">
        <v>0.86508524549999999</v>
      </c>
      <c r="H25" s="45">
        <v>242.6115413</v>
      </c>
      <c r="I25" s="45">
        <v>67.611053279999993</v>
      </c>
      <c r="J25" s="48">
        <v>9.3425491489999998E-2</v>
      </c>
      <c r="K25" s="46">
        <v>438.2435175</v>
      </c>
      <c r="L25" s="45">
        <v>172.0851663</v>
      </c>
      <c r="M25" s="47">
        <v>0.22225264140000001</v>
      </c>
    </row>
    <row r="26" spans="1:13" ht="14.5" x14ac:dyDescent="0.35">
      <c r="A26" s="2" t="str">
        <f>VLOOKUP(C26, 'County name'!$A$1:$C$207, 2, TRUE)</f>
        <v>Clinton County</v>
      </c>
      <c r="B26" s="2" t="str">
        <f>VLOOKUP($C26, 'County name'!$A$1:$C$207, 3, TRUE)</f>
        <v>Iowa</v>
      </c>
      <c r="C26" s="33">
        <v>19045</v>
      </c>
      <c r="D26" s="12">
        <f>VLOOKUP($C26, 'County name'!$A$3:$D$101, 4, FALSE)</f>
        <v>1.4199999999999999E-2</v>
      </c>
      <c r="E26" s="44">
        <v>2017.4161300000001</v>
      </c>
      <c r="F26" s="44">
        <v>151.49806770000001</v>
      </c>
      <c r="G26" s="38">
        <v>0.90755935269999999</v>
      </c>
      <c r="H26" s="45">
        <v>254.76680540000001</v>
      </c>
      <c r="I26" s="45">
        <v>76.275120540000003</v>
      </c>
      <c r="J26" s="48">
        <v>9.7933626110000005E-2</v>
      </c>
      <c r="K26" s="46">
        <v>448.862415</v>
      </c>
      <c r="L26" s="45">
        <v>190.00464969999999</v>
      </c>
      <c r="M26" s="47">
        <v>0.2362452994</v>
      </c>
    </row>
    <row r="27" spans="1:13" ht="14.5" x14ac:dyDescent="0.35">
      <c r="A27" s="2" t="str">
        <f>VLOOKUP(C27, 'County name'!$A$1:$C$207, 2, TRUE)</f>
        <v>Crawford County</v>
      </c>
      <c r="B27" s="2" t="str">
        <f>VLOOKUP($C27, 'County name'!$A$1:$C$207, 3, TRUE)</f>
        <v>Iowa</v>
      </c>
      <c r="C27" s="33">
        <v>19047</v>
      </c>
      <c r="D27" s="12">
        <f>VLOOKUP($C27, 'County name'!$A$3:$D$101, 4, FALSE)</f>
        <v>1.47E-2</v>
      </c>
      <c r="E27" s="44">
        <v>2034.8875290000001</v>
      </c>
      <c r="F27" s="44">
        <v>175.1513195</v>
      </c>
      <c r="G27" s="38">
        <v>0.95531257800000002</v>
      </c>
      <c r="H27" s="45">
        <v>258.8145945</v>
      </c>
      <c r="I27" s="45">
        <v>89.957987209999999</v>
      </c>
      <c r="J27" s="48">
        <v>0.1381313498</v>
      </c>
      <c r="K27" s="46">
        <v>518.83634610000001</v>
      </c>
      <c r="L27" s="45">
        <v>251.59105640000001</v>
      </c>
      <c r="M27" s="47">
        <v>0.36410001320000002</v>
      </c>
    </row>
    <row r="28" spans="1:13" ht="14.5" x14ac:dyDescent="0.35">
      <c r="A28" s="2" t="str">
        <f>VLOOKUP(C28, 'County name'!$A$1:$C$207, 2, TRUE)</f>
        <v>Dallas County</v>
      </c>
      <c r="B28" s="2" t="str">
        <f>VLOOKUP($C28, 'County name'!$A$1:$C$207, 3, TRUE)</f>
        <v>Iowa</v>
      </c>
      <c r="C28" s="33">
        <v>19049</v>
      </c>
      <c r="D28" s="12">
        <f>VLOOKUP($C28, 'County name'!$A$3:$D$101, 4, FALSE)</f>
        <v>1.0700000000000001E-2</v>
      </c>
      <c r="E28" s="44">
        <v>2084.29259</v>
      </c>
      <c r="F28" s="44">
        <v>183.4767698</v>
      </c>
      <c r="G28" s="38">
        <v>0.95411586029999995</v>
      </c>
      <c r="H28" s="45">
        <v>258.50285350000001</v>
      </c>
      <c r="I28" s="45">
        <v>90.721186209999999</v>
      </c>
      <c r="J28" s="48">
        <v>0.12497765399999999</v>
      </c>
      <c r="K28" s="46">
        <v>497.1034229</v>
      </c>
      <c r="L28" s="45">
        <v>241.7624442</v>
      </c>
      <c r="M28" s="47">
        <v>0.3247690345</v>
      </c>
    </row>
    <row r="29" spans="1:13" ht="14.5" x14ac:dyDescent="0.35">
      <c r="A29" s="2" t="str">
        <f>VLOOKUP(C29, 'County name'!$A$1:$C$207, 2, TRUE)</f>
        <v>Davis County</v>
      </c>
      <c r="B29" s="2" t="str">
        <f>VLOOKUP($C29, 'County name'!$A$1:$C$207, 3, TRUE)</f>
        <v>Iowa</v>
      </c>
      <c r="C29" s="33">
        <v>19051</v>
      </c>
      <c r="D29" s="12">
        <f>VLOOKUP($C29, 'County name'!$A$3:$D$101, 4, FALSE)</f>
        <v>4.5000000000000005E-3</v>
      </c>
      <c r="E29" s="44">
        <v>2232.5067049999998</v>
      </c>
      <c r="F29" s="44">
        <v>226.48071479999999</v>
      </c>
      <c r="G29" s="38">
        <v>1.0165834789999999</v>
      </c>
      <c r="H29" s="45">
        <v>253.36352780000001</v>
      </c>
      <c r="I29" s="45">
        <v>89.984077979999995</v>
      </c>
      <c r="J29" s="48">
        <v>8.951204233E-2</v>
      </c>
      <c r="K29" s="46">
        <v>470.66241659999997</v>
      </c>
      <c r="L29" s="45">
        <v>235.8341547</v>
      </c>
      <c r="M29" s="47">
        <v>0.25874610619999999</v>
      </c>
    </row>
    <row r="30" spans="1:13" ht="14.5" x14ac:dyDescent="0.35">
      <c r="A30" s="2" t="str">
        <f>VLOOKUP(C30, 'County name'!$A$1:$C$207, 2, TRUE)</f>
        <v>Decatur County</v>
      </c>
      <c r="B30" s="2" t="str">
        <f>VLOOKUP($C30, 'County name'!$A$1:$C$207, 3, TRUE)</f>
        <v>Iowa</v>
      </c>
      <c r="C30" s="33">
        <v>19053</v>
      </c>
      <c r="D30" s="12">
        <f>VLOOKUP($C30, 'County name'!$A$3:$D$101, 4, FALSE)</f>
        <v>3.5999999999999999E-3</v>
      </c>
      <c r="E30" s="44">
        <v>2128.9694169999998</v>
      </c>
      <c r="F30" s="44">
        <v>200.9024781</v>
      </c>
      <c r="G30" s="38">
        <v>0.96773691660000005</v>
      </c>
      <c r="H30" s="45">
        <v>254.46698939999999</v>
      </c>
      <c r="I30" s="45">
        <v>86.479030280000003</v>
      </c>
      <c r="J30" s="48">
        <v>9.9380601599999993E-2</v>
      </c>
      <c r="K30" s="46">
        <v>487.84216670000001</v>
      </c>
      <c r="L30" s="45">
        <v>236.41908419999999</v>
      </c>
      <c r="M30" s="47">
        <v>0.2872656415</v>
      </c>
    </row>
    <row r="31" spans="1:13" ht="14.5" x14ac:dyDescent="0.35">
      <c r="A31" s="2" t="str">
        <f>VLOOKUP(C31, 'County name'!$A$1:$C$207, 2, TRUE)</f>
        <v>Delaware County</v>
      </c>
      <c r="B31" s="2" t="str">
        <f>VLOOKUP($C31, 'County name'!$A$1:$C$207, 3, TRUE)</f>
        <v>Iowa</v>
      </c>
      <c r="C31" s="33">
        <v>19055</v>
      </c>
      <c r="D31" s="12">
        <f>VLOOKUP($C31, 'County name'!$A$3:$D$101, 4, FALSE)</f>
        <v>1.11E-2</v>
      </c>
      <c r="E31" s="44">
        <v>1862.092124</v>
      </c>
      <c r="F31" s="44">
        <v>118.46139669999999</v>
      </c>
      <c r="G31" s="38">
        <v>0.8441692918</v>
      </c>
      <c r="H31" s="45">
        <v>247.16942689999999</v>
      </c>
      <c r="I31" s="45">
        <v>66.882956500000006</v>
      </c>
      <c r="J31" s="48">
        <v>9.5927289750000005E-2</v>
      </c>
      <c r="K31" s="46">
        <v>446.7676917</v>
      </c>
      <c r="L31" s="45">
        <v>174.5403039</v>
      </c>
      <c r="M31" s="47">
        <v>0.2330830508</v>
      </c>
    </row>
    <row r="32" spans="1:13" ht="14.5" x14ac:dyDescent="0.35">
      <c r="A32" s="2" t="str">
        <f>VLOOKUP(C32, 'County name'!$A$1:$C$207, 2, TRUE)</f>
        <v>Des Moines County</v>
      </c>
      <c r="B32" s="2" t="str">
        <f>VLOOKUP($C32, 'County name'!$A$1:$C$207, 3, TRUE)</f>
        <v>Iowa</v>
      </c>
      <c r="C32" s="33">
        <v>19057</v>
      </c>
      <c r="D32" s="12">
        <f>VLOOKUP($C32, 'County name'!$A$3:$D$101, 4, FALSE)</f>
        <v>6.1999999999999998E-3</v>
      </c>
      <c r="E32" s="44">
        <v>2219.3443349999998</v>
      </c>
      <c r="F32" s="44">
        <v>197.93368839999999</v>
      </c>
      <c r="G32" s="38">
        <v>0.96443099750000005</v>
      </c>
      <c r="H32" s="45">
        <v>253.2049509</v>
      </c>
      <c r="I32" s="45">
        <v>86.387263919999995</v>
      </c>
      <c r="J32" s="48">
        <v>8.8326838699999993E-2</v>
      </c>
      <c r="K32" s="46">
        <v>460.28225620000001</v>
      </c>
      <c r="L32" s="45">
        <v>218.4736723</v>
      </c>
      <c r="M32" s="47">
        <v>0.24418405500000001</v>
      </c>
    </row>
    <row r="33" spans="1:13" ht="14.5" x14ac:dyDescent="0.35">
      <c r="A33" s="2" t="str">
        <f>VLOOKUP(C33, 'County name'!$A$1:$C$207, 2, TRUE)</f>
        <v>Dickinson County</v>
      </c>
      <c r="B33" s="2" t="str">
        <f>VLOOKUP($C33, 'County name'!$A$1:$C$207, 3, TRUE)</f>
        <v>Iowa</v>
      </c>
      <c r="C33" s="33">
        <v>19059</v>
      </c>
      <c r="D33" s="12">
        <f>VLOOKUP($C33, 'County name'!$A$3:$D$101, 4, FALSE)</f>
        <v>7.3000000000000001E-3</v>
      </c>
      <c r="E33" s="44">
        <v>1864.0058859999999</v>
      </c>
      <c r="F33" s="44">
        <v>129.455916</v>
      </c>
      <c r="G33" s="38">
        <v>0.90779032439999996</v>
      </c>
      <c r="H33" s="45">
        <v>226.39629310000001</v>
      </c>
      <c r="I33" s="45">
        <v>68.293251179999999</v>
      </c>
      <c r="J33" s="48">
        <v>9.9949920509999998E-2</v>
      </c>
      <c r="K33" s="46">
        <v>455.9167501</v>
      </c>
      <c r="L33" s="45">
        <v>194.49697829999999</v>
      </c>
      <c r="M33" s="47">
        <v>0.27289576599999998</v>
      </c>
    </row>
    <row r="34" spans="1:13" ht="14.5" x14ac:dyDescent="0.35">
      <c r="A34" s="2" t="str">
        <f>VLOOKUP(C34, 'County name'!$A$1:$C$207, 2, TRUE)</f>
        <v>Dubuque County</v>
      </c>
      <c r="B34" s="2" t="str">
        <f>VLOOKUP($C34, 'County name'!$A$1:$C$207, 3, TRUE)</f>
        <v>Iowa</v>
      </c>
      <c r="C34" s="33">
        <v>19061</v>
      </c>
      <c r="D34" s="12">
        <f>VLOOKUP($C34, 'County name'!$A$3:$D$101, 4, FALSE)</f>
        <v>8.3999999999999995E-3</v>
      </c>
      <c r="E34" s="44">
        <v>1881.7022689999999</v>
      </c>
      <c r="F34" s="44">
        <v>114.4959449</v>
      </c>
      <c r="G34" s="38">
        <v>0.84281880659999997</v>
      </c>
      <c r="H34" s="45">
        <v>246.4651518</v>
      </c>
      <c r="I34" s="45">
        <v>64.227842379999998</v>
      </c>
      <c r="J34" s="48">
        <v>9.466697214E-2</v>
      </c>
      <c r="K34" s="46">
        <v>440.06172729999997</v>
      </c>
      <c r="L34" s="45">
        <v>165.54666660000001</v>
      </c>
      <c r="M34" s="47">
        <v>0.22484243849999999</v>
      </c>
    </row>
    <row r="35" spans="1:13" ht="14.5" x14ac:dyDescent="0.35">
      <c r="A35" s="2" t="str">
        <f>VLOOKUP(C35, 'County name'!$A$1:$C$207, 2, TRUE)</f>
        <v>Emmet County</v>
      </c>
      <c r="B35" s="2" t="str">
        <f>VLOOKUP($C35, 'County name'!$A$1:$C$207, 3, TRUE)</f>
        <v>Iowa</v>
      </c>
      <c r="C35" s="33">
        <v>19063</v>
      </c>
      <c r="D35" s="12">
        <f>VLOOKUP($C35, 'County name'!$A$3:$D$101, 4, FALSE)</f>
        <v>8.3000000000000001E-3</v>
      </c>
      <c r="E35" s="44">
        <v>1866.970397</v>
      </c>
      <c r="F35" s="44">
        <v>125.9108828</v>
      </c>
      <c r="G35" s="38">
        <v>0.90489883339999999</v>
      </c>
      <c r="H35" s="45">
        <v>225.8951879</v>
      </c>
      <c r="I35" s="45">
        <v>65.551830050000007</v>
      </c>
      <c r="J35" s="48">
        <v>9.4097044160000004E-2</v>
      </c>
      <c r="K35" s="46">
        <v>447.91836080000002</v>
      </c>
      <c r="L35" s="45">
        <v>189.72259940000001</v>
      </c>
      <c r="M35" s="47">
        <v>0.25770045349999998</v>
      </c>
    </row>
    <row r="36" spans="1:13" ht="14.5" x14ac:dyDescent="0.35">
      <c r="A36" s="2" t="str">
        <f>VLOOKUP(C36, 'County name'!$A$1:$C$207, 2, TRUE)</f>
        <v>Fayette County</v>
      </c>
      <c r="B36" s="2" t="str">
        <f>VLOOKUP($C36, 'County name'!$A$1:$C$207, 3, TRUE)</f>
        <v>Iowa</v>
      </c>
      <c r="C36" s="33">
        <v>19065</v>
      </c>
      <c r="D36" s="12">
        <f>VLOOKUP($C36, 'County name'!$A$3:$D$101, 4, FALSE)</f>
        <v>1.37E-2</v>
      </c>
      <c r="E36" s="44">
        <v>1854.9397120000001</v>
      </c>
      <c r="F36" s="44">
        <v>113.5344544</v>
      </c>
      <c r="G36" s="38">
        <v>0.85837507479999997</v>
      </c>
      <c r="H36" s="45">
        <v>241.6177969</v>
      </c>
      <c r="I36" s="45">
        <v>66.149963049999997</v>
      </c>
      <c r="J36" s="48">
        <v>9.213115711E-2</v>
      </c>
      <c r="K36" s="46">
        <v>442.92862000000002</v>
      </c>
      <c r="L36" s="45">
        <v>173.20184570000001</v>
      </c>
      <c r="M36" s="47">
        <v>0.226586336</v>
      </c>
    </row>
    <row r="37" spans="1:13" ht="14.5" x14ac:dyDescent="0.35">
      <c r="A37" s="2" t="str">
        <f>VLOOKUP(C37, 'County name'!$A$1:$C$207, 2, TRUE)</f>
        <v>Floyd County</v>
      </c>
      <c r="B37" s="2" t="str">
        <f>VLOOKUP($C37, 'County name'!$A$1:$C$207, 3, TRUE)</f>
        <v>Iowa</v>
      </c>
      <c r="C37" s="33">
        <v>19067</v>
      </c>
      <c r="D37" s="12">
        <f>VLOOKUP($C37, 'County name'!$A$3:$D$101, 4, FALSE)</f>
        <v>1.03E-2</v>
      </c>
      <c r="E37" s="44">
        <v>1921.093425</v>
      </c>
      <c r="F37" s="44">
        <v>133.04359460000001</v>
      </c>
      <c r="G37" s="38">
        <v>0.88620117990000002</v>
      </c>
      <c r="H37" s="45">
        <v>240.60135320000001</v>
      </c>
      <c r="I37" s="45">
        <v>72.201323459999998</v>
      </c>
      <c r="J37" s="48">
        <v>9.1962461159999995E-2</v>
      </c>
      <c r="K37" s="46">
        <v>448.58541339999999</v>
      </c>
      <c r="L37" s="45">
        <v>189.88710309999999</v>
      </c>
      <c r="M37" s="47">
        <v>0.23542903270000001</v>
      </c>
    </row>
    <row r="38" spans="1:13" ht="14.5" x14ac:dyDescent="0.35">
      <c r="A38" s="2" t="str">
        <f>VLOOKUP(C38, 'County name'!$A$1:$C$207, 2, TRUE)</f>
        <v>Franklin County</v>
      </c>
      <c r="B38" s="2" t="str">
        <f>VLOOKUP($C38, 'County name'!$A$1:$C$207, 3, TRUE)</f>
        <v>Iowa</v>
      </c>
      <c r="C38" s="33">
        <v>19069</v>
      </c>
      <c r="D38" s="12">
        <f>VLOOKUP($C38, 'County name'!$A$3:$D$101, 4, FALSE)</f>
        <v>1.3500000000000002E-2</v>
      </c>
      <c r="E38" s="44">
        <v>1915.6758749999999</v>
      </c>
      <c r="F38" s="44">
        <v>132.93371389999999</v>
      </c>
      <c r="G38" s="38">
        <v>0.90407844989999997</v>
      </c>
      <c r="H38" s="45">
        <v>245.56613949999999</v>
      </c>
      <c r="I38" s="45">
        <v>73.420679809999996</v>
      </c>
      <c r="J38" s="48">
        <v>0.1033933776</v>
      </c>
      <c r="K38" s="46">
        <v>461.06973470000003</v>
      </c>
      <c r="L38" s="45">
        <v>197.02631550000001</v>
      </c>
      <c r="M38" s="47">
        <v>0.26076996629999999</v>
      </c>
    </row>
    <row r="39" spans="1:13" ht="14.5" x14ac:dyDescent="0.35">
      <c r="A39" s="2" t="str">
        <f>VLOOKUP(C39, 'County name'!$A$1:$C$207, 2, TRUE)</f>
        <v>Fremont County</v>
      </c>
      <c r="B39" s="2" t="str">
        <f>VLOOKUP($C39, 'County name'!$A$1:$C$207, 3, TRUE)</f>
        <v>Iowa</v>
      </c>
      <c r="C39" s="33">
        <v>19071</v>
      </c>
      <c r="D39" s="12">
        <f>VLOOKUP($C39, 'County name'!$A$3:$D$101, 4, FALSE)</f>
        <v>9.7000000000000003E-3</v>
      </c>
      <c r="E39" s="44">
        <v>2272.7217500000002</v>
      </c>
      <c r="F39" s="44">
        <v>268.5989199</v>
      </c>
      <c r="G39" s="38">
        <v>1.0649793510000001</v>
      </c>
      <c r="H39" s="45">
        <v>264.8891653</v>
      </c>
      <c r="I39" s="45">
        <v>109.95348749999999</v>
      </c>
      <c r="J39" s="48">
        <v>0.134120234</v>
      </c>
      <c r="K39" s="46">
        <v>531.2422732</v>
      </c>
      <c r="L39" s="45">
        <v>300.55480560000001</v>
      </c>
      <c r="M39" s="47">
        <v>0.37956637170000002</v>
      </c>
    </row>
    <row r="40" spans="1:13" ht="14.5" x14ac:dyDescent="0.35">
      <c r="A40" s="2" t="str">
        <f>VLOOKUP(C40, 'County name'!$A$1:$C$207, 2, TRUE)</f>
        <v>Greene County</v>
      </c>
      <c r="B40" s="2" t="str">
        <f>VLOOKUP($C40, 'County name'!$A$1:$C$207, 3, TRUE)</f>
        <v>Iowa</v>
      </c>
      <c r="C40" s="33">
        <v>19073</v>
      </c>
      <c r="D40" s="12">
        <f>VLOOKUP($C40, 'County name'!$A$3:$D$101, 4, FALSE)</f>
        <v>1.1699999999999999E-2</v>
      </c>
      <c r="E40" s="44">
        <v>2065.995993</v>
      </c>
      <c r="F40" s="44">
        <v>193.35152009999999</v>
      </c>
      <c r="G40" s="38">
        <v>0.99168529829999996</v>
      </c>
      <c r="H40" s="45">
        <v>256.39761329999999</v>
      </c>
      <c r="I40" s="45">
        <v>95.648072720000002</v>
      </c>
      <c r="J40" s="48">
        <v>0.13314050099999999</v>
      </c>
      <c r="K40" s="46">
        <v>498.96756470000003</v>
      </c>
      <c r="L40" s="45">
        <v>252.98831469999999</v>
      </c>
      <c r="M40" s="47">
        <v>0.34063043380000002</v>
      </c>
    </row>
    <row r="41" spans="1:13" ht="14.5" x14ac:dyDescent="0.35">
      <c r="A41" s="2" t="str">
        <f>VLOOKUP(C41, 'County name'!$A$1:$C$207, 2, TRUE)</f>
        <v>Grundy County</v>
      </c>
      <c r="B41" s="2" t="str">
        <f>VLOOKUP($C41, 'County name'!$A$1:$C$207, 3, TRUE)</f>
        <v>Iowa</v>
      </c>
      <c r="C41" s="33">
        <v>19075</v>
      </c>
      <c r="D41" s="12">
        <f>VLOOKUP($C41, 'County name'!$A$3:$D$101, 4, FALSE)</f>
        <v>1.11E-2</v>
      </c>
      <c r="E41" s="44">
        <v>1946.909003</v>
      </c>
      <c r="F41" s="44">
        <v>140.47798610000001</v>
      </c>
      <c r="G41" s="38">
        <v>0.8945720264</v>
      </c>
      <c r="H41" s="45">
        <v>251.82384529999999</v>
      </c>
      <c r="I41" s="45">
        <v>77.316586450000003</v>
      </c>
      <c r="J41" s="48">
        <v>0.10691784009999999</v>
      </c>
      <c r="K41" s="46">
        <v>467.00662790000001</v>
      </c>
      <c r="L41" s="45">
        <v>202.4664803</v>
      </c>
      <c r="M41" s="47">
        <v>0.26876426869999998</v>
      </c>
    </row>
    <row r="42" spans="1:13" ht="14.5" x14ac:dyDescent="0.35">
      <c r="A42" s="2" t="str">
        <f>VLOOKUP(C42, 'County name'!$A$1:$C$207, 2, TRUE)</f>
        <v>Guthrie County</v>
      </c>
      <c r="B42" s="2" t="str">
        <f>VLOOKUP($C42, 'County name'!$A$1:$C$207, 3, TRUE)</f>
        <v>Iowa</v>
      </c>
      <c r="C42" s="33">
        <v>19077</v>
      </c>
      <c r="D42" s="12">
        <f>VLOOKUP($C42, 'County name'!$A$3:$D$101, 4, FALSE)</f>
        <v>0.01</v>
      </c>
      <c r="E42" s="44">
        <v>2052.3477899999998</v>
      </c>
      <c r="F42" s="44">
        <v>191.4727733</v>
      </c>
      <c r="G42" s="38">
        <v>0.96014673930000005</v>
      </c>
      <c r="H42" s="45">
        <v>258.1344072</v>
      </c>
      <c r="I42" s="45">
        <v>94.459766909999999</v>
      </c>
      <c r="J42" s="48">
        <v>0.129446901</v>
      </c>
      <c r="K42" s="46">
        <v>506.20324499999998</v>
      </c>
      <c r="L42" s="45">
        <v>253.5570017</v>
      </c>
      <c r="M42" s="47">
        <v>0.34024410840000002</v>
      </c>
    </row>
    <row r="43" spans="1:13" ht="14.5" x14ac:dyDescent="0.35">
      <c r="A43" s="2" t="str">
        <f>VLOOKUP(C43, 'County name'!$A$1:$C$207, 2, TRUE)</f>
        <v>Hamilton County</v>
      </c>
      <c r="B43" s="2" t="str">
        <f>VLOOKUP($C43, 'County name'!$A$1:$C$207, 3, TRUE)</f>
        <v>Iowa</v>
      </c>
      <c r="C43" s="33">
        <v>19079</v>
      </c>
      <c r="D43" s="12">
        <f>VLOOKUP($C43, 'County name'!$A$3:$D$101, 4, FALSE)</f>
        <v>1.1899999999999999E-2</v>
      </c>
      <c r="E43" s="44">
        <v>1974.7346700000001</v>
      </c>
      <c r="F43" s="44">
        <v>153.59052890000001</v>
      </c>
      <c r="G43" s="38">
        <v>0.94317315430000004</v>
      </c>
      <c r="H43" s="45">
        <v>250.17838140000001</v>
      </c>
      <c r="I43" s="45">
        <v>81.596101619999999</v>
      </c>
      <c r="J43" s="48">
        <v>0.117046887</v>
      </c>
      <c r="K43" s="46">
        <v>475.61618959999998</v>
      </c>
      <c r="L43" s="45">
        <v>218.2346076</v>
      </c>
      <c r="M43" s="47">
        <v>0.29549427810000001</v>
      </c>
    </row>
    <row r="44" spans="1:13" ht="14.5" x14ac:dyDescent="0.35">
      <c r="A44" s="2" t="str">
        <f>VLOOKUP(C44, 'County name'!$A$1:$C$207, 2, TRUE)</f>
        <v>Hancock County</v>
      </c>
      <c r="B44" s="2" t="str">
        <f>VLOOKUP($C44, 'County name'!$A$1:$C$207, 3, TRUE)</f>
        <v>Iowa</v>
      </c>
      <c r="C44" s="33">
        <v>19081</v>
      </c>
      <c r="D44" s="12">
        <f>VLOOKUP($C44, 'County name'!$A$3:$D$101, 4, FALSE)</f>
        <v>1.21E-2</v>
      </c>
      <c r="E44" s="44">
        <v>1894.437457</v>
      </c>
      <c r="F44" s="44">
        <v>125.2949441</v>
      </c>
      <c r="G44" s="38">
        <v>0.89767635850000005</v>
      </c>
      <c r="H44" s="45">
        <v>237.54659889999999</v>
      </c>
      <c r="I44" s="45">
        <v>65.25485716</v>
      </c>
      <c r="J44" s="48">
        <v>9.5271648730000005E-2</v>
      </c>
      <c r="K44" s="46">
        <v>449.62644</v>
      </c>
      <c r="L44" s="45">
        <v>187.6224473</v>
      </c>
      <c r="M44" s="47">
        <v>0.2481584798</v>
      </c>
    </row>
    <row r="45" spans="1:13" ht="14.5" x14ac:dyDescent="0.35">
      <c r="A45" s="2" t="str">
        <f>VLOOKUP(C45, 'County name'!$A$1:$C$207, 2, TRUE)</f>
        <v>Hardin County</v>
      </c>
      <c r="B45" s="2" t="str">
        <f>VLOOKUP($C45, 'County name'!$A$1:$C$207, 3, TRUE)</f>
        <v>Iowa</v>
      </c>
      <c r="C45" s="33">
        <v>19083</v>
      </c>
      <c r="D45" s="12">
        <f>VLOOKUP($C45, 'County name'!$A$3:$D$101, 4, FALSE)</f>
        <v>1.1200000000000002E-2</v>
      </c>
      <c r="E45" s="44">
        <v>1956.987057</v>
      </c>
      <c r="F45" s="44">
        <v>145.5422179</v>
      </c>
      <c r="G45" s="38">
        <v>0.91512389920000003</v>
      </c>
      <c r="H45" s="45">
        <v>251.17822609999999</v>
      </c>
      <c r="I45" s="45">
        <v>79.341200259999994</v>
      </c>
      <c r="J45" s="48">
        <v>0.11215604630000001</v>
      </c>
      <c r="K45" s="46">
        <v>471.84385200000003</v>
      </c>
      <c r="L45" s="45">
        <v>209.47501030000001</v>
      </c>
      <c r="M45" s="47">
        <v>0.2821429527</v>
      </c>
    </row>
    <row r="46" spans="1:13" ht="14.5" x14ac:dyDescent="0.35">
      <c r="A46" s="2" t="str">
        <f>VLOOKUP(C46, 'County name'!$A$1:$C$207, 2, TRUE)</f>
        <v>Harrison County</v>
      </c>
      <c r="B46" s="2" t="str">
        <f>VLOOKUP($C46, 'County name'!$A$1:$C$207, 3, TRUE)</f>
        <v>Iowa</v>
      </c>
      <c r="C46" s="33">
        <v>19085</v>
      </c>
      <c r="D46" s="12">
        <f>VLOOKUP($C46, 'County name'!$A$3:$D$101, 4, FALSE)</f>
        <v>1.3899999999999999E-2</v>
      </c>
      <c r="E46" s="44">
        <v>2141.031962</v>
      </c>
      <c r="F46" s="44">
        <v>226.85810000000001</v>
      </c>
      <c r="G46" s="38">
        <v>1.0249141020000001</v>
      </c>
      <c r="H46" s="45">
        <v>263.5183682</v>
      </c>
      <c r="I46" s="45">
        <v>102.5571633</v>
      </c>
      <c r="J46" s="48">
        <v>0.14595380660000001</v>
      </c>
      <c r="K46" s="46">
        <v>533.44416490000003</v>
      </c>
      <c r="L46" s="45">
        <v>283.11809479999999</v>
      </c>
      <c r="M46" s="47">
        <v>0.39309900399999997</v>
      </c>
    </row>
    <row r="47" spans="1:13" ht="14.5" x14ac:dyDescent="0.35">
      <c r="A47" s="2" t="str">
        <f>VLOOKUP(C47, 'County name'!$A$1:$C$207, 2, TRUE)</f>
        <v>Henry County</v>
      </c>
      <c r="B47" s="2" t="str">
        <f>VLOOKUP($C47, 'County name'!$A$1:$C$207, 3, TRUE)</f>
        <v>Iowa</v>
      </c>
      <c r="C47" s="33">
        <v>19087</v>
      </c>
      <c r="D47" s="12">
        <f>VLOOKUP($C47, 'County name'!$A$3:$D$101, 4, FALSE)</f>
        <v>6.6E-3</v>
      </c>
      <c r="E47" s="44">
        <v>2224.5216730000002</v>
      </c>
      <c r="F47" s="44">
        <v>213.05266109999999</v>
      </c>
      <c r="G47" s="38">
        <v>0.97245474399999998</v>
      </c>
      <c r="H47" s="45">
        <v>256.36563239999998</v>
      </c>
      <c r="I47" s="45">
        <v>89.347427080000003</v>
      </c>
      <c r="J47" s="48">
        <v>9.0885806560000004E-2</v>
      </c>
      <c r="K47" s="46">
        <v>462.63550450000002</v>
      </c>
      <c r="L47" s="45">
        <v>227.97103369999999</v>
      </c>
      <c r="M47" s="47">
        <v>0.24968146190000001</v>
      </c>
    </row>
    <row r="48" spans="1:13" ht="14.5" x14ac:dyDescent="0.35">
      <c r="A48" s="2" t="str">
        <f>VLOOKUP(C48, 'County name'!$A$1:$C$207, 2, TRUE)</f>
        <v>Howard County</v>
      </c>
      <c r="B48" s="2" t="str">
        <f>VLOOKUP($C48, 'County name'!$A$1:$C$207, 3, TRUE)</f>
        <v>Iowa</v>
      </c>
      <c r="C48" s="33">
        <v>19089</v>
      </c>
      <c r="D48" s="12">
        <f>VLOOKUP($C48, 'County name'!$A$3:$D$101, 4, FALSE)</f>
        <v>9.5999999999999992E-3</v>
      </c>
      <c r="E48" s="44">
        <v>1791.085133</v>
      </c>
      <c r="F48" s="44">
        <v>97.338438800000006</v>
      </c>
      <c r="G48" s="38">
        <v>0.82082500520000001</v>
      </c>
      <c r="H48" s="45">
        <v>228.02471829999999</v>
      </c>
      <c r="I48" s="45">
        <v>57.5668644</v>
      </c>
      <c r="J48" s="48">
        <v>8.0472055360000003E-2</v>
      </c>
      <c r="K48" s="46">
        <v>430.5317167</v>
      </c>
      <c r="L48" s="45">
        <v>158.80296960000001</v>
      </c>
      <c r="M48" s="47">
        <v>0.20932252330000001</v>
      </c>
    </row>
    <row r="49" spans="1:13" ht="14.5" x14ac:dyDescent="0.35">
      <c r="A49" s="2" t="str">
        <f>VLOOKUP(C49, 'County name'!$A$1:$C$207, 2, TRUE)</f>
        <v>Humboldt County</v>
      </c>
      <c r="B49" s="2" t="str">
        <f>VLOOKUP($C49, 'County name'!$A$1:$C$207, 3, TRUE)</f>
        <v>Iowa</v>
      </c>
      <c r="C49" s="33">
        <v>19091</v>
      </c>
      <c r="D49" s="12">
        <f>VLOOKUP($C49, 'County name'!$A$3:$D$101, 4, FALSE)</f>
        <v>1.15E-2</v>
      </c>
      <c r="E49" s="44">
        <v>1949.43947</v>
      </c>
      <c r="F49" s="44">
        <v>145.6081604</v>
      </c>
      <c r="G49" s="38">
        <v>0.943561973</v>
      </c>
      <c r="H49" s="45">
        <v>243.5900082</v>
      </c>
      <c r="I49" s="45">
        <v>74.347080849999998</v>
      </c>
      <c r="J49" s="48">
        <v>0.1104493233</v>
      </c>
      <c r="K49" s="46">
        <v>465.76325780000002</v>
      </c>
      <c r="L49" s="45">
        <v>210.90557269999999</v>
      </c>
      <c r="M49" s="47">
        <v>0.28292101069999998</v>
      </c>
    </row>
    <row r="50" spans="1:13" ht="14.5" x14ac:dyDescent="0.35">
      <c r="A50" s="2" t="str">
        <f>VLOOKUP(C50, 'County name'!$A$1:$C$207, 2, TRUE)</f>
        <v>Ida County</v>
      </c>
      <c r="B50" s="2" t="str">
        <f>VLOOKUP($C50, 'County name'!$A$1:$C$207, 3, TRUE)</f>
        <v>Iowa</v>
      </c>
      <c r="C50" s="33">
        <v>19093</v>
      </c>
      <c r="D50" s="12">
        <f>VLOOKUP($C50, 'County name'!$A$3:$D$101, 4, FALSE)</f>
        <v>9.0000000000000011E-3</v>
      </c>
      <c r="E50" s="44">
        <v>1999.8223390000001</v>
      </c>
      <c r="F50" s="44">
        <v>176.42568349999999</v>
      </c>
      <c r="G50" s="38">
        <v>0.98831473820000004</v>
      </c>
      <c r="H50" s="45">
        <v>253.68808369999999</v>
      </c>
      <c r="I50" s="45">
        <v>88.011890789999995</v>
      </c>
      <c r="J50" s="48">
        <v>0.1352377307</v>
      </c>
      <c r="K50" s="46">
        <v>507.18562150000002</v>
      </c>
      <c r="L50" s="45">
        <v>248.65606869999999</v>
      </c>
      <c r="M50" s="47">
        <v>0.35411916609999999</v>
      </c>
    </row>
    <row r="51" spans="1:13" ht="14.5" x14ac:dyDescent="0.35">
      <c r="A51" s="2" t="str">
        <f>VLOOKUP(C51, 'County name'!$A$1:$C$207, 2, TRUE)</f>
        <v>Iowa County</v>
      </c>
      <c r="B51" s="2" t="str">
        <f>VLOOKUP($C51, 'County name'!$A$1:$C$207, 3, TRUE)</f>
        <v>Iowa</v>
      </c>
      <c r="C51" s="33">
        <v>19095</v>
      </c>
      <c r="D51" s="12">
        <f>VLOOKUP($C51, 'County name'!$A$3:$D$101, 4, FALSE)</f>
        <v>9.8999999999999991E-3</v>
      </c>
      <c r="E51" s="44">
        <v>2092.6189949999998</v>
      </c>
      <c r="F51" s="44">
        <v>183.93278240000001</v>
      </c>
      <c r="G51" s="38">
        <v>0.94297989559999995</v>
      </c>
      <c r="H51" s="45">
        <v>256.22507660000002</v>
      </c>
      <c r="I51" s="45">
        <v>85.927144339999998</v>
      </c>
      <c r="J51" s="48">
        <v>0.1059208967</v>
      </c>
      <c r="K51" s="46">
        <v>471.14570359999999</v>
      </c>
      <c r="L51" s="45">
        <v>221.39622679999999</v>
      </c>
      <c r="M51" s="47">
        <v>0.27284670020000001</v>
      </c>
    </row>
    <row r="52" spans="1:13" ht="14.5" x14ac:dyDescent="0.35">
      <c r="A52" s="2" t="str">
        <f>VLOOKUP(C52, 'County name'!$A$1:$C$207, 2, TRUE)</f>
        <v>Jackson County</v>
      </c>
      <c r="B52" s="2" t="str">
        <f>VLOOKUP($C52, 'County name'!$A$1:$C$207, 3, TRUE)</f>
        <v>Iowa</v>
      </c>
      <c r="C52" s="33">
        <v>19097</v>
      </c>
      <c r="D52" s="12">
        <f>VLOOKUP($C52, 'County name'!$A$3:$D$101, 4, FALSE)</f>
        <v>7.3000000000000001E-3</v>
      </c>
      <c r="E52" s="44">
        <v>1928.6191570000001</v>
      </c>
      <c r="F52" s="44">
        <v>131.4932163</v>
      </c>
      <c r="G52" s="38">
        <v>0.86826806700000003</v>
      </c>
      <c r="H52" s="45">
        <v>251.74274260000001</v>
      </c>
      <c r="I52" s="45">
        <v>70.417251629999996</v>
      </c>
      <c r="J52" s="48">
        <v>9.6843829569999998E-2</v>
      </c>
      <c r="K52" s="46">
        <v>446.2832904</v>
      </c>
      <c r="L52" s="45">
        <v>177.44464020000001</v>
      </c>
      <c r="M52" s="47">
        <v>0.22996857239999999</v>
      </c>
    </row>
    <row r="53" spans="1:13" ht="14.5" x14ac:dyDescent="0.35">
      <c r="A53" s="2" t="str">
        <f>VLOOKUP(C53, 'County name'!$A$1:$C$207, 2, TRUE)</f>
        <v>Jasper County</v>
      </c>
      <c r="B53" s="2" t="str">
        <f>VLOOKUP($C53, 'County name'!$A$1:$C$207, 3, TRUE)</f>
        <v>Iowa</v>
      </c>
      <c r="C53" s="33">
        <v>19099</v>
      </c>
      <c r="D53" s="12">
        <f>VLOOKUP($C53, 'County name'!$A$3:$D$101, 4, FALSE)</f>
        <v>1.4499999999999999E-2</v>
      </c>
      <c r="E53" s="44">
        <v>2087.9410659999999</v>
      </c>
      <c r="F53" s="44">
        <v>178.2265764</v>
      </c>
      <c r="G53" s="38">
        <v>0.93342979879999999</v>
      </c>
      <c r="H53" s="45">
        <v>255.57170840000001</v>
      </c>
      <c r="I53" s="45">
        <v>86.669516939999994</v>
      </c>
      <c r="J53" s="48">
        <v>0.11286232459999999</v>
      </c>
      <c r="K53" s="46">
        <v>481.08996789999998</v>
      </c>
      <c r="L53" s="45">
        <v>226.07870579999999</v>
      </c>
      <c r="M53" s="47">
        <v>0.29330764970000001</v>
      </c>
    </row>
    <row r="54" spans="1:13" ht="14.5" x14ac:dyDescent="0.35">
      <c r="A54" s="2" t="str">
        <f>VLOOKUP(C54, 'County name'!$A$1:$C$207, 2, TRUE)</f>
        <v>Jefferson County</v>
      </c>
      <c r="B54" s="2" t="str">
        <f>VLOOKUP($C54, 'County name'!$A$1:$C$207, 3, TRUE)</f>
        <v>Iowa</v>
      </c>
      <c r="C54" s="33">
        <v>19101</v>
      </c>
      <c r="D54" s="12">
        <f>VLOOKUP($C54, 'County name'!$A$3:$D$101, 4, FALSE)</f>
        <v>5.8999999999999999E-3</v>
      </c>
      <c r="E54" s="44">
        <v>2236.3270419999999</v>
      </c>
      <c r="F54" s="44">
        <v>229.13150479999999</v>
      </c>
      <c r="G54" s="38">
        <v>1.009523494</v>
      </c>
      <c r="H54" s="45">
        <v>260.32120029999999</v>
      </c>
      <c r="I54" s="45">
        <v>91.55162559</v>
      </c>
      <c r="J54" s="48">
        <v>9.7183628189999996E-2</v>
      </c>
      <c r="K54" s="46">
        <v>470.31257040000003</v>
      </c>
      <c r="L54" s="45">
        <v>237.5909351</v>
      </c>
      <c r="M54" s="47">
        <v>0.26228594199999999</v>
      </c>
    </row>
    <row r="55" spans="1:13" ht="14.5" x14ac:dyDescent="0.35">
      <c r="A55" s="2" t="str">
        <f>VLOOKUP(C55, 'County name'!$A$1:$C$207, 2, TRUE)</f>
        <v>Johnson County</v>
      </c>
      <c r="B55" s="2" t="str">
        <f>VLOOKUP($C55, 'County name'!$A$1:$C$207, 3, TRUE)</f>
        <v>Iowa</v>
      </c>
      <c r="C55" s="33">
        <v>19103</v>
      </c>
      <c r="D55" s="12">
        <f>VLOOKUP($C55, 'County name'!$A$3:$D$101, 4, FALSE)</f>
        <v>9.3999999999999986E-3</v>
      </c>
      <c r="E55" s="44">
        <v>2139.9077910000001</v>
      </c>
      <c r="F55" s="44">
        <v>193.058707</v>
      </c>
      <c r="G55" s="38">
        <v>0.96414311279999998</v>
      </c>
      <c r="H55" s="45">
        <v>257.54005410000002</v>
      </c>
      <c r="I55" s="45">
        <v>89.028266909999999</v>
      </c>
      <c r="J55" s="48">
        <v>0.104610034</v>
      </c>
      <c r="K55" s="46">
        <v>467.88138959999998</v>
      </c>
      <c r="L55" s="45">
        <v>223.1686579</v>
      </c>
      <c r="M55" s="47">
        <v>0.2671064749</v>
      </c>
    </row>
    <row r="56" spans="1:13" ht="14.5" x14ac:dyDescent="0.35">
      <c r="A56" s="2" t="str">
        <f>VLOOKUP(C56, 'County name'!$A$1:$C$207, 2, TRUE)</f>
        <v>Jones County</v>
      </c>
      <c r="B56" s="2" t="str">
        <f>VLOOKUP($C56, 'County name'!$A$1:$C$207, 3, TRUE)</f>
        <v>Iowa</v>
      </c>
      <c r="C56" s="33">
        <v>19105</v>
      </c>
      <c r="D56" s="12">
        <f>VLOOKUP($C56, 'County name'!$A$3:$D$101, 4, FALSE)</f>
        <v>9.1999999999999998E-3</v>
      </c>
      <c r="E56" s="44">
        <v>1948.2283629999999</v>
      </c>
      <c r="F56" s="44">
        <v>143.94960140000001</v>
      </c>
      <c r="G56" s="38">
        <v>0.87848831770000002</v>
      </c>
      <c r="H56" s="45">
        <v>253.04834410000001</v>
      </c>
      <c r="I56" s="45">
        <v>76.068002320000005</v>
      </c>
      <c r="J56" s="48">
        <v>0.101109146</v>
      </c>
      <c r="K56" s="46">
        <v>453.15241730000002</v>
      </c>
      <c r="L56" s="45">
        <v>190.97645080000001</v>
      </c>
      <c r="M56" s="47">
        <v>0.24263902130000001</v>
      </c>
    </row>
    <row r="57" spans="1:13" ht="14.5" x14ac:dyDescent="0.35">
      <c r="A57" s="2" t="str">
        <f>VLOOKUP(C57, 'County name'!$A$1:$C$207, 2, TRUE)</f>
        <v>Keokuk County</v>
      </c>
      <c r="B57" s="2" t="str">
        <f>VLOOKUP($C57, 'County name'!$A$1:$C$207, 3, TRUE)</f>
        <v>Iowa</v>
      </c>
      <c r="C57" s="33">
        <v>19107</v>
      </c>
      <c r="D57" s="12">
        <f>VLOOKUP($C57, 'County name'!$A$3:$D$101, 4, FALSE)</f>
        <v>8.6E-3</v>
      </c>
      <c r="E57" s="44">
        <v>2161.349428</v>
      </c>
      <c r="F57" s="44">
        <v>202.85851310000001</v>
      </c>
      <c r="G57" s="38">
        <v>0.97294483970000001</v>
      </c>
      <c r="H57" s="45">
        <v>257.52252750000002</v>
      </c>
      <c r="I57" s="45">
        <v>87.556114199999996</v>
      </c>
      <c r="J57" s="48">
        <v>0.101928554</v>
      </c>
      <c r="K57" s="46">
        <v>473.40289689999997</v>
      </c>
      <c r="L57" s="45">
        <v>229.57626930000001</v>
      </c>
      <c r="M57" s="47">
        <v>0.2714642733</v>
      </c>
    </row>
    <row r="58" spans="1:13" ht="14.5" x14ac:dyDescent="0.35">
      <c r="A58" s="2" t="str">
        <f>VLOOKUP(C58, 'County name'!$A$1:$C$207, 2, TRUE)</f>
        <v>Kossuth County</v>
      </c>
      <c r="B58" s="2" t="str">
        <f>VLOOKUP($C58, 'County name'!$A$1:$C$207, 3, TRUE)</f>
        <v>Iowa</v>
      </c>
      <c r="C58" s="33">
        <v>19109</v>
      </c>
      <c r="D58" s="12">
        <f>VLOOKUP($C58, 'County name'!$A$3:$D$101, 4, FALSE)</f>
        <v>2.3300000000000001E-2</v>
      </c>
      <c r="E58" s="44">
        <v>1911.590602</v>
      </c>
      <c r="F58" s="44">
        <v>132.5923008</v>
      </c>
      <c r="G58" s="38">
        <v>0.92954688910000005</v>
      </c>
      <c r="H58" s="45">
        <v>233.270836</v>
      </c>
      <c r="I58" s="45">
        <v>67.038155320000001</v>
      </c>
      <c r="J58" s="48">
        <v>9.7231025530000001E-2</v>
      </c>
      <c r="K58" s="46">
        <v>448.27996710000002</v>
      </c>
      <c r="L58" s="45">
        <v>193.741625</v>
      </c>
      <c r="M58" s="47">
        <v>0.25611782840000002</v>
      </c>
    </row>
    <row r="59" spans="1:13" ht="14.5" x14ac:dyDescent="0.35">
      <c r="A59" s="2" t="str">
        <f>VLOOKUP(C59, 'County name'!$A$1:$C$207, 2, TRUE)</f>
        <v>Lee County</v>
      </c>
      <c r="B59" s="2" t="str">
        <f>VLOOKUP($C59, 'County name'!$A$1:$C$207, 3, TRUE)</f>
        <v>Iowa</v>
      </c>
      <c r="C59" s="33">
        <v>19111</v>
      </c>
      <c r="D59" s="12">
        <f>VLOOKUP($C59, 'County name'!$A$3:$D$101, 4, FALSE)</f>
        <v>5.7999999999999996E-3</v>
      </c>
      <c r="E59" s="44">
        <v>2278.5402749999998</v>
      </c>
      <c r="F59" s="44">
        <v>221.6077798</v>
      </c>
      <c r="G59" s="38">
        <v>1.0051907600000001</v>
      </c>
      <c r="H59" s="45">
        <v>250.95251250000001</v>
      </c>
      <c r="I59" s="45">
        <v>89.040694900000005</v>
      </c>
      <c r="J59" s="48">
        <v>8.4160209900000005E-2</v>
      </c>
      <c r="K59" s="46">
        <v>460.35918479999998</v>
      </c>
      <c r="L59" s="45">
        <v>228.04499770000001</v>
      </c>
      <c r="M59" s="47">
        <v>0.24514421780000001</v>
      </c>
    </row>
    <row r="60" spans="1:13" ht="14.5" x14ac:dyDescent="0.35">
      <c r="A60" s="2" t="str">
        <f>VLOOKUP(C60, 'County name'!$A$1:$C$207, 2, TRUE)</f>
        <v>Linn County</v>
      </c>
      <c r="B60" s="2" t="str">
        <f>VLOOKUP($C60, 'County name'!$A$1:$C$207, 3, TRUE)</f>
        <v>Iowa</v>
      </c>
      <c r="C60" s="33">
        <v>19113</v>
      </c>
      <c r="D60" s="12">
        <f>VLOOKUP($C60, 'County name'!$A$3:$D$101, 4, FALSE)</f>
        <v>0.01</v>
      </c>
      <c r="E60" s="44">
        <v>2008.665156</v>
      </c>
      <c r="F60" s="44">
        <v>158.6288275</v>
      </c>
      <c r="G60" s="38">
        <v>0.91553158239999999</v>
      </c>
      <c r="H60" s="45">
        <v>254.09875450000001</v>
      </c>
      <c r="I60" s="45">
        <v>80.448026080000005</v>
      </c>
      <c r="J60" s="48">
        <v>0.10543879909999999</v>
      </c>
      <c r="K60" s="46">
        <v>461.7103358</v>
      </c>
      <c r="L60" s="45">
        <v>205.1639016</v>
      </c>
      <c r="M60" s="47">
        <v>0.25988753749999999</v>
      </c>
    </row>
    <row r="61" spans="1:13" ht="14.5" x14ac:dyDescent="0.35">
      <c r="A61" s="2" t="str">
        <f>VLOOKUP(C61, 'County name'!$A$1:$C$207, 2, TRUE)</f>
        <v>Louisa County</v>
      </c>
      <c r="B61" s="2" t="str">
        <f>VLOOKUP($C61, 'County name'!$A$1:$C$207, 3, TRUE)</f>
        <v>Iowa</v>
      </c>
      <c r="C61" s="33">
        <v>19115</v>
      </c>
      <c r="D61" s="12">
        <f>VLOOKUP($C61, 'County name'!$A$3:$D$101, 4, FALSE)</f>
        <v>6.0999999999999995E-3</v>
      </c>
      <c r="E61" s="44">
        <v>2209.9138229999999</v>
      </c>
      <c r="F61" s="44">
        <v>206.370553</v>
      </c>
      <c r="G61" s="38">
        <v>0.96551138000000003</v>
      </c>
      <c r="H61" s="45">
        <v>256.24552260000002</v>
      </c>
      <c r="I61" s="45">
        <v>90.159484860000006</v>
      </c>
      <c r="J61" s="48">
        <v>9.4327033729999996E-2</v>
      </c>
      <c r="K61" s="46">
        <v>464.54671109999998</v>
      </c>
      <c r="L61" s="45">
        <v>226.273427</v>
      </c>
      <c r="M61" s="47">
        <v>0.25355041719999999</v>
      </c>
    </row>
    <row r="62" spans="1:13" ht="14.5" x14ac:dyDescent="0.35">
      <c r="A62" s="2" t="str">
        <f>VLOOKUP(C62, 'County name'!$A$1:$C$207, 2, TRUE)</f>
        <v>Lucas County</v>
      </c>
      <c r="B62" s="2" t="str">
        <f>VLOOKUP($C62, 'County name'!$A$1:$C$207, 3, TRUE)</f>
        <v>Iowa</v>
      </c>
      <c r="C62" s="33">
        <v>19117</v>
      </c>
      <c r="D62" s="12">
        <f>VLOOKUP($C62, 'County name'!$A$3:$D$101, 4, FALSE)</f>
        <v>4.0000000000000001E-3</v>
      </c>
      <c r="E62" s="44">
        <v>2125.114662</v>
      </c>
      <c r="F62" s="44">
        <v>197.76451739999999</v>
      </c>
      <c r="G62" s="38">
        <v>0.9558205461</v>
      </c>
      <c r="H62" s="45">
        <v>255.06403</v>
      </c>
      <c r="I62" s="45">
        <v>86.740349339999995</v>
      </c>
      <c r="J62" s="48">
        <v>9.9977972720000002E-2</v>
      </c>
      <c r="K62" s="46">
        <v>487.62755010000001</v>
      </c>
      <c r="L62" s="45">
        <v>237.26770550000001</v>
      </c>
      <c r="M62" s="47">
        <v>0.28608844760000002</v>
      </c>
    </row>
    <row r="63" spans="1:13" ht="14.5" x14ac:dyDescent="0.35">
      <c r="A63" s="2" t="str">
        <f>VLOOKUP(C63, 'County name'!$A$1:$C$207, 2, TRUE)</f>
        <v>Lyon County</v>
      </c>
      <c r="B63" s="2" t="str">
        <f>VLOOKUP($C63, 'County name'!$A$1:$C$207, 3, TRUE)</f>
        <v>Iowa</v>
      </c>
      <c r="C63" s="33">
        <v>19119</v>
      </c>
      <c r="D63" s="12">
        <f>VLOOKUP($C63, 'County name'!$A$3:$D$101, 4, FALSE)</f>
        <v>1.3000000000000001E-2</v>
      </c>
      <c r="E63" s="44">
        <v>1912.761</v>
      </c>
      <c r="F63" s="44">
        <v>181.83136970000001</v>
      </c>
      <c r="G63" s="38">
        <v>0.98952681909999995</v>
      </c>
      <c r="H63" s="45">
        <v>235.23131079999999</v>
      </c>
      <c r="I63" s="45">
        <v>77.325886960000005</v>
      </c>
      <c r="J63" s="48">
        <v>0.117969095</v>
      </c>
      <c r="K63" s="46">
        <v>484.2182148</v>
      </c>
      <c r="L63" s="45">
        <v>233.4340929</v>
      </c>
      <c r="M63" s="47">
        <v>0.3264937685</v>
      </c>
    </row>
    <row r="64" spans="1:13" ht="14.5" x14ac:dyDescent="0.35">
      <c r="A64" s="2" t="str">
        <f>VLOOKUP(C64, 'County name'!$A$1:$C$207, 2, TRUE)</f>
        <v>Madison County</v>
      </c>
      <c r="B64" s="2" t="str">
        <f>VLOOKUP($C64, 'County name'!$A$1:$C$207, 3, TRUE)</f>
        <v>Iowa</v>
      </c>
      <c r="C64" s="33">
        <v>19121</v>
      </c>
      <c r="D64" s="12">
        <f>VLOOKUP($C64, 'County name'!$A$3:$D$101, 4, FALSE)</f>
        <v>7.0999999999999995E-3</v>
      </c>
      <c r="E64" s="44">
        <v>2114.3863710000001</v>
      </c>
      <c r="F64" s="44">
        <v>195.2907147</v>
      </c>
      <c r="G64" s="38">
        <v>0.96667253519999996</v>
      </c>
      <c r="H64" s="45">
        <v>259.6831196</v>
      </c>
      <c r="I64" s="45">
        <v>90.265106439999997</v>
      </c>
      <c r="J64" s="48">
        <v>0.12031055879999999</v>
      </c>
      <c r="K64" s="46">
        <v>501.00170279999998</v>
      </c>
      <c r="L64" s="45">
        <v>246.8208429</v>
      </c>
      <c r="M64" s="47">
        <v>0.3211734913</v>
      </c>
    </row>
    <row r="65" spans="1:13" ht="14.5" x14ac:dyDescent="0.35">
      <c r="A65" s="2" t="str">
        <f>VLOOKUP(C65, 'County name'!$A$1:$C$207, 2, TRUE)</f>
        <v>Mahaska County</v>
      </c>
      <c r="B65" s="2" t="str">
        <f>VLOOKUP($C65, 'County name'!$A$1:$C$207, 3, TRUE)</f>
        <v>Iowa</v>
      </c>
      <c r="C65" s="33">
        <v>19123</v>
      </c>
      <c r="D65" s="12">
        <f>VLOOKUP($C65, 'County name'!$A$3:$D$101, 4, FALSE)</f>
        <v>9.1999999999999998E-3</v>
      </c>
      <c r="E65" s="44">
        <v>2150.3481590000001</v>
      </c>
      <c r="F65" s="44">
        <v>197.4141305</v>
      </c>
      <c r="G65" s="38">
        <v>0.97404598840000001</v>
      </c>
      <c r="H65" s="45">
        <v>255.32670469999999</v>
      </c>
      <c r="I65" s="45">
        <v>87.455477239999993</v>
      </c>
      <c r="J65" s="48">
        <v>0.10409401359999999</v>
      </c>
      <c r="K65" s="46">
        <v>477.45875439999998</v>
      </c>
      <c r="L65" s="45">
        <v>230.2189401</v>
      </c>
      <c r="M65" s="47">
        <v>0.28022083869999997</v>
      </c>
    </row>
    <row r="66" spans="1:13" ht="14.5" x14ac:dyDescent="0.35">
      <c r="A66" s="2" t="str">
        <f>VLOOKUP(C66, 'County name'!$A$1:$C$207, 2, TRUE)</f>
        <v>Marion County</v>
      </c>
      <c r="B66" s="2" t="str">
        <f>VLOOKUP($C66, 'County name'!$A$1:$C$207, 3, TRUE)</f>
        <v>Iowa</v>
      </c>
      <c r="C66" s="33">
        <v>19125</v>
      </c>
      <c r="D66" s="12">
        <f>VLOOKUP($C66, 'County name'!$A$3:$D$101, 4, FALSE)</f>
        <v>6.4000000000000003E-3</v>
      </c>
      <c r="E66" s="44">
        <v>2184.8645710000001</v>
      </c>
      <c r="F66" s="44">
        <v>205.6490331</v>
      </c>
      <c r="G66" s="38">
        <v>0.98770862979999996</v>
      </c>
      <c r="H66" s="45">
        <v>255.28089750000001</v>
      </c>
      <c r="I66" s="45">
        <v>90.75046759</v>
      </c>
      <c r="J66" s="48">
        <v>0.1083361736</v>
      </c>
      <c r="K66" s="46">
        <v>483.92872970000002</v>
      </c>
      <c r="L66" s="45">
        <v>238.8482941</v>
      </c>
      <c r="M66" s="47">
        <v>0.29369506499999998</v>
      </c>
    </row>
    <row r="67" spans="1:13" ht="14.5" x14ac:dyDescent="0.35">
      <c r="A67" s="2" t="str">
        <f>VLOOKUP(C67, 'County name'!$A$1:$C$207, 2, TRUE)</f>
        <v>Marshall County</v>
      </c>
      <c r="B67" s="2" t="str">
        <f>VLOOKUP($C67, 'County name'!$A$1:$C$207, 3, TRUE)</f>
        <v>Iowa</v>
      </c>
      <c r="C67" s="33">
        <v>19127</v>
      </c>
      <c r="D67" s="12">
        <f>VLOOKUP($C67, 'County name'!$A$3:$D$101, 4, FALSE)</f>
        <v>1.1399999999999999E-2</v>
      </c>
      <c r="E67" s="44">
        <v>1985.5769989999999</v>
      </c>
      <c r="F67" s="44">
        <v>149.47892849999999</v>
      </c>
      <c r="G67" s="38">
        <v>0.89248269609999997</v>
      </c>
      <c r="H67" s="45">
        <v>255.15708459999999</v>
      </c>
      <c r="I67" s="45">
        <v>80.84832926</v>
      </c>
      <c r="J67" s="48">
        <v>0.1146282373</v>
      </c>
      <c r="K67" s="46">
        <v>475.02703539999999</v>
      </c>
      <c r="L67" s="45">
        <v>209.6183537</v>
      </c>
      <c r="M67" s="47">
        <v>0.28713926099999998</v>
      </c>
    </row>
    <row r="68" spans="1:13" ht="14.5" x14ac:dyDescent="0.35">
      <c r="A68" s="2" t="str">
        <f>VLOOKUP(C68, 'County name'!$A$1:$C$207, 2, TRUE)</f>
        <v>Mills County</v>
      </c>
      <c r="B68" s="2" t="str">
        <f>VLOOKUP($C68, 'County name'!$A$1:$C$207, 3, TRUE)</f>
        <v>Iowa</v>
      </c>
      <c r="C68" s="33">
        <v>19129</v>
      </c>
      <c r="D68" s="12">
        <f>VLOOKUP($C68, 'County name'!$A$3:$D$101, 4, FALSE)</f>
        <v>8.0000000000000002E-3</v>
      </c>
      <c r="E68" s="44">
        <v>2225.3623459999999</v>
      </c>
      <c r="F68" s="44">
        <v>247.45573899999999</v>
      </c>
      <c r="G68" s="38">
        <v>1.055800343</v>
      </c>
      <c r="H68" s="45">
        <v>267.63197559999998</v>
      </c>
      <c r="I68" s="45">
        <v>109.17268300000001</v>
      </c>
      <c r="J68" s="48">
        <v>0.14347001940000001</v>
      </c>
      <c r="K68" s="46">
        <v>532.42148540000005</v>
      </c>
      <c r="L68" s="45">
        <v>292.37954839999998</v>
      </c>
      <c r="M68" s="47">
        <v>0.38613048370000003</v>
      </c>
    </row>
    <row r="69" spans="1:13" ht="14.5" x14ac:dyDescent="0.35">
      <c r="A69" s="2" t="str">
        <f>VLOOKUP(C69, 'County name'!$A$1:$C$207, 2, TRUE)</f>
        <v>Mitchell County</v>
      </c>
      <c r="B69" s="2" t="str">
        <f>VLOOKUP($C69, 'County name'!$A$1:$C$207, 3, TRUE)</f>
        <v>Iowa</v>
      </c>
      <c r="C69" s="33">
        <v>19131</v>
      </c>
      <c r="D69" s="12">
        <f>VLOOKUP($C69, 'County name'!$A$3:$D$101, 4, FALSE)</f>
        <v>1.09E-2</v>
      </c>
      <c r="E69" s="44">
        <v>1853.5769600000001</v>
      </c>
      <c r="F69" s="44">
        <v>110.4068427</v>
      </c>
      <c r="G69" s="38">
        <v>0.86288814229999999</v>
      </c>
      <c r="H69" s="45">
        <v>229.6206415</v>
      </c>
      <c r="I69" s="45">
        <v>61.524188090000003</v>
      </c>
      <c r="J69" s="48">
        <v>8.2769572119999996E-2</v>
      </c>
      <c r="K69" s="46">
        <v>436.71059450000001</v>
      </c>
      <c r="L69" s="45">
        <v>169.54848139999999</v>
      </c>
      <c r="M69" s="47">
        <v>0.22047383279999999</v>
      </c>
    </row>
    <row r="70" spans="1:13" ht="14.5" x14ac:dyDescent="0.35">
      <c r="A70" s="2" t="str">
        <f>VLOOKUP(C70, 'County name'!$A$1:$C$207, 2, TRUE)</f>
        <v>Monona County</v>
      </c>
      <c r="B70" s="2" t="str">
        <f>VLOOKUP($C70, 'County name'!$A$1:$C$207, 3, TRUE)</f>
        <v>Iowa</v>
      </c>
      <c r="C70" s="33">
        <v>19133</v>
      </c>
      <c r="D70" s="12">
        <f>VLOOKUP($C70, 'County name'!$A$3:$D$101, 4, FALSE)</f>
        <v>1.2800000000000001E-2</v>
      </c>
      <c r="E70" s="44">
        <v>2136.443718</v>
      </c>
      <c r="F70" s="44">
        <v>235.2624429</v>
      </c>
      <c r="G70" s="38">
        <v>1.0543988909999999</v>
      </c>
      <c r="H70" s="45">
        <v>261.16363419999999</v>
      </c>
      <c r="I70" s="45">
        <v>103.57013499999999</v>
      </c>
      <c r="J70" s="48">
        <v>0.14797282480000001</v>
      </c>
      <c r="K70" s="46">
        <v>529.16024279999999</v>
      </c>
      <c r="L70" s="45">
        <v>289.83698190000001</v>
      </c>
      <c r="M70" s="47">
        <v>0.3967633518</v>
      </c>
    </row>
    <row r="71" spans="1:13" ht="14.5" x14ac:dyDescent="0.35">
      <c r="A71" s="2" t="str">
        <f>VLOOKUP(C71, 'County name'!$A$1:$C$207, 2, TRUE)</f>
        <v>Monroe County</v>
      </c>
      <c r="B71" s="2" t="str">
        <f>VLOOKUP($C71, 'County name'!$A$1:$C$207, 3, TRUE)</f>
        <v>Iowa</v>
      </c>
      <c r="C71" s="33">
        <v>19135</v>
      </c>
      <c r="D71" s="12">
        <f>VLOOKUP($C71, 'County name'!$A$3:$D$101, 4, FALSE)</f>
        <v>3.3E-3</v>
      </c>
      <c r="E71" s="44">
        <v>2166.7836790000001</v>
      </c>
      <c r="F71" s="44">
        <v>200.40158349999999</v>
      </c>
      <c r="G71" s="38">
        <v>0.98042522139999999</v>
      </c>
      <c r="H71" s="45">
        <v>254.18183540000001</v>
      </c>
      <c r="I71" s="45">
        <v>86.558159020000005</v>
      </c>
      <c r="J71" s="48">
        <v>9.6810334740000004E-2</v>
      </c>
      <c r="K71" s="46">
        <v>481.50949919999999</v>
      </c>
      <c r="L71" s="45">
        <v>234.5831666</v>
      </c>
      <c r="M71" s="47">
        <v>0.27864924200000002</v>
      </c>
    </row>
    <row r="72" spans="1:13" ht="14.5" x14ac:dyDescent="0.35">
      <c r="A72" s="2" t="str">
        <f>VLOOKUP(C72, 'County name'!$A$1:$C$207, 2, TRUE)</f>
        <v>Montgomery County</v>
      </c>
      <c r="B72" s="2" t="str">
        <f>VLOOKUP($C72, 'County name'!$A$1:$C$207, 3, TRUE)</f>
        <v>Iowa</v>
      </c>
      <c r="C72" s="33">
        <v>19137</v>
      </c>
      <c r="D72" s="12">
        <f>VLOOKUP($C72, 'County name'!$A$3:$D$101, 4, FALSE)</f>
        <v>7.6E-3</v>
      </c>
      <c r="E72" s="44">
        <v>2175.87275</v>
      </c>
      <c r="F72" s="44">
        <v>232.98186150000001</v>
      </c>
      <c r="G72" s="38">
        <v>1.02435264</v>
      </c>
      <c r="H72" s="45">
        <v>262.6390869</v>
      </c>
      <c r="I72" s="45">
        <v>104.81038340000001</v>
      </c>
      <c r="J72" s="48">
        <v>0.1322964073</v>
      </c>
      <c r="K72" s="46">
        <v>520.68320619999997</v>
      </c>
      <c r="L72" s="45">
        <v>282.99970350000001</v>
      </c>
      <c r="M72" s="47">
        <v>0.36126164620000001</v>
      </c>
    </row>
    <row r="73" spans="1:13" ht="14.5" x14ac:dyDescent="0.35">
      <c r="A73" s="2" t="str">
        <f>VLOOKUP(C73, 'County name'!$A$1:$C$207, 2, TRUE)</f>
        <v>Muscatine County</v>
      </c>
      <c r="B73" s="2" t="str">
        <f>VLOOKUP($C73, 'County name'!$A$1:$C$207, 3, TRUE)</f>
        <v>Iowa</v>
      </c>
      <c r="C73" s="33">
        <v>19139</v>
      </c>
      <c r="D73" s="12">
        <f>VLOOKUP($C73, 'County name'!$A$3:$D$101, 4, FALSE)</f>
        <v>6.6E-3</v>
      </c>
      <c r="E73" s="44">
        <v>2174.8294470000001</v>
      </c>
      <c r="F73" s="44">
        <v>198.05462589999999</v>
      </c>
      <c r="G73" s="38">
        <v>0.96106109449999999</v>
      </c>
      <c r="H73" s="45">
        <v>256.43770439999997</v>
      </c>
      <c r="I73" s="45">
        <v>90.111559819999997</v>
      </c>
      <c r="J73" s="48">
        <v>9.8719908620000005E-2</v>
      </c>
      <c r="K73" s="46">
        <v>462.1711004</v>
      </c>
      <c r="L73" s="45">
        <v>221.4146911</v>
      </c>
      <c r="M73" s="47">
        <v>0.25455394269999998</v>
      </c>
    </row>
    <row r="74" spans="1:13" ht="14.5" x14ac:dyDescent="0.35">
      <c r="A74" s="2" t="str">
        <f>VLOOKUP(C74, 'County name'!$A$1:$C$207, 2, TRUE)</f>
        <v>O</v>
      </c>
      <c r="B74" s="2" t="str">
        <f>VLOOKUP($C74, 'County name'!$A$1:$C$207, 3, TRUE)</f>
        <v>Iowa</v>
      </c>
      <c r="C74" s="33">
        <v>19141</v>
      </c>
      <c r="D74" s="12">
        <f>VLOOKUP($C74, 'County name'!$A$3:$D$101, 4, FALSE)</f>
        <v>1.3100000000000001E-2</v>
      </c>
      <c r="E74" s="44">
        <v>1922.1316079999999</v>
      </c>
      <c r="F74" s="44">
        <v>159.75853710000001</v>
      </c>
      <c r="G74" s="38">
        <v>0.94443474029999996</v>
      </c>
      <c r="H74" s="45">
        <v>239.56982160000001</v>
      </c>
      <c r="I74" s="45">
        <v>77.291811609999996</v>
      </c>
      <c r="J74" s="48">
        <v>0.11733161590000001</v>
      </c>
      <c r="K74" s="46">
        <v>476.92939059999998</v>
      </c>
      <c r="L74" s="45">
        <v>224.55244500000001</v>
      </c>
      <c r="M74" s="47">
        <v>0.31105696090000001</v>
      </c>
    </row>
    <row r="75" spans="1:13" ht="14.5" x14ac:dyDescent="0.35">
      <c r="A75" s="2" t="str">
        <f>VLOOKUP(C75, 'County name'!$A$1:$C$207, 2, TRUE)</f>
        <v>Osceola County</v>
      </c>
      <c r="B75" s="2" t="str">
        <f>VLOOKUP($C75, 'County name'!$A$1:$C$207, 3, TRUE)</f>
        <v>Iowa</v>
      </c>
      <c r="C75" s="33">
        <v>19143</v>
      </c>
      <c r="D75" s="12">
        <f>VLOOKUP($C75, 'County name'!$A$3:$D$101, 4, FALSE)</f>
        <v>0.01</v>
      </c>
      <c r="E75" s="44">
        <v>1847.966165</v>
      </c>
      <c r="F75" s="44">
        <v>135.82096390000001</v>
      </c>
      <c r="G75" s="38">
        <v>0.91349062380000001</v>
      </c>
      <c r="H75" s="45">
        <v>228.63662199999999</v>
      </c>
      <c r="I75" s="45">
        <v>68.510795830000006</v>
      </c>
      <c r="J75" s="48">
        <v>0.10488697900000001</v>
      </c>
      <c r="K75" s="46">
        <v>467.73787190000002</v>
      </c>
      <c r="L75" s="45">
        <v>202.1080015</v>
      </c>
      <c r="M75" s="47">
        <v>0.29103221140000002</v>
      </c>
    </row>
    <row r="76" spans="1:13" ht="14.5" x14ac:dyDescent="0.35">
      <c r="A76" s="2" t="str">
        <f>VLOOKUP(C76, 'County name'!$A$1:$C$207, 2, TRUE)</f>
        <v>Page County</v>
      </c>
      <c r="B76" s="2" t="str">
        <f>VLOOKUP($C76, 'County name'!$A$1:$C$207, 3, TRUE)</f>
        <v>Iowa</v>
      </c>
      <c r="C76" s="33">
        <v>19145</v>
      </c>
      <c r="D76" s="12">
        <f>VLOOKUP($C76, 'County name'!$A$3:$D$101, 4, FALSE)</f>
        <v>9.8999999999999991E-3</v>
      </c>
      <c r="E76" s="44">
        <v>2207.5749479999999</v>
      </c>
      <c r="F76" s="44">
        <v>239.00941040000001</v>
      </c>
      <c r="G76" s="38">
        <v>1.008293586</v>
      </c>
      <c r="H76" s="45">
        <v>260.20908930000002</v>
      </c>
      <c r="I76" s="45">
        <v>103.4440384</v>
      </c>
      <c r="J76" s="48">
        <v>0.1205970317</v>
      </c>
      <c r="K76" s="46">
        <v>518.22405240000001</v>
      </c>
      <c r="L76" s="45">
        <v>282.52893490000002</v>
      </c>
      <c r="M76" s="47">
        <v>0.34729049899999997</v>
      </c>
    </row>
    <row r="77" spans="1:13" ht="14.5" x14ac:dyDescent="0.35">
      <c r="A77" s="2" t="str">
        <f>VLOOKUP(C77, 'County name'!$A$1:$C$207, 2, TRUE)</f>
        <v>Palo Alto County</v>
      </c>
      <c r="B77" s="2" t="str">
        <f>VLOOKUP($C77, 'County name'!$A$1:$C$207, 3, TRUE)</f>
        <v>Iowa</v>
      </c>
      <c r="C77" s="33">
        <v>19147</v>
      </c>
      <c r="D77" s="12">
        <f>VLOOKUP($C77, 'County name'!$A$3:$D$101, 4, FALSE)</f>
        <v>1.1699999999999999E-2</v>
      </c>
      <c r="E77" s="44">
        <v>1933.1179890000001</v>
      </c>
      <c r="F77" s="44">
        <v>144.14996500000001</v>
      </c>
      <c r="G77" s="38">
        <v>0.94288823720000003</v>
      </c>
      <c r="H77" s="45">
        <v>237.1200623</v>
      </c>
      <c r="I77" s="45">
        <v>73.765252689999997</v>
      </c>
      <c r="J77" s="48">
        <v>0.1077911039</v>
      </c>
      <c r="K77" s="46">
        <v>459.26034370000002</v>
      </c>
      <c r="L77" s="45">
        <v>209.70228829999999</v>
      </c>
      <c r="M77" s="47">
        <v>0.2794592662</v>
      </c>
    </row>
    <row r="78" spans="1:13" ht="14.5" x14ac:dyDescent="0.35">
      <c r="A78" s="2" t="str">
        <f>VLOOKUP(C78, 'County name'!$A$1:$C$207, 2, TRUE)</f>
        <v>Plymouth County</v>
      </c>
      <c r="B78" s="2" t="str">
        <f>VLOOKUP($C78, 'County name'!$A$1:$C$207, 3, TRUE)</f>
        <v>Iowa</v>
      </c>
      <c r="C78" s="33">
        <v>19149</v>
      </c>
      <c r="D78" s="12">
        <f>VLOOKUP($C78, 'County name'!$A$3:$D$101, 4, FALSE)</f>
        <v>1.8500000000000003E-2</v>
      </c>
      <c r="E78" s="44">
        <v>2009.6299019999999</v>
      </c>
      <c r="F78" s="44">
        <v>204.60336330000001</v>
      </c>
      <c r="G78" s="38">
        <v>1.0334178999999999</v>
      </c>
      <c r="H78" s="45">
        <v>249.6666343</v>
      </c>
      <c r="I78" s="45">
        <v>89.651816510000003</v>
      </c>
      <c r="J78" s="48">
        <v>0.1368703127</v>
      </c>
      <c r="K78" s="46">
        <v>505.4458846</v>
      </c>
      <c r="L78" s="45">
        <v>262.31019409999999</v>
      </c>
      <c r="M78" s="47">
        <v>0.36454679909999999</v>
      </c>
    </row>
    <row r="79" spans="1:13" ht="14.5" x14ac:dyDescent="0.35">
      <c r="A79" s="2" t="str">
        <f>VLOOKUP(C79, 'County name'!$A$1:$C$207, 2, TRUE)</f>
        <v>Pocahontas County</v>
      </c>
      <c r="B79" s="2" t="str">
        <f>VLOOKUP($C79, 'County name'!$A$1:$C$207, 3, TRUE)</f>
        <v>Iowa</v>
      </c>
      <c r="C79" s="33">
        <v>19151</v>
      </c>
      <c r="D79" s="12">
        <f>VLOOKUP($C79, 'County name'!$A$3:$D$101, 4, FALSE)</f>
        <v>1.41E-2</v>
      </c>
      <c r="E79" s="44">
        <v>1951.630224</v>
      </c>
      <c r="F79" s="44">
        <v>156.21237199999999</v>
      </c>
      <c r="G79" s="38">
        <v>0.96026561590000004</v>
      </c>
      <c r="H79" s="45">
        <v>244.6901435</v>
      </c>
      <c r="I79" s="45">
        <v>81.515041830000001</v>
      </c>
      <c r="J79" s="48">
        <v>0.1189170095</v>
      </c>
      <c r="K79" s="46">
        <v>474.71380310000001</v>
      </c>
      <c r="L79" s="45">
        <v>223.24030819999999</v>
      </c>
      <c r="M79" s="47">
        <v>0.30251633369999997</v>
      </c>
    </row>
    <row r="80" spans="1:13" ht="14.5" x14ac:dyDescent="0.35">
      <c r="A80" s="2" t="str">
        <f>VLOOKUP(C80, 'County name'!$A$1:$C$207, 2, TRUE)</f>
        <v>Polk County</v>
      </c>
      <c r="B80" s="2" t="str">
        <f>VLOOKUP($C80, 'County name'!$A$1:$C$207, 3, TRUE)</f>
        <v>Iowa</v>
      </c>
      <c r="C80" s="33">
        <v>19153</v>
      </c>
      <c r="D80" s="12">
        <f>VLOOKUP($C80, 'County name'!$A$3:$D$101, 4, FALSE)</f>
        <v>7.7000000000000002E-3</v>
      </c>
      <c r="E80" s="44">
        <v>2099.0574980000001</v>
      </c>
      <c r="F80" s="44">
        <v>176.28777349999999</v>
      </c>
      <c r="G80" s="38">
        <v>0.94499938309999998</v>
      </c>
      <c r="H80" s="45">
        <v>257.40656910000001</v>
      </c>
      <c r="I80" s="45">
        <v>87.260423900000006</v>
      </c>
      <c r="J80" s="48">
        <v>0.1205508087</v>
      </c>
      <c r="K80" s="46">
        <v>489.46321890000002</v>
      </c>
      <c r="L80" s="45">
        <v>230.63791739999999</v>
      </c>
      <c r="M80" s="47">
        <v>0.31008721589999999</v>
      </c>
    </row>
    <row r="81" spans="1:13" ht="14.5" x14ac:dyDescent="0.35">
      <c r="A81" s="2" t="str">
        <f>VLOOKUP(C81, 'County name'!$A$1:$C$207, 2, TRUE)</f>
        <v>Pottawattamie County</v>
      </c>
      <c r="B81" s="2" t="str">
        <f>VLOOKUP($C81, 'County name'!$A$1:$C$207, 3, TRUE)</f>
        <v>Iowa</v>
      </c>
      <c r="C81" s="33">
        <v>19155</v>
      </c>
      <c r="D81" s="12">
        <f>VLOOKUP($C81, 'County name'!$A$3:$D$101, 4, FALSE)</f>
        <v>1.7299999999999999E-2</v>
      </c>
      <c r="E81" s="44">
        <v>2149.1103520000001</v>
      </c>
      <c r="F81" s="44">
        <v>214.96708459999999</v>
      </c>
      <c r="G81" s="38">
        <v>1.014093699</v>
      </c>
      <c r="H81" s="45">
        <v>264.45201329999998</v>
      </c>
      <c r="I81" s="45">
        <v>100.6207265</v>
      </c>
      <c r="J81" s="48">
        <v>0.14016271390000001</v>
      </c>
      <c r="K81" s="46">
        <v>529.92625959999998</v>
      </c>
      <c r="L81" s="45">
        <v>275.44493820000002</v>
      </c>
      <c r="M81" s="47">
        <v>0.37888819159999998</v>
      </c>
    </row>
    <row r="82" spans="1:13" ht="14.5" x14ac:dyDescent="0.35">
      <c r="A82" s="2" t="str">
        <f>VLOOKUP(C82, 'County name'!$A$1:$C$207, 2, TRUE)</f>
        <v>Poweshiek County</v>
      </c>
      <c r="B82" s="2" t="str">
        <f>VLOOKUP($C82, 'County name'!$A$1:$C$207, 3, TRUE)</f>
        <v>Iowa</v>
      </c>
      <c r="C82" s="33">
        <v>19157</v>
      </c>
      <c r="D82" s="12">
        <f>VLOOKUP($C82, 'County name'!$A$3:$D$101, 4, FALSE)</f>
        <v>1.18E-2</v>
      </c>
      <c r="E82" s="44">
        <v>2057.5178770000002</v>
      </c>
      <c r="F82" s="44">
        <v>177.5087259</v>
      </c>
      <c r="G82" s="38">
        <v>0.92161903420000002</v>
      </c>
      <c r="H82" s="45">
        <v>254.4360781</v>
      </c>
      <c r="I82" s="45">
        <v>83.962262629999998</v>
      </c>
      <c r="J82" s="48">
        <v>0.1077633394</v>
      </c>
      <c r="K82" s="46">
        <v>474.60732689999998</v>
      </c>
      <c r="L82" s="45">
        <v>219.0124869</v>
      </c>
      <c r="M82" s="47">
        <v>0.28054437669999999</v>
      </c>
    </row>
    <row r="83" spans="1:13" ht="14.5" x14ac:dyDescent="0.35">
      <c r="A83" s="2" t="str">
        <f>VLOOKUP(C83, 'County name'!$A$1:$C$207, 2, TRUE)</f>
        <v>Ringgold County</v>
      </c>
      <c r="B83" s="2" t="str">
        <f>VLOOKUP($C83, 'County name'!$A$1:$C$207, 3, TRUE)</f>
        <v>Iowa</v>
      </c>
      <c r="C83" s="33">
        <v>19159</v>
      </c>
      <c r="D83" s="12">
        <f>VLOOKUP($C83, 'County name'!$A$3:$D$101, 4, FALSE)</f>
        <v>5.4000000000000003E-3</v>
      </c>
      <c r="E83" s="44">
        <v>2138.8240249999999</v>
      </c>
      <c r="F83" s="44">
        <v>195.8465698</v>
      </c>
      <c r="G83" s="38">
        <v>0.9613992629</v>
      </c>
      <c r="H83" s="45">
        <v>256.01445319999999</v>
      </c>
      <c r="I83" s="45">
        <v>88.073338219999997</v>
      </c>
      <c r="J83" s="48">
        <v>0.10552389700000001</v>
      </c>
      <c r="K83" s="46">
        <v>498.53077489999998</v>
      </c>
      <c r="L83" s="45">
        <v>243.37413119999999</v>
      </c>
      <c r="M83" s="47">
        <v>0.3053765417</v>
      </c>
    </row>
    <row r="84" spans="1:13" ht="14.5" x14ac:dyDescent="0.35">
      <c r="A84" s="2" t="str">
        <f>VLOOKUP(C84, 'County name'!$A$1:$C$207, 2, TRUE)</f>
        <v>Sac County</v>
      </c>
      <c r="B84" s="2" t="str">
        <f>VLOOKUP($C84, 'County name'!$A$1:$C$207, 3, TRUE)</f>
        <v>Iowa</v>
      </c>
      <c r="C84" s="33">
        <v>19161</v>
      </c>
      <c r="D84" s="12">
        <f>VLOOKUP($C84, 'County name'!$A$3:$D$101, 4, FALSE)</f>
        <v>1.2E-2</v>
      </c>
      <c r="E84" s="44">
        <v>1970.6339370000001</v>
      </c>
      <c r="F84" s="44">
        <v>163.10321020000001</v>
      </c>
      <c r="G84" s="38">
        <v>0.96285203399999997</v>
      </c>
      <c r="H84" s="45">
        <v>251.5378972</v>
      </c>
      <c r="I84" s="45">
        <v>85.765479709999994</v>
      </c>
      <c r="J84" s="48">
        <v>0.13063704979999999</v>
      </c>
      <c r="K84" s="46">
        <v>499.5010059</v>
      </c>
      <c r="L84" s="45">
        <v>236.8417642</v>
      </c>
      <c r="M84" s="47">
        <v>0.33834104879999999</v>
      </c>
    </row>
    <row r="85" spans="1:13" ht="14.5" x14ac:dyDescent="0.35">
      <c r="A85" s="2" t="str">
        <f>VLOOKUP(C85, 'County name'!$A$1:$C$207, 2, TRUE)</f>
        <v>Scott County</v>
      </c>
      <c r="B85" s="2" t="str">
        <f>VLOOKUP($C85, 'County name'!$A$1:$C$207, 3, TRUE)</f>
        <v>Iowa</v>
      </c>
      <c r="C85" s="33">
        <v>19163</v>
      </c>
      <c r="D85" s="12">
        <f>VLOOKUP($C85, 'County name'!$A$3:$D$101, 4, FALSE)</f>
        <v>7.4999999999999997E-3</v>
      </c>
      <c r="E85" s="44">
        <v>2109.773389</v>
      </c>
      <c r="F85" s="44">
        <v>167.77012339999999</v>
      </c>
      <c r="G85" s="38">
        <v>0.9376741166</v>
      </c>
      <c r="H85" s="45">
        <v>254.44310189999999</v>
      </c>
      <c r="I85" s="45">
        <v>80.986877250000006</v>
      </c>
      <c r="J85" s="48">
        <v>9.6789870910000006E-2</v>
      </c>
      <c r="K85" s="46">
        <v>452.10975189999999</v>
      </c>
      <c r="L85" s="45">
        <v>200.9328141</v>
      </c>
      <c r="M85" s="47">
        <v>0.24223386329999999</v>
      </c>
    </row>
    <row r="86" spans="1:13" ht="14.5" x14ac:dyDescent="0.35">
      <c r="A86" s="2" t="str">
        <f>VLOOKUP(C86, 'County name'!$A$1:$C$207, 2, TRUE)</f>
        <v>Shelby County</v>
      </c>
      <c r="B86" s="2" t="str">
        <f>VLOOKUP($C86, 'County name'!$A$1:$C$207, 3, TRUE)</f>
        <v>Iowa</v>
      </c>
      <c r="C86" s="33">
        <v>19165</v>
      </c>
      <c r="D86" s="12">
        <f>VLOOKUP($C86, 'County name'!$A$3:$D$101, 4, FALSE)</f>
        <v>1.37E-2</v>
      </c>
      <c r="E86" s="44">
        <v>2068.889944</v>
      </c>
      <c r="F86" s="44">
        <v>190.35701789999999</v>
      </c>
      <c r="G86" s="38">
        <v>0.9641784538</v>
      </c>
      <c r="H86" s="45">
        <v>260.77502629999998</v>
      </c>
      <c r="I86" s="45">
        <v>94.008343740000001</v>
      </c>
      <c r="J86" s="48">
        <v>0.1362525463</v>
      </c>
      <c r="K86" s="46">
        <v>523.83840080000004</v>
      </c>
      <c r="L86" s="45">
        <v>261.5308488</v>
      </c>
      <c r="M86" s="47">
        <v>0.3665242917</v>
      </c>
    </row>
    <row r="87" spans="1:13" ht="14.5" x14ac:dyDescent="0.35">
      <c r="A87" s="2" t="str">
        <f>VLOOKUP(C87, 'County name'!$A$1:$C$207, 2, TRUE)</f>
        <v>Sioux County</v>
      </c>
      <c r="B87" s="2" t="str">
        <f>VLOOKUP($C87, 'County name'!$A$1:$C$207, 3, TRUE)</f>
        <v>Iowa</v>
      </c>
      <c r="C87" s="33">
        <v>19167</v>
      </c>
      <c r="D87" s="12">
        <f>VLOOKUP($C87, 'County name'!$A$3:$D$101, 4, FALSE)</f>
        <v>1.6E-2</v>
      </c>
      <c r="E87" s="44">
        <v>1960.8727429999999</v>
      </c>
      <c r="F87" s="44">
        <v>189.5580721</v>
      </c>
      <c r="G87" s="38">
        <v>1.006809885</v>
      </c>
      <c r="H87" s="45">
        <v>244.15648429999999</v>
      </c>
      <c r="I87" s="45">
        <v>82.808848859999998</v>
      </c>
      <c r="J87" s="48">
        <v>0.1280072059</v>
      </c>
      <c r="K87" s="46">
        <v>491.67216969999998</v>
      </c>
      <c r="L87" s="45">
        <v>246.17288060000001</v>
      </c>
      <c r="M87" s="47">
        <v>0.34181359169999997</v>
      </c>
    </row>
    <row r="88" spans="1:13" ht="14.5" x14ac:dyDescent="0.35">
      <c r="A88" s="2" t="str">
        <f>VLOOKUP(C88, 'County name'!$A$1:$C$207, 2, TRUE)</f>
        <v>Story County</v>
      </c>
      <c r="B88" s="2" t="str">
        <f>VLOOKUP($C88, 'County name'!$A$1:$C$207, 3, TRUE)</f>
        <v>Iowa</v>
      </c>
      <c r="C88" s="33">
        <v>19169</v>
      </c>
      <c r="D88" s="12">
        <f>VLOOKUP($C88, 'County name'!$A$3:$D$101, 4, FALSE)</f>
        <v>1.09E-2</v>
      </c>
      <c r="E88" s="44">
        <v>1994.7218049999999</v>
      </c>
      <c r="F88" s="44">
        <v>145.41368130000001</v>
      </c>
      <c r="G88" s="38">
        <v>0.89211825759999996</v>
      </c>
      <c r="H88" s="45">
        <v>255.2849464</v>
      </c>
      <c r="I88" s="45">
        <v>80.322230430000005</v>
      </c>
      <c r="J88" s="48">
        <v>0.1182349962</v>
      </c>
      <c r="K88" s="46">
        <v>482.2019651</v>
      </c>
      <c r="L88" s="45">
        <v>213.52363320000001</v>
      </c>
      <c r="M88" s="47">
        <v>0.29961387150000002</v>
      </c>
    </row>
    <row r="89" spans="1:13" ht="14.5" x14ac:dyDescent="0.35">
      <c r="A89" s="2" t="str">
        <f>VLOOKUP(C89, 'County name'!$A$1:$C$207, 2, TRUE)</f>
        <v>Tama County</v>
      </c>
      <c r="B89" s="2" t="str">
        <f>VLOOKUP($C89, 'County name'!$A$1:$C$207, 3, TRUE)</f>
        <v>Iowa</v>
      </c>
      <c r="C89" s="33">
        <v>19171</v>
      </c>
      <c r="D89" s="12">
        <f>VLOOKUP($C89, 'County name'!$A$3:$D$101, 4, FALSE)</f>
        <v>1.3000000000000001E-2</v>
      </c>
      <c r="E89" s="44">
        <v>1987.094732</v>
      </c>
      <c r="F89" s="44">
        <v>155.13461000000001</v>
      </c>
      <c r="G89" s="38">
        <v>0.90558056769999995</v>
      </c>
      <c r="H89" s="45">
        <v>254.9326164</v>
      </c>
      <c r="I89" s="45">
        <v>81.007254410000002</v>
      </c>
      <c r="J89" s="48">
        <v>0.1110328885</v>
      </c>
      <c r="K89" s="46">
        <v>472.72447519999997</v>
      </c>
      <c r="L89" s="45">
        <v>210.27509749999999</v>
      </c>
      <c r="M89" s="47">
        <v>0.27815610730000001</v>
      </c>
    </row>
    <row r="90" spans="1:13" ht="14.5" x14ac:dyDescent="0.35">
      <c r="A90" s="2" t="str">
        <f>VLOOKUP(C90, 'County name'!$A$1:$C$207, 2, TRUE)</f>
        <v>Taylor County</v>
      </c>
      <c r="B90" s="2" t="str">
        <f>VLOOKUP($C90, 'County name'!$A$1:$C$207, 3, TRUE)</f>
        <v>Iowa</v>
      </c>
      <c r="C90" s="33">
        <v>19173</v>
      </c>
      <c r="D90" s="12">
        <f>VLOOKUP($C90, 'County name'!$A$3:$D$101, 4, FALSE)</f>
        <v>7.9000000000000008E-3</v>
      </c>
      <c r="E90" s="44">
        <v>2154.2648989999998</v>
      </c>
      <c r="F90" s="44">
        <v>208.21534260000001</v>
      </c>
      <c r="G90" s="38">
        <v>0.97712108409999998</v>
      </c>
      <c r="H90" s="45">
        <v>255.6244074</v>
      </c>
      <c r="I90" s="45">
        <v>93.812443110000004</v>
      </c>
      <c r="J90" s="48">
        <v>0.11049589780000001</v>
      </c>
      <c r="K90" s="46">
        <v>505.98042420000002</v>
      </c>
      <c r="L90" s="45">
        <v>258.14204599999999</v>
      </c>
      <c r="M90" s="47">
        <v>0.32292646200000003</v>
      </c>
    </row>
    <row r="91" spans="1:13" ht="14.5" x14ac:dyDescent="0.35">
      <c r="A91" s="2" t="str">
        <f>VLOOKUP(C91, 'County name'!$A$1:$C$207, 2, TRUE)</f>
        <v>Union County</v>
      </c>
      <c r="B91" s="2" t="str">
        <f>VLOOKUP($C91, 'County name'!$A$1:$C$207, 3, TRUE)</f>
        <v>Iowa</v>
      </c>
      <c r="C91" s="33">
        <v>19175</v>
      </c>
      <c r="D91" s="12">
        <f>VLOOKUP($C91, 'County name'!$A$3:$D$101, 4, FALSE)</f>
        <v>6.5000000000000006E-3</v>
      </c>
      <c r="E91" s="44">
        <v>2118.8345129999998</v>
      </c>
      <c r="F91" s="44">
        <v>193.64442099999999</v>
      </c>
      <c r="G91" s="38">
        <v>0.96009384369999995</v>
      </c>
      <c r="H91" s="45">
        <v>261.7255619</v>
      </c>
      <c r="I91" s="45">
        <v>91.639125870000001</v>
      </c>
      <c r="J91" s="48">
        <v>0.1189573854</v>
      </c>
      <c r="K91" s="46">
        <v>505.56114960000002</v>
      </c>
      <c r="L91" s="45">
        <v>248.95343500000001</v>
      </c>
      <c r="M91" s="47">
        <v>0.32145651689999999</v>
      </c>
    </row>
    <row r="92" spans="1:13" ht="14.5" x14ac:dyDescent="0.35">
      <c r="A92" s="2" t="str">
        <f>VLOOKUP(C92, 'County name'!$A$1:$C$207, 2, TRUE)</f>
        <v>Van Buren County</v>
      </c>
      <c r="B92" s="2" t="str">
        <f>VLOOKUP($C92, 'County name'!$A$1:$C$207, 3, TRUE)</f>
        <v>Iowa</v>
      </c>
      <c r="C92" s="33">
        <v>19177</v>
      </c>
      <c r="D92" s="12">
        <f>VLOOKUP($C92, 'County name'!$A$3:$D$101, 4, FALSE)</f>
        <v>4.7999999999999996E-3</v>
      </c>
      <c r="E92" s="44">
        <v>2265.974612</v>
      </c>
      <c r="F92" s="44">
        <v>247.269813</v>
      </c>
      <c r="G92" s="38">
        <v>1.032616757</v>
      </c>
      <c r="H92" s="45">
        <v>256.14489479999997</v>
      </c>
      <c r="I92" s="45">
        <v>94.588270850000001</v>
      </c>
      <c r="J92" s="48">
        <v>9.0497721429999997E-2</v>
      </c>
      <c r="K92" s="46">
        <v>466.7431904</v>
      </c>
      <c r="L92" s="45">
        <v>241.9025843</v>
      </c>
      <c r="M92" s="47">
        <v>0.25569863259999998</v>
      </c>
    </row>
    <row r="93" spans="1:13" ht="14.5" x14ac:dyDescent="0.35">
      <c r="A93" s="2" t="str">
        <f>VLOOKUP(C93, 'County name'!$A$1:$C$207, 2, TRUE)</f>
        <v>Wapello County</v>
      </c>
      <c r="B93" s="2" t="str">
        <f>VLOOKUP($C93, 'County name'!$A$1:$C$207, 3, TRUE)</f>
        <v>Iowa</v>
      </c>
      <c r="C93" s="33">
        <v>19179</v>
      </c>
      <c r="D93" s="12">
        <f>VLOOKUP($C93, 'County name'!$A$3:$D$101, 4, FALSE)</f>
        <v>5.1999999999999998E-3</v>
      </c>
      <c r="E93" s="44">
        <v>2214.5459850000002</v>
      </c>
      <c r="F93" s="44">
        <v>213.2243197</v>
      </c>
      <c r="G93" s="38">
        <v>1.00714879</v>
      </c>
      <c r="H93" s="45">
        <v>256.56117890000002</v>
      </c>
      <c r="I93" s="45">
        <v>87.116658779999995</v>
      </c>
      <c r="J93" s="48">
        <v>9.8182369830000005E-2</v>
      </c>
      <c r="K93" s="46">
        <v>470.83366840000002</v>
      </c>
      <c r="L93" s="45">
        <v>230.96178169999999</v>
      </c>
      <c r="M93" s="47">
        <v>0.26771316169999998</v>
      </c>
    </row>
    <row r="94" spans="1:13" ht="14.5" x14ac:dyDescent="0.35">
      <c r="A94" s="2" t="str">
        <f>VLOOKUP(C94, 'County name'!$A$1:$C$207, 2, TRUE)</f>
        <v>Warren County</v>
      </c>
      <c r="B94" s="2" t="str">
        <f>VLOOKUP($C94, 'County name'!$A$1:$C$207, 3, TRUE)</f>
        <v>Iowa</v>
      </c>
      <c r="C94" s="33">
        <v>19181</v>
      </c>
      <c r="D94" s="12">
        <f>VLOOKUP($C94, 'County name'!$A$3:$D$101, 4, FALSE)</f>
        <v>6.0999999999999995E-3</v>
      </c>
      <c r="E94" s="44">
        <v>2147.736402</v>
      </c>
      <c r="F94" s="44">
        <v>198.124596</v>
      </c>
      <c r="G94" s="38">
        <v>0.9683359829</v>
      </c>
      <c r="H94" s="45">
        <v>257.692385</v>
      </c>
      <c r="I94" s="45">
        <v>89.613537690000001</v>
      </c>
      <c r="J94" s="48">
        <v>0.11396085359999999</v>
      </c>
      <c r="K94" s="46">
        <v>493.72161399999999</v>
      </c>
      <c r="L94" s="45">
        <v>241.4965746</v>
      </c>
      <c r="M94" s="47">
        <v>0.3075108164</v>
      </c>
    </row>
    <row r="95" spans="1:13" ht="14.5" x14ac:dyDescent="0.35">
      <c r="A95" s="2" t="str">
        <f>VLOOKUP(C95, 'County name'!$A$1:$C$207, 2, TRUE)</f>
        <v>Washington County</v>
      </c>
      <c r="B95" s="2" t="str">
        <f>VLOOKUP($C95, 'County name'!$A$1:$C$207, 3, TRUE)</f>
        <v>Iowa</v>
      </c>
      <c r="C95" s="33">
        <v>19183</v>
      </c>
      <c r="D95" s="12">
        <f>VLOOKUP($C95, 'County name'!$A$3:$D$101, 4, FALSE)</f>
        <v>8.8000000000000005E-3</v>
      </c>
      <c r="E95" s="44">
        <v>2198.3587219999999</v>
      </c>
      <c r="F95" s="44">
        <v>215.61188440000001</v>
      </c>
      <c r="G95" s="38">
        <v>0.98442577139999998</v>
      </c>
      <c r="H95" s="45">
        <v>258.6651574</v>
      </c>
      <c r="I95" s="45">
        <v>92.169555000000003</v>
      </c>
      <c r="J95" s="48">
        <v>0.10041798640000001</v>
      </c>
      <c r="K95" s="46">
        <v>470.07079090000002</v>
      </c>
      <c r="L95" s="45">
        <v>234.05587890000001</v>
      </c>
      <c r="M95" s="47">
        <v>0.26621124470000002</v>
      </c>
    </row>
    <row r="96" spans="1:13" ht="14.5" x14ac:dyDescent="0.35">
      <c r="A96" s="2" t="str">
        <f>VLOOKUP(C96, 'County name'!$A$1:$C$207, 2, TRUE)</f>
        <v>Wayne County</v>
      </c>
      <c r="B96" s="2" t="str">
        <f>VLOOKUP($C96, 'County name'!$A$1:$C$207, 3, TRUE)</f>
        <v>Iowa</v>
      </c>
      <c r="C96" s="33">
        <v>19185</v>
      </c>
      <c r="D96" s="12">
        <f>VLOOKUP($C96, 'County name'!$A$3:$D$101, 4, FALSE)</f>
        <v>5.6999999999999993E-3</v>
      </c>
      <c r="E96" s="44">
        <v>2108.703548</v>
      </c>
      <c r="F96" s="44">
        <v>187.4290853</v>
      </c>
      <c r="G96" s="38">
        <v>0.94610224040000002</v>
      </c>
      <c r="H96" s="45">
        <v>251.44884400000001</v>
      </c>
      <c r="I96" s="45">
        <v>82.490066810000002</v>
      </c>
      <c r="J96" s="48">
        <v>9.0662557559999996E-2</v>
      </c>
      <c r="K96" s="46">
        <v>482.11431700000003</v>
      </c>
      <c r="L96" s="45">
        <v>227.6744813</v>
      </c>
      <c r="M96" s="47">
        <v>0.27213985699999999</v>
      </c>
    </row>
    <row r="97" spans="1:13" ht="14.5" x14ac:dyDescent="0.35">
      <c r="A97" s="2" t="str">
        <f>VLOOKUP(C97, 'County name'!$A$1:$C$207, 2, TRUE)</f>
        <v>Webster County</v>
      </c>
      <c r="B97" s="2" t="str">
        <f>VLOOKUP($C97, 'County name'!$A$1:$C$207, 3, TRUE)</f>
        <v>Iowa</v>
      </c>
      <c r="C97" s="33">
        <v>19187</v>
      </c>
      <c r="D97" s="12">
        <f>VLOOKUP($C97, 'County name'!$A$3:$D$101, 4, FALSE)</f>
        <v>1.5100000000000001E-2</v>
      </c>
      <c r="E97" s="44">
        <v>1992.528407</v>
      </c>
      <c r="F97" s="44">
        <v>162.38538879999999</v>
      </c>
      <c r="G97" s="38">
        <v>0.97278758629999995</v>
      </c>
      <c r="H97" s="45">
        <v>249.6032304</v>
      </c>
      <c r="I97" s="45">
        <v>83.78183894</v>
      </c>
      <c r="J97" s="48">
        <v>0.12196621270000001</v>
      </c>
      <c r="K97" s="46">
        <v>479.41509139999999</v>
      </c>
      <c r="L97" s="45">
        <v>226.2952607</v>
      </c>
      <c r="M97" s="47">
        <v>0.30868629149999999</v>
      </c>
    </row>
    <row r="98" spans="1:13" ht="14.5" x14ac:dyDescent="0.35">
      <c r="A98" s="2" t="str">
        <f>VLOOKUP(C98, 'County name'!$A$1:$C$207, 2, TRUE)</f>
        <v>Winnebago County</v>
      </c>
      <c r="B98" s="2" t="str">
        <f>VLOOKUP($C98, 'County name'!$A$1:$C$207, 3, TRUE)</f>
        <v>Iowa</v>
      </c>
      <c r="C98" s="33">
        <v>19189</v>
      </c>
      <c r="D98" s="12">
        <f>VLOOKUP($C98, 'County name'!$A$3:$D$101, 4, FALSE)</f>
        <v>8.6E-3</v>
      </c>
      <c r="E98" s="44">
        <v>1885.903427</v>
      </c>
      <c r="F98" s="44">
        <v>122.70553839999999</v>
      </c>
      <c r="G98" s="38">
        <v>0.90414430410000002</v>
      </c>
      <c r="H98" s="45">
        <v>227.8867248</v>
      </c>
      <c r="I98" s="45">
        <v>62.837443880000002</v>
      </c>
      <c r="J98" s="48">
        <v>8.7311133730000004E-2</v>
      </c>
      <c r="K98" s="46">
        <v>440.03867910000002</v>
      </c>
      <c r="L98" s="45">
        <v>180.81365729999999</v>
      </c>
      <c r="M98" s="47">
        <v>0.23740259759999999</v>
      </c>
    </row>
    <row r="99" spans="1:13" ht="14.5" x14ac:dyDescent="0.35">
      <c r="A99" s="2" t="str">
        <f>VLOOKUP(C99, 'County name'!$A$1:$C$207, 2, TRUE)</f>
        <v>Winneshiek County</v>
      </c>
      <c r="B99" s="2" t="str">
        <f>VLOOKUP($C99, 'County name'!$A$1:$C$207, 3, TRUE)</f>
        <v>Iowa</v>
      </c>
      <c r="C99" s="33">
        <v>19191</v>
      </c>
      <c r="D99" s="12">
        <f>VLOOKUP($C99, 'County name'!$A$3:$D$101, 4, FALSE)</f>
        <v>1.03E-2</v>
      </c>
      <c r="E99" s="44">
        <v>1816.5670459999999</v>
      </c>
      <c r="F99" s="44">
        <v>103.6127448</v>
      </c>
      <c r="G99" s="38">
        <v>0.8504729929</v>
      </c>
      <c r="H99" s="45">
        <v>231.45418330000001</v>
      </c>
      <c r="I99" s="45">
        <v>59.671548799999997</v>
      </c>
      <c r="J99" s="48">
        <v>8.3921121570000007E-2</v>
      </c>
      <c r="K99" s="46">
        <v>429.31712590000001</v>
      </c>
      <c r="L99" s="45">
        <v>160.02615449999999</v>
      </c>
      <c r="M99" s="47">
        <v>0.20895393209999999</v>
      </c>
    </row>
    <row r="100" spans="1:13" ht="14.5" x14ac:dyDescent="0.35">
      <c r="A100" s="2" t="str">
        <f>VLOOKUP(C100, 'County name'!$A$1:$C$207, 2, TRUE)</f>
        <v>Woodbury County</v>
      </c>
      <c r="B100" s="2" t="str">
        <f>VLOOKUP($C100, 'County name'!$A$1:$C$207, 3, TRUE)</f>
        <v>Iowa</v>
      </c>
      <c r="C100" s="33">
        <v>19193</v>
      </c>
      <c r="D100" s="12">
        <f>VLOOKUP($C100, 'County name'!$A$3:$D$101, 4, FALSE)</f>
        <v>1.5700000000000002E-2</v>
      </c>
      <c r="E100" s="44">
        <v>2062.8161700000001</v>
      </c>
      <c r="F100" s="44">
        <v>210.6983755</v>
      </c>
      <c r="G100" s="38">
        <v>1.0319749659999999</v>
      </c>
      <c r="H100" s="45">
        <v>255.13404370000001</v>
      </c>
      <c r="I100" s="45">
        <v>94.495729780000005</v>
      </c>
      <c r="J100" s="48">
        <v>0.14090785119999999</v>
      </c>
      <c r="K100" s="46">
        <v>517.62437499999999</v>
      </c>
      <c r="L100" s="45">
        <v>272.37493769999998</v>
      </c>
      <c r="M100" s="47">
        <v>0.3783850882</v>
      </c>
    </row>
    <row r="101" spans="1:13" ht="14.5" x14ac:dyDescent="0.35">
      <c r="A101" s="2" t="str">
        <f>VLOOKUP(C101, 'County name'!$A$1:$C$207, 2, TRUE)</f>
        <v>Worth County</v>
      </c>
      <c r="B101" s="2" t="str">
        <f>VLOOKUP($C101, 'County name'!$A$1:$C$207, 3, TRUE)</f>
        <v>Iowa</v>
      </c>
      <c r="C101" s="33">
        <v>19195</v>
      </c>
      <c r="D101" s="12">
        <f>VLOOKUP($C101, 'County name'!$A$3:$D$101, 4, FALSE)</f>
        <v>8.3000000000000001E-3</v>
      </c>
      <c r="E101" s="44">
        <v>1841.4671330000001</v>
      </c>
      <c r="F101" s="44">
        <v>110.7341303</v>
      </c>
      <c r="G101" s="38">
        <v>0.86504473159999995</v>
      </c>
      <c r="H101" s="45">
        <v>227.28316319999999</v>
      </c>
      <c r="I101" s="45">
        <v>58.833482070000002</v>
      </c>
      <c r="J101" s="48">
        <v>8.268208665E-2</v>
      </c>
      <c r="K101" s="46">
        <v>438.02109469999999</v>
      </c>
      <c r="L101" s="45">
        <v>169.29321150000001</v>
      </c>
      <c r="M101" s="47">
        <v>0.2253032053</v>
      </c>
    </row>
    <row r="102" spans="1:13" ht="14.5" x14ac:dyDescent="0.35">
      <c r="A102" s="2" t="str">
        <f>VLOOKUP(C102, 'County name'!$A$1:$C$207, 2, TRUE)</f>
        <v>Wright County</v>
      </c>
      <c r="B102" s="2" t="str">
        <f>VLOOKUP($C102, 'County name'!$A$1:$C$207, 3, TRUE)</f>
        <v>Iowa</v>
      </c>
      <c r="C102" s="33">
        <v>19197</v>
      </c>
      <c r="D102" s="12">
        <f>VLOOKUP($C102, 'County name'!$A$3:$D$101, 4, FALSE)</f>
        <v>1.3500000000000002E-2</v>
      </c>
      <c r="E102" s="44">
        <v>1918.535705</v>
      </c>
      <c r="F102" s="44">
        <v>133.7859047</v>
      </c>
      <c r="G102" s="38">
        <v>0.9071743605</v>
      </c>
      <c r="H102" s="45">
        <v>244.7376922</v>
      </c>
      <c r="I102" s="45">
        <v>71.979365020000003</v>
      </c>
      <c r="J102" s="48">
        <v>0.1061501527</v>
      </c>
      <c r="K102" s="46">
        <v>462.38744639999999</v>
      </c>
      <c r="L102" s="45">
        <v>201.04188740000001</v>
      </c>
      <c r="M102" s="47">
        <v>0.26964787680000002</v>
      </c>
    </row>
    <row r="103" spans="1:13" ht="12.5" x14ac:dyDescent="0.25">
      <c r="A103" s="2"/>
      <c r="B103" s="2"/>
      <c r="C103" s="1"/>
      <c r="D103" s="12"/>
      <c r="E103" s="1"/>
      <c r="F103" s="1"/>
      <c r="G103" s="1"/>
      <c r="H103" s="22"/>
      <c r="K103" s="22"/>
      <c r="M103" s="23"/>
    </row>
    <row r="104" spans="1:13" ht="12.5" x14ac:dyDescent="0.25">
      <c r="A104" s="2"/>
      <c r="B104" s="2"/>
      <c r="C104" s="2"/>
      <c r="D104" s="12"/>
      <c r="E104" s="2"/>
      <c r="F104" s="2"/>
      <c r="G104" s="2"/>
      <c r="H104" s="22"/>
      <c r="K104" s="22"/>
      <c r="M104" s="23"/>
    </row>
    <row r="105" spans="1:13" ht="12.5" x14ac:dyDescent="0.25">
      <c r="A105" s="2"/>
      <c r="B105" s="2"/>
      <c r="C105" s="2"/>
      <c r="D105" s="12"/>
      <c r="E105" s="2"/>
      <c r="F105" s="2"/>
      <c r="G105" s="2"/>
      <c r="H105" s="22"/>
      <c r="K105" s="22"/>
      <c r="M105" s="23"/>
    </row>
    <row r="106" spans="1:13" ht="12.5" x14ac:dyDescent="0.25">
      <c r="A106" s="2"/>
      <c r="B106" s="2"/>
      <c r="C106" s="2"/>
      <c r="D106" s="12"/>
      <c r="E106" s="2"/>
      <c r="F106" s="2"/>
      <c r="G106" s="2"/>
      <c r="H106" s="22"/>
      <c r="K106" s="22"/>
      <c r="M106" s="23"/>
    </row>
    <row r="107" spans="1:13" ht="12.5" x14ac:dyDescent="0.25">
      <c r="A107" s="2"/>
      <c r="B107" s="2"/>
      <c r="C107" s="2"/>
      <c r="D107" s="12"/>
      <c r="E107" s="2"/>
      <c r="F107" s="2"/>
      <c r="G107" s="2"/>
      <c r="H107" s="22"/>
      <c r="K107" s="22"/>
      <c r="M107" s="23"/>
    </row>
    <row r="108" spans="1:13" ht="12.5" x14ac:dyDescent="0.25">
      <c r="A108" s="2"/>
      <c r="B108" s="2"/>
      <c r="C108" s="2"/>
      <c r="D108" s="12"/>
      <c r="E108" s="2"/>
      <c r="F108" s="2"/>
      <c r="G108" s="2"/>
      <c r="H108" s="22"/>
      <c r="K108" s="22"/>
      <c r="M108" s="23"/>
    </row>
    <row r="109" spans="1:13" ht="12.5" x14ac:dyDescent="0.25">
      <c r="A109" s="2"/>
      <c r="B109" s="2"/>
      <c r="C109" s="2"/>
      <c r="D109" s="12"/>
      <c r="E109" s="2"/>
      <c r="F109" s="2"/>
      <c r="G109" s="2"/>
      <c r="H109" s="22"/>
      <c r="K109" s="22"/>
      <c r="M109" s="23"/>
    </row>
    <row r="110" spans="1:13" ht="12.5" x14ac:dyDescent="0.25">
      <c r="A110" s="2"/>
      <c r="B110" s="2"/>
      <c r="C110" s="2"/>
      <c r="D110" s="12"/>
      <c r="E110" s="2"/>
      <c r="F110" s="2"/>
      <c r="G110" s="2"/>
      <c r="H110" s="22"/>
      <c r="K110" s="22"/>
      <c r="M110" s="23"/>
    </row>
    <row r="111" spans="1:13" ht="12.5" x14ac:dyDescent="0.25">
      <c r="A111" s="2"/>
      <c r="B111" s="2"/>
      <c r="C111" s="2"/>
      <c r="D111" s="12"/>
      <c r="E111" s="2"/>
      <c r="F111" s="2"/>
      <c r="G111" s="2"/>
      <c r="H111" s="22"/>
      <c r="K111" s="22"/>
      <c r="M111" s="23"/>
    </row>
    <row r="112" spans="1:13" ht="12.5" x14ac:dyDescent="0.25">
      <c r="A112" s="2"/>
      <c r="B112" s="2"/>
      <c r="C112" s="2"/>
      <c r="D112" s="12"/>
      <c r="E112" s="2"/>
      <c r="F112" s="2"/>
      <c r="G112" s="2"/>
      <c r="H112" s="22"/>
      <c r="K112" s="22"/>
      <c r="M112" s="23"/>
    </row>
    <row r="113" spans="1:13" ht="12.5" x14ac:dyDescent="0.25">
      <c r="A113" s="2"/>
      <c r="B113" s="2"/>
      <c r="C113" s="2"/>
      <c r="D113" s="12"/>
      <c r="E113" s="2"/>
      <c r="F113" s="2"/>
      <c r="G113" s="2"/>
      <c r="H113" s="22"/>
      <c r="K113" s="22"/>
      <c r="M113" s="23"/>
    </row>
    <row r="114" spans="1:13" ht="12.5" x14ac:dyDescent="0.25">
      <c r="A114" s="2"/>
      <c r="B114" s="2"/>
      <c r="C114" s="2"/>
      <c r="D114" s="12"/>
      <c r="E114" s="2"/>
      <c r="F114" s="2"/>
      <c r="G114" s="2"/>
      <c r="H114" s="22"/>
      <c r="K114" s="22"/>
      <c r="M114" s="23"/>
    </row>
    <row r="115" spans="1:13" ht="12.5" x14ac:dyDescent="0.25">
      <c r="A115" s="2"/>
      <c r="B115" s="2"/>
      <c r="C115" s="2"/>
      <c r="D115" s="12"/>
      <c r="E115" s="2"/>
      <c r="F115" s="2"/>
      <c r="G115" s="2"/>
      <c r="H115" s="22"/>
      <c r="K115" s="22"/>
      <c r="M115" s="23"/>
    </row>
    <row r="116" spans="1:13" ht="12.5" x14ac:dyDescent="0.25">
      <c r="A116" s="2"/>
      <c r="B116" s="2"/>
      <c r="C116" s="2"/>
      <c r="D116" s="12"/>
      <c r="E116" s="2"/>
      <c r="F116" s="2"/>
      <c r="G116" s="2"/>
      <c r="H116" s="22"/>
      <c r="K116" s="22"/>
      <c r="M116" s="23"/>
    </row>
    <row r="117" spans="1:13" ht="12.5" x14ac:dyDescent="0.25">
      <c r="A117" s="2"/>
      <c r="B117" s="2"/>
      <c r="C117" s="2"/>
      <c r="D117" s="12"/>
      <c r="E117" s="2"/>
      <c r="F117" s="2"/>
      <c r="G117" s="2"/>
      <c r="H117" s="22"/>
      <c r="K117" s="22"/>
      <c r="M117" s="23"/>
    </row>
    <row r="118" spans="1:13" ht="12.5" x14ac:dyDescent="0.25">
      <c r="A118" s="2"/>
      <c r="B118" s="2"/>
      <c r="C118" s="2"/>
      <c r="D118" s="12"/>
      <c r="E118" s="2"/>
      <c r="F118" s="2"/>
      <c r="G118" s="2"/>
      <c r="H118" s="22"/>
      <c r="K118" s="22"/>
      <c r="M118" s="23"/>
    </row>
    <row r="119" spans="1:13" ht="12.5" x14ac:dyDescent="0.25">
      <c r="A119" s="2"/>
      <c r="B119" s="2"/>
      <c r="C119" s="2"/>
      <c r="D119" s="12"/>
      <c r="E119" s="2"/>
      <c r="F119" s="2"/>
      <c r="G119" s="2"/>
      <c r="H119" s="22"/>
      <c r="K119" s="22"/>
      <c r="M119" s="23"/>
    </row>
    <row r="120" spans="1:13" ht="12.5" x14ac:dyDescent="0.25">
      <c r="A120" s="2"/>
      <c r="B120" s="2"/>
      <c r="C120" s="2"/>
      <c r="D120" s="12"/>
      <c r="E120" s="2"/>
      <c r="F120" s="2"/>
      <c r="G120" s="2"/>
      <c r="H120" s="22"/>
      <c r="K120" s="22"/>
      <c r="M120" s="23"/>
    </row>
    <row r="121" spans="1:13" ht="12.5" x14ac:dyDescent="0.25">
      <c r="A121" s="2"/>
      <c r="B121" s="2"/>
      <c r="C121" s="2"/>
      <c r="D121" s="12"/>
      <c r="E121" s="2"/>
      <c r="F121" s="2"/>
      <c r="G121" s="2"/>
      <c r="H121" s="22"/>
      <c r="K121" s="22"/>
      <c r="M121" s="23"/>
    </row>
    <row r="122" spans="1:13" ht="12.5" x14ac:dyDescent="0.25">
      <c r="A122" s="2"/>
      <c r="B122" s="2"/>
      <c r="C122" s="2"/>
      <c r="D122" s="12"/>
      <c r="E122" s="2"/>
      <c r="F122" s="2"/>
      <c r="G122" s="2"/>
      <c r="H122" s="22"/>
      <c r="K122" s="22"/>
      <c r="M122" s="23"/>
    </row>
    <row r="123" spans="1:13" ht="12.5" x14ac:dyDescent="0.25">
      <c r="A123" s="2"/>
      <c r="B123" s="2"/>
      <c r="C123" s="2"/>
      <c r="D123" s="12"/>
      <c r="E123" s="2"/>
      <c r="F123" s="2"/>
      <c r="G123" s="2"/>
      <c r="H123" s="22"/>
      <c r="K123" s="22"/>
      <c r="M123" s="23"/>
    </row>
    <row r="124" spans="1:13" ht="12.5" x14ac:dyDescent="0.25">
      <c r="A124" s="2"/>
      <c r="B124" s="2"/>
      <c r="C124" s="2"/>
      <c r="D124" s="12"/>
      <c r="E124" s="2"/>
      <c r="F124" s="2"/>
      <c r="G124" s="2"/>
      <c r="H124" s="22"/>
      <c r="K124" s="22"/>
      <c r="M124" s="23"/>
    </row>
    <row r="125" spans="1:13" ht="12.5" x14ac:dyDescent="0.25">
      <c r="A125" s="2"/>
      <c r="B125" s="2"/>
      <c r="C125" s="2"/>
      <c r="D125" s="12"/>
      <c r="E125" s="2"/>
      <c r="F125" s="2"/>
      <c r="G125" s="2"/>
      <c r="H125" s="22"/>
      <c r="K125" s="22"/>
      <c r="M125" s="23"/>
    </row>
    <row r="126" spans="1:13" ht="12.5" x14ac:dyDescent="0.25">
      <c r="A126" s="2"/>
      <c r="B126" s="2"/>
      <c r="C126" s="2"/>
      <c r="D126" s="12"/>
      <c r="E126" s="2"/>
      <c r="F126" s="2"/>
      <c r="G126" s="2"/>
      <c r="H126" s="22"/>
      <c r="K126" s="22"/>
      <c r="M126" s="23"/>
    </row>
    <row r="127" spans="1:13" ht="12.5" x14ac:dyDescent="0.25">
      <c r="A127" s="2"/>
      <c r="B127" s="2"/>
      <c r="C127" s="2"/>
      <c r="D127" s="12"/>
      <c r="E127" s="2"/>
      <c r="F127" s="2"/>
      <c r="G127" s="2"/>
      <c r="H127" s="22"/>
      <c r="K127" s="22"/>
      <c r="M127" s="23"/>
    </row>
    <row r="128" spans="1:13" ht="12.5" x14ac:dyDescent="0.25">
      <c r="A128" s="2"/>
      <c r="B128" s="2"/>
      <c r="C128" s="2"/>
      <c r="D128" s="12"/>
      <c r="E128" s="2"/>
      <c r="F128" s="2"/>
      <c r="G128" s="2"/>
      <c r="H128" s="22"/>
      <c r="K128" s="22"/>
      <c r="M128" s="23"/>
    </row>
    <row r="129" spans="1:13" ht="12.5" x14ac:dyDescent="0.25">
      <c r="A129" s="2"/>
      <c r="B129" s="2"/>
      <c r="C129" s="2"/>
      <c r="D129" s="12"/>
      <c r="E129" s="2"/>
      <c r="F129" s="2"/>
      <c r="G129" s="2"/>
      <c r="H129" s="22"/>
      <c r="K129" s="22"/>
      <c r="M129" s="23"/>
    </row>
    <row r="130" spans="1:13" ht="12.5" x14ac:dyDescent="0.25">
      <c r="A130" s="2"/>
      <c r="B130" s="2"/>
      <c r="C130" s="2"/>
      <c r="D130" s="12"/>
      <c r="E130" s="2"/>
      <c r="F130" s="2"/>
      <c r="G130" s="2"/>
      <c r="H130" s="22"/>
      <c r="K130" s="22"/>
      <c r="M130" s="23"/>
    </row>
    <row r="131" spans="1:13" ht="12.5" x14ac:dyDescent="0.25">
      <c r="A131" s="2"/>
      <c r="B131" s="2"/>
      <c r="C131" s="2"/>
      <c r="D131" s="12"/>
      <c r="E131" s="2"/>
      <c r="F131" s="2"/>
      <c r="G131" s="2"/>
      <c r="H131" s="22"/>
      <c r="K131" s="22"/>
      <c r="M131" s="23"/>
    </row>
    <row r="132" spans="1:13" ht="12.5" x14ac:dyDescent="0.25">
      <c r="A132" s="2"/>
      <c r="B132" s="2"/>
      <c r="C132" s="2"/>
      <c r="D132" s="12"/>
      <c r="E132" s="2"/>
      <c r="F132" s="2"/>
      <c r="G132" s="2"/>
      <c r="H132" s="22"/>
      <c r="K132" s="22"/>
      <c r="M132" s="23"/>
    </row>
    <row r="133" spans="1:13" ht="12.5" x14ac:dyDescent="0.25">
      <c r="A133" s="2"/>
      <c r="B133" s="2"/>
      <c r="C133" s="2"/>
      <c r="D133" s="12"/>
      <c r="E133" s="2"/>
      <c r="F133" s="2"/>
      <c r="G133" s="2"/>
      <c r="H133" s="22"/>
      <c r="K133" s="22"/>
      <c r="M133" s="23"/>
    </row>
    <row r="134" spans="1:13" ht="12.5" x14ac:dyDescent="0.25">
      <c r="A134" s="2"/>
      <c r="B134" s="2"/>
      <c r="C134" s="2"/>
      <c r="D134" s="12"/>
      <c r="E134" s="2"/>
      <c r="F134" s="2"/>
      <c r="G134" s="2"/>
      <c r="H134" s="22"/>
      <c r="K134" s="22"/>
      <c r="M134" s="23"/>
    </row>
    <row r="135" spans="1:13" ht="12.5" x14ac:dyDescent="0.25">
      <c r="A135" s="2"/>
      <c r="B135" s="2"/>
      <c r="C135" s="2"/>
      <c r="D135" s="12"/>
      <c r="E135" s="2"/>
      <c r="F135" s="2"/>
      <c r="G135" s="2"/>
      <c r="H135" s="22"/>
      <c r="K135" s="22"/>
      <c r="M135" s="23"/>
    </row>
    <row r="136" spans="1:13" ht="12.5" x14ac:dyDescent="0.25">
      <c r="A136" s="2"/>
      <c r="B136" s="2"/>
      <c r="C136" s="2"/>
      <c r="D136" s="12"/>
      <c r="E136" s="2"/>
      <c r="F136" s="2"/>
      <c r="G136" s="2"/>
      <c r="H136" s="22"/>
      <c r="K136" s="22"/>
      <c r="M136" s="23"/>
    </row>
    <row r="137" spans="1:13" ht="12.5" x14ac:dyDescent="0.25">
      <c r="A137" s="2"/>
      <c r="B137" s="2"/>
      <c r="C137" s="2"/>
      <c r="D137" s="12"/>
      <c r="E137" s="2"/>
      <c r="F137" s="2"/>
      <c r="G137" s="2"/>
      <c r="H137" s="22"/>
      <c r="K137" s="22"/>
      <c r="M137" s="23"/>
    </row>
    <row r="138" spans="1:13" ht="12.5" x14ac:dyDescent="0.25">
      <c r="A138" s="2"/>
      <c r="B138" s="2"/>
      <c r="C138" s="2"/>
      <c r="D138" s="12"/>
      <c r="E138" s="2"/>
      <c r="F138" s="2"/>
      <c r="G138" s="2"/>
      <c r="H138" s="22"/>
      <c r="K138" s="22"/>
      <c r="M138" s="23"/>
    </row>
    <row r="139" spans="1:13" ht="12.5" x14ac:dyDescent="0.25">
      <c r="A139" s="2"/>
      <c r="B139" s="2"/>
      <c r="C139" s="2"/>
      <c r="D139" s="12"/>
      <c r="E139" s="2"/>
      <c r="F139" s="2"/>
      <c r="G139" s="2"/>
      <c r="H139" s="22"/>
      <c r="K139" s="22"/>
      <c r="M139" s="23"/>
    </row>
    <row r="140" spans="1:13" ht="12.5" x14ac:dyDescent="0.25">
      <c r="A140" s="2"/>
      <c r="B140" s="2"/>
      <c r="C140" s="2"/>
      <c r="D140" s="12"/>
      <c r="E140" s="2"/>
      <c r="F140" s="2"/>
      <c r="G140" s="2"/>
      <c r="H140" s="22"/>
      <c r="K140" s="22"/>
      <c r="M140" s="23"/>
    </row>
    <row r="141" spans="1:13" ht="12.5" x14ac:dyDescent="0.25">
      <c r="A141" s="2"/>
      <c r="B141" s="2"/>
      <c r="C141" s="2"/>
      <c r="D141" s="12"/>
      <c r="E141" s="2"/>
      <c r="F141" s="2"/>
      <c r="G141" s="2"/>
      <c r="H141" s="22"/>
      <c r="K141" s="22"/>
      <c r="M141" s="23"/>
    </row>
    <row r="142" spans="1:13" ht="12.5" x14ac:dyDescent="0.25">
      <c r="A142" s="2"/>
      <c r="B142" s="2"/>
      <c r="C142" s="2"/>
      <c r="D142" s="12"/>
      <c r="E142" s="2"/>
      <c r="F142" s="2"/>
      <c r="G142" s="2"/>
      <c r="H142" s="22"/>
      <c r="K142" s="22"/>
      <c r="M142" s="23"/>
    </row>
    <row r="143" spans="1:13" ht="12.5" x14ac:dyDescent="0.25">
      <c r="A143" s="2"/>
      <c r="B143" s="2"/>
      <c r="C143" s="2"/>
      <c r="D143" s="12"/>
      <c r="E143" s="2"/>
      <c r="F143" s="2"/>
      <c r="G143" s="2"/>
      <c r="H143" s="22"/>
      <c r="K143" s="22"/>
      <c r="M143" s="23"/>
    </row>
    <row r="144" spans="1:13" ht="12.5" x14ac:dyDescent="0.25">
      <c r="A144" s="2"/>
      <c r="B144" s="2"/>
      <c r="C144" s="2"/>
      <c r="D144" s="12"/>
      <c r="E144" s="2"/>
      <c r="F144" s="2"/>
      <c r="G144" s="2"/>
      <c r="H144" s="22"/>
      <c r="K144" s="22"/>
      <c r="M144" s="23"/>
    </row>
    <row r="145" spans="1:13" ht="12.5" x14ac:dyDescent="0.25">
      <c r="A145" s="2"/>
      <c r="B145" s="2"/>
      <c r="C145" s="2"/>
      <c r="D145" s="12"/>
      <c r="E145" s="2"/>
      <c r="F145" s="2"/>
      <c r="G145" s="2"/>
      <c r="H145" s="22"/>
      <c r="K145" s="22"/>
      <c r="M145" s="23"/>
    </row>
    <row r="146" spans="1:13" ht="12.5" x14ac:dyDescent="0.25">
      <c r="A146" s="2"/>
      <c r="B146" s="2"/>
      <c r="C146" s="2"/>
      <c r="D146" s="12"/>
      <c r="E146" s="2"/>
      <c r="F146" s="2"/>
      <c r="G146" s="2"/>
      <c r="H146" s="22"/>
      <c r="K146" s="22"/>
      <c r="M146" s="23"/>
    </row>
    <row r="147" spans="1:13" ht="12.5" x14ac:dyDescent="0.25">
      <c r="A147" s="2"/>
      <c r="B147" s="2"/>
      <c r="C147" s="2"/>
      <c r="D147" s="12"/>
      <c r="E147" s="2"/>
      <c r="F147" s="2"/>
      <c r="G147" s="2"/>
      <c r="H147" s="22"/>
      <c r="K147" s="22"/>
      <c r="M147" s="23"/>
    </row>
    <row r="148" spans="1:13" ht="12.5" x14ac:dyDescent="0.25">
      <c r="A148" s="2"/>
      <c r="B148" s="2"/>
      <c r="C148" s="2"/>
      <c r="D148" s="12"/>
      <c r="E148" s="2"/>
      <c r="F148" s="2"/>
      <c r="G148" s="2"/>
      <c r="H148" s="22"/>
      <c r="K148" s="22"/>
      <c r="M148" s="23"/>
    </row>
    <row r="149" spans="1:13" ht="12.5" x14ac:dyDescent="0.25">
      <c r="A149" s="2"/>
      <c r="B149" s="2"/>
      <c r="C149" s="2"/>
      <c r="D149" s="12"/>
      <c r="E149" s="2"/>
      <c r="F149" s="2"/>
      <c r="G149" s="2"/>
      <c r="H149" s="22"/>
      <c r="K149" s="22"/>
      <c r="M149" s="23"/>
    </row>
    <row r="150" spans="1:13" ht="12.5" x14ac:dyDescent="0.25">
      <c r="A150" s="2"/>
      <c r="B150" s="2"/>
      <c r="C150" s="2"/>
      <c r="D150" s="12"/>
      <c r="E150" s="2"/>
      <c r="F150" s="2"/>
      <c r="G150" s="2"/>
      <c r="H150" s="22"/>
      <c r="K150" s="22"/>
      <c r="M150" s="23"/>
    </row>
    <row r="151" spans="1:13" ht="12.5" x14ac:dyDescent="0.25">
      <c r="A151" s="2"/>
      <c r="B151" s="2"/>
      <c r="C151" s="2"/>
      <c r="D151" s="12"/>
      <c r="E151" s="2"/>
      <c r="F151" s="2"/>
      <c r="G151" s="2"/>
      <c r="H151" s="22"/>
      <c r="K151" s="22"/>
      <c r="M151" s="23"/>
    </row>
    <row r="152" spans="1:13" ht="12.5" x14ac:dyDescent="0.25">
      <c r="A152" s="2"/>
      <c r="B152" s="2"/>
      <c r="C152" s="2"/>
      <c r="D152" s="12"/>
      <c r="E152" s="2"/>
      <c r="F152" s="2"/>
      <c r="G152" s="2"/>
      <c r="H152" s="22"/>
      <c r="K152" s="22"/>
      <c r="M152" s="23"/>
    </row>
    <row r="153" spans="1:13" ht="12.5" x14ac:dyDescent="0.25">
      <c r="A153" s="2"/>
      <c r="B153" s="2"/>
      <c r="C153" s="2"/>
      <c r="D153" s="12"/>
      <c r="E153" s="2"/>
      <c r="F153" s="2"/>
      <c r="G153" s="2"/>
      <c r="H153" s="22"/>
      <c r="K153" s="22"/>
      <c r="M153" s="23"/>
    </row>
    <row r="154" spans="1:13" ht="12.5" x14ac:dyDescent="0.25">
      <c r="A154" s="2"/>
      <c r="B154" s="2"/>
      <c r="C154" s="2"/>
      <c r="D154" s="12"/>
      <c r="E154" s="2"/>
      <c r="F154" s="2"/>
      <c r="G154" s="2"/>
      <c r="H154" s="22"/>
      <c r="K154" s="22"/>
      <c r="M154" s="23"/>
    </row>
    <row r="155" spans="1:13" ht="12.5" x14ac:dyDescent="0.25">
      <c r="A155" s="2"/>
      <c r="B155" s="2"/>
      <c r="C155" s="2"/>
      <c r="D155" s="12"/>
      <c r="E155" s="2"/>
      <c r="F155" s="2"/>
      <c r="G155" s="2"/>
      <c r="H155" s="22"/>
      <c r="K155" s="22"/>
      <c r="M155" s="23"/>
    </row>
    <row r="156" spans="1:13" ht="12.5" x14ac:dyDescent="0.25">
      <c r="A156" s="2"/>
      <c r="B156" s="2"/>
      <c r="C156" s="2"/>
      <c r="D156" s="12"/>
      <c r="E156" s="2"/>
      <c r="F156" s="2"/>
      <c r="G156" s="2"/>
      <c r="H156" s="22"/>
      <c r="K156" s="22"/>
      <c r="M156" s="23"/>
    </row>
    <row r="157" spans="1:13" ht="12.5" x14ac:dyDescent="0.25">
      <c r="A157" s="2"/>
      <c r="B157" s="2"/>
      <c r="C157" s="2"/>
      <c r="D157" s="12"/>
      <c r="E157" s="2"/>
      <c r="F157" s="2"/>
      <c r="G157" s="2"/>
      <c r="H157" s="22"/>
      <c r="K157" s="22"/>
      <c r="M157" s="23"/>
    </row>
    <row r="158" spans="1:13" ht="12.5" x14ac:dyDescent="0.25">
      <c r="A158" s="2"/>
      <c r="B158" s="2"/>
      <c r="C158" s="2"/>
      <c r="D158" s="12"/>
      <c r="E158" s="2"/>
      <c r="F158" s="2"/>
      <c r="G158" s="2"/>
      <c r="H158" s="22"/>
      <c r="K158" s="22"/>
      <c r="M158" s="23"/>
    </row>
    <row r="159" spans="1:13" ht="12.5" x14ac:dyDescent="0.25">
      <c r="A159" s="2"/>
      <c r="B159" s="2"/>
      <c r="C159" s="2"/>
      <c r="D159" s="12"/>
      <c r="E159" s="2"/>
      <c r="F159" s="2"/>
      <c r="G159" s="2"/>
      <c r="H159" s="22"/>
      <c r="K159" s="22"/>
      <c r="M159" s="23"/>
    </row>
    <row r="160" spans="1:13" ht="12.5" x14ac:dyDescent="0.25">
      <c r="A160" s="2"/>
      <c r="B160" s="2"/>
      <c r="C160" s="2"/>
      <c r="D160" s="12"/>
      <c r="E160" s="2"/>
      <c r="F160" s="2"/>
      <c r="G160" s="2"/>
      <c r="H160" s="22"/>
      <c r="K160" s="22"/>
      <c r="M160" s="23"/>
    </row>
    <row r="161" spans="1:13" ht="12.5" x14ac:dyDescent="0.25">
      <c r="A161" s="2"/>
      <c r="B161" s="2"/>
      <c r="C161" s="2"/>
      <c r="D161" s="12"/>
      <c r="E161" s="2"/>
      <c r="F161" s="2"/>
      <c r="G161" s="2"/>
      <c r="H161" s="22"/>
      <c r="K161" s="22"/>
      <c r="M161" s="23"/>
    </row>
    <row r="162" spans="1:13" ht="12.5" x14ac:dyDescent="0.25">
      <c r="A162" s="2"/>
      <c r="B162" s="2"/>
      <c r="C162" s="2"/>
      <c r="D162" s="12"/>
      <c r="E162" s="2"/>
      <c r="F162" s="2"/>
      <c r="G162" s="2"/>
      <c r="H162" s="22"/>
      <c r="K162" s="22"/>
      <c r="M162" s="23"/>
    </row>
    <row r="163" spans="1:13" ht="12.5" x14ac:dyDescent="0.25">
      <c r="A163" s="2"/>
      <c r="B163" s="2"/>
      <c r="C163" s="2"/>
      <c r="D163" s="12"/>
      <c r="E163" s="2"/>
      <c r="F163" s="2"/>
      <c r="G163" s="2"/>
      <c r="H163" s="22"/>
      <c r="K163" s="22"/>
      <c r="M163" s="23"/>
    </row>
    <row r="164" spans="1:13" ht="12.5" x14ac:dyDescent="0.25">
      <c r="A164" s="2"/>
      <c r="B164" s="2"/>
      <c r="C164" s="2"/>
      <c r="D164" s="12"/>
      <c r="E164" s="2"/>
      <c r="F164" s="2"/>
      <c r="G164" s="2"/>
      <c r="H164" s="22"/>
      <c r="K164" s="22"/>
      <c r="M164" s="23"/>
    </row>
    <row r="165" spans="1:13" ht="12.5" x14ac:dyDescent="0.25">
      <c r="A165" s="2"/>
      <c r="B165" s="2"/>
      <c r="C165" s="2"/>
      <c r="D165" s="12"/>
      <c r="E165" s="2"/>
      <c r="F165" s="2"/>
      <c r="G165" s="2"/>
      <c r="H165" s="22"/>
      <c r="K165" s="22"/>
      <c r="M165" s="23"/>
    </row>
    <row r="166" spans="1:13" ht="12.5" x14ac:dyDescent="0.25">
      <c r="A166" s="2"/>
      <c r="B166" s="2"/>
      <c r="C166" s="2"/>
      <c r="D166" s="12"/>
      <c r="E166" s="2"/>
      <c r="F166" s="2"/>
      <c r="G166" s="2"/>
      <c r="H166" s="22"/>
      <c r="K166" s="22"/>
      <c r="M166" s="23"/>
    </row>
    <row r="167" spans="1:13" ht="12.5" x14ac:dyDescent="0.25">
      <c r="A167" s="2"/>
      <c r="B167" s="2"/>
      <c r="C167" s="2"/>
      <c r="D167" s="12"/>
      <c r="E167" s="2"/>
      <c r="F167" s="2"/>
      <c r="G167" s="2"/>
      <c r="H167" s="22"/>
      <c r="K167" s="22"/>
      <c r="M167" s="23"/>
    </row>
    <row r="168" spans="1:13" ht="12.5" x14ac:dyDescent="0.25">
      <c r="A168" s="2"/>
      <c r="B168" s="2"/>
      <c r="C168" s="2"/>
      <c r="D168" s="12"/>
      <c r="E168" s="2"/>
      <c r="F168" s="2"/>
      <c r="G168" s="2"/>
      <c r="H168" s="22"/>
      <c r="K168" s="22"/>
      <c r="M168" s="23"/>
    </row>
    <row r="169" spans="1:13" ht="12.5" x14ac:dyDescent="0.25">
      <c r="A169" s="2"/>
      <c r="B169" s="2"/>
      <c r="C169" s="2"/>
      <c r="D169" s="12"/>
      <c r="E169" s="2"/>
      <c r="F169" s="2"/>
      <c r="G169" s="2"/>
      <c r="H169" s="22"/>
      <c r="K169" s="22"/>
      <c r="M169" s="23"/>
    </row>
    <row r="170" spans="1:13" ht="12.5" x14ac:dyDescent="0.25">
      <c r="A170" s="2"/>
      <c r="B170" s="2"/>
      <c r="C170" s="2"/>
      <c r="D170" s="12"/>
      <c r="E170" s="2"/>
      <c r="F170" s="2"/>
      <c r="G170" s="2"/>
      <c r="H170" s="22"/>
      <c r="K170" s="22"/>
      <c r="M170" s="23"/>
    </row>
    <row r="171" spans="1:13" ht="12.5" x14ac:dyDescent="0.25">
      <c r="A171" s="2"/>
      <c r="B171" s="2"/>
      <c r="C171" s="2"/>
      <c r="D171" s="12"/>
      <c r="E171" s="2"/>
      <c r="F171" s="2"/>
      <c r="G171" s="2"/>
      <c r="H171" s="22"/>
      <c r="K171" s="22"/>
      <c r="M171" s="23"/>
    </row>
    <row r="172" spans="1:13" ht="12.5" x14ac:dyDescent="0.25">
      <c r="A172" s="2"/>
      <c r="B172" s="2"/>
      <c r="C172" s="2"/>
      <c r="D172" s="12"/>
      <c r="E172" s="2"/>
      <c r="F172" s="2"/>
      <c r="G172" s="2"/>
      <c r="H172" s="22"/>
      <c r="K172" s="22"/>
      <c r="M172" s="23"/>
    </row>
    <row r="173" spans="1:13" ht="12.5" x14ac:dyDescent="0.25">
      <c r="A173" s="2"/>
      <c r="B173" s="2"/>
      <c r="C173" s="2"/>
      <c r="D173" s="12"/>
      <c r="E173" s="2"/>
      <c r="F173" s="2"/>
      <c r="G173" s="2"/>
      <c r="H173" s="22"/>
      <c r="K173" s="22"/>
      <c r="M173" s="23"/>
    </row>
    <row r="174" spans="1:13" ht="12.5" x14ac:dyDescent="0.25">
      <c r="A174" s="2"/>
      <c r="B174" s="2"/>
      <c r="C174" s="2"/>
      <c r="D174" s="12"/>
      <c r="E174" s="2"/>
      <c r="F174" s="2"/>
      <c r="G174" s="2"/>
      <c r="H174" s="22"/>
      <c r="K174" s="22"/>
      <c r="M174" s="23"/>
    </row>
    <row r="175" spans="1:13" ht="12.5" x14ac:dyDescent="0.25">
      <c r="A175" s="2"/>
      <c r="B175" s="2"/>
      <c r="C175" s="2"/>
      <c r="D175" s="12"/>
      <c r="E175" s="2"/>
      <c r="F175" s="2"/>
      <c r="G175" s="2"/>
      <c r="H175" s="22"/>
      <c r="K175" s="22"/>
      <c r="M175" s="23"/>
    </row>
    <row r="176" spans="1:13" ht="12.5" x14ac:dyDescent="0.25">
      <c r="A176" s="2"/>
      <c r="B176" s="2"/>
      <c r="C176" s="2"/>
      <c r="D176" s="12"/>
      <c r="E176" s="2"/>
      <c r="F176" s="2"/>
      <c r="G176" s="2"/>
      <c r="H176" s="22"/>
      <c r="K176" s="22"/>
      <c r="M176" s="23"/>
    </row>
    <row r="177" spans="1:13" ht="12.5" x14ac:dyDescent="0.25">
      <c r="A177" s="2"/>
      <c r="B177" s="2"/>
      <c r="C177" s="2"/>
      <c r="D177" s="12"/>
      <c r="E177" s="2"/>
      <c r="F177" s="2"/>
      <c r="G177" s="2"/>
      <c r="H177" s="22"/>
      <c r="K177" s="22"/>
      <c r="M177" s="23"/>
    </row>
    <row r="178" spans="1:13" ht="12.5" x14ac:dyDescent="0.25">
      <c r="A178" s="2"/>
      <c r="B178" s="2"/>
      <c r="C178" s="2"/>
      <c r="D178" s="12"/>
      <c r="E178" s="2"/>
      <c r="F178" s="2"/>
      <c r="G178" s="2"/>
      <c r="H178" s="22"/>
      <c r="K178" s="22"/>
      <c r="M178" s="23"/>
    </row>
    <row r="179" spans="1:13" ht="12.5" x14ac:dyDescent="0.25">
      <c r="A179" s="2"/>
      <c r="B179" s="2"/>
      <c r="C179" s="2"/>
      <c r="D179" s="12"/>
      <c r="E179" s="2"/>
      <c r="F179" s="2"/>
      <c r="G179" s="2"/>
      <c r="H179" s="22"/>
      <c r="K179" s="22"/>
      <c r="M179" s="23"/>
    </row>
    <row r="180" spans="1:13" ht="12.5" x14ac:dyDescent="0.25">
      <c r="A180" s="2"/>
      <c r="B180" s="2"/>
      <c r="C180" s="2"/>
      <c r="D180" s="12"/>
      <c r="E180" s="2"/>
      <c r="F180" s="2"/>
      <c r="G180" s="2"/>
      <c r="H180" s="22"/>
      <c r="K180" s="22"/>
      <c r="M180" s="23"/>
    </row>
    <row r="181" spans="1:13" ht="12.5" x14ac:dyDescent="0.25">
      <c r="A181" s="2"/>
      <c r="B181" s="2"/>
      <c r="C181" s="2"/>
      <c r="D181" s="12"/>
      <c r="E181" s="2"/>
      <c r="F181" s="2"/>
      <c r="G181" s="2"/>
      <c r="H181" s="22"/>
      <c r="K181" s="22"/>
      <c r="M181" s="23"/>
    </row>
    <row r="182" spans="1:13" ht="12.5" x14ac:dyDescent="0.25">
      <c r="A182" s="2"/>
      <c r="B182" s="2"/>
      <c r="C182" s="2"/>
      <c r="D182" s="12"/>
      <c r="E182" s="2"/>
      <c r="F182" s="2"/>
      <c r="G182" s="2"/>
      <c r="H182" s="22"/>
      <c r="K182" s="22"/>
      <c r="M182" s="23"/>
    </row>
    <row r="183" spans="1:13" ht="12.5" x14ac:dyDescent="0.25">
      <c r="A183" s="2"/>
      <c r="B183" s="2"/>
      <c r="C183" s="2"/>
      <c r="D183" s="12"/>
      <c r="E183" s="2"/>
      <c r="F183" s="2"/>
      <c r="G183" s="2"/>
      <c r="H183" s="22"/>
      <c r="K183" s="22"/>
      <c r="M183" s="23"/>
    </row>
    <row r="184" spans="1:13" ht="12.5" x14ac:dyDescent="0.25">
      <c r="A184" s="2"/>
      <c r="B184" s="2"/>
      <c r="C184" s="2"/>
      <c r="D184" s="12"/>
      <c r="E184" s="2"/>
      <c r="F184" s="2"/>
      <c r="G184" s="2"/>
      <c r="H184" s="22"/>
      <c r="K184" s="22"/>
      <c r="M184" s="23"/>
    </row>
    <row r="185" spans="1:13" ht="12.5" x14ac:dyDescent="0.25">
      <c r="A185" s="2"/>
      <c r="B185" s="2"/>
      <c r="C185" s="2"/>
      <c r="D185" s="12"/>
      <c r="E185" s="2"/>
      <c r="F185" s="2"/>
      <c r="G185" s="2"/>
      <c r="H185" s="22"/>
      <c r="K185" s="22"/>
      <c r="M185" s="23"/>
    </row>
    <row r="186" spans="1:13" ht="12.5" x14ac:dyDescent="0.25">
      <c r="A186" s="2"/>
      <c r="B186" s="2"/>
      <c r="C186" s="2"/>
      <c r="D186" s="12"/>
      <c r="E186" s="2"/>
      <c r="F186" s="2"/>
      <c r="G186" s="2"/>
      <c r="H186" s="22"/>
      <c r="K186" s="22"/>
      <c r="M186" s="23"/>
    </row>
    <row r="187" spans="1:13" ht="12.5" x14ac:dyDescent="0.25">
      <c r="A187" s="2"/>
      <c r="B187" s="2"/>
      <c r="C187" s="2"/>
      <c r="D187" s="12"/>
      <c r="E187" s="2"/>
      <c r="F187" s="2"/>
      <c r="G187" s="2"/>
      <c r="H187" s="22"/>
      <c r="K187" s="22"/>
      <c r="M187" s="23"/>
    </row>
    <row r="188" spans="1:13" ht="12.5" x14ac:dyDescent="0.25">
      <c r="A188" s="2"/>
      <c r="B188" s="2"/>
      <c r="C188" s="2"/>
      <c r="D188" s="12"/>
      <c r="E188" s="2"/>
      <c r="F188" s="2"/>
      <c r="G188" s="2"/>
      <c r="H188" s="22"/>
      <c r="K188" s="22"/>
      <c r="M188" s="23"/>
    </row>
    <row r="189" spans="1:13" ht="12.5" x14ac:dyDescent="0.25">
      <c r="A189" s="2"/>
      <c r="B189" s="2"/>
      <c r="C189" s="2"/>
      <c r="D189" s="12"/>
      <c r="E189" s="2"/>
      <c r="F189" s="2"/>
      <c r="G189" s="2"/>
      <c r="H189" s="22"/>
      <c r="K189" s="22"/>
      <c r="M189" s="23"/>
    </row>
    <row r="190" spans="1:13" ht="12.5" x14ac:dyDescent="0.25">
      <c r="A190" s="2"/>
      <c r="B190" s="2"/>
      <c r="C190" s="2"/>
      <c r="D190" s="12"/>
      <c r="E190" s="2"/>
      <c r="F190" s="2"/>
      <c r="G190" s="2"/>
      <c r="H190" s="22"/>
      <c r="K190" s="22"/>
      <c r="M190" s="23"/>
    </row>
    <row r="191" spans="1:13" ht="12.5" x14ac:dyDescent="0.25">
      <c r="A191" s="2"/>
      <c r="B191" s="2"/>
      <c r="C191" s="2"/>
      <c r="D191" s="12"/>
      <c r="E191" s="2"/>
      <c r="F191" s="2"/>
      <c r="G191" s="2"/>
      <c r="H191" s="22"/>
      <c r="K191" s="22"/>
      <c r="M191" s="23"/>
    </row>
    <row r="192" spans="1:13" ht="12.5" x14ac:dyDescent="0.25">
      <c r="A192" s="2"/>
      <c r="B192" s="2"/>
      <c r="C192" s="2"/>
      <c r="D192" s="12"/>
      <c r="E192" s="2"/>
      <c r="F192" s="2"/>
      <c r="G192" s="2"/>
      <c r="H192" s="22"/>
      <c r="K192" s="22"/>
      <c r="M192" s="23"/>
    </row>
    <row r="193" spans="1:13" ht="12.5" x14ac:dyDescent="0.25">
      <c r="A193" s="2"/>
      <c r="B193" s="2"/>
      <c r="C193" s="2"/>
      <c r="D193" s="12"/>
      <c r="E193" s="2"/>
      <c r="F193" s="2"/>
      <c r="G193" s="2"/>
      <c r="H193" s="22"/>
      <c r="K193" s="22"/>
      <c r="M193" s="23"/>
    </row>
    <row r="194" spans="1:13" ht="12.5" x14ac:dyDescent="0.25">
      <c r="A194" s="2"/>
      <c r="B194" s="2"/>
      <c r="C194" s="2"/>
      <c r="D194" s="12"/>
      <c r="E194" s="2"/>
      <c r="F194" s="2"/>
      <c r="G194" s="2"/>
      <c r="H194" s="22"/>
      <c r="K194" s="22"/>
      <c r="M194" s="23"/>
    </row>
    <row r="195" spans="1:13" ht="12.5" x14ac:dyDescent="0.25">
      <c r="A195" s="2"/>
      <c r="B195" s="2"/>
      <c r="C195" s="2"/>
      <c r="D195" s="12"/>
      <c r="E195" s="2"/>
      <c r="F195" s="2"/>
      <c r="G195" s="2"/>
      <c r="H195" s="22"/>
      <c r="K195" s="22"/>
      <c r="M195" s="23"/>
    </row>
    <row r="196" spans="1:13" ht="12.5" x14ac:dyDescent="0.25">
      <c r="A196" s="2"/>
      <c r="B196" s="2"/>
      <c r="C196" s="2"/>
      <c r="D196" s="12"/>
      <c r="E196" s="2"/>
      <c r="F196" s="2"/>
      <c r="G196" s="2"/>
      <c r="H196" s="22"/>
      <c r="K196" s="22"/>
      <c r="M196" s="23"/>
    </row>
    <row r="197" spans="1:13" ht="12.5" x14ac:dyDescent="0.25">
      <c r="A197" s="2"/>
      <c r="B197" s="2"/>
      <c r="C197" s="2"/>
      <c r="D197" s="12"/>
      <c r="E197" s="2"/>
      <c r="F197" s="2"/>
      <c r="G197" s="2"/>
      <c r="H197" s="22"/>
      <c r="K197" s="22"/>
      <c r="M197" s="23"/>
    </row>
    <row r="198" spans="1:13" ht="12.5" x14ac:dyDescent="0.25">
      <c r="A198" s="2"/>
      <c r="B198" s="2"/>
      <c r="C198" s="2"/>
      <c r="D198" s="12"/>
      <c r="E198" s="2"/>
      <c r="F198" s="2"/>
      <c r="G198" s="2"/>
      <c r="H198" s="22"/>
      <c r="K198" s="22"/>
      <c r="M198" s="23"/>
    </row>
    <row r="199" spans="1:13" ht="12.5" x14ac:dyDescent="0.25">
      <c r="A199" s="2"/>
      <c r="B199" s="2"/>
      <c r="C199" s="2"/>
      <c r="D199" s="12"/>
      <c r="E199" s="2"/>
      <c r="F199" s="2"/>
      <c r="G199" s="2"/>
      <c r="H199" s="22"/>
      <c r="K199" s="22"/>
      <c r="M199" s="23"/>
    </row>
    <row r="200" spans="1:13" ht="12.5" x14ac:dyDescent="0.25">
      <c r="A200" s="2"/>
      <c r="B200" s="2"/>
      <c r="C200" s="2"/>
      <c r="D200" s="12"/>
      <c r="E200" s="2"/>
      <c r="F200" s="2"/>
      <c r="G200" s="2"/>
      <c r="H200" s="22"/>
      <c r="K200" s="22"/>
      <c r="M200" s="23"/>
    </row>
    <row r="201" spans="1:13" ht="12.5" x14ac:dyDescent="0.25">
      <c r="A201" s="2"/>
      <c r="B201" s="2"/>
      <c r="C201" s="2"/>
      <c r="D201" s="12"/>
      <c r="E201" s="2"/>
      <c r="F201" s="2"/>
      <c r="G201" s="2"/>
      <c r="H201" s="22"/>
      <c r="K201" s="22"/>
      <c r="M201" s="23"/>
    </row>
    <row r="202" spans="1:13" ht="12.5" x14ac:dyDescent="0.25">
      <c r="A202" s="2"/>
      <c r="B202" s="2"/>
      <c r="C202" s="2"/>
      <c r="D202" s="12"/>
      <c r="E202" s="2"/>
      <c r="F202" s="2"/>
      <c r="G202" s="2"/>
      <c r="H202" s="22"/>
      <c r="K202" s="22"/>
      <c r="M202" s="23"/>
    </row>
    <row r="203" spans="1:13" ht="12.5" x14ac:dyDescent="0.25">
      <c r="A203" s="2"/>
      <c r="B203" s="2"/>
      <c r="C203" s="2"/>
      <c r="D203" s="12"/>
      <c r="E203" s="2"/>
      <c r="F203" s="2"/>
      <c r="G203" s="2"/>
      <c r="H203" s="22"/>
      <c r="K203" s="22"/>
      <c r="M203" s="23"/>
    </row>
    <row r="204" spans="1:13" ht="12.5" x14ac:dyDescent="0.25">
      <c r="A204" s="2"/>
      <c r="B204" s="2"/>
      <c r="C204" s="2"/>
      <c r="D204" s="12"/>
      <c r="E204" s="2"/>
      <c r="F204" s="2"/>
      <c r="G204" s="2"/>
      <c r="H204" s="22"/>
      <c r="K204" s="22"/>
      <c r="M204" s="23"/>
    </row>
    <row r="205" spans="1:13" ht="12.5" x14ac:dyDescent="0.25">
      <c r="A205" s="2"/>
      <c r="B205" s="2"/>
      <c r="C205" s="2"/>
      <c r="D205" s="12"/>
      <c r="E205" s="2"/>
      <c r="F205" s="2"/>
      <c r="G205" s="2"/>
      <c r="H205" s="22"/>
      <c r="K205" s="22"/>
      <c r="M205" s="23"/>
    </row>
    <row r="206" spans="1:13" ht="12.5" x14ac:dyDescent="0.25">
      <c r="A206" s="2"/>
      <c r="B206" s="2"/>
      <c r="C206" s="2"/>
      <c r="D206" s="12"/>
      <c r="E206" s="2"/>
      <c r="F206" s="2"/>
      <c r="G206" s="2"/>
      <c r="H206" s="22"/>
      <c r="K206" s="22"/>
      <c r="M206" s="23"/>
    </row>
    <row r="207" spans="1:13" ht="12.5" x14ac:dyDescent="0.25">
      <c r="A207" s="2"/>
      <c r="B207" s="2"/>
      <c r="C207" s="2"/>
      <c r="D207" s="12"/>
      <c r="E207" s="2"/>
      <c r="F207" s="2"/>
      <c r="G207" s="2"/>
      <c r="H207" s="22"/>
      <c r="K207" s="22"/>
      <c r="M207" s="23"/>
    </row>
    <row r="208" spans="1:13" ht="12.5" x14ac:dyDescent="0.25">
      <c r="A208" s="2"/>
      <c r="B208" s="2"/>
      <c r="C208" s="2"/>
      <c r="D208" s="12"/>
      <c r="E208" s="2"/>
      <c r="F208" s="2"/>
      <c r="G208" s="2"/>
      <c r="H208" s="22"/>
      <c r="K208" s="22"/>
      <c r="M208" s="23"/>
    </row>
    <row r="209" spans="3:13" ht="12.5" x14ac:dyDescent="0.25">
      <c r="C209" s="2"/>
      <c r="D209" s="12"/>
      <c r="E209" s="2"/>
      <c r="F209" s="2"/>
      <c r="G209" s="2"/>
      <c r="H209" s="22"/>
      <c r="K209" s="22"/>
      <c r="M209" s="23"/>
    </row>
    <row r="210" spans="3:13" ht="12.5" x14ac:dyDescent="0.25">
      <c r="D210" s="12"/>
      <c r="H210" s="22"/>
      <c r="K210" s="22"/>
      <c r="M210" s="23"/>
    </row>
    <row r="211" spans="3:13" ht="12.5" x14ac:dyDescent="0.25">
      <c r="D211" s="12"/>
      <c r="H211" s="22"/>
      <c r="K211" s="22"/>
      <c r="M211" s="23"/>
    </row>
    <row r="212" spans="3:13" ht="12.5" x14ac:dyDescent="0.25">
      <c r="D212" s="12"/>
      <c r="H212" s="22"/>
      <c r="K212" s="22"/>
      <c r="M212" s="23"/>
    </row>
    <row r="213" spans="3:13" ht="12.5" x14ac:dyDescent="0.25">
      <c r="D213" s="12"/>
      <c r="H213" s="22"/>
      <c r="K213" s="22"/>
      <c r="M213" s="23"/>
    </row>
    <row r="214" spans="3:13" ht="12.5" x14ac:dyDescent="0.25">
      <c r="D214" s="12"/>
      <c r="H214" s="22"/>
      <c r="K214" s="22"/>
      <c r="M214" s="23"/>
    </row>
    <row r="215" spans="3:13" ht="12.5" x14ac:dyDescent="0.25">
      <c r="D215" s="12"/>
      <c r="H215" s="22"/>
      <c r="K215" s="22"/>
      <c r="M215" s="23"/>
    </row>
    <row r="216" spans="3:13" ht="12.5" x14ac:dyDescent="0.25">
      <c r="D216" s="12"/>
      <c r="H216" s="22"/>
      <c r="K216" s="22"/>
      <c r="M216" s="23"/>
    </row>
    <row r="217" spans="3:13" ht="12.5" x14ac:dyDescent="0.25">
      <c r="D217" s="12"/>
      <c r="H217" s="22"/>
      <c r="K217" s="22"/>
      <c r="M217" s="23"/>
    </row>
    <row r="218" spans="3:13" ht="12.5" x14ac:dyDescent="0.25">
      <c r="D218" s="12"/>
      <c r="H218" s="22"/>
      <c r="K218" s="22"/>
      <c r="M218" s="23"/>
    </row>
    <row r="219" spans="3:13" ht="12.5" x14ac:dyDescent="0.25">
      <c r="D219" s="12"/>
      <c r="H219" s="22"/>
      <c r="K219" s="22"/>
      <c r="M219" s="23"/>
    </row>
    <row r="220" spans="3:13" ht="12.5" x14ac:dyDescent="0.25">
      <c r="D220" s="12"/>
      <c r="H220" s="22"/>
      <c r="K220" s="22"/>
      <c r="M220" s="23"/>
    </row>
    <row r="221" spans="3:13" ht="12.5" x14ac:dyDescent="0.25">
      <c r="D221" s="12"/>
      <c r="H221" s="22"/>
      <c r="K221" s="22"/>
      <c r="M221" s="23"/>
    </row>
    <row r="222" spans="3:13" ht="12.5" x14ac:dyDescent="0.25">
      <c r="D222" s="12"/>
      <c r="H222" s="22"/>
      <c r="K222" s="22"/>
      <c r="M222" s="23"/>
    </row>
    <row r="223" spans="3:13" ht="12.5" x14ac:dyDescent="0.25">
      <c r="D223" s="12"/>
      <c r="H223" s="22"/>
      <c r="K223" s="22"/>
      <c r="M223" s="23"/>
    </row>
    <row r="224" spans="3:13" ht="12.5" x14ac:dyDescent="0.25">
      <c r="D224" s="12"/>
      <c r="H224" s="22"/>
      <c r="K224" s="22"/>
      <c r="M224" s="23"/>
    </row>
    <row r="225" spans="4:13" ht="12.5" x14ac:dyDescent="0.25">
      <c r="D225" s="12"/>
      <c r="H225" s="22"/>
      <c r="K225" s="22"/>
      <c r="M225" s="23"/>
    </row>
    <row r="226" spans="4:13" ht="12.5" x14ac:dyDescent="0.25">
      <c r="D226" s="12"/>
      <c r="H226" s="22"/>
      <c r="K226" s="22"/>
      <c r="M226" s="23"/>
    </row>
    <row r="227" spans="4:13" ht="12.5" x14ac:dyDescent="0.25">
      <c r="D227" s="12"/>
      <c r="H227" s="22"/>
      <c r="K227" s="22"/>
      <c r="M227" s="23"/>
    </row>
    <row r="228" spans="4:13" ht="12.5" x14ac:dyDescent="0.25">
      <c r="D228" s="12"/>
      <c r="H228" s="22"/>
      <c r="K228" s="22"/>
      <c r="M228" s="23"/>
    </row>
    <row r="229" spans="4:13" ht="12.5" x14ac:dyDescent="0.25">
      <c r="D229" s="12"/>
      <c r="H229" s="22"/>
      <c r="K229" s="22"/>
      <c r="M229" s="23"/>
    </row>
    <row r="230" spans="4:13" ht="12.5" x14ac:dyDescent="0.25">
      <c r="D230" s="12"/>
      <c r="H230" s="22"/>
      <c r="K230" s="22"/>
      <c r="M230" s="23"/>
    </row>
    <row r="231" spans="4:13" ht="12.5" x14ac:dyDescent="0.25">
      <c r="D231" s="12"/>
      <c r="H231" s="22"/>
      <c r="K231" s="22"/>
      <c r="M231" s="23"/>
    </row>
    <row r="232" spans="4:13" ht="12.5" x14ac:dyDescent="0.25">
      <c r="D232" s="12"/>
      <c r="H232" s="22"/>
      <c r="K232" s="22"/>
      <c r="M232" s="23"/>
    </row>
    <row r="233" spans="4:13" ht="12.5" x14ac:dyDescent="0.25">
      <c r="D233" s="12"/>
      <c r="H233" s="22"/>
      <c r="K233" s="22"/>
      <c r="M233" s="23"/>
    </row>
    <row r="234" spans="4:13" ht="12.5" x14ac:dyDescent="0.25">
      <c r="D234" s="12"/>
      <c r="H234" s="22"/>
      <c r="K234" s="22"/>
      <c r="M234" s="23"/>
    </row>
    <row r="235" spans="4:13" ht="12.5" x14ac:dyDescent="0.25">
      <c r="D235" s="12"/>
      <c r="H235" s="22"/>
      <c r="K235" s="22"/>
      <c r="M235" s="23"/>
    </row>
    <row r="236" spans="4:13" ht="12.5" x14ac:dyDescent="0.25">
      <c r="D236" s="12"/>
      <c r="H236" s="22"/>
      <c r="K236" s="22"/>
      <c r="M236" s="23"/>
    </row>
    <row r="237" spans="4:13" ht="12.5" x14ac:dyDescent="0.25">
      <c r="D237" s="12"/>
      <c r="H237" s="22"/>
      <c r="K237" s="22"/>
      <c r="M237" s="23"/>
    </row>
    <row r="238" spans="4:13" ht="12.5" x14ac:dyDescent="0.25">
      <c r="D238" s="12"/>
      <c r="H238" s="22"/>
      <c r="K238" s="22"/>
      <c r="M238" s="23"/>
    </row>
    <row r="239" spans="4:13" ht="12.5" x14ac:dyDescent="0.25">
      <c r="D239" s="12"/>
      <c r="H239" s="22"/>
      <c r="K239" s="22"/>
      <c r="M239" s="23"/>
    </row>
    <row r="240" spans="4:13" ht="12.5" x14ac:dyDescent="0.25">
      <c r="D240" s="12"/>
      <c r="H240" s="22"/>
      <c r="K240" s="22"/>
      <c r="M240" s="23"/>
    </row>
    <row r="241" spans="4:13" ht="12.5" x14ac:dyDescent="0.25">
      <c r="D241" s="12"/>
      <c r="H241" s="22"/>
      <c r="K241" s="22"/>
      <c r="M241" s="23"/>
    </row>
    <row r="242" spans="4:13" ht="12.5" x14ac:dyDescent="0.25">
      <c r="D242" s="12"/>
      <c r="H242" s="22"/>
      <c r="K242" s="22"/>
      <c r="M242" s="23"/>
    </row>
    <row r="243" spans="4:13" ht="12.5" x14ac:dyDescent="0.25">
      <c r="D243" s="12"/>
      <c r="H243" s="22"/>
      <c r="K243" s="22"/>
      <c r="M243" s="23"/>
    </row>
    <row r="244" spans="4:13" ht="12.5" x14ac:dyDescent="0.25">
      <c r="D244" s="12"/>
      <c r="H244" s="22"/>
      <c r="K244" s="22"/>
      <c r="M244" s="23"/>
    </row>
    <row r="245" spans="4:13" ht="12.5" x14ac:dyDescent="0.25">
      <c r="D245" s="12"/>
      <c r="H245" s="22"/>
      <c r="K245" s="22"/>
      <c r="M245" s="23"/>
    </row>
    <row r="246" spans="4:13" ht="12.5" x14ac:dyDescent="0.25">
      <c r="D246" s="12"/>
      <c r="H246" s="22"/>
      <c r="K246" s="22"/>
      <c r="M246" s="23"/>
    </row>
    <row r="247" spans="4:13" ht="12.5" x14ac:dyDescent="0.25">
      <c r="D247" s="12"/>
      <c r="H247" s="22"/>
      <c r="K247" s="22"/>
      <c r="M247" s="23"/>
    </row>
    <row r="248" spans="4:13" ht="12.5" x14ac:dyDescent="0.25">
      <c r="D248" s="12"/>
      <c r="H248" s="22"/>
      <c r="K248" s="22"/>
      <c r="M248" s="23"/>
    </row>
    <row r="249" spans="4:13" ht="12.5" x14ac:dyDescent="0.25">
      <c r="D249" s="12"/>
      <c r="H249" s="22"/>
      <c r="K249" s="22"/>
      <c r="M249" s="23"/>
    </row>
    <row r="250" spans="4:13" ht="12.5" x14ac:dyDescent="0.25">
      <c r="D250" s="12"/>
      <c r="H250" s="22"/>
      <c r="K250" s="22"/>
      <c r="M250" s="23"/>
    </row>
    <row r="251" spans="4:13" ht="12.5" x14ac:dyDescent="0.25">
      <c r="D251" s="12"/>
      <c r="H251" s="22"/>
      <c r="K251" s="22"/>
      <c r="M251" s="23"/>
    </row>
    <row r="252" spans="4:13" ht="12.5" x14ac:dyDescent="0.25">
      <c r="D252" s="12"/>
      <c r="H252" s="22"/>
      <c r="K252" s="22"/>
      <c r="M252" s="23"/>
    </row>
    <row r="253" spans="4:13" ht="12.5" x14ac:dyDescent="0.25">
      <c r="D253" s="12"/>
      <c r="H253" s="22"/>
      <c r="K253" s="22"/>
      <c r="M253" s="23"/>
    </row>
    <row r="254" spans="4:13" ht="12.5" x14ac:dyDescent="0.25">
      <c r="D254" s="12"/>
      <c r="H254" s="22"/>
      <c r="K254" s="22"/>
      <c r="M254" s="23"/>
    </row>
    <row r="255" spans="4:13" ht="12.5" x14ac:dyDescent="0.25">
      <c r="D255" s="12"/>
      <c r="H255" s="22"/>
      <c r="K255" s="22"/>
      <c r="M255" s="23"/>
    </row>
    <row r="256" spans="4:13" ht="12.5" x14ac:dyDescent="0.25">
      <c r="D256" s="12"/>
      <c r="H256" s="22"/>
      <c r="K256" s="22"/>
      <c r="M256" s="23"/>
    </row>
    <row r="257" spans="4:13" ht="12.5" x14ac:dyDescent="0.25">
      <c r="D257" s="12"/>
      <c r="H257" s="22"/>
      <c r="K257" s="22"/>
      <c r="M257" s="23"/>
    </row>
    <row r="258" spans="4:13" ht="12.5" x14ac:dyDescent="0.25">
      <c r="D258" s="12"/>
      <c r="H258" s="22"/>
      <c r="K258" s="22"/>
      <c r="M258" s="23"/>
    </row>
    <row r="259" spans="4:13" ht="12.5" x14ac:dyDescent="0.25">
      <c r="D259" s="12"/>
      <c r="H259" s="22"/>
      <c r="K259" s="22"/>
      <c r="M259" s="23"/>
    </row>
    <row r="260" spans="4:13" ht="12.5" x14ac:dyDescent="0.25">
      <c r="D260" s="12"/>
      <c r="H260" s="22"/>
      <c r="K260" s="22"/>
      <c r="M260" s="23"/>
    </row>
    <row r="261" spans="4:13" ht="12.5" x14ac:dyDescent="0.25">
      <c r="D261" s="12"/>
      <c r="H261" s="22"/>
      <c r="K261" s="22"/>
      <c r="M261" s="23"/>
    </row>
    <row r="262" spans="4:13" ht="12.5" x14ac:dyDescent="0.25">
      <c r="D262" s="12"/>
      <c r="H262" s="22"/>
      <c r="K262" s="22"/>
      <c r="M262" s="23"/>
    </row>
    <row r="263" spans="4:13" ht="12.5" x14ac:dyDescent="0.25">
      <c r="D263" s="12"/>
      <c r="H263" s="22"/>
      <c r="K263" s="22"/>
      <c r="M263" s="23"/>
    </row>
    <row r="264" spans="4:13" ht="12.5" x14ac:dyDescent="0.25">
      <c r="D264" s="12"/>
      <c r="H264" s="22"/>
      <c r="K264" s="22"/>
      <c r="M264" s="23"/>
    </row>
    <row r="265" spans="4:13" ht="12.5" x14ac:dyDescent="0.25">
      <c r="D265" s="12"/>
      <c r="H265" s="22"/>
      <c r="K265" s="22"/>
      <c r="M265" s="23"/>
    </row>
    <row r="266" spans="4:13" ht="12.5" x14ac:dyDescent="0.25">
      <c r="D266" s="12"/>
      <c r="H266" s="22"/>
      <c r="K266" s="22"/>
      <c r="M266" s="23"/>
    </row>
    <row r="267" spans="4:13" ht="12.5" x14ac:dyDescent="0.25">
      <c r="D267" s="12"/>
      <c r="H267" s="22"/>
      <c r="K267" s="22"/>
      <c r="M267" s="23"/>
    </row>
    <row r="268" spans="4:13" ht="12.5" x14ac:dyDescent="0.25">
      <c r="D268" s="12"/>
      <c r="H268" s="22"/>
      <c r="K268" s="22"/>
      <c r="M268" s="23"/>
    </row>
    <row r="269" spans="4:13" ht="12.5" x14ac:dyDescent="0.25">
      <c r="D269" s="12"/>
      <c r="H269" s="22"/>
      <c r="K269" s="22"/>
      <c r="M269" s="23"/>
    </row>
    <row r="270" spans="4:13" ht="12.5" x14ac:dyDescent="0.25">
      <c r="D270" s="12"/>
      <c r="H270" s="22"/>
      <c r="K270" s="22"/>
      <c r="M270" s="23"/>
    </row>
    <row r="271" spans="4:13" ht="12.5" x14ac:dyDescent="0.25">
      <c r="D271" s="12"/>
      <c r="H271" s="22"/>
      <c r="K271" s="22"/>
      <c r="M271" s="23"/>
    </row>
    <row r="272" spans="4:13" ht="12.5" x14ac:dyDescent="0.25">
      <c r="D272" s="12"/>
      <c r="H272" s="22"/>
      <c r="K272" s="22"/>
      <c r="M272" s="23"/>
    </row>
    <row r="273" spans="4:13" ht="12.5" x14ac:dyDescent="0.25">
      <c r="D273" s="12"/>
      <c r="H273" s="22"/>
      <c r="K273" s="22"/>
      <c r="M273" s="23"/>
    </row>
    <row r="274" spans="4:13" ht="12.5" x14ac:dyDescent="0.25">
      <c r="D274" s="12"/>
      <c r="H274" s="22"/>
      <c r="K274" s="22"/>
      <c r="M274" s="23"/>
    </row>
    <row r="275" spans="4:13" ht="12.5" x14ac:dyDescent="0.25">
      <c r="D275" s="12"/>
      <c r="H275" s="22"/>
      <c r="K275" s="22"/>
      <c r="M275" s="23"/>
    </row>
    <row r="276" spans="4:13" ht="12.5" x14ac:dyDescent="0.25">
      <c r="D276" s="12"/>
      <c r="H276" s="22"/>
      <c r="K276" s="22"/>
      <c r="M276" s="23"/>
    </row>
    <row r="277" spans="4:13" ht="12.5" x14ac:dyDescent="0.25">
      <c r="D277" s="12"/>
      <c r="H277" s="22"/>
      <c r="K277" s="22"/>
      <c r="M277" s="23"/>
    </row>
    <row r="278" spans="4:13" ht="12.5" x14ac:dyDescent="0.25">
      <c r="D278" s="12"/>
      <c r="H278" s="22"/>
      <c r="K278" s="22"/>
      <c r="M278" s="23"/>
    </row>
    <row r="279" spans="4:13" ht="12.5" x14ac:dyDescent="0.25">
      <c r="D279" s="12"/>
      <c r="H279" s="22"/>
      <c r="K279" s="22"/>
      <c r="M279" s="23"/>
    </row>
    <row r="280" spans="4:13" ht="12.5" x14ac:dyDescent="0.25">
      <c r="D280" s="12"/>
      <c r="H280" s="22"/>
      <c r="K280" s="22"/>
      <c r="M280" s="23"/>
    </row>
    <row r="281" spans="4:13" ht="12.5" x14ac:dyDescent="0.25">
      <c r="D281" s="12"/>
      <c r="H281" s="22"/>
      <c r="K281" s="22"/>
      <c r="M281" s="23"/>
    </row>
    <row r="282" spans="4:13" ht="12.5" x14ac:dyDescent="0.25">
      <c r="D282" s="12"/>
      <c r="H282" s="22"/>
      <c r="K282" s="22"/>
      <c r="M282" s="23"/>
    </row>
    <row r="283" spans="4:13" ht="12.5" x14ac:dyDescent="0.25">
      <c r="D283" s="12"/>
      <c r="H283" s="22"/>
      <c r="K283" s="22"/>
      <c r="M283" s="23"/>
    </row>
    <row r="284" spans="4:13" ht="12.5" x14ac:dyDescent="0.25">
      <c r="D284" s="12"/>
      <c r="H284" s="22"/>
      <c r="K284" s="22"/>
      <c r="M284" s="23"/>
    </row>
    <row r="285" spans="4:13" ht="12.5" x14ac:dyDescent="0.25">
      <c r="D285" s="12"/>
      <c r="H285" s="22"/>
      <c r="K285" s="22"/>
      <c r="M285" s="23"/>
    </row>
    <row r="286" spans="4:13" ht="12.5" x14ac:dyDescent="0.25">
      <c r="D286" s="12"/>
      <c r="H286" s="22"/>
      <c r="K286" s="22"/>
      <c r="M286" s="23"/>
    </row>
    <row r="287" spans="4:13" ht="12.5" x14ac:dyDescent="0.25">
      <c r="D287" s="12"/>
      <c r="H287" s="22"/>
      <c r="K287" s="22"/>
      <c r="M287" s="23"/>
    </row>
    <row r="288" spans="4:13" ht="12.5" x14ac:dyDescent="0.25">
      <c r="D288" s="12"/>
      <c r="H288" s="22"/>
      <c r="K288" s="22"/>
      <c r="M288" s="23"/>
    </row>
    <row r="289" spans="4:13" ht="12.5" x14ac:dyDescent="0.25">
      <c r="D289" s="12"/>
      <c r="H289" s="22"/>
      <c r="K289" s="22"/>
      <c r="M289" s="23"/>
    </row>
    <row r="290" spans="4:13" ht="12.5" x14ac:dyDescent="0.25">
      <c r="D290" s="12"/>
      <c r="H290" s="22"/>
      <c r="K290" s="22"/>
      <c r="M290" s="23"/>
    </row>
    <row r="291" spans="4:13" ht="12.5" x14ac:dyDescent="0.25">
      <c r="D291" s="12"/>
      <c r="H291" s="22"/>
      <c r="K291" s="22"/>
      <c r="M291" s="23"/>
    </row>
    <row r="292" spans="4:13" ht="12.5" x14ac:dyDescent="0.25">
      <c r="D292" s="12"/>
      <c r="H292" s="22"/>
      <c r="K292" s="22"/>
      <c r="M292" s="23"/>
    </row>
    <row r="293" spans="4:13" ht="12.5" x14ac:dyDescent="0.25">
      <c r="D293" s="12"/>
      <c r="H293" s="22"/>
      <c r="K293" s="22"/>
      <c r="M293" s="23"/>
    </row>
    <row r="294" spans="4:13" ht="12.5" x14ac:dyDescent="0.25">
      <c r="D294" s="12"/>
      <c r="H294" s="22"/>
      <c r="K294" s="22"/>
      <c r="M294" s="23"/>
    </row>
    <row r="295" spans="4:13" ht="12.5" x14ac:dyDescent="0.25">
      <c r="D295" s="12"/>
      <c r="H295" s="22"/>
      <c r="K295" s="22"/>
      <c r="M295" s="23"/>
    </row>
    <row r="296" spans="4:13" ht="12.5" x14ac:dyDescent="0.25">
      <c r="D296" s="12"/>
      <c r="H296" s="22"/>
      <c r="K296" s="22"/>
      <c r="M296" s="23"/>
    </row>
    <row r="297" spans="4:13" ht="12.5" x14ac:dyDescent="0.25">
      <c r="D297" s="12"/>
      <c r="H297" s="22"/>
      <c r="K297" s="22"/>
      <c r="M297" s="23"/>
    </row>
    <row r="298" spans="4:13" ht="12.5" x14ac:dyDescent="0.25">
      <c r="D298" s="12"/>
      <c r="H298" s="22"/>
      <c r="K298" s="22"/>
      <c r="M298" s="23"/>
    </row>
    <row r="299" spans="4:13" ht="12.5" x14ac:dyDescent="0.25">
      <c r="D299" s="12"/>
      <c r="H299" s="22"/>
      <c r="K299" s="22"/>
      <c r="M299" s="23"/>
    </row>
    <row r="300" spans="4:13" ht="12.5" x14ac:dyDescent="0.25">
      <c r="D300" s="12"/>
      <c r="H300" s="22"/>
      <c r="K300" s="22"/>
      <c r="M300" s="23"/>
    </row>
    <row r="301" spans="4:13" ht="12.5" x14ac:dyDescent="0.25">
      <c r="D301" s="12"/>
      <c r="H301" s="22"/>
      <c r="K301" s="22"/>
      <c r="M301" s="23"/>
    </row>
    <row r="302" spans="4:13" ht="12.5" x14ac:dyDescent="0.25">
      <c r="D302" s="12"/>
      <c r="H302" s="22"/>
      <c r="K302" s="22"/>
      <c r="M302" s="23"/>
    </row>
    <row r="303" spans="4:13" ht="12.5" x14ac:dyDescent="0.25">
      <c r="D303" s="12"/>
      <c r="H303" s="22"/>
      <c r="K303" s="22"/>
      <c r="M303" s="23"/>
    </row>
    <row r="304" spans="4:13" ht="12.5" x14ac:dyDescent="0.25">
      <c r="D304" s="12"/>
      <c r="H304" s="22"/>
      <c r="K304" s="22"/>
      <c r="M304" s="23"/>
    </row>
    <row r="305" spans="4:13" ht="12.5" x14ac:dyDescent="0.25">
      <c r="D305" s="12"/>
      <c r="H305" s="22"/>
      <c r="K305" s="22"/>
      <c r="M305" s="23"/>
    </row>
    <row r="306" spans="4:13" ht="12.5" x14ac:dyDescent="0.25">
      <c r="D306" s="12"/>
      <c r="H306" s="22"/>
      <c r="K306" s="22"/>
      <c r="M306" s="23"/>
    </row>
    <row r="307" spans="4:13" ht="12.5" x14ac:dyDescent="0.25">
      <c r="D307" s="12"/>
      <c r="H307" s="22"/>
      <c r="K307" s="22"/>
      <c r="M307" s="23"/>
    </row>
    <row r="308" spans="4:13" ht="12.5" x14ac:dyDescent="0.25">
      <c r="D308" s="12"/>
      <c r="H308" s="22"/>
      <c r="K308" s="22"/>
      <c r="M308" s="23"/>
    </row>
    <row r="309" spans="4:13" ht="12.5" x14ac:dyDescent="0.25">
      <c r="D309" s="12"/>
      <c r="H309" s="22"/>
      <c r="K309" s="22"/>
      <c r="M309" s="23"/>
    </row>
    <row r="310" spans="4:13" ht="12.5" x14ac:dyDescent="0.25">
      <c r="D310" s="12"/>
      <c r="H310" s="22"/>
      <c r="K310" s="22"/>
      <c r="M310" s="23"/>
    </row>
    <row r="311" spans="4:13" ht="12.5" x14ac:dyDescent="0.25">
      <c r="D311" s="12"/>
      <c r="H311" s="22"/>
      <c r="K311" s="22"/>
      <c r="M311" s="23"/>
    </row>
    <row r="312" spans="4:13" ht="12.5" x14ac:dyDescent="0.25">
      <c r="D312" s="12"/>
      <c r="H312" s="22"/>
      <c r="K312" s="22"/>
      <c r="M312" s="23"/>
    </row>
    <row r="313" spans="4:13" ht="12.5" x14ac:dyDescent="0.25">
      <c r="D313" s="12"/>
      <c r="H313" s="22"/>
      <c r="K313" s="22"/>
      <c r="M313" s="23"/>
    </row>
    <row r="314" spans="4:13" ht="12.5" x14ac:dyDescent="0.25">
      <c r="D314" s="12"/>
      <c r="H314" s="22"/>
      <c r="K314" s="22"/>
      <c r="M314" s="23"/>
    </row>
    <row r="315" spans="4:13" ht="12.5" x14ac:dyDescent="0.25">
      <c r="D315" s="12"/>
      <c r="H315" s="22"/>
      <c r="K315" s="22"/>
      <c r="M315" s="23"/>
    </row>
    <row r="316" spans="4:13" ht="12.5" x14ac:dyDescent="0.25">
      <c r="D316" s="12"/>
      <c r="H316" s="22"/>
      <c r="K316" s="22"/>
      <c r="M316" s="23"/>
    </row>
    <row r="317" spans="4:13" ht="12.5" x14ac:dyDescent="0.25">
      <c r="D317" s="12"/>
      <c r="H317" s="22"/>
      <c r="K317" s="22"/>
      <c r="M317" s="23"/>
    </row>
    <row r="318" spans="4:13" ht="12.5" x14ac:dyDescent="0.25">
      <c r="D318" s="12"/>
      <c r="H318" s="22"/>
      <c r="K318" s="22"/>
      <c r="M318" s="23"/>
    </row>
    <row r="319" spans="4:13" ht="12.5" x14ac:dyDescent="0.25">
      <c r="D319" s="12"/>
      <c r="H319" s="22"/>
      <c r="K319" s="22"/>
      <c r="M319" s="23"/>
    </row>
    <row r="320" spans="4:13" ht="12.5" x14ac:dyDescent="0.25">
      <c r="D320" s="12"/>
      <c r="H320" s="22"/>
      <c r="K320" s="22"/>
      <c r="M320" s="23"/>
    </row>
    <row r="321" spans="4:13" ht="12.5" x14ac:dyDescent="0.25">
      <c r="D321" s="12"/>
      <c r="H321" s="22"/>
      <c r="K321" s="22"/>
      <c r="M321" s="23"/>
    </row>
    <row r="322" spans="4:13" ht="12.5" x14ac:dyDescent="0.25">
      <c r="D322" s="12"/>
      <c r="H322" s="22"/>
      <c r="K322" s="22"/>
      <c r="M322" s="23"/>
    </row>
    <row r="323" spans="4:13" ht="12.5" x14ac:dyDescent="0.25">
      <c r="D323" s="12"/>
      <c r="H323" s="22"/>
      <c r="K323" s="22"/>
      <c r="M323" s="23"/>
    </row>
    <row r="324" spans="4:13" ht="12.5" x14ac:dyDescent="0.25">
      <c r="D324" s="12"/>
      <c r="H324" s="22"/>
      <c r="K324" s="22"/>
      <c r="M324" s="23"/>
    </row>
    <row r="325" spans="4:13" ht="12.5" x14ac:dyDescent="0.25">
      <c r="D325" s="12"/>
      <c r="H325" s="22"/>
      <c r="K325" s="22"/>
      <c r="M325" s="23"/>
    </row>
    <row r="326" spans="4:13" ht="12.5" x14ac:dyDescent="0.25">
      <c r="D326" s="12"/>
      <c r="H326" s="22"/>
      <c r="K326" s="22"/>
      <c r="M326" s="23"/>
    </row>
    <row r="327" spans="4:13" ht="12.5" x14ac:dyDescent="0.25">
      <c r="D327" s="12"/>
      <c r="H327" s="22"/>
      <c r="K327" s="22"/>
      <c r="M327" s="23"/>
    </row>
    <row r="328" spans="4:13" ht="12.5" x14ac:dyDescent="0.25">
      <c r="D328" s="12"/>
      <c r="H328" s="22"/>
      <c r="K328" s="22"/>
      <c r="M328" s="23"/>
    </row>
    <row r="329" spans="4:13" ht="12.5" x14ac:dyDescent="0.25">
      <c r="D329" s="12"/>
      <c r="H329" s="22"/>
      <c r="K329" s="22"/>
      <c r="M329" s="23"/>
    </row>
    <row r="330" spans="4:13" ht="12.5" x14ac:dyDescent="0.25">
      <c r="D330" s="12"/>
      <c r="H330" s="22"/>
      <c r="K330" s="22"/>
      <c r="M330" s="23"/>
    </row>
    <row r="331" spans="4:13" ht="12.5" x14ac:dyDescent="0.25">
      <c r="D331" s="12"/>
      <c r="H331" s="22"/>
      <c r="K331" s="22"/>
      <c r="M331" s="23"/>
    </row>
    <row r="332" spans="4:13" ht="12.5" x14ac:dyDescent="0.25">
      <c r="D332" s="12"/>
      <c r="H332" s="22"/>
      <c r="K332" s="22"/>
      <c r="M332" s="23"/>
    </row>
    <row r="333" spans="4:13" ht="12.5" x14ac:dyDescent="0.25">
      <c r="D333" s="12"/>
      <c r="H333" s="22"/>
      <c r="K333" s="22"/>
      <c r="M333" s="23"/>
    </row>
    <row r="334" spans="4:13" ht="12.5" x14ac:dyDescent="0.25">
      <c r="D334" s="12"/>
      <c r="H334" s="22"/>
      <c r="K334" s="22"/>
      <c r="M334" s="23"/>
    </row>
    <row r="335" spans="4:13" ht="12.5" x14ac:dyDescent="0.25">
      <c r="D335" s="12"/>
      <c r="H335" s="22"/>
      <c r="K335" s="22"/>
      <c r="M335" s="23"/>
    </row>
    <row r="336" spans="4:13" ht="12.5" x14ac:dyDescent="0.25">
      <c r="D336" s="12"/>
      <c r="H336" s="22"/>
      <c r="K336" s="22"/>
      <c r="M336" s="23"/>
    </row>
    <row r="337" spans="4:13" ht="12.5" x14ac:dyDescent="0.25">
      <c r="D337" s="12"/>
      <c r="H337" s="22"/>
      <c r="K337" s="22"/>
      <c r="M337" s="23"/>
    </row>
    <row r="338" spans="4:13" ht="12.5" x14ac:dyDescent="0.25">
      <c r="D338" s="12"/>
      <c r="H338" s="22"/>
      <c r="K338" s="22"/>
      <c r="M338" s="23"/>
    </row>
    <row r="339" spans="4:13" ht="12.5" x14ac:dyDescent="0.25">
      <c r="D339" s="12"/>
      <c r="H339" s="22"/>
      <c r="K339" s="22"/>
      <c r="M339" s="23"/>
    </row>
    <row r="340" spans="4:13" ht="12.5" x14ac:dyDescent="0.25">
      <c r="D340" s="12"/>
      <c r="H340" s="22"/>
      <c r="K340" s="22"/>
      <c r="M340" s="23"/>
    </row>
    <row r="341" spans="4:13" ht="12.5" x14ac:dyDescent="0.25">
      <c r="D341" s="12"/>
      <c r="H341" s="22"/>
      <c r="K341" s="22"/>
      <c r="M341" s="23"/>
    </row>
    <row r="342" spans="4:13" ht="12.5" x14ac:dyDescent="0.25">
      <c r="D342" s="12"/>
      <c r="H342" s="22"/>
      <c r="K342" s="22"/>
      <c r="M342" s="23"/>
    </row>
    <row r="343" spans="4:13" ht="12.5" x14ac:dyDescent="0.25">
      <c r="D343" s="12"/>
      <c r="H343" s="22"/>
      <c r="K343" s="22"/>
      <c r="M343" s="23"/>
    </row>
    <row r="344" spans="4:13" ht="12.5" x14ac:dyDescent="0.25">
      <c r="D344" s="12"/>
      <c r="H344" s="22"/>
      <c r="K344" s="22"/>
      <c r="M344" s="23"/>
    </row>
    <row r="345" spans="4:13" ht="12.5" x14ac:dyDescent="0.25">
      <c r="D345" s="12"/>
      <c r="H345" s="22"/>
      <c r="K345" s="22"/>
      <c r="M345" s="23"/>
    </row>
    <row r="346" spans="4:13" ht="12.5" x14ac:dyDescent="0.25">
      <c r="D346" s="12"/>
      <c r="H346" s="22"/>
      <c r="K346" s="22"/>
      <c r="M346" s="23"/>
    </row>
    <row r="347" spans="4:13" ht="12.5" x14ac:dyDescent="0.25">
      <c r="D347" s="12"/>
      <c r="H347" s="22"/>
      <c r="K347" s="22"/>
      <c r="M347" s="23"/>
    </row>
    <row r="348" spans="4:13" ht="12.5" x14ac:dyDescent="0.25">
      <c r="D348" s="12"/>
      <c r="H348" s="22"/>
      <c r="K348" s="22"/>
      <c r="M348" s="23"/>
    </row>
    <row r="349" spans="4:13" ht="12.5" x14ac:dyDescent="0.25">
      <c r="D349" s="12"/>
      <c r="H349" s="22"/>
      <c r="K349" s="22"/>
      <c r="M349" s="23"/>
    </row>
    <row r="350" spans="4:13" ht="12.5" x14ac:dyDescent="0.25">
      <c r="D350" s="12"/>
      <c r="H350" s="22"/>
      <c r="K350" s="22"/>
      <c r="M350" s="23"/>
    </row>
    <row r="351" spans="4:13" ht="12.5" x14ac:dyDescent="0.25">
      <c r="D351" s="12"/>
      <c r="H351" s="22"/>
      <c r="K351" s="22"/>
      <c r="M351" s="23"/>
    </row>
    <row r="352" spans="4:13" ht="12.5" x14ac:dyDescent="0.25">
      <c r="D352" s="12"/>
      <c r="H352" s="22"/>
      <c r="K352" s="22"/>
      <c r="M352" s="23"/>
    </row>
    <row r="353" spans="4:13" ht="12.5" x14ac:dyDescent="0.25">
      <c r="D353" s="12"/>
      <c r="H353" s="22"/>
      <c r="K353" s="22"/>
      <c r="M353" s="23"/>
    </row>
    <row r="354" spans="4:13" ht="12.5" x14ac:dyDescent="0.25">
      <c r="D354" s="12"/>
      <c r="H354" s="22"/>
      <c r="K354" s="22"/>
      <c r="M354" s="23"/>
    </row>
    <row r="355" spans="4:13" ht="12.5" x14ac:dyDescent="0.25">
      <c r="D355" s="12"/>
      <c r="H355" s="22"/>
      <c r="K355" s="22"/>
      <c r="M355" s="23"/>
    </row>
    <row r="356" spans="4:13" ht="12.5" x14ac:dyDescent="0.25">
      <c r="D356" s="12"/>
      <c r="H356" s="22"/>
      <c r="K356" s="22"/>
      <c r="M356" s="23"/>
    </row>
    <row r="357" spans="4:13" ht="12.5" x14ac:dyDescent="0.25">
      <c r="D357" s="12"/>
      <c r="H357" s="22"/>
      <c r="K357" s="22"/>
      <c r="M357" s="23"/>
    </row>
    <row r="358" spans="4:13" ht="12.5" x14ac:dyDescent="0.25">
      <c r="D358" s="12"/>
      <c r="H358" s="22"/>
      <c r="K358" s="22"/>
      <c r="M358" s="23"/>
    </row>
    <row r="359" spans="4:13" ht="12.5" x14ac:dyDescent="0.25">
      <c r="D359" s="12"/>
      <c r="H359" s="22"/>
      <c r="K359" s="22"/>
      <c r="M359" s="23"/>
    </row>
    <row r="360" spans="4:13" ht="12.5" x14ac:dyDescent="0.25">
      <c r="D360" s="12"/>
      <c r="H360" s="22"/>
      <c r="K360" s="22"/>
      <c r="M360" s="23"/>
    </row>
    <row r="361" spans="4:13" ht="12.5" x14ac:dyDescent="0.25">
      <c r="D361" s="12"/>
      <c r="H361" s="22"/>
      <c r="K361" s="22"/>
      <c r="M361" s="23"/>
    </row>
    <row r="362" spans="4:13" ht="12.5" x14ac:dyDescent="0.25">
      <c r="D362" s="12"/>
      <c r="H362" s="22"/>
      <c r="K362" s="22"/>
      <c r="M362" s="23"/>
    </row>
    <row r="363" spans="4:13" ht="12.5" x14ac:dyDescent="0.25">
      <c r="D363" s="12"/>
      <c r="H363" s="22"/>
      <c r="K363" s="22"/>
      <c r="M363" s="23"/>
    </row>
    <row r="364" spans="4:13" ht="12.5" x14ac:dyDescent="0.25">
      <c r="D364" s="12"/>
      <c r="H364" s="22"/>
      <c r="K364" s="22"/>
      <c r="M364" s="23"/>
    </row>
    <row r="365" spans="4:13" ht="12.5" x14ac:dyDescent="0.25">
      <c r="D365" s="12"/>
      <c r="H365" s="22"/>
      <c r="K365" s="22"/>
      <c r="M365" s="23"/>
    </row>
    <row r="366" spans="4:13" ht="12.5" x14ac:dyDescent="0.25">
      <c r="D366" s="12"/>
      <c r="H366" s="22"/>
      <c r="K366" s="22"/>
      <c r="M366" s="23"/>
    </row>
    <row r="367" spans="4:13" ht="12.5" x14ac:dyDescent="0.25">
      <c r="D367" s="12"/>
      <c r="H367" s="22"/>
      <c r="K367" s="22"/>
      <c r="M367" s="23"/>
    </row>
    <row r="368" spans="4:13" ht="12.5" x14ac:dyDescent="0.25">
      <c r="D368" s="12"/>
      <c r="H368" s="22"/>
      <c r="K368" s="22"/>
      <c r="M368" s="23"/>
    </row>
    <row r="369" spans="4:13" ht="12.5" x14ac:dyDescent="0.25">
      <c r="D369" s="12"/>
      <c r="H369" s="22"/>
      <c r="K369" s="22"/>
      <c r="M369" s="23"/>
    </row>
    <row r="370" spans="4:13" ht="12.5" x14ac:dyDescent="0.25">
      <c r="D370" s="12"/>
      <c r="H370" s="22"/>
      <c r="K370" s="22"/>
      <c r="M370" s="23"/>
    </row>
    <row r="371" spans="4:13" ht="12.5" x14ac:dyDescent="0.25">
      <c r="D371" s="12"/>
      <c r="H371" s="22"/>
      <c r="K371" s="22"/>
      <c r="M371" s="23"/>
    </row>
    <row r="372" spans="4:13" ht="12.5" x14ac:dyDescent="0.25">
      <c r="D372" s="12"/>
      <c r="H372" s="22"/>
      <c r="K372" s="22"/>
      <c r="M372" s="23"/>
    </row>
    <row r="373" spans="4:13" ht="12.5" x14ac:dyDescent="0.25">
      <c r="D373" s="12"/>
      <c r="H373" s="22"/>
      <c r="K373" s="22"/>
      <c r="M373" s="23"/>
    </row>
    <row r="374" spans="4:13" ht="12.5" x14ac:dyDescent="0.25">
      <c r="D374" s="12"/>
      <c r="H374" s="22"/>
      <c r="K374" s="22"/>
      <c r="M374" s="23"/>
    </row>
    <row r="375" spans="4:13" ht="12.5" x14ac:dyDescent="0.25">
      <c r="D375" s="12"/>
      <c r="H375" s="22"/>
      <c r="K375" s="22"/>
      <c r="M375" s="23"/>
    </row>
    <row r="376" spans="4:13" ht="12.5" x14ac:dyDescent="0.25">
      <c r="D376" s="12"/>
      <c r="H376" s="22"/>
      <c r="K376" s="22"/>
      <c r="M376" s="23"/>
    </row>
    <row r="377" spans="4:13" ht="12.5" x14ac:dyDescent="0.25">
      <c r="D377" s="12"/>
      <c r="H377" s="22"/>
      <c r="K377" s="22"/>
      <c r="M377" s="23"/>
    </row>
    <row r="378" spans="4:13" ht="12.5" x14ac:dyDescent="0.25">
      <c r="D378" s="12"/>
      <c r="H378" s="22"/>
      <c r="K378" s="22"/>
      <c r="M378" s="23"/>
    </row>
    <row r="379" spans="4:13" ht="12.5" x14ac:dyDescent="0.25">
      <c r="D379" s="12"/>
      <c r="H379" s="22"/>
      <c r="K379" s="22"/>
      <c r="M379" s="23"/>
    </row>
    <row r="380" spans="4:13" ht="12.5" x14ac:dyDescent="0.25">
      <c r="D380" s="12"/>
      <c r="H380" s="22"/>
      <c r="K380" s="22"/>
      <c r="M380" s="23"/>
    </row>
    <row r="381" spans="4:13" ht="12.5" x14ac:dyDescent="0.25">
      <c r="D381" s="12"/>
      <c r="H381" s="22"/>
      <c r="K381" s="22"/>
      <c r="M381" s="23"/>
    </row>
    <row r="382" spans="4:13" ht="12.5" x14ac:dyDescent="0.25">
      <c r="D382" s="12"/>
      <c r="H382" s="22"/>
      <c r="K382" s="22"/>
      <c r="M382" s="23"/>
    </row>
    <row r="383" spans="4:13" ht="12.5" x14ac:dyDescent="0.25">
      <c r="D383" s="12"/>
      <c r="H383" s="22"/>
      <c r="K383" s="22"/>
      <c r="M383" s="23"/>
    </row>
    <row r="384" spans="4:13" ht="12.5" x14ac:dyDescent="0.25">
      <c r="D384" s="12"/>
      <c r="H384" s="22"/>
      <c r="K384" s="22"/>
      <c r="M384" s="23"/>
    </row>
    <row r="385" spans="4:13" ht="12.5" x14ac:dyDescent="0.25">
      <c r="D385" s="12"/>
      <c r="H385" s="22"/>
      <c r="K385" s="22"/>
      <c r="M385" s="23"/>
    </row>
    <row r="386" spans="4:13" ht="12.5" x14ac:dyDescent="0.25">
      <c r="D386" s="12"/>
      <c r="H386" s="22"/>
      <c r="K386" s="22"/>
      <c r="M386" s="23"/>
    </row>
    <row r="387" spans="4:13" ht="12.5" x14ac:dyDescent="0.25">
      <c r="D387" s="12"/>
      <c r="H387" s="22"/>
      <c r="K387" s="22"/>
      <c r="M387" s="23"/>
    </row>
    <row r="388" spans="4:13" ht="12.5" x14ac:dyDescent="0.25">
      <c r="D388" s="12"/>
      <c r="H388" s="22"/>
      <c r="K388" s="22"/>
      <c r="M388" s="23"/>
    </row>
    <row r="389" spans="4:13" ht="12.5" x14ac:dyDescent="0.25">
      <c r="D389" s="12"/>
      <c r="H389" s="22"/>
      <c r="K389" s="22"/>
      <c r="M389" s="23"/>
    </row>
    <row r="390" spans="4:13" ht="12.5" x14ac:dyDescent="0.25">
      <c r="D390" s="12"/>
      <c r="H390" s="22"/>
      <c r="K390" s="22"/>
      <c r="M390" s="23"/>
    </row>
    <row r="391" spans="4:13" ht="12.5" x14ac:dyDescent="0.25">
      <c r="D391" s="12"/>
      <c r="H391" s="22"/>
      <c r="K391" s="22"/>
      <c r="M391" s="23"/>
    </row>
    <row r="392" spans="4:13" ht="12.5" x14ac:dyDescent="0.25">
      <c r="D392" s="12"/>
      <c r="H392" s="22"/>
      <c r="K392" s="22"/>
      <c r="M392" s="23"/>
    </row>
    <row r="393" spans="4:13" ht="12.5" x14ac:dyDescent="0.25">
      <c r="D393" s="12"/>
      <c r="H393" s="22"/>
      <c r="K393" s="22"/>
      <c r="M393" s="23"/>
    </row>
    <row r="394" spans="4:13" ht="12.5" x14ac:dyDescent="0.25">
      <c r="D394" s="12"/>
      <c r="H394" s="22"/>
      <c r="K394" s="22"/>
      <c r="M394" s="23"/>
    </row>
    <row r="395" spans="4:13" ht="12.5" x14ac:dyDescent="0.25">
      <c r="D395" s="12"/>
      <c r="H395" s="22"/>
      <c r="K395" s="22"/>
      <c r="M395" s="23"/>
    </row>
    <row r="396" spans="4:13" ht="12.5" x14ac:dyDescent="0.25">
      <c r="D396" s="12"/>
      <c r="H396" s="22"/>
      <c r="K396" s="22"/>
      <c r="M396" s="23"/>
    </row>
    <row r="397" spans="4:13" ht="12.5" x14ac:dyDescent="0.25">
      <c r="D397" s="12"/>
      <c r="H397" s="22"/>
      <c r="K397" s="22"/>
      <c r="M397" s="23"/>
    </row>
    <row r="398" spans="4:13" ht="12.5" x14ac:dyDescent="0.25">
      <c r="D398" s="12"/>
      <c r="H398" s="22"/>
      <c r="K398" s="22"/>
      <c r="M398" s="23"/>
    </row>
    <row r="399" spans="4:13" ht="12.5" x14ac:dyDescent="0.25">
      <c r="D399" s="12"/>
      <c r="H399" s="22"/>
      <c r="K399" s="22"/>
      <c r="M399" s="23"/>
    </row>
    <row r="400" spans="4:13" ht="12.5" x14ac:dyDescent="0.25">
      <c r="D400" s="12"/>
      <c r="H400" s="22"/>
      <c r="K400" s="22"/>
      <c r="M400" s="23"/>
    </row>
    <row r="401" spans="4:13" ht="12.5" x14ac:dyDescent="0.25">
      <c r="D401" s="12"/>
      <c r="H401" s="22"/>
      <c r="K401" s="22"/>
      <c r="M401" s="23"/>
    </row>
    <row r="402" spans="4:13" ht="12.5" x14ac:dyDescent="0.25">
      <c r="D402" s="12"/>
      <c r="H402" s="22"/>
      <c r="K402" s="22"/>
      <c r="M402" s="23"/>
    </row>
    <row r="403" spans="4:13" ht="12.5" x14ac:dyDescent="0.25">
      <c r="D403" s="12"/>
      <c r="H403" s="22"/>
      <c r="K403" s="22"/>
      <c r="M403" s="23"/>
    </row>
    <row r="404" spans="4:13" ht="12.5" x14ac:dyDescent="0.25">
      <c r="D404" s="12"/>
      <c r="H404" s="22"/>
      <c r="K404" s="22"/>
      <c r="M404" s="23"/>
    </row>
    <row r="405" spans="4:13" ht="12.5" x14ac:dyDescent="0.25">
      <c r="D405" s="12"/>
      <c r="H405" s="22"/>
      <c r="K405" s="22"/>
      <c r="M405" s="23"/>
    </row>
    <row r="406" spans="4:13" ht="12.5" x14ac:dyDescent="0.25">
      <c r="D406" s="12"/>
      <c r="H406" s="22"/>
      <c r="K406" s="22"/>
      <c r="M406" s="23"/>
    </row>
    <row r="407" spans="4:13" ht="12.5" x14ac:dyDescent="0.25">
      <c r="D407" s="12"/>
      <c r="H407" s="22"/>
      <c r="K407" s="22"/>
      <c r="M407" s="23"/>
    </row>
    <row r="408" spans="4:13" ht="12.5" x14ac:dyDescent="0.25">
      <c r="D408" s="12"/>
      <c r="H408" s="22"/>
      <c r="K408" s="22"/>
      <c r="M408" s="23"/>
    </row>
    <row r="409" spans="4:13" ht="12.5" x14ac:dyDescent="0.25">
      <c r="D409" s="12"/>
      <c r="H409" s="22"/>
      <c r="K409" s="22"/>
      <c r="M409" s="23"/>
    </row>
    <row r="410" spans="4:13" ht="12.5" x14ac:dyDescent="0.25">
      <c r="D410" s="12"/>
      <c r="H410" s="22"/>
      <c r="K410" s="22"/>
      <c r="M410" s="23"/>
    </row>
    <row r="411" spans="4:13" ht="12.5" x14ac:dyDescent="0.25">
      <c r="D411" s="12"/>
      <c r="H411" s="22"/>
      <c r="K411" s="22"/>
      <c r="M411" s="23"/>
    </row>
    <row r="412" spans="4:13" ht="12.5" x14ac:dyDescent="0.25">
      <c r="D412" s="12"/>
      <c r="H412" s="22"/>
      <c r="K412" s="22"/>
      <c r="M412" s="23"/>
    </row>
    <row r="413" spans="4:13" ht="12.5" x14ac:dyDescent="0.25">
      <c r="D413" s="12"/>
      <c r="H413" s="22"/>
      <c r="K413" s="22"/>
      <c r="M413" s="23"/>
    </row>
    <row r="414" spans="4:13" ht="12.5" x14ac:dyDescent="0.25">
      <c r="D414" s="12"/>
      <c r="H414" s="22"/>
      <c r="K414" s="22"/>
      <c r="M414" s="23"/>
    </row>
    <row r="415" spans="4:13" ht="12.5" x14ac:dyDescent="0.25">
      <c r="D415" s="12"/>
      <c r="H415" s="22"/>
      <c r="K415" s="22"/>
      <c r="M415" s="23"/>
    </row>
    <row r="416" spans="4:13" ht="12.5" x14ac:dyDescent="0.25">
      <c r="D416" s="12"/>
      <c r="H416" s="22"/>
      <c r="K416" s="22"/>
      <c r="M416" s="23"/>
    </row>
    <row r="417" spans="4:13" ht="12.5" x14ac:dyDescent="0.25">
      <c r="D417" s="12"/>
      <c r="H417" s="22"/>
      <c r="K417" s="22"/>
      <c r="M417" s="23"/>
    </row>
    <row r="418" spans="4:13" ht="12.5" x14ac:dyDescent="0.25">
      <c r="D418" s="12"/>
      <c r="H418" s="22"/>
      <c r="K418" s="22"/>
      <c r="M418" s="23"/>
    </row>
    <row r="419" spans="4:13" ht="12.5" x14ac:dyDescent="0.25">
      <c r="D419" s="12"/>
      <c r="H419" s="22"/>
      <c r="K419" s="22"/>
      <c r="M419" s="23"/>
    </row>
    <row r="420" spans="4:13" ht="12.5" x14ac:dyDescent="0.25">
      <c r="D420" s="12"/>
      <c r="H420" s="22"/>
      <c r="K420" s="22"/>
      <c r="M420" s="23"/>
    </row>
    <row r="421" spans="4:13" ht="12.5" x14ac:dyDescent="0.25">
      <c r="D421" s="12"/>
      <c r="H421" s="22"/>
      <c r="K421" s="22"/>
      <c r="M421" s="23"/>
    </row>
    <row r="422" spans="4:13" ht="12.5" x14ac:dyDescent="0.25">
      <c r="D422" s="12"/>
      <c r="H422" s="22"/>
      <c r="K422" s="22"/>
      <c r="M422" s="23"/>
    </row>
    <row r="423" spans="4:13" ht="12.5" x14ac:dyDescent="0.25">
      <c r="D423" s="12"/>
      <c r="H423" s="22"/>
      <c r="K423" s="22"/>
      <c r="M423" s="23"/>
    </row>
    <row r="424" spans="4:13" ht="12.5" x14ac:dyDescent="0.25">
      <c r="D424" s="12"/>
      <c r="H424" s="22"/>
      <c r="K424" s="22"/>
      <c r="M424" s="23"/>
    </row>
    <row r="425" spans="4:13" ht="12.5" x14ac:dyDescent="0.25">
      <c r="D425" s="12"/>
      <c r="H425" s="22"/>
      <c r="K425" s="22"/>
      <c r="M425" s="23"/>
    </row>
    <row r="426" spans="4:13" ht="12.5" x14ac:dyDescent="0.25">
      <c r="D426" s="12"/>
      <c r="H426" s="22"/>
      <c r="K426" s="22"/>
      <c r="M426" s="23"/>
    </row>
    <row r="427" spans="4:13" ht="12.5" x14ac:dyDescent="0.25">
      <c r="D427" s="12"/>
      <c r="H427" s="22"/>
      <c r="K427" s="22"/>
      <c r="M427" s="23"/>
    </row>
    <row r="428" spans="4:13" ht="12.5" x14ac:dyDescent="0.25">
      <c r="D428" s="12"/>
      <c r="H428" s="22"/>
      <c r="K428" s="22"/>
      <c r="M428" s="23"/>
    </row>
    <row r="429" spans="4:13" ht="12.5" x14ac:dyDescent="0.25">
      <c r="D429" s="12"/>
      <c r="H429" s="22"/>
      <c r="K429" s="22"/>
      <c r="M429" s="23"/>
    </row>
    <row r="430" spans="4:13" ht="12.5" x14ac:dyDescent="0.25">
      <c r="D430" s="12"/>
      <c r="H430" s="22"/>
      <c r="K430" s="22"/>
      <c r="M430" s="23"/>
    </row>
    <row r="431" spans="4:13" ht="12.5" x14ac:dyDescent="0.25">
      <c r="D431" s="12"/>
      <c r="H431" s="22"/>
      <c r="K431" s="22"/>
      <c r="M431" s="23"/>
    </row>
    <row r="432" spans="4:13" ht="12.5" x14ac:dyDescent="0.25">
      <c r="D432" s="12"/>
      <c r="H432" s="22"/>
      <c r="K432" s="22"/>
      <c r="M432" s="23"/>
    </row>
    <row r="433" spans="4:13" ht="12.5" x14ac:dyDescent="0.25">
      <c r="D433" s="12"/>
      <c r="H433" s="22"/>
      <c r="K433" s="22"/>
      <c r="M433" s="23"/>
    </row>
    <row r="434" spans="4:13" ht="12.5" x14ac:dyDescent="0.25">
      <c r="D434" s="12"/>
      <c r="H434" s="22"/>
      <c r="K434" s="22"/>
      <c r="M434" s="23"/>
    </row>
    <row r="435" spans="4:13" ht="12.5" x14ac:dyDescent="0.25">
      <c r="D435" s="12"/>
      <c r="H435" s="22"/>
      <c r="K435" s="22"/>
      <c r="M435" s="23"/>
    </row>
    <row r="436" spans="4:13" ht="12.5" x14ac:dyDescent="0.25">
      <c r="D436" s="12"/>
      <c r="H436" s="22"/>
      <c r="K436" s="22"/>
      <c r="M436" s="23"/>
    </row>
    <row r="437" spans="4:13" ht="12.5" x14ac:dyDescent="0.25">
      <c r="D437" s="12"/>
      <c r="H437" s="22"/>
      <c r="K437" s="22"/>
      <c r="M437" s="23"/>
    </row>
    <row r="438" spans="4:13" ht="12.5" x14ac:dyDescent="0.25">
      <c r="D438" s="12"/>
      <c r="H438" s="22"/>
      <c r="K438" s="22"/>
      <c r="M438" s="23"/>
    </row>
    <row r="439" spans="4:13" ht="12.5" x14ac:dyDescent="0.25">
      <c r="D439" s="12"/>
      <c r="H439" s="22"/>
      <c r="K439" s="22"/>
      <c r="M439" s="23"/>
    </row>
    <row r="440" spans="4:13" ht="12.5" x14ac:dyDescent="0.25">
      <c r="D440" s="12"/>
      <c r="H440" s="22"/>
      <c r="K440" s="22"/>
      <c r="M440" s="23"/>
    </row>
    <row r="441" spans="4:13" ht="12.5" x14ac:dyDescent="0.25">
      <c r="D441" s="12"/>
      <c r="H441" s="22"/>
      <c r="K441" s="22"/>
      <c r="M441" s="23"/>
    </row>
    <row r="442" spans="4:13" ht="12.5" x14ac:dyDescent="0.25">
      <c r="D442" s="12"/>
      <c r="H442" s="22"/>
      <c r="K442" s="22"/>
      <c r="M442" s="23"/>
    </row>
    <row r="443" spans="4:13" ht="12.5" x14ac:dyDescent="0.25">
      <c r="D443" s="12"/>
      <c r="H443" s="22"/>
      <c r="K443" s="22"/>
      <c r="M443" s="23"/>
    </row>
    <row r="444" spans="4:13" ht="12.5" x14ac:dyDescent="0.25">
      <c r="D444" s="12"/>
      <c r="H444" s="22"/>
      <c r="K444" s="22"/>
      <c r="M444" s="23"/>
    </row>
    <row r="445" spans="4:13" ht="12.5" x14ac:dyDescent="0.25">
      <c r="D445" s="12"/>
      <c r="H445" s="22"/>
      <c r="K445" s="22"/>
      <c r="M445" s="23"/>
    </row>
    <row r="446" spans="4:13" ht="12.5" x14ac:dyDescent="0.25">
      <c r="D446" s="12"/>
      <c r="H446" s="22"/>
      <c r="K446" s="22"/>
      <c r="M446" s="23"/>
    </row>
    <row r="447" spans="4:13" ht="12.5" x14ac:dyDescent="0.25">
      <c r="D447" s="12"/>
      <c r="H447" s="22"/>
      <c r="K447" s="22"/>
      <c r="M447" s="23"/>
    </row>
    <row r="448" spans="4:13" ht="12.5" x14ac:dyDescent="0.25">
      <c r="D448" s="12"/>
      <c r="H448" s="22"/>
      <c r="K448" s="22"/>
      <c r="M448" s="23"/>
    </row>
    <row r="449" spans="4:13" ht="12.5" x14ac:dyDescent="0.25">
      <c r="D449" s="12"/>
      <c r="H449" s="22"/>
      <c r="K449" s="22"/>
      <c r="M449" s="23"/>
    </row>
    <row r="450" spans="4:13" ht="12.5" x14ac:dyDescent="0.25">
      <c r="D450" s="12"/>
      <c r="H450" s="22"/>
      <c r="K450" s="22"/>
      <c r="M450" s="23"/>
    </row>
    <row r="451" spans="4:13" ht="12.5" x14ac:dyDescent="0.25">
      <c r="D451" s="12"/>
      <c r="H451" s="22"/>
      <c r="K451" s="22"/>
      <c r="M451" s="23"/>
    </row>
    <row r="452" spans="4:13" ht="12.5" x14ac:dyDescent="0.25">
      <c r="D452" s="12"/>
      <c r="H452" s="22"/>
      <c r="K452" s="22"/>
      <c r="M452" s="23"/>
    </row>
    <row r="453" spans="4:13" ht="12.5" x14ac:dyDescent="0.25">
      <c r="D453" s="12"/>
      <c r="H453" s="22"/>
      <c r="K453" s="22"/>
      <c r="M453" s="23"/>
    </row>
    <row r="454" spans="4:13" ht="12.5" x14ac:dyDescent="0.25">
      <c r="D454" s="12"/>
      <c r="H454" s="22"/>
      <c r="K454" s="22"/>
      <c r="M454" s="23"/>
    </row>
    <row r="455" spans="4:13" ht="12.5" x14ac:dyDescent="0.25">
      <c r="D455" s="12"/>
      <c r="H455" s="22"/>
      <c r="K455" s="22"/>
      <c r="M455" s="23"/>
    </row>
    <row r="456" spans="4:13" ht="12.5" x14ac:dyDescent="0.25">
      <c r="D456" s="12"/>
      <c r="H456" s="22"/>
      <c r="K456" s="22"/>
      <c r="M456" s="23"/>
    </row>
    <row r="457" spans="4:13" ht="12.5" x14ac:dyDescent="0.25">
      <c r="D457" s="12"/>
      <c r="H457" s="22"/>
      <c r="K457" s="22"/>
      <c r="M457" s="23"/>
    </row>
    <row r="458" spans="4:13" ht="12.5" x14ac:dyDescent="0.25">
      <c r="D458" s="12"/>
      <c r="H458" s="22"/>
      <c r="K458" s="22"/>
      <c r="M458" s="23"/>
    </row>
    <row r="459" spans="4:13" ht="12.5" x14ac:dyDescent="0.25">
      <c r="D459" s="12"/>
      <c r="H459" s="22"/>
      <c r="K459" s="22"/>
      <c r="M459" s="23"/>
    </row>
    <row r="460" spans="4:13" ht="12.5" x14ac:dyDescent="0.25">
      <c r="D460" s="12"/>
      <c r="H460" s="22"/>
      <c r="K460" s="22"/>
      <c r="M460" s="23"/>
    </row>
    <row r="461" spans="4:13" ht="12.5" x14ac:dyDescent="0.25">
      <c r="D461" s="12"/>
      <c r="H461" s="22"/>
      <c r="K461" s="22"/>
      <c r="M461" s="23"/>
    </row>
    <row r="462" spans="4:13" ht="12.5" x14ac:dyDescent="0.25">
      <c r="D462" s="12"/>
      <c r="H462" s="22"/>
      <c r="K462" s="22"/>
      <c r="M462" s="23"/>
    </row>
    <row r="463" spans="4:13" ht="12.5" x14ac:dyDescent="0.25">
      <c r="D463" s="12"/>
      <c r="H463" s="22"/>
      <c r="K463" s="22"/>
      <c r="M463" s="23"/>
    </row>
    <row r="464" spans="4:13" ht="12.5" x14ac:dyDescent="0.25">
      <c r="D464" s="12"/>
      <c r="H464" s="22"/>
      <c r="K464" s="22"/>
      <c r="M464" s="23"/>
    </row>
    <row r="465" spans="4:13" ht="12.5" x14ac:dyDescent="0.25">
      <c r="D465" s="12"/>
      <c r="H465" s="22"/>
      <c r="K465" s="22"/>
      <c r="M465" s="23"/>
    </row>
    <row r="466" spans="4:13" ht="12.5" x14ac:dyDescent="0.25">
      <c r="D466" s="12"/>
      <c r="H466" s="22"/>
      <c r="K466" s="22"/>
      <c r="M466" s="23"/>
    </row>
    <row r="467" spans="4:13" ht="12.5" x14ac:dyDescent="0.25">
      <c r="D467" s="12"/>
      <c r="H467" s="22"/>
      <c r="K467" s="22"/>
      <c r="M467" s="23"/>
    </row>
    <row r="468" spans="4:13" ht="12.5" x14ac:dyDescent="0.25">
      <c r="D468" s="12"/>
      <c r="H468" s="22"/>
      <c r="K468" s="22"/>
      <c r="M468" s="23"/>
    </row>
    <row r="469" spans="4:13" ht="12.5" x14ac:dyDescent="0.25">
      <c r="D469" s="12"/>
      <c r="H469" s="22"/>
      <c r="K469" s="22"/>
      <c r="M469" s="23"/>
    </row>
    <row r="470" spans="4:13" ht="12.5" x14ac:dyDescent="0.25">
      <c r="D470" s="12"/>
      <c r="H470" s="22"/>
      <c r="K470" s="22"/>
      <c r="M470" s="23"/>
    </row>
    <row r="471" spans="4:13" ht="12.5" x14ac:dyDescent="0.25">
      <c r="D471" s="12"/>
      <c r="H471" s="22"/>
      <c r="K471" s="22"/>
      <c r="M471" s="23"/>
    </row>
    <row r="472" spans="4:13" ht="12.5" x14ac:dyDescent="0.25">
      <c r="D472" s="12"/>
      <c r="H472" s="22"/>
      <c r="K472" s="22"/>
      <c r="M472" s="23"/>
    </row>
    <row r="473" spans="4:13" ht="12.5" x14ac:dyDescent="0.25">
      <c r="D473" s="12"/>
      <c r="H473" s="22"/>
      <c r="K473" s="22"/>
      <c r="M473" s="23"/>
    </row>
    <row r="474" spans="4:13" ht="12.5" x14ac:dyDescent="0.25">
      <c r="D474" s="12"/>
      <c r="H474" s="22"/>
      <c r="K474" s="22"/>
      <c r="M474" s="23"/>
    </row>
    <row r="475" spans="4:13" ht="12.5" x14ac:dyDescent="0.25">
      <c r="D475" s="12"/>
      <c r="H475" s="22"/>
      <c r="K475" s="22"/>
      <c r="M475" s="23"/>
    </row>
    <row r="476" spans="4:13" ht="12.5" x14ac:dyDescent="0.25">
      <c r="D476" s="12"/>
      <c r="H476" s="22"/>
      <c r="K476" s="22"/>
      <c r="M476" s="23"/>
    </row>
    <row r="477" spans="4:13" ht="12.5" x14ac:dyDescent="0.25">
      <c r="D477" s="12"/>
      <c r="H477" s="22"/>
      <c r="K477" s="22"/>
      <c r="M477" s="23"/>
    </row>
    <row r="478" spans="4:13" ht="12.5" x14ac:dyDescent="0.25">
      <c r="D478" s="12"/>
      <c r="H478" s="22"/>
      <c r="K478" s="22"/>
      <c r="M478" s="23"/>
    </row>
    <row r="479" spans="4:13" ht="12.5" x14ac:dyDescent="0.25">
      <c r="D479" s="12"/>
      <c r="H479" s="22"/>
      <c r="K479" s="22"/>
      <c r="M479" s="23"/>
    </row>
    <row r="480" spans="4:13" ht="12.5" x14ac:dyDescent="0.25">
      <c r="D480" s="12"/>
      <c r="H480" s="22"/>
      <c r="K480" s="22"/>
      <c r="M480" s="23"/>
    </row>
    <row r="481" spans="4:13" ht="12.5" x14ac:dyDescent="0.25">
      <c r="D481" s="12"/>
      <c r="H481" s="22"/>
      <c r="K481" s="22"/>
      <c r="M481" s="23"/>
    </row>
    <row r="482" spans="4:13" ht="12.5" x14ac:dyDescent="0.25">
      <c r="D482" s="12"/>
      <c r="H482" s="22"/>
      <c r="K482" s="22"/>
      <c r="M482" s="23"/>
    </row>
    <row r="483" spans="4:13" ht="12.5" x14ac:dyDescent="0.25">
      <c r="D483" s="12"/>
      <c r="H483" s="22"/>
      <c r="K483" s="22"/>
      <c r="M483" s="23"/>
    </row>
    <row r="484" spans="4:13" ht="12.5" x14ac:dyDescent="0.25">
      <c r="D484" s="12"/>
      <c r="H484" s="22"/>
      <c r="K484" s="22"/>
      <c r="M484" s="23"/>
    </row>
    <row r="485" spans="4:13" ht="12.5" x14ac:dyDescent="0.25">
      <c r="D485" s="12"/>
      <c r="H485" s="22"/>
      <c r="K485" s="22"/>
      <c r="M485" s="23"/>
    </row>
    <row r="486" spans="4:13" ht="12.5" x14ac:dyDescent="0.25">
      <c r="D486" s="12"/>
      <c r="H486" s="22"/>
      <c r="K486" s="22"/>
      <c r="M486" s="23"/>
    </row>
    <row r="487" spans="4:13" ht="12.5" x14ac:dyDescent="0.25">
      <c r="D487" s="12"/>
      <c r="H487" s="22"/>
      <c r="K487" s="22"/>
      <c r="M487" s="23"/>
    </row>
    <row r="488" spans="4:13" ht="12.5" x14ac:dyDescent="0.25">
      <c r="D488" s="12"/>
      <c r="H488" s="22"/>
      <c r="K488" s="22"/>
      <c r="M488" s="23"/>
    </row>
    <row r="489" spans="4:13" ht="12.5" x14ac:dyDescent="0.25">
      <c r="D489" s="12"/>
      <c r="H489" s="22"/>
      <c r="K489" s="22"/>
      <c r="M489" s="23"/>
    </row>
    <row r="490" spans="4:13" ht="12.5" x14ac:dyDescent="0.25">
      <c r="D490" s="12"/>
      <c r="H490" s="22"/>
      <c r="K490" s="22"/>
      <c r="M490" s="23"/>
    </row>
    <row r="491" spans="4:13" ht="12.5" x14ac:dyDescent="0.25">
      <c r="D491" s="12"/>
      <c r="H491" s="22"/>
      <c r="K491" s="22"/>
      <c r="M491" s="23"/>
    </row>
    <row r="492" spans="4:13" ht="12.5" x14ac:dyDescent="0.25">
      <c r="D492" s="12"/>
      <c r="H492" s="22"/>
      <c r="K492" s="22"/>
      <c r="M492" s="23"/>
    </row>
    <row r="493" spans="4:13" ht="12.5" x14ac:dyDescent="0.25">
      <c r="D493" s="12"/>
      <c r="H493" s="22"/>
      <c r="K493" s="22"/>
      <c r="M493" s="23"/>
    </row>
    <row r="494" spans="4:13" ht="12.5" x14ac:dyDescent="0.25">
      <c r="D494" s="12"/>
      <c r="H494" s="22"/>
      <c r="K494" s="22"/>
      <c r="M494" s="23"/>
    </row>
    <row r="495" spans="4:13" ht="12.5" x14ac:dyDescent="0.25">
      <c r="D495" s="12"/>
      <c r="H495" s="22"/>
      <c r="K495" s="22"/>
      <c r="M495" s="23"/>
    </row>
    <row r="496" spans="4:13" ht="12.5" x14ac:dyDescent="0.25">
      <c r="D496" s="12"/>
      <c r="H496" s="22"/>
      <c r="K496" s="22"/>
      <c r="M496" s="23"/>
    </row>
    <row r="497" spans="4:13" ht="12.5" x14ac:dyDescent="0.25">
      <c r="D497" s="12"/>
      <c r="H497" s="22"/>
      <c r="K497" s="22"/>
      <c r="M497" s="23"/>
    </row>
    <row r="498" spans="4:13" ht="12.5" x14ac:dyDescent="0.25">
      <c r="D498" s="12"/>
      <c r="H498" s="22"/>
      <c r="K498" s="22"/>
      <c r="M498" s="23"/>
    </row>
    <row r="499" spans="4:13" ht="12.5" x14ac:dyDescent="0.25">
      <c r="D499" s="12"/>
      <c r="H499" s="22"/>
      <c r="K499" s="22"/>
      <c r="M499" s="23"/>
    </row>
    <row r="500" spans="4:13" ht="12.5" x14ac:dyDescent="0.25">
      <c r="D500" s="12"/>
      <c r="H500" s="22"/>
      <c r="K500" s="22"/>
      <c r="M500" s="23"/>
    </row>
    <row r="501" spans="4:13" ht="12.5" x14ac:dyDescent="0.25">
      <c r="D501" s="12"/>
      <c r="H501" s="22"/>
      <c r="K501" s="22"/>
      <c r="M501" s="23"/>
    </row>
    <row r="502" spans="4:13" ht="12.5" x14ac:dyDescent="0.25">
      <c r="D502" s="12"/>
      <c r="H502" s="22"/>
      <c r="K502" s="22"/>
      <c r="M502" s="23"/>
    </row>
    <row r="503" spans="4:13" ht="12.5" x14ac:dyDescent="0.25">
      <c r="D503" s="12"/>
      <c r="H503" s="22"/>
      <c r="K503" s="22"/>
      <c r="M503" s="23"/>
    </row>
    <row r="504" spans="4:13" ht="12.5" x14ac:dyDescent="0.25">
      <c r="D504" s="12"/>
      <c r="H504" s="22"/>
      <c r="K504" s="22"/>
      <c r="M504" s="23"/>
    </row>
    <row r="505" spans="4:13" ht="12.5" x14ac:dyDescent="0.25">
      <c r="D505" s="12"/>
      <c r="H505" s="22"/>
      <c r="K505" s="22"/>
      <c r="M505" s="23"/>
    </row>
    <row r="506" spans="4:13" ht="12.5" x14ac:dyDescent="0.25">
      <c r="D506" s="12"/>
      <c r="H506" s="22"/>
      <c r="K506" s="22"/>
      <c r="M506" s="23"/>
    </row>
    <row r="507" spans="4:13" ht="12.5" x14ac:dyDescent="0.25">
      <c r="D507" s="12"/>
      <c r="H507" s="22"/>
      <c r="K507" s="22"/>
      <c r="M507" s="23"/>
    </row>
    <row r="508" spans="4:13" ht="12.5" x14ac:dyDescent="0.25">
      <c r="D508" s="12"/>
      <c r="H508" s="22"/>
      <c r="K508" s="22"/>
      <c r="M508" s="23"/>
    </row>
    <row r="509" spans="4:13" ht="12.5" x14ac:dyDescent="0.25">
      <c r="D509" s="12"/>
      <c r="H509" s="22"/>
      <c r="K509" s="22"/>
      <c r="M509" s="23"/>
    </row>
    <row r="510" spans="4:13" ht="12.5" x14ac:dyDescent="0.25">
      <c r="D510" s="12"/>
      <c r="H510" s="22"/>
      <c r="K510" s="22"/>
      <c r="M510" s="23"/>
    </row>
    <row r="511" spans="4:13" ht="12.5" x14ac:dyDescent="0.25">
      <c r="D511" s="12"/>
      <c r="H511" s="22"/>
      <c r="K511" s="22"/>
      <c r="M511" s="23"/>
    </row>
    <row r="512" spans="4:13" ht="12.5" x14ac:dyDescent="0.25">
      <c r="D512" s="12"/>
      <c r="H512" s="22"/>
      <c r="K512" s="22"/>
      <c r="M512" s="23"/>
    </row>
    <row r="513" spans="4:13" ht="12.5" x14ac:dyDescent="0.25">
      <c r="D513" s="12"/>
      <c r="H513" s="22"/>
      <c r="K513" s="22"/>
      <c r="M513" s="23"/>
    </row>
    <row r="514" spans="4:13" ht="12.5" x14ac:dyDescent="0.25">
      <c r="D514" s="12"/>
      <c r="H514" s="22"/>
      <c r="K514" s="22"/>
      <c r="M514" s="23"/>
    </row>
    <row r="515" spans="4:13" ht="12.5" x14ac:dyDescent="0.25">
      <c r="D515" s="12"/>
      <c r="H515" s="22"/>
      <c r="K515" s="22"/>
      <c r="M515" s="23"/>
    </row>
    <row r="516" spans="4:13" ht="12.5" x14ac:dyDescent="0.25">
      <c r="D516" s="12"/>
      <c r="H516" s="22"/>
      <c r="K516" s="22"/>
      <c r="M516" s="23"/>
    </row>
    <row r="517" spans="4:13" ht="12.5" x14ac:dyDescent="0.25">
      <c r="D517" s="12"/>
      <c r="H517" s="22"/>
      <c r="K517" s="22"/>
      <c r="M517" s="23"/>
    </row>
    <row r="518" spans="4:13" ht="12.5" x14ac:dyDescent="0.25">
      <c r="D518" s="12"/>
      <c r="H518" s="22"/>
      <c r="K518" s="22"/>
      <c r="M518" s="23"/>
    </row>
    <row r="519" spans="4:13" ht="12.5" x14ac:dyDescent="0.25">
      <c r="D519" s="12"/>
      <c r="H519" s="22"/>
      <c r="K519" s="22"/>
      <c r="M519" s="23"/>
    </row>
    <row r="520" spans="4:13" ht="12.5" x14ac:dyDescent="0.25">
      <c r="D520" s="12"/>
      <c r="H520" s="22"/>
      <c r="K520" s="22"/>
      <c r="M520" s="23"/>
    </row>
    <row r="521" spans="4:13" ht="12.5" x14ac:dyDescent="0.25">
      <c r="D521" s="12"/>
      <c r="H521" s="22"/>
      <c r="K521" s="22"/>
      <c r="M521" s="23"/>
    </row>
    <row r="522" spans="4:13" ht="12.5" x14ac:dyDescent="0.25">
      <c r="D522" s="12"/>
      <c r="H522" s="22"/>
      <c r="K522" s="22"/>
      <c r="M522" s="23"/>
    </row>
    <row r="523" spans="4:13" ht="12.5" x14ac:dyDescent="0.25">
      <c r="D523" s="12"/>
      <c r="H523" s="22"/>
      <c r="K523" s="22"/>
      <c r="M523" s="23"/>
    </row>
    <row r="524" spans="4:13" ht="12.5" x14ac:dyDescent="0.25">
      <c r="D524" s="12"/>
      <c r="H524" s="22"/>
      <c r="K524" s="22"/>
      <c r="M524" s="23"/>
    </row>
    <row r="525" spans="4:13" ht="12.5" x14ac:dyDescent="0.25">
      <c r="D525" s="12"/>
      <c r="H525" s="22"/>
      <c r="K525" s="22"/>
      <c r="M525" s="23"/>
    </row>
    <row r="526" spans="4:13" ht="12.5" x14ac:dyDescent="0.25">
      <c r="D526" s="12"/>
      <c r="H526" s="22"/>
      <c r="K526" s="22"/>
      <c r="M526" s="23"/>
    </row>
    <row r="527" spans="4:13" ht="12.5" x14ac:dyDescent="0.25">
      <c r="D527" s="12"/>
      <c r="H527" s="22"/>
      <c r="K527" s="22"/>
      <c r="M527" s="23"/>
    </row>
    <row r="528" spans="4:13" ht="12.5" x14ac:dyDescent="0.25">
      <c r="D528" s="12"/>
      <c r="H528" s="22"/>
      <c r="K528" s="22"/>
      <c r="M528" s="23"/>
    </row>
    <row r="529" spans="4:13" ht="12.5" x14ac:dyDescent="0.25">
      <c r="D529" s="12"/>
      <c r="H529" s="22"/>
      <c r="K529" s="22"/>
      <c r="M529" s="23"/>
    </row>
    <row r="530" spans="4:13" ht="12.5" x14ac:dyDescent="0.25">
      <c r="D530" s="12"/>
      <c r="H530" s="22"/>
      <c r="K530" s="22"/>
      <c r="M530" s="23"/>
    </row>
    <row r="531" spans="4:13" ht="12.5" x14ac:dyDescent="0.25">
      <c r="D531" s="12"/>
      <c r="H531" s="22"/>
      <c r="K531" s="22"/>
      <c r="M531" s="23"/>
    </row>
    <row r="532" spans="4:13" ht="12.5" x14ac:dyDescent="0.25">
      <c r="D532" s="12"/>
      <c r="H532" s="22"/>
      <c r="K532" s="22"/>
      <c r="M532" s="23"/>
    </row>
    <row r="533" spans="4:13" ht="12.5" x14ac:dyDescent="0.25">
      <c r="D533" s="12"/>
      <c r="H533" s="22"/>
      <c r="K533" s="22"/>
      <c r="M533" s="23"/>
    </row>
    <row r="534" spans="4:13" ht="12.5" x14ac:dyDescent="0.25">
      <c r="D534" s="12"/>
      <c r="H534" s="22"/>
      <c r="K534" s="22"/>
      <c r="M534" s="23"/>
    </row>
    <row r="535" spans="4:13" ht="12.5" x14ac:dyDescent="0.25">
      <c r="D535" s="12"/>
      <c r="H535" s="22"/>
      <c r="K535" s="22"/>
      <c r="M535" s="23"/>
    </row>
    <row r="536" spans="4:13" ht="12.5" x14ac:dyDescent="0.25">
      <c r="D536" s="12"/>
      <c r="H536" s="22"/>
      <c r="K536" s="22"/>
      <c r="M536" s="23"/>
    </row>
    <row r="537" spans="4:13" ht="12.5" x14ac:dyDescent="0.25">
      <c r="D537" s="12"/>
      <c r="H537" s="22"/>
      <c r="K537" s="22"/>
      <c r="M537" s="23"/>
    </row>
    <row r="538" spans="4:13" ht="12.5" x14ac:dyDescent="0.25">
      <c r="D538" s="12"/>
      <c r="H538" s="22"/>
      <c r="K538" s="22"/>
      <c r="M538" s="23"/>
    </row>
    <row r="539" spans="4:13" ht="12.5" x14ac:dyDescent="0.25">
      <c r="D539" s="12"/>
      <c r="H539" s="22"/>
      <c r="K539" s="22"/>
      <c r="M539" s="23"/>
    </row>
    <row r="540" spans="4:13" ht="12.5" x14ac:dyDescent="0.25">
      <c r="D540" s="12"/>
      <c r="H540" s="22"/>
      <c r="K540" s="22"/>
      <c r="M540" s="23"/>
    </row>
    <row r="541" spans="4:13" ht="12.5" x14ac:dyDescent="0.25">
      <c r="D541" s="12"/>
      <c r="H541" s="22"/>
      <c r="K541" s="22"/>
      <c r="M541" s="23"/>
    </row>
    <row r="542" spans="4:13" ht="12.5" x14ac:dyDescent="0.25">
      <c r="D542" s="12"/>
      <c r="H542" s="22"/>
      <c r="K542" s="22"/>
      <c r="M542" s="23"/>
    </row>
    <row r="543" spans="4:13" ht="12.5" x14ac:dyDescent="0.25">
      <c r="D543" s="12"/>
      <c r="H543" s="22"/>
      <c r="K543" s="22"/>
      <c r="M543" s="23"/>
    </row>
    <row r="544" spans="4:13" ht="12.5" x14ac:dyDescent="0.25">
      <c r="D544" s="12"/>
      <c r="H544" s="22"/>
      <c r="K544" s="22"/>
      <c r="M544" s="23"/>
    </row>
    <row r="545" spans="4:13" ht="12.5" x14ac:dyDescent="0.25">
      <c r="D545" s="12"/>
      <c r="H545" s="22"/>
      <c r="K545" s="22"/>
      <c r="M545" s="23"/>
    </row>
    <row r="546" spans="4:13" ht="12.5" x14ac:dyDescent="0.25">
      <c r="D546" s="12"/>
      <c r="H546" s="22"/>
      <c r="K546" s="22"/>
      <c r="M546" s="23"/>
    </row>
    <row r="547" spans="4:13" ht="12.5" x14ac:dyDescent="0.25">
      <c r="D547" s="12"/>
      <c r="H547" s="22"/>
      <c r="K547" s="22"/>
      <c r="M547" s="23"/>
    </row>
    <row r="548" spans="4:13" ht="12.5" x14ac:dyDescent="0.25">
      <c r="D548" s="12"/>
      <c r="H548" s="22"/>
      <c r="K548" s="22"/>
      <c r="M548" s="23"/>
    </row>
    <row r="549" spans="4:13" ht="12.5" x14ac:dyDescent="0.25">
      <c r="D549" s="12"/>
      <c r="H549" s="22"/>
      <c r="K549" s="22"/>
      <c r="M549" s="23"/>
    </row>
    <row r="550" spans="4:13" ht="12.5" x14ac:dyDescent="0.25">
      <c r="D550" s="12"/>
      <c r="H550" s="22"/>
      <c r="K550" s="22"/>
      <c r="M550" s="23"/>
    </row>
    <row r="551" spans="4:13" ht="12.5" x14ac:dyDescent="0.25">
      <c r="D551" s="12"/>
      <c r="H551" s="22"/>
      <c r="K551" s="22"/>
      <c r="M551" s="23"/>
    </row>
    <row r="552" spans="4:13" ht="12.5" x14ac:dyDescent="0.25">
      <c r="D552" s="12"/>
      <c r="H552" s="22"/>
      <c r="K552" s="22"/>
      <c r="M552" s="23"/>
    </row>
    <row r="553" spans="4:13" ht="12.5" x14ac:dyDescent="0.25">
      <c r="D553" s="12"/>
      <c r="H553" s="22"/>
      <c r="K553" s="22"/>
      <c r="M553" s="23"/>
    </row>
    <row r="554" spans="4:13" ht="12.5" x14ac:dyDescent="0.25">
      <c r="D554" s="12"/>
      <c r="H554" s="22"/>
      <c r="K554" s="22"/>
      <c r="M554" s="23"/>
    </row>
    <row r="555" spans="4:13" ht="12.5" x14ac:dyDescent="0.25">
      <c r="D555" s="12"/>
      <c r="H555" s="22"/>
      <c r="K555" s="22"/>
      <c r="M555" s="23"/>
    </row>
    <row r="556" spans="4:13" ht="12.5" x14ac:dyDescent="0.25">
      <c r="D556" s="12"/>
      <c r="H556" s="22"/>
      <c r="K556" s="22"/>
      <c r="M556" s="23"/>
    </row>
    <row r="557" spans="4:13" ht="12.5" x14ac:dyDescent="0.25">
      <c r="D557" s="12"/>
      <c r="H557" s="22"/>
      <c r="K557" s="22"/>
      <c r="M557" s="23"/>
    </row>
    <row r="558" spans="4:13" ht="12.5" x14ac:dyDescent="0.25">
      <c r="D558" s="12"/>
      <c r="H558" s="22"/>
      <c r="K558" s="22"/>
      <c r="M558" s="23"/>
    </row>
    <row r="559" spans="4:13" ht="12.5" x14ac:dyDescent="0.25">
      <c r="D559" s="12"/>
      <c r="H559" s="22"/>
      <c r="K559" s="22"/>
      <c r="M559" s="23"/>
    </row>
    <row r="560" spans="4:13" ht="12.5" x14ac:dyDescent="0.25">
      <c r="D560" s="12"/>
      <c r="H560" s="22"/>
      <c r="K560" s="22"/>
      <c r="M560" s="23"/>
    </row>
    <row r="561" spans="4:13" ht="12.5" x14ac:dyDescent="0.25">
      <c r="D561" s="12"/>
      <c r="H561" s="22"/>
      <c r="K561" s="22"/>
      <c r="M561" s="23"/>
    </row>
    <row r="562" spans="4:13" ht="12.5" x14ac:dyDescent="0.25">
      <c r="D562" s="12"/>
      <c r="H562" s="22"/>
      <c r="K562" s="22"/>
      <c r="M562" s="23"/>
    </row>
    <row r="563" spans="4:13" ht="12.5" x14ac:dyDescent="0.25">
      <c r="D563" s="12"/>
      <c r="H563" s="22"/>
      <c r="K563" s="22"/>
      <c r="M563" s="23"/>
    </row>
    <row r="564" spans="4:13" ht="12.5" x14ac:dyDescent="0.25">
      <c r="D564" s="12"/>
      <c r="H564" s="22"/>
      <c r="K564" s="22"/>
      <c r="M564" s="23"/>
    </row>
    <row r="565" spans="4:13" ht="12.5" x14ac:dyDescent="0.25">
      <c r="D565" s="12"/>
      <c r="H565" s="22"/>
      <c r="K565" s="22"/>
      <c r="M565" s="23"/>
    </row>
    <row r="566" spans="4:13" ht="12.5" x14ac:dyDescent="0.25">
      <c r="D566" s="12"/>
      <c r="H566" s="22"/>
      <c r="K566" s="22"/>
      <c r="M566" s="23"/>
    </row>
    <row r="567" spans="4:13" ht="12.5" x14ac:dyDescent="0.25">
      <c r="D567" s="12"/>
      <c r="H567" s="22"/>
      <c r="K567" s="22"/>
      <c r="M567" s="23"/>
    </row>
    <row r="568" spans="4:13" ht="12.5" x14ac:dyDescent="0.25">
      <c r="D568" s="12"/>
      <c r="H568" s="22"/>
      <c r="K568" s="22"/>
      <c r="M568" s="23"/>
    </row>
    <row r="569" spans="4:13" ht="12.5" x14ac:dyDescent="0.25">
      <c r="D569" s="12"/>
      <c r="H569" s="22"/>
      <c r="K569" s="22"/>
      <c r="M569" s="23"/>
    </row>
    <row r="570" spans="4:13" ht="12.5" x14ac:dyDescent="0.25">
      <c r="D570" s="12"/>
      <c r="H570" s="22"/>
      <c r="K570" s="22"/>
      <c r="M570" s="23"/>
    </row>
    <row r="571" spans="4:13" ht="12.5" x14ac:dyDescent="0.25">
      <c r="D571" s="12"/>
      <c r="H571" s="22"/>
      <c r="K571" s="22"/>
      <c r="M571" s="23"/>
    </row>
    <row r="572" spans="4:13" ht="12.5" x14ac:dyDescent="0.25">
      <c r="D572" s="12"/>
      <c r="H572" s="22"/>
      <c r="K572" s="22"/>
      <c r="M572" s="23"/>
    </row>
    <row r="573" spans="4:13" ht="12.5" x14ac:dyDescent="0.25">
      <c r="D573" s="12"/>
      <c r="H573" s="22"/>
      <c r="K573" s="22"/>
      <c r="M573" s="23"/>
    </row>
    <row r="574" spans="4:13" ht="12.5" x14ac:dyDescent="0.25">
      <c r="D574" s="12"/>
      <c r="H574" s="22"/>
      <c r="K574" s="22"/>
      <c r="M574" s="23"/>
    </row>
    <row r="575" spans="4:13" ht="12.5" x14ac:dyDescent="0.25">
      <c r="D575" s="12"/>
      <c r="H575" s="22"/>
      <c r="K575" s="22"/>
      <c r="M575" s="23"/>
    </row>
    <row r="576" spans="4:13" ht="12.5" x14ac:dyDescent="0.25">
      <c r="D576" s="12"/>
      <c r="H576" s="22"/>
      <c r="K576" s="22"/>
      <c r="M576" s="23"/>
    </row>
    <row r="577" spans="4:13" ht="12.5" x14ac:dyDescent="0.25">
      <c r="D577" s="12"/>
      <c r="H577" s="22"/>
      <c r="K577" s="22"/>
      <c r="M577" s="23"/>
    </row>
    <row r="578" spans="4:13" ht="12.5" x14ac:dyDescent="0.25">
      <c r="D578" s="12"/>
      <c r="H578" s="22"/>
      <c r="K578" s="22"/>
      <c r="M578" s="23"/>
    </row>
    <row r="579" spans="4:13" ht="12.5" x14ac:dyDescent="0.25">
      <c r="D579" s="12"/>
      <c r="H579" s="22"/>
      <c r="K579" s="22"/>
      <c r="M579" s="23"/>
    </row>
    <row r="580" spans="4:13" ht="12.5" x14ac:dyDescent="0.25">
      <c r="D580" s="12"/>
      <c r="H580" s="22"/>
      <c r="K580" s="22"/>
      <c r="M580" s="23"/>
    </row>
    <row r="581" spans="4:13" ht="12.5" x14ac:dyDescent="0.25">
      <c r="D581" s="12"/>
      <c r="H581" s="22"/>
      <c r="K581" s="22"/>
      <c r="M581" s="23"/>
    </row>
    <row r="582" spans="4:13" ht="12.5" x14ac:dyDescent="0.25">
      <c r="D582" s="12"/>
      <c r="H582" s="22"/>
      <c r="K582" s="22"/>
      <c r="M582" s="23"/>
    </row>
    <row r="583" spans="4:13" ht="12.5" x14ac:dyDescent="0.25">
      <c r="D583" s="12"/>
      <c r="H583" s="22"/>
      <c r="K583" s="22"/>
      <c r="M583" s="23"/>
    </row>
    <row r="584" spans="4:13" ht="12.5" x14ac:dyDescent="0.25">
      <c r="D584" s="12"/>
      <c r="H584" s="22"/>
      <c r="K584" s="22"/>
      <c r="M584" s="23"/>
    </row>
    <row r="585" spans="4:13" ht="12.5" x14ac:dyDescent="0.25">
      <c r="D585" s="12"/>
      <c r="H585" s="22"/>
      <c r="K585" s="22"/>
      <c r="M585" s="23"/>
    </row>
    <row r="586" spans="4:13" ht="12.5" x14ac:dyDescent="0.25">
      <c r="D586" s="12"/>
      <c r="H586" s="22"/>
      <c r="K586" s="22"/>
      <c r="M586" s="23"/>
    </row>
    <row r="587" spans="4:13" ht="12.5" x14ac:dyDescent="0.25">
      <c r="D587" s="12"/>
      <c r="H587" s="22"/>
      <c r="K587" s="22"/>
      <c r="M587" s="23"/>
    </row>
    <row r="588" spans="4:13" ht="12.5" x14ac:dyDescent="0.25">
      <c r="D588" s="12"/>
      <c r="H588" s="22"/>
      <c r="K588" s="22"/>
      <c r="M588" s="23"/>
    </row>
    <row r="589" spans="4:13" ht="12.5" x14ac:dyDescent="0.25">
      <c r="D589" s="12"/>
      <c r="H589" s="22"/>
      <c r="K589" s="22"/>
      <c r="M589" s="23"/>
    </row>
    <row r="590" spans="4:13" ht="12.5" x14ac:dyDescent="0.25">
      <c r="D590" s="12"/>
      <c r="H590" s="22"/>
      <c r="K590" s="22"/>
      <c r="M590" s="23"/>
    </row>
    <row r="591" spans="4:13" ht="12.5" x14ac:dyDescent="0.25">
      <c r="D591" s="12"/>
      <c r="H591" s="22"/>
      <c r="K591" s="22"/>
      <c r="M591" s="23"/>
    </row>
    <row r="592" spans="4:13" ht="12.5" x14ac:dyDescent="0.25">
      <c r="D592" s="12"/>
      <c r="H592" s="22"/>
      <c r="K592" s="22"/>
      <c r="M592" s="23"/>
    </row>
    <row r="593" spans="4:13" ht="12.5" x14ac:dyDescent="0.25">
      <c r="D593" s="12"/>
      <c r="H593" s="22"/>
      <c r="K593" s="22"/>
      <c r="M593" s="23"/>
    </row>
    <row r="594" spans="4:13" ht="12.5" x14ac:dyDescent="0.25">
      <c r="D594" s="12"/>
      <c r="H594" s="22"/>
      <c r="K594" s="22"/>
      <c r="M594" s="23"/>
    </row>
    <row r="595" spans="4:13" ht="12.5" x14ac:dyDescent="0.25">
      <c r="D595" s="12"/>
      <c r="H595" s="22"/>
      <c r="K595" s="22"/>
      <c r="M595" s="23"/>
    </row>
    <row r="596" spans="4:13" ht="12.5" x14ac:dyDescent="0.25">
      <c r="D596" s="12"/>
      <c r="H596" s="22"/>
      <c r="K596" s="22"/>
      <c r="M596" s="23"/>
    </row>
    <row r="597" spans="4:13" ht="12.5" x14ac:dyDescent="0.25">
      <c r="D597" s="12"/>
      <c r="H597" s="22"/>
      <c r="K597" s="22"/>
      <c r="M597" s="23"/>
    </row>
    <row r="598" spans="4:13" ht="12.5" x14ac:dyDescent="0.25">
      <c r="D598" s="12"/>
      <c r="H598" s="22"/>
      <c r="K598" s="22"/>
      <c r="M598" s="23"/>
    </row>
    <row r="599" spans="4:13" ht="12.5" x14ac:dyDescent="0.25">
      <c r="D599" s="12"/>
      <c r="H599" s="22"/>
      <c r="K599" s="22"/>
      <c r="M599" s="23"/>
    </row>
    <row r="600" spans="4:13" ht="12.5" x14ac:dyDescent="0.25">
      <c r="D600" s="12"/>
      <c r="H600" s="22"/>
      <c r="K600" s="22"/>
      <c r="M600" s="23"/>
    </row>
    <row r="601" spans="4:13" ht="12.5" x14ac:dyDescent="0.25">
      <c r="D601" s="12"/>
      <c r="H601" s="22"/>
      <c r="K601" s="22"/>
      <c r="M601" s="23"/>
    </row>
    <row r="602" spans="4:13" ht="12.5" x14ac:dyDescent="0.25">
      <c r="D602" s="12"/>
      <c r="H602" s="22"/>
      <c r="K602" s="22"/>
      <c r="M602" s="23"/>
    </row>
    <row r="603" spans="4:13" ht="12.5" x14ac:dyDescent="0.25">
      <c r="D603" s="12"/>
      <c r="H603" s="22"/>
      <c r="K603" s="22"/>
      <c r="M603" s="23"/>
    </row>
    <row r="604" spans="4:13" ht="12.5" x14ac:dyDescent="0.25">
      <c r="D604" s="12"/>
      <c r="H604" s="22"/>
      <c r="K604" s="22"/>
      <c r="M604" s="23"/>
    </row>
    <row r="605" spans="4:13" ht="12.5" x14ac:dyDescent="0.25">
      <c r="D605" s="12"/>
      <c r="H605" s="22"/>
      <c r="K605" s="22"/>
      <c r="M605" s="23"/>
    </row>
    <row r="606" spans="4:13" ht="12.5" x14ac:dyDescent="0.25">
      <c r="D606" s="12"/>
      <c r="H606" s="22"/>
      <c r="K606" s="22"/>
      <c r="M606" s="23"/>
    </row>
    <row r="607" spans="4:13" ht="12.5" x14ac:dyDescent="0.25">
      <c r="D607" s="12"/>
      <c r="H607" s="22"/>
      <c r="K607" s="22"/>
      <c r="M607" s="23"/>
    </row>
    <row r="608" spans="4:13" ht="12.5" x14ac:dyDescent="0.25">
      <c r="D608" s="12"/>
      <c r="H608" s="22"/>
      <c r="K608" s="22"/>
      <c r="M608" s="23"/>
    </row>
    <row r="609" spans="4:13" ht="12.5" x14ac:dyDescent="0.25">
      <c r="D609" s="12"/>
      <c r="H609" s="22"/>
      <c r="K609" s="22"/>
      <c r="M609" s="23"/>
    </row>
    <row r="610" spans="4:13" ht="12.5" x14ac:dyDescent="0.25">
      <c r="D610" s="12"/>
      <c r="H610" s="22"/>
      <c r="K610" s="22"/>
      <c r="M610" s="23"/>
    </row>
    <row r="611" spans="4:13" ht="12.5" x14ac:dyDescent="0.25">
      <c r="D611" s="12"/>
      <c r="H611" s="22"/>
      <c r="K611" s="22"/>
      <c r="M611" s="23"/>
    </row>
    <row r="612" spans="4:13" ht="12.5" x14ac:dyDescent="0.25">
      <c r="D612" s="12"/>
      <c r="H612" s="22"/>
      <c r="K612" s="22"/>
      <c r="M612" s="23"/>
    </row>
    <row r="613" spans="4:13" ht="12.5" x14ac:dyDescent="0.25">
      <c r="D613" s="12"/>
      <c r="H613" s="22"/>
      <c r="K613" s="22"/>
      <c r="M613" s="23"/>
    </row>
    <row r="614" spans="4:13" ht="12.5" x14ac:dyDescent="0.25">
      <c r="D614" s="12"/>
      <c r="H614" s="22"/>
      <c r="K614" s="22"/>
      <c r="M614" s="23"/>
    </row>
    <row r="615" spans="4:13" ht="12.5" x14ac:dyDescent="0.25">
      <c r="D615" s="12"/>
      <c r="H615" s="22"/>
      <c r="K615" s="22"/>
      <c r="M615" s="23"/>
    </row>
    <row r="616" spans="4:13" ht="12.5" x14ac:dyDescent="0.25">
      <c r="D616" s="12"/>
      <c r="H616" s="22"/>
      <c r="K616" s="22"/>
      <c r="M616" s="23"/>
    </row>
    <row r="617" spans="4:13" ht="12.5" x14ac:dyDescent="0.25">
      <c r="D617" s="12"/>
      <c r="H617" s="22"/>
      <c r="K617" s="22"/>
      <c r="M617" s="23"/>
    </row>
    <row r="618" spans="4:13" ht="12.5" x14ac:dyDescent="0.25">
      <c r="D618" s="12"/>
      <c r="H618" s="22"/>
      <c r="K618" s="22"/>
      <c r="M618" s="23"/>
    </row>
    <row r="619" spans="4:13" ht="12.5" x14ac:dyDescent="0.25">
      <c r="D619" s="12"/>
      <c r="H619" s="22"/>
      <c r="K619" s="22"/>
      <c r="M619" s="23"/>
    </row>
    <row r="620" spans="4:13" ht="12.5" x14ac:dyDescent="0.25">
      <c r="D620" s="12"/>
      <c r="H620" s="22"/>
      <c r="K620" s="22"/>
      <c r="M620" s="23"/>
    </row>
    <row r="621" spans="4:13" ht="12.5" x14ac:dyDescent="0.25">
      <c r="D621" s="12"/>
      <c r="H621" s="22"/>
      <c r="K621" s="22"/>
      <c r="M621" s="23"/>
    </row>
    <row r="622" spans="4:13" ht="12.5" x14ac:dyDescent="0.25">
      <c r="D622" s="12"/>
      <c r="H622" s="22"/>
      <c r="K622" s="22"/>
      <c r="M622" s="23"/>
    </row>
    <row r="623" spans="4:13" ht="12.5" x14ac:dyDescent="0.25">
      <c r="D623" s="12"/>
      <c r="H623" s="22"/>
      <c r="K623" s="22"/>
      <c r="M623" s="23"/>
    </row>
    <row r="624" spans="4:13" ht="12.5" x14ac:dyDescent="0.25">
      <c r="D624" s="12"/>
      <c r="H624" s="22"/>
      <c r="K624" s="22"/>
      <c r="M624" s="23"/>
    </row>
    <row r="625" spans="4:13" ht="12.5" x14ac:dyDescent="0.25">
      <c r="D625" s="12"/>
      <c r="H625" s="22"/>
      <c r="K625" s="22"/>
      <c r="M625" s="23"/>
    </row>
    <row r="626" spans="4:13" ht="12.5" x14ac:dyDescent="0.25">
      <c r="D626" s="12"/>
      <c r="H626" s="22"/>
      <c r="K626" s="22"/>
      <c r="M626" s="23"/>
    </row>
    <row r="627" spans="4:13" ht="12.5" x14ac:dyDescent="0.25">
      <c r="D627" s="12"/>
      <c r="H627" s="22"/>
      <c r="K627" s="22"/>
      <c r="M627" s="23"/>
    </row>
    <row r="628" spans="4:13" ht="12.5" x14ac:dyDescent="0.25">
      <c r="D628" s="12"/>
      <c r="H628" s="22"/>
      <c r="K628" s="22"/>
      <c r="M628" s="23"/>
    </row>
    <row r="629" spans="4:13" ht="12.5" x14ac:dyDescent="0.25">
      <c r="D629" s="12"/>
      <c r="H629" s="22"/>
      <c r="K629" s="22"/>
      <c r="M629" s="23"/>
    </row>
    <row r="630" spans="4:13" ht="12.5" x14ac:dyDescent="0.25">
      <c r="D630" s="12"/>
      <c r="H630" s="22"/>
      <c r="K630" s="22"/>
      <c r="M630" s="23"/>
    </row>
    <row r="631" spans="4:13" ht="12.5" x14ac:dyDescent="0.25">
      <c r="D631" s="12"/>
      <c r="H631" s="22"/>
      <c r="K631" s="22"/>
      <c r="M631" s="23"/>
    </row>
    <row r="632" spans="4:13" ht="12.5" x14ac:dyDescent="0.25">
      <c r="D632" s="12"/>
      <c r="H632" s="22"/>
      <c r="K632" s="22"/>
      <c r="M632" s="23"/>
    </row>
    <row r="633" spans="4:13" ht="12.5" x14ac:dyDescent="0.25">
      <c r="D633" s="12"/>
      <c r="H633" s="22"/>
      <c r="K633" s="22"/>
      <c r="M633" s="23"/>
    </row>
    <row r="634" spans="4:13" ht="12.5" x14ac:dyDescent="0.25">
      <c r="D634" s="12"/>
      <c r="H634" s="22"/>
      <c r="K634" s="22"/>
      <c r="M634" s="23"/>
    </row>
    <row r="635" spans="4:13" ht="12.5" x14ac:dyDescent="0.25">
      <c r="D635" s="12"/>
      <c r="H635" s="22"/>
      <c r="K635" s="22"/>
      <c r="M635" s="23"/>
    </row>
    <row r="636" spans="4:13" ht="12.5" x14ac:dyDescent="0.25">
      <c r="D636" s="12"/>
      <c r="H636" s="22"/>
      <c r="K636" s="22"/>
      <c r="M636" s="23"/>
    </row>
    <row r="637" spans="4:13" ht="12.5" x14ac:dyDescent="0.25">
      <c r="D637" s="12"/>
      <c r="H637" s="22"/>
      <c r="K637" s="22"/>
      <c r="M637" s="23"/>
    </row>
    <row r="638" spans="4:13" ht="12.5" x14ac:dyDescent="0.25">
      <c r="D638" s="12"/>
      <c r="H638" s="22"/>
      <c r="K638" s="22"/>
      <c r="M638" s="23"/>
    </row>
    <row r="639" spans="4:13" ht="12.5" x14ac:dyDescent="0.25">
      <c r="D639" s="12"/>
      <c r="H639" s="22"/>
      <c r="K639" s="22"/>
      <c r="M639" s="23"/>
    </row>
    <row r="640" spans="4:13" ht="12.5" x14ac:dyDescent="0.25">
      <c r="D640" s="12"/>
      <c r="H640" s="22"/>
      <c r="K640" s="22"/>
      <c r="M640" s="23"/>
    </row>
    <row r="641" spans="4:13" ht="12.5" x14ac:dyDescent="0.25">
      <c r="D641" s="12"/>
      <c r="H641" s="22"/>
      <c r="K641" s="22"/>
      <c r="M641" s="23"/>
    </row>
    <row r="642" spans="4:13" ht="12.5" x14ac:dyDescent="0.25">
      <c r="D642" s="12"/>
      <c r="H642" s="22"/>
      <c r="K642" s="22"/>
      <c r="M642" s="23"/>
    </row>
    <row r="643" spans="4:13" ht="12.5" x14ac:dyDescent="0.25">
      <c r="D643" s="12"/>
      <c r="H643" s="22"/>
      <c r="K643" s="22"/>
      <c r="M643" s="23"/>
    </row>
    <row r="644" spans="4:13" ht="12.5" x14ac:dyDescent="0.25">
      <c r="D644" s="12"/>
      <c r="H644" s="22"/>
      <c r="K644" s="22"/>
      <c r="M644" s="23"/>
    </row>
    <row r="645" spans="4:13" ht="12.5" x14ac:dyDescent="0.25">
      <c r="D645" s="12"/>
      <c r="H645" s="22"/>
      <c r="K645" s="22"/>
      <c r="M645" s="23"/>
    </row>
    <row r="646" spans="4:13" ht="12.5" x14ac:dyDescent="0.25">
      <c r="D646" s="12"/>
      <c r="H646" s="22"/>
      <c r="K646" s="22"/>
      <c r="M646" s="23"/>
    </row>
    <row r="647" spans="4:13" ht="12.5" x14ac:dyDescent="0.25">
      <c r="D647" s="12"/>
      <c r="H647" s="22"/>
      <c r="K647" s="22"/>
      <c r="M647" s="23"/>
    </row>
    <row r="648" spans="4:13" ht="12.5" x14ac:dyDescent="0.25">
      <c r="D648" s="12"/>
      <c r="H648" s="22"/>
      <c r="K648" s="22"/>
      <c r="M648" s="23"/>
    </row>
    <row r="649" spans="4:13" ht="12.5" x14ac:dyDescent="0.25">
      <c r="D649" s="12"/>
      <c r="H649" s="22"/>
      <c r="K649" s="22"/>
      <c r="M649" s="23"/>
    </row>
    <row r="650" spans="4:13" ht="12.5" x14ac:dyDescent="0.25">
      <c r="D650" s="12"/>
      <c r="H650" s="22"/>
      <c r="K650" s="22"/>
      <c r="M650" s="23"/>
    </row>
    <row r="651" spans="4:13" ht="12.5" x14ac:dyDescent="0.25">
      <c r="D651" s="12"/>
      <c r="H651" s="22"/>
      <c r="K651" s="22"/>
      <c r="M651" s="23"/>
    </row>
    <row r="652" spans="4:13" ht="12.5" x14ac:dyDescent="0.25">
      <c r="D652" s="12"/>
      <c r="H652" s="22"/>
      <c r="K652" s="22"/>
      <c r="M652" s="23"/>
    </row>
    <row r="653" spans="4:13" ht="12.5" x14ac:dyDescent="0.25">
      <c r="D653" s="12"/>
      <c r="H653" s="22"/>
      <c r="K653" s="22"/>
      <c r="M653" s="23"/>
    </row>
    <row r="654" spans="4:13" ht="12.5" x14ac:dyDescent="0.25">
      <c r="D654" s="12"/>
      <c r="H654" s="22"/>
      <c r="K654" s="22"/>
      <c r="M654" s="23"/>
    </row>
    <row r="655" spans="4:13" ht="12.5" x14ac:dyDescent="0.25">
      <c r="D655" s="12"/>
      <c r="H655" s="22"/>
      <c r="K655" s="22"/>
      <c r="M655" s="23"/>
    </row>
    <row r="656" spans="4:13" ht="12.5" x14ac:dyDescent="0.25">
      <c r="D656" s="12"/>
      <c r="H656" s="22"/>
      <c r="K656" s="22"/>
      <c r="M656" s="23"/>
    </row>
    <row r="657" spans="4:13" ht="12.5" x14ac:dyDescent="0.25">
      <c r="D657" s="12"/>
      <c r="H657" s="22"/>
      <c r="K657" s="22"/>
      <c r="M657" s="23"/>
    </row>
    <row r="658" spans="4:13" ht="12.5" x14ac:dyDescent="0.25">
      <c r="D658" s="12"/>
      <c r="H658" s="22"/>
      <c r="K658" s="22"/>
      <c r="M658" s="23"/>
    </row>
    <row r="659" spans="4:13" ht="12.5" x14ac:dyDescent="0.25">
      <c r="D659" s="12"/>
      <c r="H659" s="22"/>
      <c r="K659" s="22"/>
      <c r="M659" s="23"/>
    </row>
    <row r="660" spans="4:13" ht="12.5" x14ac:dyDescent="0.25">
      <c r="D660" s="12"/>
      <c r="H660" s="22"/>
      <c r="K660" s="22"/>
      <c r="M660" s="23"/>
    </row>
    <row r="661" spans="4:13" ht="12.5" x14ac:dyDescent="0.25">
      <c r="D661" s="12"/>
      <c r="H661" s="22"/>
      <c r="K661" s="22"/>
      <c r="M661" s="23"/>
    </row>
    <row r="662" spans="4:13" ht="12.5" x14ac:dyDescent="0.25">
      <c r="D662" s="12"/>
      <c r="H662" s="22"/>
      <c r="K662" s="22"/>
      <c r="M662" s="23"/>
    </row>
    <row r="663" spans="4:13" ht="12.5" x14ac:dyDescent="0.25">
      <c r="D663" s="12"/>
      <c r="H663" s="22"/>
      <c r="K663" s="22"/>
      <c r="M663" s="23"/>
    </row>
    <row r="664" spans="4:13" ht="12.5" x14ac:dyDescent="0.25">
      <c r="D664" s="12"/>
      <c r="H664" s="22"/>
      <c r="K664" s="22"/>
      <c r="M664" s="23"/>
    </row>
    <row r="665" spans="4:13" ht="12.5" x14ac:dyDescent="0.25">
      <c r="D665" s="12"/>
      <c r="H665" s="22"/>
      <c r="K665" s="22"/>
      <c r="M665" s="23"/>
    </row>
    <row r="666" spans="4:13" ht="12.5" x14ac:dyDescent="0.25">
      <c r="D666" s="12"/>
      <c r="H666" s="22"/>
      <c r="K666" s="22"/>
      <c r="M666" s="23"/>
    </row>
    <row r="667" spans="4:13" ht="12.5" x14ac:dyDescent="0.25">
      <c r="D667" s="12"/>
      <c r="H667" s="22"/>
      <c r="K667" s="22"/>
      <c r="M667" s="23"/>
    </row>
    <row r="668" spans="4:13" ht="12.5" x14ac:dyDescent="0.25">
      <c r="D668" s="12"/>
      <c r="H668" s="22"/>
      <c r="K668" s="22"/>
      <c r="M668" s="23"/>
    </row>
    <row r="669" spans="4:13" ht="12.5" x14ac:dyDescent="0.25">
      <c r="D669" s="12"/>
      <c r="H669" s="22"/>
      <c r="K669" s="22"/>
      <c r="M669" s="23"/>
    </row>
    <row r="670" spans="4:13" ht="12.5" x14ac:dyDescent="0.25">
      <c r="D670" s="12"/>
      <c r="H670" s="22"/>
      <c r="K670" s="22"/>
      <c r="M670" s="23"/>
    </row>
    <row r="671" spans="4:13" ht="12.5" x14ac:dyDescent="0.25">
      <c r="D671" s="12"/>
      <c r="H671" s="22"/>
      <c r="K671" s="22"/>
      <c r="M671" s="23"/>
    </row>
    <row r="672" spans="4:13" ht="12.5" x14ac:dyDescent="0.25">
      <c r="D672" s="12"/>
      <c r="H672" s="22"/>
      <c r="K672" s="22"/>
      <c r="M672" s="23"/>
    </row>
    <row r="673" spans="4:13" ht="12.5" x14ac:dyDescent="0.25">
      <c r="D673" s="12"/>
      <c r="H673" s="22"/>
      <c r="K673" s="22"/>
      <c r="M673" s="23"/>
    </row>
    <row r="674" spans="4:13" ht="12.5" x14ac:dyDescent="0.25">
      <c r="D674" s="12"/>
      <c r="H674" s="22"/>
      <c r="K674" s="22"/>
      <c r="M674" s="23"/>
    </row>
    <row r="675" spans="4:13" ht="12.5" x14ac:dyDescent="0.25">
      <c r="D675" s="12"/>
      <c r="H675" s="22"/>
      <c r="K675" s="22"/>
      <c r="M675" s="23"/>
    </row>
    <row r="676" spans="4:13" ht="12.5" x14ac:dyDescent="0.25">
      <c r="D676" s="12"/>
      <c r="H676" s="22"/>
      <c r="K676" s="22"/>
      <c r="M676" s="23"/>
    </row>
    <row r="677" spans="4:13" ht="12.5" x14ac:dyDescent="0.25">
      <c r="D677" s="12"/>
      <c r="H677" s="22"/>
      <c r="K677" s="22"/>
      <c r="M677" s="23"/>
    </row>
    <row r="678" spans="4:13" ht="12.5" x14ac:dyDescent="0.25">
      <c r="D678" s="12"/>
      <c r="H678" s="22"/>
      <c r="K678" s="22"/>
      <c r="M678" s="23"/>
    </row>
    <row r="679" spans="4:13" ht="12.5" x14ac:dyDescent="0.25">
      <c r="D679" s="12"/>
      <c r="H679" s="22"/>
      <c r="K679" s="22"/>
      <c r="M679" s="23"/>
    </row>
    <row r="680" spans="4:13" ht="12.5" x14ac:dyDescent="0.25">
      <c r="D680" s="12"/>
      <c r="H680" s="22"/>
      <c r="K680" s="22"/>
      <c r="M680" s="23"/>
    </row>
    <row r="681" spans="4:13" ht="12.5" x14ac:dyDescent="0.25">
      <c r="D681" s="12"/>
      <c r="H681" s="22"/>
      <c r="K681" s="22"/>
      <c r="M681" s="23"/>
    </row>
    <row r="682" spans="4:13" ht="12.5" x14ac:dyDescent="0.25">
      <c r="D682" s="12"/>
      <c r="H682" s="22"/>
      <c r="K682" s="22"/>
      <c r="M682" s="23"/>
    </row>
    <row r="683" spans="4:13" ht="12.5" x14ac:dyDescent="0.25">
      <c r="D683" s="12"/>
      <c r="H683" s="22"/>
      <c r="K683" s="22"/>
      <c r="M683" s="23"/>
    </row>
    <row r="684" spans="4:13" ht="12.5" x14ac:dyDescent="0.25">
      <c r="D684" s="12"/>
      <c r="H684" s="22"/>
      <c r="K684" s="22"/>
      <c r="M684" s="23"/>
    </row>
    <row r="685" spans="4:13" ht="12.5" x14ac:dyDescent="0.25">
      <c r="D685" s="12"/>
      <c r="H685" s="22"/>
      <c r="K685" s="22"/>
      <c r="M685" s="23"/>
    </row>
    <row r="686" spans="4:13" ht="12.5" x14ac:dyDescent="0.25">
      <c r="D686" s="12"/>
      <c r="H686" s="22"/>
      <c r="K686" s="22"/>
      <c r="M686" s="23"/>
    </row>
    <row r="687" spans="4:13" ht="12.5" x14ac:dyDescent="0.25">
      <c r="D687" s="12"/>
      <c r="H687" s="22"/>
      <c r="K687" s="22"/>
      <c r="M687" s="23"/>
    </row>
    <row r="688" spans="4:13" ht="12.5" x14ac:dyDescent="0.25">
      <c r="D688" s="12"/>
      <c r="H688" s="22"/>
      <c r="K688" s="22"/>
      <c r="M688" s="23"/>
    </row>
    <row r="689" spans="4:13" ht="12.5" x14ac:dyDescent="0.25">
      <c r="D689" s="12"/>
      <c r="H689" s="22"/>
      <c r="K689" s="22"/>
      <c r="M689" s="23"/>
    </row>
    <row r="690" spans="4:13" ht="12.5" x14ac:dyDescent="0.25">
      <c r="D690" s="12"/>
      <c r="H690" s="22"/>
      <c r="K690" s="22"/>
      <c r="M690" s="23"/>
    </row>
    <row r="691" spans="4:13" ht="12.5" x14ac:dyDescent="0.25">
      <c r="D691" s="12"/>
      <c r="H691" s="22"/>
      <c r="K691" s="22"/>
      <c r="M691" s="23"/>
    </row>
    <row r="692" spans="4:13" ht="12.5" x14ac:dyDescent="0.25">
      <c r="D692" s="12"/>
      <c r="H692" s="22"/>
      <c r="K692" s="22"/>
      <c r="M692" s="23"/>
    </row>
    <row r="693" spans="4:13" ht="12.5" x14ac:dyDescent="0.25">
      <c r="D693" s="12"/>
      <c r="H693" s="22"/>
      <c r="K693" s="22"/>
      <c r="M693" s="23"/>
    </row>
    <row r="694" spans="4:13" ht="12.5" x14ac:dyDescent="0.25">
      <c r="D694" s="12"/>
      <c r="H694" s="22"/>
      <c r="K694" s="22"/>
      <c r="M694" s="23"/>
    </row>
    <row r="695" spans="4:13" ht="12.5" x14ac:dyDescent="0.25">
      <c r="D695" s="12"/>
      <c r="H695" s="22"/>
      <c r="K695" s="22"/>
      <c r="M695" s="23"/>
    </row>
    <row r="696" spans="4:13" ht="12.5" x14ac:dyDescent="0.25">
      <c r="D696" s="12"/>
      <c r="H696" s="22"/>
      <c r="K696" s="22"/>
      <c r="M696" s="23"/>
    </row>
    <row r="697" spans="4:13" ht="12.5" x14ac:dyDescent="0.25">
      <c r="D697" s="12"/>
      <c r="H697" s="22"/>
      <c r="K697" s="22"/>
      <c r="M697" s="23"/>
    </row>
    <row r="698" spans="4:13" ht="12.5" x14ac:dyDescent="0.25">
      <c r="D698" s="12"/>
      <c r="H698" s="22"/>
      <c r="K698" s="22"/>
      <c r="M698" s="23"/>
    </row>
    <row r="699" spans="4:13" ht="12.5" x14ac:dyDescent="0.25">
      <c r="D699" s="12"/>
      <c r="H699" s="22"/>
      <c r="K699" s="22"/>
      <c r="M699" s="23"/>
    </row>
    <row r="700" spans="4:13" ht="12.5" x14ac:dyDescent="0.25">
      <c r="D700" s="12"/>
      <c r="H700" s="22"/>
      <c r="K700" s="22"/>
      <c r="M700" s="23"/>
    </row>
    <row r="701" spans="4:13" ht="12.5" x14ac:dyDescent="0.25">
      <c r="D701" s="12"/>
      <c r="H701" s="22"/>
      <c r="K701" s="22"/>
      <c r="M701" s="23"/>
    </row>
    <row r="702" spans="4:13" ht="12.5" x14ac:dyDescent="0.25">
      <c r="D702" s="12"/>
      <c r="H702" s="22"/>
      <c r="K702" s="22"/>
      <c r="M702" s="23"/>
    </row>
    <row r="703" spans="4:13" ht="12.5" x14ac:dyDescent="0.25">
      <c r="D703" s="12"/>
      <c r="H703" s="22"/>
      <c r="K703" s="22"/>
      <c r="M703" s="23"/>
    </row>
    <row r="704" spans="4:13" ht="12.5" x14ac:dyDescent="0.25">
      <c r="D704" s="12"/>
      <c r="H704" s="22"/>
      <c r="K704" s="22"/>
      <c r="M704" s="23"/>
    </row>
    <row r="705" spans="4:13" ht="12.5" x14ac:dyDescent="0.25">
      <c r="D705" s="12"/>
      <c r="H705" s="22"/>
      <c r="K705" s="22"/>
      <c r="M705" s="23"/>
    </row>
    <row r="706" spans="4:13" ht="12.5" x14ac:dyDescent="0.25">
      <c r="D706" s="12"/>
      <c r="H706" s="22"/>
      <c r="K706" s="22"/>
      <c r="M706" s="23"/>
    </row>
    <row r="707" spans="4:13" ht="12.5" x14ac:dyDescent="0.25">
      <c r="D707" s="12"/>
      <c r="H707" s="22"/>
      <c r="K707" s="22"/>
      <c r="M707" s="23"/>
    </row>
    <row r="708" spans="4:13" ht="12.5" x14ac:dyDescent="0.25">
      <c r="D708" s="12"/>
      <c r="H708" s="22"/>
      <c r="K708" s="22"/>
      <c r="M708" s="23"/>
    </row>
    <row r="709" spans="4:13" ht="12.5" x14ac:dyDescent="0.25">
      <c r="D709" s="12"/>
      <c r="H709" s="22"/>
      <c r="K709" s="22"/>
      <c r="M709" s="23"/>
    </row>
    <row r="710" spans="4:13" ht="12.5" x14ac:dyDescent="0.25">
      <c r="D710" s="12"/>
      <c r="H710" s="22"/>
      <c r="K710" s="22"/>
      <c r="M710" s="23"/>
    </row>
    <row r="711" spans="4:13" ht="12.5" x14ac:dyDescent="0.25">
      <c r="D711" s="12"/>
      <c r="H711" s="22"/>
      <c r="K711" s="22"/>
      <c r="M711" s="23"/>
    </row>
    <row r="712" spans="4:13" ht="12.5" x14ac:dyDescent="0.25">
      <c r="D712" s="12"/>
      <c r="H712" s="22"/>
      <c r="K712" s="22"/>
      <c r="M712" s="23"/>
    </row>
    <row r="713" spans="4:13" ht="12.5" x14ac:dyDescent="0.25">
      <c r="D713" s="12"/>
      <c r="H713" s="22"/>
      <c r="K713" s="22"/>
      <c r="M713" s="23"/>
    </row>
    <row r="714" spans="4:13" ht="12.5" x14ac:dyDescent="0.25">
      <c r="D714" s="12"/>
      <c r="H714" s="22"/>
      <c r="K714" s="22"/>
      <c r="M714" s="23"/>
    </row>
    <row r="715" spans="4:13" ht="12.5" x14ac:dyDescent="0.25">
      <c r="D715" s="12"/>
      <c r="H715" s="22"/>
      <c r="K715" s="22"/>
      <c r="M715" s="23"/>
    </row>
    <row r="716" spans="4:13" ht="12.5" x14ac:dyDescent="0.25">
      <c r="D716" s="12"/>
      <c r="H716" s="22"/>
      <c r="K716" s="22"/>
      <c r="M716" s="23"/>
    </row>
    <row r="717" spans="4:13" ht="12.5" x14ac:dyDescent="0.25">
      <c r="D717" s="12"/>
      <c r="H717" s="22"/>
      <c r="K717" s="22"/>
      <c r="M717" s="23"/>
    </row>
    <row r="718" spans="4:13" ht="12.5" x14ac:dyDescent="0.25">
      <c r="D718" s="12"/>
      <c r="H718" s="22"/>
      <c r="K718" s="22"/>
      <c r="M718" s="23"/>
    </row>
    <row r="719" spans="4:13" ht="12.5" x14ac:dyDescent="0.25">
      <c r="D719" s="12"/>
      <c r="H719" s="22"/>
      <c r="K719" s="22"/>
      <c r="M719" s="23"/>
    </row>
    <row r="720" spans="4:13" ht="12.5" x14ac:dyDescent="0.25">
      <c r="D720" s="12"/>
      <c r="H720" s="22"/>
      <c r="K720" s="22"/>
      <c r="M720" s="23"/>
    </row>
    <row r="721" spans="4:13" ht="12.5" x14ac:dyDescent="0.25">
      <c r="D721" s="12"/>
      <c r="H721" s="22"/>
      <c r="K721" s="22"/>
      <c r="M721" s="23"/>
    </row>
    <row r="722" spans="4:13" ht="12.5" x14ac:dyDescent="0.25">
      <c r="D722" s="12"/>
      <c r="H722" s="22"/>
      <c r="K722" s="22"/>
      <c r="M722" s="23"/>
    </row>
    <row r="723" spans="4:13" ht="12.5" x14ac:dyDescent="0.25">
      <c r="D723" s="12"/>
      <c r="H723" s="22"/>
      <c r="K723" s="22"/>
      <c r="M723" s="23"/>
    </row>
    <row r="724" spans="4:13" ht="12.5" x14ac:dyDescent="0.25">
      <c r="D724" s="12"/>
      <c r="H724" s="22"/>
      <c r="K724" s="22"/>
      <c r="M724" s="23"/>
    </row>
    <row r="725" spans="4:13" ht="12.5" x14ac:dyDescent="0.25">
      <c r="D725" s="12"/>
      <c r="H725" s="22"/>
      <c r="K725" s="22"/>
      <c r="M725" s="23"/>
    </row>
    <row r="726" spans="4:13" ht="12.5" x14ac:dyDescent="0.25">
      <c r="D726" s="12"/>
      <c r="H726" s="22"/>
      <c r="K726" s="22"/>
      <c r="M726" s="23"/>
    </row>
    <row r="727" spans="4:13" ht="12.5" x14ac:dyDescent="0.25">
      <c r="D727" s="12"/>
      <c r="H727" s="22"/>
      <c r="K727" s="22"/>
      <c r="M727" s="23"/>
    </row>
    <row r="728" spans="4:13" ht="12.5" x14ac:dyDescent="0.25">
      <c r="D728" s="12"/>
      <c r="H728" s="22"/>
      <c r="K728" s="22"/>
      <c r="M728" s="23"/>
    </row>
    <row r="729" spans="4:13" ht="12.5" x14ac:dyDescent="0.25">
      <c r="D729" s="12"/>
      <c r="H729" s="22"/>
      <c r="K729" s="22"/>
      <c r="M729" s="23"/>
    </row>
    <row r="730" spans="4:13" ht="12.5" x14ac:dyDescent="0.25">
      <c r="D730" s="12"/>
      <c r="H730" s="22"/>
      <c r="K730" s="22"/>
      <c r="M730" s="23"/>
    </row>
    <row r="731" spans="4:13" ht="12.5" x14ac:dyDescent="0.25">
      <c r="D731" s="12"/>
      <c r="H731" s="22"/>
      <c r="K731" s="22"/>
      <c r="M731" s="23"/>
    </row>
    <row r="732" spans="4:13" ht="12.5" x14ac:dyDescent="0.25">
      <c r="D732" s="12"/>
      <c r="H732" s="22"/>
      <c r="K732" s="22"/>
      <c r="M732" s="23"/>
    </row>
    <row r="733" spans="4:13" ht="12.5" x14ac:dyDescent="0.25">
      <c r="D733" s="12"/>
      <c r="H733" s="22"/>
      <c r="K733" s="22"/>
      <c r="M733" s="23"/>
    </row>
    <row r="734" spans="4:13" ht="12.5" x14ac:dyDescent="0.25">
      <c r="D734" s="12"/>
      <c r="H734" s="22"/>
      <c r="K734" s="22"/>
      <c r="M734" s="23"/>
    </row>
    <row r="735" spans="4:13" ht="12.5" x14ac:dyDescent="0.25">
      <c r="D735" s="12"/>
      <c r="H735" s="22"/>
      <c r="K735" s="22"/>
      <c r="M735" s="23"/>
    </row>
    <row r="736" spans="4:13" ht="12.5" x14ac:dyDescent="0.25">
      <c r="D736" s="12"/>
      <c r="H736" s="22"/>
      <c r="K736" s="22"/>
      <c r="M736" s="23"/>
    </row>
    <row r="737" spans="4:13" ht="12.5" x14ac:dyDescent="0.25">
      <c r="D737" s="12"/>
      <c r="H737" s="22"/>
      <c r="K737" s="22"/>
      <c r="M737" s="23"/>
    </row>
    <row r="738" spans="4:13" ht="12.5" x14ac:dyDescent="0.25">
      <c r="D738" s="12"/>
      <c r="H738" s="22"/>
      <c r="K738" s="22"/>
      <c r="M738" s="23"/>
    </row>
    <row r="739" spans="4:13" ht="12.5" x14ac:dyDescent="0.25">
      <c r="D739" s="12"/>
      <c r="H739" s="22"/>
      <c r="K739" s="22"/>
      <c r="M739" s="23"/>
    </row>
    <row r="740" spans="4:13" ht="12.5" x14ac:dyDescent="0.25">
      <c r="D740" s="12"/>
      <c r="H740" s="22"/>
      <c r="K740" s="22"/>
      <c r="M740" s="23"/>
    </row>
    <row r="741" spans="4:13" ht="12.5" x14ac:dyDescent="0.25">
      <c r="D741" s="12"/>
      <c r="H741" s="22"/>
      <c r="K741" s="22"/>
      <c r="M741" s="23"/>
    </row>
    <row r="742" spans="4:13" ht="12.5" x14ac:dyDescent="0.25">
      <c r="D742" s="12"/>
      <c r="H742" s="22"/>
      <c r="K742" s="22"/>
      <c r="M742" s="23"/>
    </row>
    <row r="743" spans="4:13" ht="12.5" x14ac:dyDescent="0.25">
      <c r="D743" s="12"/>
      <c r="H743" s="22"/>
      <c r="K743" s="22"/>
      <c r="M743" s="23"/>
    </row>
    <row r="744" spans="4:13" ht="12.5" x14ac:dyDescent="0.25">
      <c r="D744" s="12"/>
      <c r="H744" s="22"/>
      <c r="K744" s="22"/>
      <c r="M744" s="23"/>
    </row>
    <row r="745" spans="4:13" ht="12.5" x14ac:dyDescent="0.25">
      <c r="D745" s="12"/>
      <c r="H745" s="22"/>
      <c r="K745" s="22"/>
      <c r="M745" s="23"/>
    </row>
    <row r="746" spans="4:13" ht="12.5" x14ac:dyDescent="0.25">
      <c r="D746" s="12"/>
      <c r="H746" s="22"/>
      <c r="K746" s="22"/>
      <c r="M746" s="23"/>
    </row>
    <row r="747" spans="4:13" ht="12.5" x14ac:dyDescent="0.25">
      <c r="D747" s="12"/>
      <c r="H747" s="22"/>
      <c r="K747" s="22"/>
      <c r="M747" s="23"/>
    </row>
    <row r="748" spans="4:13" ht="12.5" x14ac:dyDescent="0.25">
      <c r="D748" s="12"/>
      <c r="H748" s="22"/>
      <c r="K748" s="22"/>
      <c r="M748" s="23"/>
    </row>
    <row r="749" spans="4:13" ht="12.5" x14ac:dyDescent="0.25">
      <c r="D749" s="12"/>
      <c r="H749" s="22"/>
      <c r="K749" s="22"/>
      <c r="M749" s="23"/>
    </row>
    <row r="750" spans="4:13" ht="12.5" x14ac:dyDescent="0.25">
      <c r="D750" s="12"/>
      <c r="H750" s="22"/>
      <c r="K750" s="22"/>
      <c r="M750" s="23"/>
    </row>
    <row r="751" spans="4:13" ht="12.5" x14ac:dyDescent="0.25">
      <c r="D751" s="12"/>
      <c r="H751" s="22"/>
      <c r="K751" s="22"/>
      <c r="M751" s="23"/>
    </row>
    <row r="752" spans="4:13" ht="12.5" x14ac:dyDescent="0.25">
      <c r="D752" s="12"/>
      <c r="H752" s="22"/>
      <c r="K752" s="22"/>
      <c r="M752" s="23"/>
    </row>
    <row r="753" spans="4:13" ht="12.5" x14ac:dyDescent="0.25">
      <c r="D753" s="12"/>
      <c r="H753" s="22"/>
      <c r="K753" s="22"/>
      <c r="M753" s="23"/>
    </row>
    <row r="754" spans="4:13" ht="12.5" x14ac:dyDescent="0.25">
      <c r="D754" s="12"/>
      <c r="H754" s="22"/>
      <c r="K754" s="22"/>
      <c r="M754" s="23"/>
    </row>
    <row r="755" spans="4:13" ht="12.5" x14ac:dyDescent="0.25">
      <c r="D755" s="12"/>
      <c r="H755" s="22"/>
      <c r="K755" s="22"/>
      <c r="M755" s="23"/>
    </row>
    <row r="756" spans="4:13" ht="12.5" x14ac:dyDescent="0.25">
      <c r="D756" s="12"/>
      <c r="H756" s="22"/>
      <c r="K756" s="22"/>
      <c r="M756" s="23"/>
    </row>
    <row r="757" spans="4:13" ht="12.5" x14ac:dyDescent="0.25">
      <c r="D757" s="12"/>
      <c r="H757" s="22"/>
      <c r="K757" s="22"/>
      <c r="M757" s="23"/>
    </row>
    <row r="758" spans="4:13" ht="12.5" x14ac:dyDescent="0.25">
      <c r="D758" s="12"/>
      <c r="H758" s="22"/>
      <c r="K758" s="22"/>
      <c r="M758" s="23"/>
    </row>
    <row r="759" spans="4:13" ht="12.5" x14ac:dyDescent="0.25">
      <c r="D759" s="12"/>
      <c r="H759" s="22"/>
      <c r="K759" s="22"/>
      <c r="M759" s="23"/>
    </row>
    <row r="760" spans="4:13" ht="12.5" x14ac:dyDescent="0.25">
      <c r="D760" s="12"/>
      <c r="H760" s="22"/>
      <c r="K760" s="22"/>
      <c r="M760" s="23"/>
    </row>
    <row r="761" spans="4:13" ht="12.5" x14ac:dyDescent="0.25">
      <c r="D761" s="12"/>
      <c r="H761" s="22"/>
      <c r="K761" s="22"/>
      <c r="M761" s="23"/>
    </row>
    <row r="762" spans="4:13" ht="12.5" x14ac:dyDescent="0.25">
      <c r="D762" s="12"/>
      <c r="H762" s="22"/>
      <c r="K762" s="22"/>
      <c r="M762" s="23"/>
    </row>
    <row r="763" spans="4:13" ht="12.5" x14ac:dyDescent="0.25">
      <c r="D763" s="12"/>
      <c r="H763" s="22"/>
      <c r="K763" s="22"/>
      <c r="M763" s="23"/>
    </row>
    <row r="764" spans="4:13" ht="12.5" x14ac:dyDescent="0.25">
      <c r="D764" s="12"/>
      <c r="H764" s="22"/>
      <c r="K764" s="22"/>
      <c r="M764" s="23"/>
    </row>
    <row r="765" spans="4:13" ht="12.5" x14ac:dyDescent="0.25">
      <c r="D765" s="12"/>
      <c r="H765" s="22"/>
      <c r="K765" s="22"/>
      <c r="M765" s="23"/>
    </row>
    <row r="766" spans="4:13" ht="12.5" x14ac:dyDescent="0.25">
      <c r="D766" s="12"/>
      <c r="H766" s="22"/>
      <c r="K766" s="22"/>
      <c r="M766" s="23"/>
    </row>
    <row r="767" spans="4:13" ht="12.5" x14ac:dyDescent="0.25">
      <c r="D767" s="12"/>
      <c r="H767" s="22"/>
      <c r="K767" s="22"/>
      <c r="M767" s="23"/>
    </row>
    <row r="768" spans="4:13" ht="12.5" x14ac:dyDescent="0.25">
      <c r="D768" s="12"/>
      <c r="H768" s="22"/>
      <c r="K768" s="22"/>
      <c r="M768" s="23"/>
    </row>
    <row r="769" spans="4:13" ht="12.5" x14ac:dyDescent="0.25">
      <c r="D769" s="12"/>
      <c r="H769" s="22"/>
      <c r="K769" s="22"/>
      <c r="M769" s="23"/>
    </row>
    <row r="770" spans="4:13" ht="12.5" x14ac:dyDescent="0.25">
      <c r="D770" s="12"/>
      <c r="H770" s="22"/>
      <c r="K770" s="22"/>
      <c r="M770" s="23"/>
    </row>
    <row r="771" spans="4:13" ht="12.5" x14ac:dyDescent="0.25">
      <c r="D771" s="12"/>
      <c r="H771" s="22"/>
      <c r="K771" s="22"/>
      <c r="M771" s="23"/>
    </row>
    <row r="772" spans="4:13" ht="12.5" x14ac:dyDescent="0.25">
      <c r="D772" s="12"/>
      <c r="H772" s="22"/>
      <c r="K772" s="22"/>
      <c r="M772" s="23"/>
    </row>
    <row r="773" spans="4:13" ht="12.5" x14ac:dyDescent="0.25">
      <c r="D773" s="12"/>
      <c r="H773" s="22"/>
      <c r="K773" s="22"/>
      <c r="M773" s="23"/>
    </row>
    <row r="774" spans="4:13" ht="12.5" x14ac:dyDescent="0.25">
      <c r="D774" s="12"/>
      <c r="H774" s="22"/>
      <c r="K774" s="22"/>
      <c r="M774" s="23"/>
    </row>
    <row r="775" spans="4:13" ht="12.5" x14ac:dyDescent="0.25">
      <c r="D775" s="12"/>
      <c r="H775" s="22"/>
      <c r="K775" s="22"/>
      <c r="M775" s="23"/>
    </row>
    <row r="776" spans="4:13" ht="12.5" x14ac:dyDescent="0.25">
      <c r="D776" s="12"/>
      <c r="H776" s="22"/>
      <c r="K776" s="22"/>
      <c r="M776" s="23"/>
    </row>
    <row r="777" spans="4:13" ht="12.5" x14ac:dyDescent="0.25">
      <c r="D777" s="12"/>
      <c r="H777" s="22"/>
      <c r="K777" s="22"/>
      <c r="M777" s="23"/>
    </row>
    <row r="778" spans="4:13" ht="12.5" x14ac:dyDescent="0.25">
      <c r="D778" s="12"/>
      <c r="H778" s="22"/>
      <c r="K778" s="22"/>
      <c r="M778" s="23"/>
    </row>
    <row r="779" spans="4:13" ht="12.5" x14ac:dyDescent="0.25">
      <c r="D779" s="12"/>
      <c r="H779" s="22"/>
      <c r="K779" s="22"/>
      <c r="M779" s="23"/>
    </row>
    <row r="780" spans="4:13" ht="12.5" x14ac:dyDescent="0.25">
      <c r="D780" s="12"/>
      <c r="H780" s="22"/>
      <c r="K780" s="22"/>
      <c r="M780" s="23"/>
    </row>
    <row r="781" spans="4:13" ht="12.5" x14ac:dyDescent="0.25">
      <c r="D781" s="12"/>
      <c r="H781" s="22"/>
      <c r="K781" s="22"/>
      <c r="M781" s="23"/>
    </row>
    <row r="782" spans="4:13" ht="12.5" x14ac:dyDescent="0.25">
      <c r="D782" s="12"/>
      <c r="H782" s="22"/>
      <c r="K782" s="22"/>
      <c r="M782" s="23"/>
    </row>
    <row r="783" spans="4:13" ht="12.5" x14ac:dyDescent="0.25">
      <c r="D783" s="12"/>
      <c r="H783" s="22"/>
      <c r="K783" s="22"/>
      <c r="M783" s="23"/>
    </row>
    <row r="784" spans="4:13" ht="12.5" x14ac:dyDescent="0.25">
      <c r="D784" s="12"/>
      <c r="H784" s="22"/>
      <c r="K784" s="22"/>
      <c r="M784" s="23"/>
    </row>
    <row r="785" spans="4:13" ht="12.5" x14ac:dyDescent="0.25">
      <c r="D785" s="12"/>
      <c r="H785" s="22"/>
      <c r="K785" s="22"/>
      <c r="M785" s="23"/>
    </row>
    <row r="786" spans="4:13" ht="12.5" x14ac:dyDescent="0.25">
      <c r="D786" s="12"/>
      <c r="H786" s="22"/>
      <c r="K786" s="22"/>
      <c r="M786" s="23"/>
    </row>
    <row r="787" spans="4:13" ht="12.5" x14ac:dyDescent="0.25">
      <c r="D787" s="12"/>
      <c r="H787" s="22"/>
      <c r="K787" s="22"/>
      <c r="M787" s="23"/>
    </row>
    <row r="788" spans="4:13" ht="12.5" x14ac:dyDescent="0.25">
      <c r="D788" s="12"/>
      <c r="H788" s="22"/>
      <c r="K788" s="22"/>
      <c r="M788" s="23"/>
    </row>
    <row r="789" spans="4:13" ht="12.5" x14ac:dyDescent="0.25">
      <c r="D789" s="12"/>
      <c r="H789" s="22"/>
      <c r="K789" s="22"/>
      <c r="M789" s="23"/>
    </row>
    <row r="790" spans="4:13" ht="12.5" x14ac:dyDescent="0.25">
      <c r="D790" s="12"/>
      <c r="H790" s="22"/>
      <c r="K790" s="22"/>
      <c r="M790" s="23"/>
    </row>
    <row r="791" spans="4:13" ht="12.5" x14ac:dyDescent="0.25">
      <c r="D791" s="12"/>
      <c r="H791" s="22"/>
      <c r="K791" s="22"/>
      <c r="M791" s="23"/>
    </row>
    <row r="792" spans="4:13" ht="12.5" x14ac:dyDescent="0.25">
      <c r="D792" s="12"/>
      <c r="H792" s="22"/>
      <c r="K792" s="22"/>
      <c r="M792" s="23"/>
    </row>
    <row r="793" spans="4:13" ht="12.5" x14ac:dyDescent="0.25">
      <c r="D793" s="12"/>
      <c r="H793" s="22"/>
      <c r="K793" s="22"/>
      <c r="M793" s="23"/>
    </row>
    <row r="794" spans="4:13" ht="12.5" x14ac:dyDescent="0.25">
      <c r="D794" s="12"/>
      <c r="H794" s="22"/>
      <c r="K794" s="22"/>
      <c r="M794" s="23"/>
    </row>
    <row r="795" spans="4:13" ht="12.5" x14ac:dyDescent="0.25">
      <c r="D795" s="12"/>
      <c r="H795" s="22"/>
      <c r="K795" s="22"/>
      <c r="M795" s="23"/>
    </row>
    <row r="796" spans="4:13" ht="12.5" x14ac:dyDescent="0.25">
      <c r="D796" s="12"/>
      <c r="H796" s="22"/>
      <c r="K796" s="22"/>
      <c r="M796" s="23"/>
    </row>
    <row r="797" spans="4:13" ht="12.5" x14ac:dyDescent="0.25">
      <c r="D797" s="12"/>
      <c r="H797" s="22"/>
      <c r="K797" s="22"/>
      <c r="M797" s="23"/>
    </row>
    <row r="798" spans="4:13" ht="12.5" x14ac:dyDescent="0.25">
      <c r="D798" s="12"/>
      <c r="H798" s="22"/>
      <c r="K798" s="22"/>
      <c r="M798" s="23"/>
    </row>
    <row r="799" spans="4:13" ht="12.5" x14ac:dyDescent="0.25">
      <c r="D799" s="12"/>
      <c r="H799" s="22"/>
      <c r="K799" s="22"/>
      <c r="M799" s="23"/>
    </row>
    <row r="800" spans="4:13" ht="12.5" x14ac:dyDescent="0.25">
      <c r="D800" s="12"/>
      <c r="H800" s="22"/>
      <c r="K800" s="22"/>
      <c r="M800" s="23"/>
    </row>
    <row r="801" spans="4:13" ht="12.5" x14ac:dyDescent="0.25">
      <c r="D801" s="12"/>
      <c r="H801" s="22"/>
      <c r="K801" s="22"/>
      <c r="M801" s="23"/>
    </row>
    <row r="802" spans="4:13" ht="12.5" x14ac:dyDescent="0.25">
      <c r="D802" s="12"/>
      <c r="H802" s="22"/>
      <c r="K802" s="22"/>
      <c r="M802" s="23"/>
    </row>
    <row r="803" spans="4:13" ht="12.5" x14ac:dyDescent="0.25">
      <c r="D803" s="12"/>
      <c r="H803" s="22"/>
      <c r="K803" s="22"/>
      <c r="M803" s="23"/>
    </row>
    <row r="804" spans="4:13" ht="12.5" x14ac:dyDescent="0.25">
      <c r="D804" s="12"/>
      <c r="H804" s="22"/>
      <c r="K804" s="22"/>
      <c r="M804" s="23"/>
    </row>
    <row r="805" spans="4:13" ht="12.5" x14ac:dyDescent="0.25">
      <c r="D805" s="12"/>
      <c r="H805" s="22"/>
      <c r="K805" s="22"/>
      <c r="M805" s="23"/>
    </row>
    <row r="806" spans="4:13" ht="12.5" x14ac:dyDescent="0.25">
      <c r="D806" s="12"/>
      <c r="H806" s="22"/>
      <c r="K806" s="22"/>
      <c r="M806" s="23"/>
    </row>
    <row r="807" spans="4:13" ht="12.5" x14ac:dyDescent="0.25">
      <c r="D807" s="12"/>
      <c r="H807" s="22"/>
      <c r="K807" s="22"/>
      <c r="M807" s="23"/>
    </row>
    <row r="808" spans="4:13" ht="12.5" x14ac:dyDescent="0.25">
      <c r="D808" s="12"/>
      <c r="H808" s="22"/>
      <c r="K808" s="22"/>
      <c r="M808" s="23"/>
    </row>
    <row r="809" spans="4:13" ht="12.5" x14ac:dyDescent="0.25">
      <c r="D809" s="12"/>
      <c r="H809" s="22"/>
      <c r="K809" s="22"/>
      <c r="M809" s="23"/>
    </row>
    <row r="810" spans="4:13" ht="12.5" x14ac:dyDescent="0.25">
      <c r="D810" s="12"/>
      <c r="H810" s="22"/>
      <c r="K810" s="22"/>
      <c r="M810" s="23"/>
    </row>
    <row r="811" spans="4:13" ht="12.5" x14ac:dyDescent="0.25">
      <c r="D811" s="12"/>
      <c r="H811" s="22"/>
      <c r="K811" s="22"/>
      <c r="M811" s="23"/>
    </row>
    <row r="812" spans="4:13" ht="12.5" x14ac:dyDescent="0.25">
      <c r="D812" s="12"/>
      <c r="H812" s="22"/>
      <c r="K812" s="22"/>
      <c r="M812" s="23"/>
    </row>
    <row r="813" spans="4:13" ht="12.5" x14ac:dyDescent="0.25">
      <c r="D813" s="12"/>
      <c r="H813" s="22"/>
      <c r="K813" s="22"/>
      <c r="M813" s="23"/>
    </row>
    <row r="814" spans="4:13" ht="12.5" x14ac:dyDescent="0.25">
      <c r="D814" s="12"/>
      <c r="H814" s="22"/>
      <c r="K814" s="22"/>
      <c r="M814" s="23"/>
    </row>
    <row r="815" spans="4:13" ht="12.5" x14ac:dyDescent="0.25">
      <c r="D815" s="12"/>
      <c r="H815" s="22"/>
      <c r="K815" s="22"/>
      <c r="M815" s="23"/>
    </row>
    <row r="816" spans="4:13" ht="12.5" x14ac:dyDescent="0.25">
      <c r="D816" s="12"/>
      <c r="H816" s="22"/>
      <c r="K816" s="22"/>
      <c r="M816" s="23"/>
    </row>
    <row r="817" spans="4:13" ht="12.5" x14ac:dyDescent="0.25">
      <c r="D817" s="12"/>
      <c r="H817" s="22"/>
      <c r="K817" s="22"/>
      <c r="M817" s="23"/>
    </row>
    <row r="818" spans="4:13" ht="12.5" x14ac:dyDescent="0.25">
      <c r="D818" s="12"/>
      <c r="H818" s="22"/>
      <c r="K818" s="22"/>
      <c r="M818" s="23"/>
    </row>
    <row r="819" spans="4:13" ht="12.5" x14ac:dyDescent="0.25">
      <c r="D819" s="12"/>
      <c r="H819" s="22"/>
      <c r="K819" s="22"/>
      <c r="M819" s="23"/>
    </row>
    <row r="820" spans="4:13" ht="12.5" x14ac:dyDescent="0.25">
      <c r="D820" s="12"/>
      <c r="H820" s="22"/>
      <c r="K820" s="22"/>
      <c r="M820" s="23"/>
    </row>
    <row r="821" spans="4:13" ht="12.5" x14ac:dyDescent="0.25">
      <c r="D821" s="12"/>
      <c r="H821" s="22"/>
      <c r="K821" s="22"/>
      <c r="M821" s="23"/>
    </row>
    <row r="822" spans="4:13" ht="12.5" x14ac:dyDescent="0.25">
      <c r="D822" s="12"/>
      <c r="H822" s="22"/>
      <c r="K822" s="22"/>
      <c r="M822" s="23"/>
    </row>
    <row r="823" spans="4:13" ht="12.5" x14ac:dyDescent="0.25">
      <c r="D823" s="12"/>
      <c r="H823" s="22"/>
      <c r="K823" s="22"/>
      <c r="M823" s="23"/>
    </row>
    <row r="824" spans="4:13" ht="12.5" x14ac:dyDescent="0.25">
      <c r="D824" s="12"/>
      <c r="H824" s="22"/>
      <c r="K824" s="22"/>
      <c r="M824" s="23"/>
    </row>
    <row r="825" spans="4:13" ht="12.5" x14ac:dyDescent="0.25">
      <c r="D825" s="12"/>
      <c r="H825" s="22"/>
      <c r="K825" s="22"/>
      <c r="M825" s="23"/>
    </row>
    <row r="826" spans="4:13" ht="12.5" x14ac:dyDescent="0.25">
      <c r="D826" s="12"/>
      <c r="H826" s="22"/>
      <c r="K826" s="22"/>
      <c r="M826" s="23"/>
    </row>
    <row r="827" spans="4:13" ht="12.5" x14ac:dyDescent="0.25">
      <c r="D827" s="12"/>
      <c r="H827" s="22"/>
      <c r="K827" s="22"/>
      <c r="M827" s="23"/>
    </row>
    <row r="828" spans="4:13" ht="12.5" x14ac:dyDescent="0.25">
      <c r="D828" s="12"/>
      <c r="H828" s="22"/>
      <c r="K828" s="22"/>
      <c r="M828" s="23"/>
    </row>
    <row r="829" spans="4:13" ht="12.5" x14ac:dyDescent="0.25">
      <c r="D829" s="12"/>
      <c r="H829" s="22"/>
      <c r="K829" s="22"/>
      <c r="M829" s="23"/>
    </row>
    <row r="830" spans="4:13" ht="12.5" x14ac:dyDescent="0.25">
      <c r="D830" s="12"/>
      <c r="H830" s="22"/>
      <c r="K830" s="22"/>
      <c r="M830" s="23"/>
    </row>
    <row r="831" spans="4:13" ht="12.5" x14ac:dyDescent="0.25">
      <c r="D831" s="12"/>
      <c r="H831" s="22"/>
      <c r="K831" s="22"/>
      <c r="M831" s="23"/>
    </row>
    <row r="832" spans="4:13" ht="12.5" x14ac:dyDescent="0.25">
      <c r="D832" s="12"/>
      <c r="H832" s="22"/>
      <c r="K832" s="22"/>
      <c r="M832" s="23"/>
    </row>
    <row r="833" spans="4:13" ht="12.5" x14ac:dyDescent="0.25">
      <c r="D833" s="12"/>
      <c r="H833" s="22"/>
      <c r="K833" s="22"/>
      <c r="M833" s="23"/>
    </row>
    <row r="834" spans="4:13" ht="12.5" x14ac:dyDescent="0.25">
      <c r="D834" s="12"/>
      <c r="H834" s="22"/>
      <c r="K834" s="22"/>
      <c r="M834" s="23"/>
    </row>
    <row r="835" spans="4:13" ht="12.5" x14ac:dyDescent="0.25">
      <c r="D835" s="12"/>
      <c r="H835" s="22"/>
      <c r="K835" s="22"/>
      <c r="M835" s="23"/>
    </row>
    <row r="836" spans="4:13" ht="12.5" x14ac:dyDescent="0.25">
      <c r="D836" s="12"/>
      <c r="H836" s="22"/>
      <c r="K836" s="22"/>
      <c r="M836" s="23"/>
    </row>
    <row r="837" spans="4:13" ht="12.5" x14ac:dyDescent="0.25">
      <c r="D837" s="12"/>
      <c r="H837" s="22"/>
      <c r="K837" s="22"/>
      <c r="M837" s="23"/>
    </row>
    <row r="838" spans="4:13" ht="12.5" x14ac:dyDescent="0.25">
      <c r="D838" s="12"/>
      <c r="H838" s="22"/>
      <c r="K838" s="22"/>
      <c r="M838" s="23"/>
    </row>
    <row r="839" spans="4:13" ht="12.5" x14ac:dyDescent="0.25">
      <c r="D839" s="12"/>
      <c r="H839" s="22"/>
      <c r="K839" s="22"/>
      <c r="M839" s="23"/>
    </row>
    <row r="840" spans="4:13" ht="12.5" x14ac:dyDescent="0.25">
      <c r="D840" s="12"/>
      <c r="H840" s="22"/>
      <c r="K840" s="22"/>
      <c r="M840" s="23"/>
    </row>
    <row r="841" spans="4:13" ht="12.5" x14ac:dyDescent="0.25">
      <c r="D841" s="12"/>
      <c r="H841" s="22"/>
      <c r="K841" s="22"/>
      <c r="M841" s="23"/>
    </row>
    <row r="842" spans="4:13" ht="12.5" x14ac:dyDescent="0.25">
      <c r="D842" s="12"/>
      <c r="H842" s="22"/>
      <c r="K842" s="22"/>
      <c r="M842" s="23"/>
    </row>
    <row r="843" spans="4:13" ht="12.5" x14ac:dyDescent="0.25">
      <c r="D843" s="12"/>
      <c r="H843" s="22"/>
      <c r="K843" s="22"/>
      <c r="M843" s="23"/>
    </row>
    <row r="844" spans="4:13" ht="12.5" x14ac:dyDescent="0.25">
      <c r="D844" s="12"/>
      <c r="H844" s="22"/>
      <c r="K844" s="22"/>
      <c r="M844" s="23"/>
    </row>
    <row r="845" spans="4:13" ht="12.5" x14ac:dyDescent="0.25">
      <c r="D845" s="12"/>
      <c r="H845" s="22"/>
      <c r="K845" s="22"/>
      <c r="M845" s="23"/>
    </row>
    <row r="846" spans="4:13" ht="12.5" x14ac:dyDescent="0.25">
      <c r="D846" s="12"/>
      <c r="H846" s="22"/>
      <c r="K846" s="22"/>
      <c r="M846" s="23"/>
    </row>
    <row r="847" spans="4:13" ht="12.5" x14ac:dyDescent="0.25">
      <c r="D847" s="12"/>
      <c r="H847" s="22"/>
      <c r="K847" s="22"/>
      <c r="M847" s="23"/>
    </row>
    <row r="848" spans="4:13" ht="12.5" x14ac:dyDescent="0.25">
      <c r="D848" s="12"/>
      <c r="H848" s="22"/>
      <c r="K848" s="22"/>
      <c r="M848" s="23"/>
    </row>
    <row r="849" spans="4:13" ht="12.5" x14ac:dyDescent="0.25">
      <c r="D849" s="12"/>
      <c r="H849" s="22"/>
      <c r="K849" s="22"/>
      <c r="M849" s="23"/>
    </row>
    <row r="850" spans="4:13" ht="12.5" x14ac:dyDescent="0.25">
      <c r="D850" s="12"/>
      <c r="H850" s="22"/>
      <c r="K850" s="22"/>
      <c r="M850" s="23"/>
    </row>
    <row r="851" spans="4:13" ht="12.5" x14ac:dyDescent="0.25">
      <c r="D851" s="12"/>
      <c r="H851" s="22"/>
      <c r="K851" s="22"/>
      <c r="M851" s="23"/>
    </row>
    <row r="852" spans="4:13" ht="12.5" x14ac:dyDescent="0.25">
      <c r="D852" s="12"/>
      <c r="H852" s="22"/>
      <c r="K852" s="22"/>
      <c r="M852" s="23"/>
    </row>
    <row r="853" spans="4:13" ht="12.5" x14ac:dyDescent="0.25">
      <c r="D853" s="12"/>
      <c r="H853" s="22"/>
      <c r="K853" s="22"/>
      <c r="M853" s="23"/>
    </row>
    <row r="854" spans="4:13" ht="12.5" x14ac:dyDescent="0.25">
      <c r="D854" s="12"/>
      <c r="H854" s="22"/>
      <c r="K854" s="22"/>
      <c r="M854" s="23"/>
    </row>
    <row r="855" spans="4:13" ht="12.5" x14ac:dyDescent="0.25">
      <c r="D855" s="12"/>
      <c r="H855" s="22"/>
      <c r="K855" s="22"/>
      <c r="M855" s="23"/>
    </row>
    <row r="856" spans="4:13" ht="12.5" x14ac:dyDescent="0.25">
      <c r="D856" s="12"/>
      <c r="H856" s="22"/>
      <c r="K856" s="22"/>
      <c r="M856" s="23"/>
    </row>
    <row r="857" spans="4:13" ht="12.5" x14ac:dyDescent="0.25">
      <c r="D857" s="12"/>
      <c r="H857" s="22"/>
      <c r="K857" s="22"/>
      <c r="M857" s="23"/>
    </row>
    <row r="858" spans="4:13" ht="12.5" x14ac:dyDescent="0.25">
      <c r="D858" s="12"/>
      <c r="H858" s="22"/>
      <c r="K858" s="22"/>
      <c r="M858" s="23"/>
    </row>
    <row r="859" spans="4:13" ht="12.5" x14ac:dyDescent="0.25">
      <c r="D859" s="12"/>
      <c r="H859" s="22"/>
      <c r="K859" s="22"/>
      <c r="M859" s="23"/>
    </row>
    <row r="860" spans="4:13" ht="12.5" x14ac:dyDescent="0.25">
      <c r="D860" s="12"/>
      <c r="H860" s="22"/>
      <c r="K860" s="22"/>
      <c r="M860" s="23"/>
    </row>
    <row r="861" spans="4:13" ht="12.5" x14ac:dyDescent="0.25">
      <c r="D861" s="12"/>
      <c r="H861" s="22"/>
      <c r="K861" s="22"/>
      <c r="M861" s="23"/>
    </row>
    <row r="862" spans="4:13" ht="12.5" x14ac:dyDescent="0.25">
      <c r="D862" s="12"/>
      <c r="H862" s="22"/>
      <c r="K862" s="22"/>
      <c r="M862" s="23"/>
    </row>
    <row r="863" spans="4:13" ht="12.5" x14ac:dyDescent="0.25">
      <c r="D863" s="12"/>
      <c r="H863" s="22"/>
      <c r="K863" s="22"/>
      <c r="M863" s="23"/>
    </row>
    <row r="864" spans="4:13" ht="12.5" x14ac:dyDescent="0.25">
      <c r="D864" s="12"/>
      <c r="H864" s="22"/>
      <c r="K864" s="22"/>
      <c r="M864" s="23"/>
    </row>
    <row r="865" spans="4:13" ht="12.5" x14ac:dyDescent="0.25">
      <c r="D865" s="12"/>
      <c r="H865" s="22"/>
      <c r="K865" s="22"/>
      <c r="M865" s="23"/>
    </row>
    <row r="866" spans="4:13" ht="12.5" x14ac:dyDescent="0.25">
      <c r="D866" s="12"/>
      <c r="H866" s="22"/>
      <c r="K866" s="22"/>
      <c r="M866" s="23"/>
    </row>
    <row r="867" spans="4:13" ht="12.5" x14ac:dyDescent="0.25">
      <c r="D867" s="12"/>
      <c r="H867" s="22"/>
      <c r="K867" s="22"/>
      <c r="M867" s="23"/>
    </row>
    <row r="868" spans="4:13" ht="12.5" x14ac:dyDescent="0.25">
      <c r="D868" s="12"/>
      <c r="H868" s="22"/>
      <c r="K868" s="22"/>
      <c r="M868" s="23"/>
    </row>
    <row r="869" spans="4:13" ht="12.5" x14ac:dyDescent="0.25">
      <c r="D869" s="12"/>
      <c r="H869" s="22"/>
      <c r="K869" s="22"/>
      <c r="M869" s="23"/>
    </row>
    <row r="870" spans="4:13" ht="12.5" x14ac:dyDescent="0.25">
      <c r="D870" s="12"/>
      <c r="H870" s="22"/>
      <c r="K870" s="22"/>
      <c r="M870" s="23"/>
    </row>
    <row r="871" spans="4:13" ht="12.5" x14ac:dyDescent="0.25">
      <c r="D871" s="12"/>
      <c r="H871" s="22"/>
      <c r="K871" s="22"/>
      <c r="M871" s="23"/>
    </row>
    <row r="872" spans="4:13" ht="12.5" x14ac:dyDescent="0.25">
      <c r="D872" s="12"/>
      <c r="H872" s="22"/>
      <c r="K872" s="22"/>
      <c r="M872" s="23"/>
    </row>
    <row r="873" spans="4:13" ht="12.5" x14ac:dyDescent="0.25">
      <c r="D873" s="12"/>
      <c r="H873" s="22"/>
      <c r="K873" s="22"/>
      <c r="M873" s="23"/>
    </row>
    <row r="874" spans="4:13" ht="12.5" x14ac:dyDescent="0.25">
      <c r="D874" s="12"/>
      <c r="H874" s="22"/>
      <c r="K874" s="22"/>
      <c r="M874" s="23"/>
    </row>
    <row r="875" spans="4:13" ht="12.5" x14ac:dyDescent="0.25">
      <c r="D875" s="12"/>
      <c r="H875" s="22"/>
      <c r="K875" s="22"/>
      <c r="M875" s="23"/>
    </row>
    <row r="876" spans="4:13" ht="12.5" x14ac:dyDescent="0.25">
      <c r="D876" s="12"/>
      <c r="H876" s="22"/>
      <c r="K876" s="22"/>
      <c r="M876" s="23"/>
    </row>
    <row r="877" spans="4:13" ht="12.5" x14ac:dyDescent="0.25">
      <c r="D877" s="12"/>
      <c r="H877" s="22"/>
      <c r="K877" s="22"/>
      <c r="M877" s="23"/>
    </row>
    <row r="878" spans="4:13" ht="12.5" x14ac:dyDescent="0.25">
      <c r="D878" s="12"/>
      <c r="H878" s="22"/>
      <c r="K878" s="22"/>
      <c r="M878" s="23"/>
    </row>
    <row r="879" spans="4:13" ht="12.5" x14ac:dyDescent="0.25">
      <c r="D879" s="12"/>
      <c r="H879" s="22"/>
      <c r="K879" s="22"/>
      <c r="M879" s="23"/>
    </row>
    <row r="880" spans="4:13" ht="12.5" x14ac:dyDescent="0.25">
      <c r="D880" s="12"/>
      <c r="H880" s="22"/>
      <c r="K880" s="22"/>
      <c r="M880" s="23"/>
    </row>
    <row r="881" spans="4:13" ht="12.5" x14ac:dyDescent="0.25">
      <c r="D881" s="12"/>
      <c r="H881" s="22"/>
      <c r="K881" s="22"/>
      <c r="M881" s="23"/>
    </row>
    <row r="882" spans="4:13" ht="12.5" x14ac:dyDescent="0.25">
      <c r="D882" s="12"/>
      <c r="H882" s="22"/>
      <c r="K882" s="22"/>
      <c r="M882" s="23"/>
    </row>
    <row r="883" spans="4:13" ht="12.5" x14ac:dyDescent="0.25">
      <c r="D883" s="12"/>
      <c r="H883" s="22"/>
      <c r="K883" s="22"/>
      <c r="M883" s="23"/>
    </row>
    <row r="884" spans="4:13" ht="12.5" x14ac:dyDescent="0.25">
      <c r="D884" s="12"/>
      <c r="H884" s="22"/>
      <c r="K884" s="22"/>
      <c r="M884" s="23"/>
    </row>
    <row r="885" spans="4:13" ht="12.5" x14ac:dyDescent="0.25">
      <c r="D885" s="12"/>
      <c r="H885" s="22"/>
      <c r="K885" s="22"/>
      <c r="M885" s="23"/>
    </row>
    <row r="886" spans="4:13" ht="12.5" x14ac:dyDescent="0.25">
      <c r="D886" s="12"/>
      <c r="H886" s="22"/>
      <c r="K886" s="22"/>
      <c r="M886" s="23"/>
    </row>
    <row r="887" spans="4:13" ht="12.5" x14ac:dyDescent="0.25">
      <c r="D887" s="12"/>
      <c r="H887" s="22"/>
      <c r="K887" s="22"/>
      <c r="M887" s="23"/>
    </row>
    <row r="888" spans="4:13" ht="12.5" x14ac:dyDescent="0.25">
      <c r="D888" s="12"/>
      <c r="H888" s="22"/>
      <c r="K888" s="22"/>
      <c r="M888" s="23"/>
    </row>
    <row r="889" spans="4:13" ht="12.5" x14ac:dyDescent="0.25">
      <c r="D889" s="12"/>
      <c r="H889" s="22"/>
      <c r="K889" s="22"/>
      <c r="M889" s="23"/>
    </row>
    <row r="890" spans="4:13" ht="12.5" x14ac:dyDescent="0.25">
      <c r="D890" s="12"/>
      <c r="H890" s="22"/>
      <c r="K890" s="22"/>
      <c r="M890" s="23"/>
    </row>
    <row r="891" spans="4:13" ht="12.5" x14ac:dyDescent="0.25">
      <c r="D891" s="12"/>
      <c r="H891" s="22"/>
      <c r="K891" s="22"/>
      <c r="M891" s="23"/>
    </row>
    <row r="892" spans="4:13" ht="12.5" x14ac:dyDescent="0.25">
      <c r="D892" s="12"/>
      <c r="H892" s="22"/>
      <c r="K892" s="22"/>
      <c r="M892" s="23"/>
    </row>
    <row r="893" spans="4:13" ht="12.5" x14ac:dyDescent="0.25">
      <c r="D893" s="12"/>
      <c r="H893" s="22"/>
      <c r="K893" s="22"/>
      <c r="M893" s="23"/>
    </row>
    <row r="894" spans="4:13" ht="12.5" x14ac:dyDescent="0.25">
      <c r="D894" s="12"/>
      <c r="H894" s="22"/>
      <c r="K894" s="22"/>
      <c r="M894" s="23"/>
    </row>
    <row r="895" spans="4:13" ht="12.5" x14ac:dyDescent="0.25">
      <c r="D895" s="12"/>
      <c r="H895" s="22"/>
      <c r="K895" s="22"/>
      <c r="M895" s="23"/>
    </row>
    <row r="896" spans="4:13" ht="12.5" x14ac:dyDescent="0.25">
      <c r="D896" s="12"/>
      <c r="H896" s="22"/>
      <c r="K896" s="22"/>
      <c r="M896" s="23"/>
    </row>
    <row r="897" spans="4:13" ht="12.5" x14ac:dyDescent="0.25">
      <c r="D897" s="12"/>
      <c r="H897" s="22"/>
      <c r="K897" s="22"/>
      <c r="M897" s="23"/>
    </row>
    <row r="898" spans="4:13" ht="12.5" x14ac:dyDescent="0.25">
      <c r="D898" s="12"/>
      <c r="H898" s="22"/>
      <c r="K898" s="22"/>
      <c r="M898" s="23"/>
    </row>
    <row r="899" spans="4:13" ht="12.5" x14ac:dyDescent="0.25">
      <c r="D899" s="12"/>
      <c r="H899" s="22"/>
      <c r="K899" s="22"/>
      <c r="M899" s="23"/>
    </row>
    <row r="900" spans="4:13" ht="12.5" x14ac:dyDescent="0.25">
      <c r="D900" s="12"/>
      <c r="H900" s="22"/>
      <c r="K900" s="22"/>
      <c r="M900" s="23"/>
    </row>
    <row r="901" spans="4:13" ht="12.5" x14ac:dyDescent="0.25">
      <c r="D901" s="12"/>
      <c r="H901" s="22"/>
      <c r="K901" s="22"/>
      <c r="M901" s="23"/>
    </row>
    <row r="902" spans="4:13" ht="12.5" x14ac:dyDescent="0.25">
      <c r="D902" s="12"/>
      <c r="H902" s="22"/>
      <c r="K902" s="22"/>
      <c r="M902" s="23"/>
    </row>
    <row r="903" spans="4:13" ht="12.5" x14ac:dyDescent="0.25">
      <c r="D903" s="12"/>
      <c r="H903" s="22"/>
      <c r="K903" s="22"/>
      <c r="M903" s="23"/>
    </row>
    <row r="904" spans="4:13" ht="12.5" x14ac:dyDescent="0.25">
      <c r="D904" s="12"/>
      <c r="H904" s="22"/>
      <c r="K904" s="22"/>
      <c r="M904" s="23"/>
    </row>
    <row r="905" spans="4:13" ht="12.5" x14ac:dyDescent="0.25">
      <c r="D905" s="12"/>
      <c r="H905" s="22"/>
      <c r="K905" s="22"/>
      <c r="M905" s="23"/>
    </row>
    <row r="906" spans="4:13" ht="12.5" x14ac:dyDescent="0.25">
      <c r="D906" s="12"/>
      <c r="H906" s="22"/>
      <c r="K906" s="22"/>
      <c r="M906" s="23"/>
    </row>
    <row r="907" spans="4:13" ht="12.5" x14ac:dyDescent="0.25">
      <c r="D907" s="12"/>
      <c r="H907" s="22"/>
      <c r="K907" s="22"/>
      <c r="M907" s="23"/>
    </row>
    <row r="908" spans="4:13" ht="12.5" x14ac:dyDescent="0.25">
      <c r="D908" s="12"/>
      <c r="H908" s="22"/>
      <c r="K908" s="22"/>
      <c r="M908" s="23"/>
    </row>
    <row r="909" spans="4:13" ht="12.5" x14ac:dyDescent="0.25">
      <c r="D909" s="12"/>
      <c r="H909" s="22"/>
      <c r="K909" s="22"/>
      <c r="M909" s="23"/>
    </row>
    <row r="910" spans="4:13" ht="12.5" x14ac:dyDescent="0.25">
      <c r="D910" s="12"/>
      <c r="H910" s="22"/>
      <c r="K910" s="22"/>
      <c r="M910" s="23"/>
    </row>
    <row r="911" spans="4:13" ht="12.5" x14ac:dyDescent="0.25">
      <c r="D911" s="12"/>
      <c r="H911" s="22"/>
      <c r="K911" s="22"/>
      <c r="M911" s="23"/>
    </row>
    <row r="912" spans="4:13" ht="12.5" x14ac:dyDescent="0.25">
      <c r="D912" s="12"/>
      <c r="H912" s="22"/>
      <c r="K912" s="22"/>
      <c r="M912" s="23"/>
    </row>
    <row r="913" spans="4:13" ht="12.5" x14ac:dyDescent="0.25">
      <c r="D913" s="12"/>
      <c r="H913" s="22"/>
      <c r="K913" s="22"/>
      <c r="M913" s="23"/>
    </row>
    <row r="914" spans="4:13" ht="12.5" x14ac:dyDescent="0.25">
      <c r="D914" s="12"/>
      <c r="H914" s="22"/>
      <c r="K914" s="22"/>
      <c r="M914" s="23"/>
    </row>
    <row r="915" spans="4:13" ht="12.5" x14ac:dyDescent="0.25">
      <c r="D915" s="12"/>
      <c r="H915" s="22"/>
      <c r="K915" s="22"/>
      <c r="M915" s="23"/>
    </row>
    <row r="916" spans="4:13" ht="12.5" x14ac:dyDescent="0.25">
      <c r="D916" s="12"/>
      <c r="H916" s="22"/>
      <c r="K916" s="22"/>
      <c r="M916" s="23"/>
    </row>
    <row r="917" spans="4:13" ht="12.5" x14ac:dyDescent="0.25">
      <c r="D917" s="12"/>
      <c r="H917" s="22"/>
      <c r="K917" s="22"/>
      <c r="M917" s="23"/>
    </row>
    <row r="918" spans="4:13" ht="12.5" x14ac:dyDescent="0.25">
      <c r="D918" s="12"/>
      <c r="H918" s="22"/>
      <c r="K918" s="22"/>
      <c r="M918" s="23"/>
    </row>
    <row r="919" spans="4:13" ht="12.5" x14ac:dyDescent="0.25">
      <c r="D919" s="12"/>
      <c r="H919" s="22"/>
      <c r="K919" s="22"/>
      <c r="M919" s="23"/>
    </row>
    <row r="920" spans="4:13" ht="12.5" x14ac:dyDescent="0.25">
      <c r="D920" s="12"/>
      <c r="H920" s="22"/>
      <c r="K920" s="22"/>
      <c r="M920" s="23"/>
    </row>
    <row r="921" spans="4:13" ht="12.5" x14ac:dyDescent="0.25">
      <c r="D921" s="12"/>
      <c r="H921" s="22"/>
      <c r="K921" s="22"/>
      <c r="M921" s="23"/>
    </row>
    <row r="922" spans="4:13" ht="12.5" x14ac:dyDescent="0.25">
      <c r="D922" s="12"/>
      <c r="H922" s="22"/>
      <c r="K922" s="22"/>
      <c r="M922" s="23"/>
    </row>
    <row r="923" spans="4:13" ht="12.5" x14ac:dyDescent="0.25">
      <c r="D923" s="12"/>
      <c r="H923" s="22"/>
      <c r="K923" s="22"/>
      <c r="M923" s="23"/>
    </row>
    <row r="924" spans="4:13" ht="12.5" x14ac:dyDescent="0.25">
      <c r="D924" s="12"/>
      <c r="H924" s="22"/>
      <c r="K924" s="22"/>
      <c r="M924" s="23"/>
    </row>
    <row r="925" spans="4:13" ht="12.5" x14ac:dyDescent="0.25">
      <c r="D925" s="12"/>
      <c r="H925" s="22"/>
      <c r="K925" s="22"/>
      <c r="M925" s="23"/>
    </row>
    <row r="926" spans="4:13" ht="12.5" x14ac:dyDescent="0.25">
      <c r="D926" s="12"/>
      <c r="H926" s="22"/>
      <c r="K926" s="22"/>
      <c r="M926" s="23"/>
    </row>
    <row r="927" spans="4:13" ht="12.5" x14ac:dyDescent="0.25">
      <c r="D927" s="12"/>
      <c r="H927" s="22"/>
      <c r="K927" s="22"/>
      <c r="M927" s="23"/>
    </row>
    <row r="928" spans="4:13" ht="12.5" x14ac:dyDescent="0.25">
      <c r="D928" s="12"/>
      <c r="H928" s="22"/>
      <c r="K928" s="22"/>
      <c r="M928" s="23"/>
    </row>
    <row r="929" spans="4:13" ht="12.5" x14ac:dyDescent="0.25">
      <c r="D929" s="12"/>
      <c r="H929" s="22"/>
      <c r="K929" s="22"/>
      <c r="M929" s="23"/>
    </row>
    <row r="930" spans="4:13" ht="12.5" x14ac:dyDescent="0.25">
      <c r="D930" s="12"/>
      <c r="H930" s="22"/>
      <c r="K930" s="22"/>
      <c r="M930" s="23"/>
    </row>
    <row r="931" spans="4:13" ht="12.5" x14ac:dyDescent="0.25">
      <c r="D931" s="12"/>
      <c r="H931" s="22"/>
      <c r="K931" s="22"/>
      <c r="M931" s="23"/>
    </row>
    <row r="932" spans="4:13" ht="12.5" x14ac:dyDescent="0.25">
      <c r="D932" s="12"/>
      <c r="H932" s="22"/>
      <c r="K932" s="22"/>
      <c r="M932" s="23"/>
    </row>
    <row r="933" spans="4:13" ht="12.5" x14ac:dyDescent="0.25">
      <c r="D933" s="12"/>
      <c r="H933" s="22"/>
      <c r="K933" s="22"/>
      <c r="M933" s="23"/>
    </row>
    <row r="934" spans="4:13" ht="12.5" x14ac:dyDescent="0.25">
      <c r="D934" s="12"/>
      <c r="H934" s="22"/>
      <c r="K934" s="22"/>
      <c r="M934" s="23"/>
    </row>
    <row r="935" spans="4:13" ht="12.5" x14ac:dyDescent="0.25">
      <c r="D935" s="12"/>
      <c r="H935" s="22"/>
      <c r="K935" s="22"/>
      <c r="M935" s="23"/>
    </row>
    <row r="936" spans="4:13" ht="12.5" x14ac:dyDescent="0.25">
      <c r="D936" s="12"/>
      <c r="H936" s="22"/>
      <c r="K936" s="22"/>
      <c r="M936" s="23"/>
    </row>
    <row r="937" spans="4:13" ht="12.5" x14ac:dyDescent="0.25">
      <c r="D937" s="12"/>
      <c r="H937" s="22"/>
      <c r="K937" s="22"/>
      <c r="M937" s="23"/>
    </row>
    <row r="938" spans="4:13" ht="12.5" x14ac:dyDescent="0.25">
      <c r="D938" s="12"/>
      <c r="H938" s="22"/>
      <c r="K938" s="22"/>
      <c r="M938" s="23"/>
    </row>
    <row r="939" spans="4:13" ht="12.5" x14ac:dyDescent="0.25">
      <c r="D939" s="12"/>
      <c r="H939" s="22"/>
      <c r="K939" s="22"/>
      <c r="M939" s="23"/>
    </row>
    <row r="940" spans="4:13" ht="12.5" x14ac:dyDescent="0.25">
      <c r="D940" s="12"/>
      <c r="H940" s="22"/>
      <c r="K940" s="22"/>
      <c r="M940" s="23"/>
    </row>
    <row r="941" spans="4:13" ht="12.5" x14ac:dyDescent="0.25">
      <c r="D941" s="12"/>
      <c r="H941" s="22"/>
      <c r="K941" s="22"/>
      <c r="M941" s="23"/>
    </row>
    <row r="942" spans="4:13" ht="12.5" x14ac:dyDescent="0.25">
      <c r="D942" s="12"/>
      <c r="H942" s="22"/>
      <c r="K942" s="22"/>
      <c r="M942" s="23"/>
    </row>
    <row r="943" spans="4:13" ht="12.5" x14ac:dyDescent="0.25">
      <c r="D943" s="12"/>
      <c r="H943" s="22"/>
      <c r="K943" s="22"/>
      <c r="M943" s="23"/>
    </row>
    <row r="944" spans="4:13" ht="12.5" x14ac:dyDescent="0.25">
      <c r="D944" s="12"/>
      <c r="H944" s="22"/>
      <c r="K944" s="22"/>
      <c r="M944" s="23"/>
    </row>
    <row r="945" spans="4:13" ht="12.5" x14ac:dyDescent="0.25">
      <c r="D945" s="12"/>
      <c r="H945" s="22"/>
      <c r="K945" s="22"/>
      <c r="M945" s="23"/>
    </row>
    <row r="946" spans="4:13" ht="12.5" x14ac:dyDescent="0.25">
      <c r="D946" s="12"/>
      <c r="H946" s="22"/>
      <c r="K946" s="22"/>
      <c r="M946" s="23"/>
    </row>
    <row r="947" spans="4:13" ht="12.5" x14ac:dyDescent="0.25">
      <c r="D947" s="12"/>
      <c r="H947" s="22"/>
      <c r="K947" s="22"/>
      <c r="M947" s="23"/>
    </row>
    <row r="948" spans="4:13" ht="12.5" x14ac:dyDescent="0.25">
      <c r="D948" s="12"/>
      <c r="H948" s="22"/>
      <c r="K948" s="22"/>
      <c r="M948" s="23"/>
    </row>
    <row r="949" spans="4:13" ht="12.5" x14ac:dyDescent="0.25">
      <c r="D949" s="12"/>
      <c r="H949" s="22"/>
      <c r="K949" s="22"/>
      <c r="M949" s="23"/>
    </row>
    <row r="950" spans="4:13" ht="12.5" x14ac:dyDescent="0.25">
      <c r="D950" s="12"/>
      <c r="H950" s="22"/>
      <c r="K950" s="22"/>
      <c r="M950" s="23"/>
    </row>
    <row r="951" spans="4:13" ht="12.5" x14ac:dyDescent="0.25">
      <c r="D951" s="12"/>
      <c r="H951" s="22"/>
      <c r="K951" s="22"/>
      <c r="M951" s="23"/>
    </row>
    <row r="952" spans="4:13" ht="12.5" x14ac:dyDescent="0.25">
      <c r="D952" s="12"/>
      <c r="H952" s="22"/>
      <c r="K952" s="22"/>
      <c r="M952" s="23"/>
    </row>
    <row r="953" spans="4:13" ht="12.5" x14ac:dyDescent="0.25">
      <c r="D953" s="12"/>
      <c r="H953" s="22"/>
      <c r="K953" s="22"/>
      <c r="M953" s="23"/>
    </row>
    <row r="954" spans="4:13" ht="12.5" x14ac:dyDescent="0.25">
      <c r="D954" s="12"/>
      <c r="H954" s="22"/>
      <c r="K954" s="22"/>
      <c r="M954" s="23"/>
    </row>
    <row r="955" spans="4:13" ht="12.5" x14ac:dyDescent="0.25">
      <c r="D955" s="12"/>
      <c r="H955" s="22"/>
      <c r="K955" s="22"/>
      <c r="M955" s="23"/>
    </row>
    <row r="956" spans="4:13" ht="12.5" x14ac:dyDescent="0.25">
      <c r="D956" s="12"/>
      <c r="H956" s="22"/>
      <c r="K956" s="22"/>
      <c r="M956" s="23"/>
    </row>
    <row r="957" spans="4:13" ht="12.5" x14ac:dyDescent="0.25">
      <c r="D957" s="12"/>
      <c r="H957" s="22"/>
      <c r="K957" s="22"/>
      <c r="M957" s="23"/>
    </row>
    <row r="958" spans="4:13" ht="12.5" x14ac:dyDescent="0.25">
      <c r="D958" s="12"/>
      <c r="H958" s="22"/>
      <c r="K958" s="22"/>
      <c r="M958" s="23"/>
    </row>
    <row r="959" spans="4:13" ht="12.5" x14ac:dyDescent="0.25">
      <c r="D959" s="12"/>
      <c r="H959" s="22"/>
      <c r="K959" s="22"/>
      <c r="M959" s="23"/>
    </row>
    <row r="960" spans="4:13" ht="12.5" x14ac:dyDescent="0.25">
      <c r="D960" s="12"/>
      <c r="H960" s="22"/>
      <c r="K960" s="22"/>
      <c r="M960" s="23"/>
    </row>
    <row r="961" spans="4:13" ht="12.5" x14ac:dyDescent="0.25">
      <c r="D961" s="12"/>
      <c r="H961" s="22"/>
      <c r="K961" s="22"/>
      <c r="M961" s="23"/>
    </row>
    <row r="962" spans="4:13" ht="12.5" x14ac:dyDescent="0.25">
      <c r="D962" s="12"/>
      <c r="H962" s="22"/>
      <c r="K962" s="22"/>
      <c r="M962" s="23"/>
    </row>
    <row r="963" spans="4:13" ht="12.5" x14ac:dyDescent="0.25">
      <c r="D963" s="12"/>
      <c r="H963" s="22"/>
      <c r="K963" s="22"/>
      <c r="M963" s="23"/>
    </row>
    <row r="964" spans="4:13" ht="12.5" x14ac:dyDescent="0.25">
      <c r="D964" s="12"/>
      <c r="H964" s="22"/>
      <c r="K964" s="22"/>
      <c r="M964" s="23"/>
    </row>
    <row r="965" spans="4:13" ht="12.5" x14ac:dyDescent="0.25">
      <c r="D965" s="12"/>
      <c r="H965" s="22"/>
      <c r="K965" s="22"/>
      <c r="M965" s="23"/>
    </row>
    <row r="966" spans="4:13" ht="12.5" x14ac:dyDescent="0.25">
      <c r="D966" s="12"/>
      <c r="H966" s="22"/>
      <c r="K966" s="22"/>
      <c r="M966" s="23"/>
    </row>
    <row r="967" spans="4:13" ht="12.5" x14ac:dyDescent="0.25">
      <c r="D967" s="12"/>
      <c r="H967" s="22"/>
      <c r="K967" s="22"/>
      <c r="M967" s="23"/>
    </row>
    <row r="968" spans="4:13" ht="12.5" x14ac:dyDescent="0.25">
      <c r="D968" s="12"/>
      <c r="H968" s="22"/>
      <c r="K968" s="22"/>
      <c r="M968" s="23"/>
    </row>
    <row r="969" spans="4:13" ht="12.5" x14ac:dyDescent="0.25">
      <c r="D969" s="12"/>
      <c r="H969" s="22"/>
      <c r="K969" s="22"/>
      <c r="M969" s="23"/>
    </row>
    <row r="970" spans="4:13" ht="12.5" x14ac:dyDescent="0.25">
      <c r="D970" s="12"/>
      <c r="H970" s="22"/>
      <c r="K970" s="22"/>
      <c r="M970" s="23"/>
    </row>
    <row r="971" spans="4:13" ht="12.5" x14ac:dyDescent="0.25">
      <c r="D971" s="12"/>
      <c r="H971" s="22"/>
      <c r="K971" s="22"/>
      <c r="M971" s="23"/>
    </row>
    <row r="972" spans="4:13" ht="12.5" x14ac:dyDescent="0.25">
      <c r="D972" s="12"/>
      <c r="H972" s="22"/>
      <c r="K972" s="22"/>
      <c r="M972" s="23"/>
    </row>
    <row r="973" spans="4:13" ht="12.5" x14ac:dyDescent="0.25">
      <c r="D973" s="12"/>
      <c r="H973" s="22"/>
      <c r="K973" s="22"/>
      <c r="M973" s="23"/>
    </row>
    <row r="974" spans="4:13" ht="12.5" x14ac:dyDescent="0.25">
      <c r="D974" s="12"/>
      <c r="H974" s="22"/>
      <c r="K974" s="22"/>
      <c r="M974" s="23"/>
    </row>
    <row r="975" spans="4:13" ht="12.5" x14ac:dyDescent="0.25">
      <c r="D975" s="12"/>
      <c r="H975" s="22"/>
      <c r="K975" s="22"/>
      <c r="M975" s="23"/>
    </row>
    <row r="976" spans="4:13" ht="12.5" x14ac:dyDescent="0.25">
      <c r="D976" s="12"/>
      <c r="H976" s="22"/>
      <c r="K976" s="22"/>
      <c r="M976" s="23"/>
    </row>
    <row r="977" spans="4:13" ht="12.5" x14ac:dyDescent="0.25">
      <c r="D977" s="12"/>
      <c r="H977" s="22"/>
      <c r="K977" s="22"/>
      <c r="M977" s="23"/>
    </row>
    <row r="978" spans="4:13" ht="12.5" x14ac:dyDescent="0.25">
      <c r="D978" s="12"/>
      <c r="H978" s="22"/>
      <c r="K978" s="22"/>
      <c r="M978" s="23"/>
    </row>
    <row r="979" spans="4:13" ht="12.5" x14ac:dyDescent="0.25">
      <c r="D979" s="12"/>
      <c r="H979" s="22"/>
      <c r="K979" s="22"/>
      <c r="M979" s="23"/>
    </row>
    <row r="980" spans="4:13" ht="12.5" x14ac:dyDescent="0.25">
      <c r="D980" s="12"/>
      <c r="H980" s="22"/>
      <c r="K980" s="22"/>
      <c r="M980" s="23"/>
    </row>
    <row r="981" spans="4:13" ht="12.5" x14ac:dyDescent="0.25">
      <c r="D981" s="12"/>
      <c r="H981" s="22"/>
      <c r="K981" s="22"/>
      <c r="M981" s="23"/>
    </row>
    <row r="982" spans="4:13" ht="12.5" x14ac:dyDescent="0.25">
      <c r="D982" s="12"/>
      <c r="H982" s="22"/>
      <c r="K982" s="22"/>
      <c r="M982" s="23"/>
    </row>
    <row r="983" spans="4:13" ht="12.5" x14ac:dyDescent="0.25">
      <c r="D983" s="12"/>
      <c r="H983" s="22"/>
      <c r="K983" s="22"/>
      <c r="M983" s="23"/>
    </row>
    <row r="984" spans="4:13" ht="12.5" x14ac:dyDescent="0.25">
      <c r="D984" s="12"/>
      <c r="H984" s="22"/>
      <c r="K984" s="22"/>
      <c r="M984" s="23"/>
    </row>
    <row r="985" spans="4:13" ht="12.5" x14ac:dyDescent="0.25">
      <c r="D985" s="12"/>
      <c r="H985" s="22"/>
      <c r="K985" s="22"/>
      <c r="M985" s="23"/>
    </row>
    <row r="986" spans="4:13" ht="12.5" x14ac:dyDescent="0.25">
      <c r="D986" s="12"/>
      <c r="H986" s="22"/>
      <c r="K986" s="22"/>
      <c r="M986" s="23"/>
    </row>
    <row r="987" spans="4:13" ht="12.5" x14ac:dyDescent="0.25">
      <c r="D987" s="12"/>
      <c r="H987" s="22"/>
      <c r="K987" s="22"/>
      <c r="M987" s="23"/>
    </row>
    <row r="988" spans="4:13" ht="12.5" x14ac:dyDescent="0.25">
      <c r="D988" s="12"/>
      <c r="H988" s="22"/>
      <c r="K988" s="22"/>
      <c r="M988" s="23"/>
    </row>
    <row r="989" spans="4:13" ht="12.5" x14ac:dyDescent="0.25">
      <c r="D989" s="12"/>
      <c r="H989" s="22"/>
      <c r="K989" s="22"/>
      <c r="M989" s="23"/>
    </row>
    <row r="990" spans="4:13" ht="12.5" x14ac:dyDescent="0.25">
      <c r="D990" s="12"/>
      <c r="H990" s="22"/>
      <c r="K990" s="22"/>
      <c r="M990" s="23"/>
    </row>
    <row r="991" spans="4:13" ht="12.5" x14ac:dyDescent="0.25">
      <c r="D991" s="12"/>
      <c r="H991" s="22"/>
      <c r="K991" s="22"/>
      <c r="M991" s="23"/>
    </row>
    <row r="992" spans="4:13" ht="12.5" x14ac:dyDescent="0.25">
      <c r="D992" s="12"/>
      <c r="H992" s="22"/>
      <c r="K992" s="22"/>
      <c r="M992" s="23"/>
    </row>
    <row r="993" spans="4:13" ht="12.5" x14ac:dyDescent="0.25">
      <c r="D993" s="12"/>
      <c r="H993" s="22"/>
      <c r="K993" s="22"/>
      <c r="M993" s="23"/>
    </row>
    <row r="994" spans="4:13" ht="12.5" x14ac:dyDescent="0.25">
      <c r="D994" s="12"/>
      <c r="H994" s="22"/>
      <c r="K994" s="22"/>
      <c r="M994" s="23"/>
    </row>
    <row r="995" spans="4:13" ht="12.5" x14ac:dyDescent="0.25">
      <c r="D995" s="12"/>
      <c r="H995" s="22"/>
      <c r="K995" s="22"/>
      <c r="M995" s="23"/>
    </row>
    <row r="996" spans="4:13" ht="12.5" x14ac:dyDescent="0.25">
      <c r="D996" s="12"/>
      <c r="H996" s="22"/>
      <c r="K996" s="22"/>
      <c r="M996" s="23"/>
    </row>
    <row r="997" spans="4:13" ht="12.5" x14ac:dyDescent="0.25">
      <c r="D997" s="12"/>
      <c r="H997" s="22"/>
      <c r="K997" s="22"/>
      <c r="M997" s="23"/>
    </row>
    <row r="998" spans="4:13" ht="12.5" x14ac:dyDescent="0.25">
      <c r="D998" s="12"/>
      <c r="H998" s="22"/>
      <c r="K998" s="22"/>
      <c r="M998" s="23"/>
    </row>
    <row r="999" spans="4:13" ht="12.5" x14ac:dyDescent="0.25">
      <c r="D999" s="12"/>
      <c r="H999" s="22"/>
      <c r="K999" s="22"/>
      <c r="M999" s="23"/>
    </row>
    <row r="1000" spans="4:13" ht="12.5" x14ac:dyDescent="0.25">
      <c r="D1000" s="12"/>
      <c r="H1000" s="22"/>
      <c r="K1000" s="22"/>
      <c r="M1000" s="23"/>
    </row>
    <row r="1001" spans="4:13" ht="12.5" x14ac:dyDescent="0.25">
      <c r="D1001" s="12"/>
      <c r="H1001" s="22"/>
      <c r="K1001" s="22"/>
      <c r="M1001" s="23"/>
    </row>
  </sheetData>
  <mergeCells count="4">
    <mergeCell ref="H1:J1"/>
    <mergeCell ref="K1:M1"/>
    <mergeCell ref="E1:G1"/>
    <mergeCell ref="A1:C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CD1A601-FA7B-4047-8C7F-9E93F4024BD9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27D8F195-4A18-4BC5-A10E-FBE31FC28F8A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649B57E5-17AB-4A7E-B6CB-E7BE206AB77D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0709C0F7-EFC9-40CB-B270-92FD7578344D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C2AAF7CA-A7CB-4FC0-842A-5ED1E51E4E1D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B8262B05-383B-4877-89A2-517FA158454F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19E0E0CD-4725-4444-87C7-0886603E9603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BFFFF209-2110-4665-9A46-7CD5C968122F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ABD23021-CF96-445C-854A-AC8D3627EBED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90D56405-A04D-4721-AC7B-0AE79FA41AE3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A08BED42-C88B-4364-BC11-8B8472745A3D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DEE6A419-FA19-45FC-8200-2A65792D2B20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D207"/>
  <sheetViews>
    <sheetView workbookViewId="0">
      <selection activeCell="J21" sqref="J21"/>
    </sheetView>
  </sheetViews>
  <sheetFormatPr defaultColWidth="14.453125" defaultRowHeight="15.75" customHeight="1" x14ac:dyDescent="0.25"/>
  <cols>
    <col min="1" max="1" width="14.453125" style="36"/>
    <col min="2" max="2" width="22.54296875" style="36" customWidth="1"/>
    <col min="3" max="16384" width="14.453125" style="36"/>
  </cols>
  <sheetData>
    <row r="1" spans="1:4" ht="11.5" x14ac:dyDescent="0.25">
      <c r="A1" s="5" t="s">
        <v>181</v>
      </c>
      <c r="B1" s="5" t="s">
        <v>3</v>
      </c>
      <c r="C1" s="5" t="s">
        <v>0</v>
      </c>
      <c r="D1" s="35" t="s">
        <v>180</v>
      </c>
    </row>
    <row r="2" spans="1:4" ht="11.5" x14ac:dyDescent="0.25">
      <c r="A2" s="10">
        <v>19000</v>
      </c>
      <c r="B2" s="10" t="s">
        <v>1</v>
      </c>
      <c r="C2" s="11" t="s">
        <v>1</v>
      </c>
      <c r="D2" s="37"/>
    </row>
    <row r="3" spans="1:4" ht="11.5" x14ac:dyDescent="0.25">
      <c r="A3" s="10">
        <v>19001</v>
      </c>
      <c r="B3" s="10" t="s">
        <v>4</v>
      </c>
      <c r="C3" s="11" t="s">
        <v>1</v>
      </c>
      <c r="D3" s="36">
        <v>1.03E-2</v>
      </c>
    </row>
    <row r="4" spans="1:4" ht="11.5" x14ac:dyDescent="0.25">
      <c r="A4" s="10">
        <v>19003</v>
      </c>
      <c r="B4" s="10" t="s">
        <v>5</v>
      </c>
      <c r="C4" s="11" t="s">
        <v>1</v>
      </c>
      <c r="D4" s="36">
        <v>7.3000000000000001E-3</v>
      </c>
    </row>
    <row r="5" spans="1:4" ht="11.5" x14ac:dyDescent="0.25">
      <c r="A5" s="10">
        <v>19005</v>
      </c>
      <c r="B5" s="10" t="s">
        <v>6</v>
      </c>
      <c r="C5" s="11" t="s">
        <v>1</v>
      </c>
      <c r="D5" s="36">
        <v>5.8999999999999999E-3</v>
      </c>
    </row>
    <row r="6" spans="1:4" ht="11.5" x14ac:dyDescent="0.25">
      <c r="A6" s="10">
        <v>19007</v>
      </c>
      <c r="B6" s="10" t="s">
        <v>7</v>
      </c>
      <c r="C6" s="11" t="s">
        <v>1</v>
      </c>
      <c r="D6" s="36">
        <v>3.5999999999999999E-3</v>
      </c>
    </row>
    <row r="7" spans="1:4" ht="11.5" x14ac:dyDescent="0.25">
      <c r="A7" s="10">
        <v>19009</v>
      </c>
      <c r="B7" s="10" t="s">
        <v>8</v>
      </c>
      <c r="C7" s="11" t="s">
        <v>1</v>
      </c>
      <c r="D7" s="36">
        <v>9.5999999999999992E-3</v>
      </c>
    </row>
    <row r="8" spans="1:4" ht="11.5" x14ac:dyDescent="0.25">
      <c r="A8" s="10">
        <v>19011</v>
      </c>
      <c r="B8" s="10" t="s">
        <v>9</v>
      </c>
      <c r="C8" s="11" t="s">
        <v>1</v>
      </c>
      <c r="D8" s="36">
        <v>1.38E-2</v>
      </c>
    </row>
    <row r="9" spans="1:4" ht="11.5" x14ac:dyDescent="0.25">
      <c r="A9" s="10">
        <v>19013</v>
      </c>
      <c r="B9" s="10" t="s">
        <v>10</v>
      </c>
      <c r="C9" s="11" t="s">
        <v>1</v>
      </c>
      <c r="D9" s="36">
        <v>9.7999999999999997E-3</v>
      </c>
    </row>
    <row r="10" spans="1:4" ht="11.5" x14ac:dyDescent="0.25">
      <c r="A10" s="10">
        <v>19015</v>
      </c>
      <c r="B10" s="10" t="s">
        <v>11</v>
      </c>
      <c r="C10" s="11" t="s">
        <v>1</v>
      </c>
      <c r="D10" s="36">
        <v>1.0500000000000001E-2</v>
      </c>
    </row>
    <row r="11" spans="1:4" ht="11.5" x14ac:dyDescent="0.25">
      <c r="A11" s="10">
        <v>19017</v>
      </c>
      <c r="B11" s="10" t="s">
        <v>12</v>
      </c>
      <c r="C11" s="11" t="s">
        <v>1</v>
      </c>
      <c r="D11" s="36">
        <v>9.0000000000000011E-3</v>
      </c>
    </row>
    <row r="12" spans="1:4" ht="11.5" x14ac:dyDescent="0.25">
      <c r="A12" s="10">
        <v>19019</v>
      </c>
      <c r="B12" s="10" t="s">
        <v>13</v>
      </c>
      <c r="C12" s="11" t="s">
        <v>1</v>
      </c>
      <c r="D12" s="36">
        <v>1.1699999999999999E-2</v>
      </c>
    </row>
    <row r="13" spans="1:4" ht="11.5" x14ac:dyDescent="0.25">
      <c r="A13" s="10">
        <v>19021</v>
      </c>
      <c r="B13" s="10" t="s">
        <v>14</v>
      </c>
      <c r="C13" s="11" t="s">
        <v>1</v>
      </c>
      <c r="D13" s="36">
        <v>1.32E-2</v>
      </c>
    </row>
    <row r="14" spans="1:4" ht="11.5" x14ac:dyDescent="0.25">
      <c r="A14" s="10">
        <v>19023</v>
      </c>
      <c r="B14" s="10" t="s">
        <v>15</v>
      </c>
      <c r="C14" s="11" t="s">
        <v>1</v>
      </c>
      <c r="D14" s="36">
        <v>1.3500000000000002E-2</v>
      </c>
    </row>
    <row r="15" spans="1:4" ht="11.5" x14ac:dyDescent="0.25">
      <c r="A15" s="10">
        <v>19025</v>
      </c>
      <c r="B15" s="10" t="s">
        <v>16</v>
      </c>
      <c r="C15" s="11" t="s">
        <v>1</v>
      </c>
      <c r="D15" s="36">
        <v>1.23E-2</v>
      </c>
    </row>
    <row r="16" spans="1:4" ht="11.5" x14ac:dyDescent="0.25">
      <c r="A16" s="10">
        <v>19027</v>
      </c>
      <c r="B16" s="10" t="s">
        <v>17</v>
      </c>
      <c r="C16" s="11" t="s">
        <v>1</v>
      </c>
      <c r="D16" s="36">
        <v>1.2E-2</v>
      </c>
    </row>
    <row r="17" spans="1:4" ht="11.5" x14ac:dyDescent="0.25">
      <c r="A17" s="10">
        <v>19029</v>
      </c>
      <c r="B17" s="10" t="s">
        <v>18</v>
      </c>
      <c r="C17" s="11" t="s">
        <v>1</v>
      </c>
      <c r="D17" s="36">
        <v>1.0800000000000001E-2</v>
      </c>
    </row>
    <row r="18" spans="1:4" ht="11.5" x14ac:dyDescent="0.25">
      <c r="A18" s="10">
        <v>19031</v>
      </c>
      <c r="B18" s="10" t="s">
        <v>19</v>
      </c>
      <c r="C18" s="11" t="s">
        <v>1</v>
      </c>
      <c r="D18" s="36">
        <v>1.1899999999999999E-2</v>
      </c>
    </row>
    <row r="19" spans="1:4" ht="11.5" x14ac:dyDescent="0.25">
      <c r="A19" s="10">
        <v>19033</v>
      </c>
      <c r="B19" s="10" t="s">
        <v>20</v>
      </c>
      <c r="C19" s="11" t="s">
        <v>1</v>
      </c>
      <c r="D19" s="36">
        <v>1.0800000000000001E-2</v>
      </c>
    </row>
    <row r="20" spans="1:4" ht="11.5" x14ac:dyDescent="0.25">
      <c r="A20" s="10">
        <v>19035</v>
      </c>
      <c r="B20" s="10" t="s">
        <v>21</v>
      </c>
      <c r="C20" s="11" t="s">
        <v>1</v>
      </c>
      <c r="D20" s="36">
        <v>1.37E-2</v>
      </c>
    </row>
    <row r="21" spans="1:4" ht="11.5" x14ac:dyDescent="0.25">
      <c r="A21" s="10">
        <v>19037</v>
      </c>
      <c r="B21" s="10" t="s">
        <v>22</v>
      </c>
      <c r="C21" s="11" t="s">
        <v>1</v>
      </c>
      <c r="D21" s="36">
        <v>9.4999999999999998E-3</v>
      </c>
    </row>
    <row r="22" spans="1:4" ht="11.5" x14ac:dyDescent="0.25">
      <c r="A22" s="10">
        <v>19039</v>
      </c>
      <c r="B22" s="10" t="s">
        <v>23</v>
      </c>
      <c r="C22" s="11" t="s">
        <v>1</v>
      </c>
      <c r="D22" s="36">
        <v>4.7999999999999996E-3</v>
      </c>
    </row>
    <row r="23" spans="1:4" ht="11.5" x14ac:dyDescent="0.25">
      <c r="A23" s="10">
        <v>19041</v>
      </c>
      <c r="B23" s="10" t="s">
        <v>24</v>
      </c>
      <c r="C23" s="11" t="s">
        <v>1</v>
      </c>
      <c r="D23" s="36">
        <v>1.1000000000000001E-2</v>
      </c>
    </row>
    <row r="24" spans="1:4" ht="11.5" x14ac:dyDescent="0.25">
      <c r="A24" s="10">
        <v>19043</v>
      </c>
      <c r="B24" s="10" t="s">
        <v>25</v>
      </c>
      <c r="C24" s="11" t="s">
        <v>1</v>
      </c>
      <c r="D24" s="36">
        <v>1.0800000000000001E-2</v>
      </c>
    </row>
    <row r="25" spans="1:4" ht="11.5" x14ac:dyDescent="0.25">
      <c r="A25" s="10">
        <v>19045</v>
      </c>
      <c r="B25" s="10" t="s">
        <v>26</v>
      </c>
      <c r="C25" s="11" t="s">
        <v>1</v>
      </c>
      <c r="D25" s="36">
        <v>1.4199999999999999E-2</v>
      </c>
    </row>
    <row r="26" spans="1:4" ht="11.5" x14ac:dyDescent="0.25">
      <c r="A26" s="10">
        <v>19047</v>
      </c>
      <c r="B26" s="10" t="s">
        <v>27</v>
      </c>
      <c r="C26" s="11" t="s">
        <v>1</v>
      </c>
      <c r="D26" s="36">
        <v>1.47E-2</v>
      </c>
    </row>
    <row r="27" spans="1:4" ht="11.5" x14ac:dyDescent="0.25">
      <c r="A27" s="10">
        <v>19049</v>
      </c>
      <c r="B27" s="10" t="s">
        <v>28</v>
      </c>
      <c r="C27" s="11" t="s">
        <v>1</v>
      </c>
      <c r="D27" s="36">
        <v>1.0700000000000001E-2</v>
      </c>
    </row>
    <row r="28" spans="1:4" ht="11.5" x14ac:dyDescent="0.25">
      <c r="A28" s="10">
        <v>19051</v>
      </c>
      <c r="B28" s="10" t="s">
        <v>29</v>
      </c>
      <c r="C28" s="11" t="s">
        <v>1</v>
      </c>
      <c r="D28" s="36">
        <v>4.5000000000000005E-3</v>
      </c>
    </row>
    <row r="29" spans="1:4" ht="11.5" x14ac:dyDescent="0.25">
      <c r="A29" s="10">
        <v>19053</v>
      </c>
      <c r="B29" s="10" t="s">
        <v>30</v>
      </c>
      <c r="C29" s="11" t="s">
        <v>1</v>
      </c>
      <c r="D29" s="36">
        <v>3.5999999999999999E-3</v>
      </c>
    </row>
    <row r="30" spans="1:4" ht="11.5" x14ac:dyDescent="0.25">
      <c r="A30" s="10">
        <v>19055</v>
      </c>
      <c r="B30" s="10" t="s">
        <v>31</v>
      </c>
      <c r="C30" s="11" t="s">
        <v>1</v>
      </c>
      <c r="D30" s="36">
        <v>1.11E-2</v>
      </c>
    </row>
    <row r="31" spans="1:4" ht="11.5" x14ac:dyDescent="0.25">
      <c r="A31" s="10">
        <v>19057</v>
      </c>
      <c r="B31" s="10" t="s">
        <v>32</v>
      </c>
      <c r="C31" s="11" t="s">
        <v>1</v>
      </c>
      <c r="D31" s="36">
        <v>6.1999999999999998E-3</v>
      </c>
    </row>
    <row r="32" spans="1:4" ht="11.5" x14ac:dyDescent="0.25">
      <c r="A32" s="10">
        <v>19059</v>
      </c>
      <c r="B32" s="10" t="s">
        <v>33</v>
      </c>
      <c r="C32" s="11" t="s">
        <v>1</v>
      </c>
      <c r="D32" s="36">
        <v>7.3000000000000001E-3</v>
      </c>
    </row>
    <row r="33" spans="1:4" ht="11.5" x14ac:dyDescent="0.25">
      <c r="A33" s="10">
        <v>19061</v>
      </c>
      <c r="B33" s="10" t="s">
        <v>34</v>
      </c>
      <c r="C33" s="11" t="s">
        <v>1</v>
      </c>
      <c r="D33" s="36">
        <v>8.3999999999999995E-3</v>
      </c>
    </row>
    <row r="34" spans="1:4" ht="11.5" x14ac:dyDescent="0.25">
      <c r="A34" s="10">
        <v>19063</v>
      </c>
      <c r="B34" s="10" t="s">
        <v>35</v>
      </c>
      <c r="C34" s="11" t="s">
        <v>1</v>
      </c>
      <c r="D34" s="36">
        <v>8.3000000000000001E-3</v>
      </c>
    </row>
    <row r="35" spans="1:4" ht="11.5" x14ac:dyDescent="0.25">
      <c r="A35" s="10">
        <v>19065</v>
      </c>
      <c r="B35" s="10" t="s">
        <v>36</v>
      </c>
      <c r="C35" s="11" t="s">
        <v>1</v>
      </c>
      <c r="D35" s="36">
        <v>1.37E-2</v>
      </c>
    </row>
    <row r="36" spans="1:4" ht="11.5" x14ac:dyDescent="0.25">
      <c r="A36" s="10">
        <v>19067</v>
      </c>
      <c r="B36" s="10" t="s">
        <v>37</v>
      </c>
      <c r="C36" s="11" t="s">
        <v>1</v>
      </c>
      <c r="D36" s="36">
        <v>1.03E-2</v>
      </c>
    </row>
    <row r="37" spans="1:4" ht="11.5" x14ac:dyDescent="0.25">
      <c r="A37" s="10">
        <v>19069</v>
      </c>
      <c r="B37" s="10" t="s">
        <v>38</v>
      </c>
      <c r="C37" s="11" t="s">
        <v>1</v>
      </c>
      <c r="D37" s="36">
        <v>1.3500000000000002E-2</v>
      </c>
    </row>
    <row r="38" spans="1:4" ht="11.5" x14ac:dyDescent="0.25">
      <c r="A38" s="10">
        <v>19071</v>
      </c>
      <c r="B38" s="10" t="s">
        <v>39</v>
      </c>
      <c r="C38" s="11" t="s">
        <v>1</v>
      </c>
      <c r="D38" s="36">
        <v>9.7000000000000003E-3</v>
      </c>
    </row>
    <row r="39" spans="1:4" ht="11.5" x14ac:dyDescent="0.25">
      <c r="A39" s="10">
        <v>19073</v>
      </c>
      <c r="B39" s="10" t="s">
        <v>40</v>
      </c>
      <c r="C39" s="11" t="s">
        <v>1</v>
      </c>
      <c r="D39" s="36">
        <v>1.1699999999999999E-2</v>
      </c>
    </row>
    <row r="40" spans="1:4" ht="11.5" x14ac:dyDescent="0.25">
      <c r="A40" s="10">
        <v>19075</v>
      </c>
      <c r="B40" s="10" t="s">
        <v>41</v>
      </c>
      <c r="C40" s="11" t="s">
        <v>1</v>
      </c>
      <c r="D40" s="36">
        <v>1.11E-2</v>
      </c>
    </row>
    <row r="41" spans="1:4" ht="11.5" x14ac:dyDescent="0.25">
      <c r="A41" s="10">
        <v>19077</v>
      </c>
      <c r="B41" s="10" t="s">
        <v>42</v>
      </c>
      <c r="C41" s="11" t="s">
        <v>1</v>
      </c>
      <c r="D41" s="36">
        <v>0.01</v>
      </c>
    </row>
    <row r="42" spans="1:4" ht="11.5" x14ac:dyDescent="0.25">
      <c r="A42" s="10">
        <v>19079</v>
      </c>
      <c r="B42" s="10" t="s">
        <v>43</v>
      </c>
      <c r="C42" s="11" t="s">
        <v>1</v>
      </c>
      <c r="D42" s="36">
        <v>1.1899999999999999E-2</v>
      </c>
    </row>
    <row r="43" spans="1:4" ht="11.5" x14ac:dyDescent="0.25">
      <c r="A43" s="10">
        <v>19081</v>
      </c>
      <c r="B43" s="10" t="s">
        <v>44</v>
      </c>
      <c r="C43" s="11" t="s">
        <v>1</v>
      </c>
      <c r="D43" s="36">
        <v>1.21E-2</v>
      </c>
    </row>
    <row r="44" spans="1:4" ht="11.5" x14ac:dyDescent="0.25">
      <c r="A44" s="10">
        <v>19083</v>
      </c>
      <c r="B44" s="10" t="s">
        <v>45</v>
      </c>
      <c r="C44" s="11" t="s">
        <v>1</v>
      </c>
      <c r="D44" s="36">
        <v>1.1200000000000002E-2</v>
      </c>
    </row>
    <row r="45" spans="1:4" ht="11.5" x14ac:dyDescent="0.25">
      <c r="A45" s="10">
        <v>19085</v>
      </c>
      <c r="B45" s="10" t="s">
        <v>46</v>
      </c>
      <c r="C45" s="11" t="s">
        <v>1</v>
      </c>
      <c r="D45" s="36">
        <v>1.3899999999999999E-2</v>
      </c>
    </row>
    <row r="46" spans="1:4" ht="11.5" x14ac:dyDescent="0.25">
      <c r="A46" s="10">
        <v>19087</v>
      </c>
      <c r="B46" s="10" t="s">
        <v>47</v>
      </c>
      <c r="C46" s="11" t="s">
        <v>1</v>
      </c>
      <c r="D46" s="36">
        <v>6.6E-3</v>
      </c>
    </row>
    <row r="47" spans="1:4" ht="11.5" x14ac:dyDescent="0.25">
      <c r="A47" s="10">
        <v>19089</v>
      </c>
      <c r="B47" s="10" t="s">
        <v>48</v>
      </c>
      <c r="C47" s="11" t="s">
        <v>1</v>
      </c>
      <c r="D47" s="36">
        <v>9.5999999999999992E-3</v>
      </c>
    </row>
    <row r="48" spans="1:4" ht="11.5" x14ac:dyDescent="0.25">
      <c r="A48" s="10">
        <v>19091</v>
      </c>
      <c r="B48" s="10" t="s">
        <v>49</v>
      </c>
      <c r="C48" s="11" t="s">
        <v>1</v>
      </c>
      <c r="D48" s="36">
        <v>1.15E-2</v>
      </c>
    </row>
    <row r="49" spans="1:4" ht="11.5" x14ac:dyDescent="0.25">
      <c r="A49" s="10">
        <v>19093</v>
      </c>
      <c r="B49" s="10" t="s">
        <v>50</v>
      </c>
      <c r="C49" s="11" t="s">
        <v>1</v>
      </c>
      <c r="D49" s="36">
        <v>9.0000000000000011E-3</v>
      </c>
    </row>
    <row r="50" spans="1:4" ht="11.5" x14ac:dyDescent="0.25">
      <c r="A50" s="10">
        <v>19095</v>
      </c>
      <c r="B50" s="10" t="s">
        <v>51</v>
      </c>
      <c r="C50" s="11" t="s">
        <v>1</v>
      </c>
      <c r="D50" s="36">
        <v>9.8999999999999991E-3</v>
      </c>
    </row>
    <row r="51" spans="1:4" ht="11.5" x14ac:dyDescent="0.25">
      <c r="A51" s="10">
        <v>19097</v>
      </c>
      <c r="B51" s="10" t="s">
        <v>52</v>
      </c>
      <c r="C51" s="11" t="s">
        <v>1</v>
      </c>
      <c r="D51" s="36">
        <v>7.3000000000000001E-3</v>
      </c>
    </row>
    <row r="52" spans="1:4" ht="11.5" x14ac:dyDescent="0.25">
      <c r="A52" s="10">
        <v>19099</v>
      </c>
      <c r="B52" s="10" t="s">
        <v>53</v>
      </c>
      <c r="C52" s="11" t="s">
        <v>1</v>
      </c>
      <c r="D52" s="36">
        <v>1.4499999999999999E-2</v>
      </c>
    </row>
    <row r="53" spans="1:4" ht="11.5" x14ac:dyDescent="0.25">
      <c r="A53" s="10">
        <v>19101</v>
      </c>
      <c r="B53" s="10" t="s">
        <v>54</v>
      </c>
      <c r="C53" s="11" t="s">
        <v>1</v>
      </c>
      <c r="D53" s="36">
        <v>5.8999999999999999E-3</v>
      </c>
    </row>
    <row r="54" spans="1:4" ht="11.5" x14ac:dyDescent="0.25">
      <c r="A54" s="10">
        <v>19103</v>
      </c>
      <c r="B54" s="10" t="s">
        <v>55</v>
      </c>
      <c r="C54" s="11" t="s">
        <v>1</v>
      </c>
      <c r="D54" s="36">
        <v>9.3999999999999986E-3</v>
      </c>
    </row>
    <row r="55" spans="1:4" ht="11.5" x14ac:dyDescent="0.25">
      <c r="A55" s="10">
        <v>19105</v>
      </c>
      <c r="B55" s="10" t="s">
        <v>56</v>
      </c>
      <c r="C55" s="11" t="s">
        <v>1</v>
      </c>
      <c r="D55" s="36">
        <v>9.1999999999999998E-3</v>
      </c>
    </row>
    <row r="56" spans="1:4" ht="11.5" x14ac:dyDescent="0.25">
      <c r="A56" s="10">
        <v>19107</v>
      </c>
      <c r="B56" s="10" t="s">
        <v>57</v>
      </c>
      <c r="C56" s="11" t="s">
        <v>1</v>
      </c>
      <c r="D56" s="36">
        <v>8.6E-3</v>
      </c>
    </row>
    <row r="57" spans="1:4" ht="11.5" x14ac:dyDescent="0.25">
      <c r="A57" s="10">
        <v>19109</v>
      </c>
      <c r="B57" s="10" t="s">
        <v>58</v>
      </c>
      <c r="C57" s="11" t="s">
        <v>1</v>
      </c>
      <c r="D57" s="36">
        <v>2.3300000000000001E-2</v>
      </c>
    </row>
    <row r="58" spans="1:4" ht="11.5" x14ac:dyDescent="0.25">
      <c r="A58" s="10">
        <v>19111</v>
      </c>
      <c r="B58" s="10" t="s">
        <v>59</v>
      </c>
      <c r="C58" s="11" t="s">
        <v>1</v>
      </c>
      <c r="D58" s="36">
        <v>5.7999999999999996E-3</v>
      </c>
    </row>
    <row r="59" spans="1:4" ht="11.5" x14ac:dyDescent="0.25">
      <c r="A59" s="10">
        <v>19113</v>
      </c>
      <c r="B59" s="10" t="s">
        <v>60</v>
      </c>
      <c r="C59" s="11" t="s">
        <v>1</v>
      </c>
      <c r="D59" s="36">
        <v>0.01</v>
      </c>
    </row>
    <row r="60" spans="1:4" ht="11.5" x14ac:dyDescent="0.25">
      <c r="A60" s="10">
        <v>19115</v>
      </c>
      <c r="B60" s="10" t="s">
        <v>61</v>
      </c>
      <c r="C60" s="11" t="s">
        <v>1</v>
      </c>
      <c r="D60" s="36">
        <v>6.0999999999999995E-3</v>
      </c>
    </row>
    <row r="61" spans="1:4" ht="11.5" x14ac:dyDescent="0.25">
      <c r="A61" s="10">
        <v>19117</v>
      </c>
      <c r="B61" s="10" t="s">
        <v>62</v>
      </c>
      <c r="C61" s="11" t="s">
        <v>1</v>
      </c>
      <c r="D61" s="36">
        <v>4.0000000000000001E-3</v>
      </c>
    </row>
    <row r="62" spans="1:4" ht="11.5" x14ac:dyDescent="0.25">
      <c r="A62" s="10">
        <v>19119</v>
      </c>
      <c r="B62" s="10" t="s">
        <v>63</v>
      </c>
      <c r="C62" s="11" t="s">
        <v>1</v>
      </c>
      <c r="D62" s="36">
        <v>1.3000000000000001E-2</v>
      </c>
    </row>
    <row r="63" spans="1:4" ht="11.5" x14ac:dyDescent="0.25">
      <c r="A63" s="10">
        <v>19121</v>
      </c>
      <c r="B63" s="10" t="s">
        <v>64</v>
      </c>
      <c r="C63" s="11" t="s">
        <v>1</v>
      </c>
      <c r="D63" s="36">
        <v>7.0999999999999995E-3</v>
      </c>
    </row>
    <row r="64" spans="1:4" ht="11.5" x14ac:dyDescent="0.25">
      <c r="A64" s="10">
        <v>19123</v>
      </c>
      <c r="B64" s="10" t="s">
        <v>65</v>
      </c>
      <c r="C64" s="11" t="s">
        <v>1</v>
      </c>
      <c r="D64" s="36">
        <v>9.1999999999999998E-3</v>
      </c>
    </row>
    <row r="65" spans="1:4" ht="11.5" x14ac:dyDescent="0.25">
      <c r="A65" s="10">
        <v>19125</v>
      </c>
      <c r="B65" s="10" t="s">
        <v>66</v>
      </c>
      <c r="C65" s="11" t="s">
        <v>1</v>
      </c>
      <c r="D65" s="36">
        <v>6.4000000000000003E-3</v>
      </c>
    </row>
    <row r="66" spans="1:4" ht="11.5" x14ac:dyDescent="0.25">
      <c r="A66" s="10">
        <v>19127</v>
      </c>
      <c r="B66" s="10" t="s">
        <v>67</v>
      </c>
      <c r="C66" s="11" t="s">
        <v>1</v>
      </c>
      <c r="D66" s="36">
        <v>1.1399999999999999E-2</v>
      </c>
    </row>
    <row r="67" spans="1:4" ht="11.5" x14ac:dyDescent="0.25">
      <c r="A67" s="10">
        <v>19129</v>
      </c>
      <c r="B67" s="10" t="s">
        <v>68</v>
      </c>
      <c r="C67" s="11" t="s">
        <v>1</v>
      </c>
      <c r="D67" s="36">
        <v>8.0000000000000002E-3</v>
      </c>
    </row>
    <row r="68" spans="1:4" ht="11.5" x14ac:dyDescent="0.25">
      <c r="A68" s="10">
        <v>19131</v>
      </c>
      <c r="B68" s="10" t="s">
        <v>69</v>
      </c>
      <c r="C68" s="11" t="s">
        <v>1</v>
      </c>
      <c r="D68" s="36">
        <v>1.09E-2</v>
      </c>
    </row>
    <row r="69" spans="1:4" ht="11.5" x14ac:dyDescent="0.25">
      <c r="A69" s="10">
        <v>19133</v>
      </c>
      <c r="B69" s="10" t="s">
        <v>70</v>
      </c>
      <c r="C69" s="11" t="s">
        <v>1</v>
      </c>
      <c r="D69" s="36">
        <v>1.2800000000000001E-2</v>
      </c>
    </row>
    <row r="70" spans="1:4" ht="11.5" x14ac:dyDescent="0.25">
      <c r="A70" s="10">
        <v>19135</v>
      </c>
      <c r="B70" s="10" t="s">
        <v>71</v>
      </c>
      <c r="C70" s="11" t="s">
        <v>1</v>
      </c>
      <c r="D70" s="36">
        <v>3.3E-3</v>
      </c>
    </row>
    <row r="71" spans="1:4" ht="11.5" x14ac:dyDescent="0.25">
      <c r="A71" s="10">
        <v>19137</v>
      </c>
      <c r="B71" s="10" t="s">
        <v>72</v>
      </c>
      <c r="C71" s="11" t="s">
        <v>1</v>
      </c>
      <c r="D71" s="36">
        <v>7.6E-3</v>
      </c>
    </row>
    <row r="72" spans="1:4" ht="11.5" x14ac:dyDescent="0.25">
      <c r="A72" s="10">
        <v>19139</v>
      </c>
      <c r="B72" s="10" t="s">
        <v>73</v>
      </c>
      <c r="C72" s="11" t="s">
        <v>1</v>
      </c>
      <c r="D72" s="36">
        <v>6.6E-3</v>
      </c>
    </row>
    <row r="73" spans="1:4" ht="11.5" x14ac:dyDescent="0.25">
      <c r="A73" s="10">
        <v>19141</v>
      </c>
      <c r="B73" s="10" t="s">
        <v>74</v>
      </c>
      <c r="C73" s="11" t="s">
        <v>1</v>
      </c>
      <c r="D73" s="36">
        <v>1.3100000000000001E-2</v>
      </c>
    </row>
    <row r="74" spans="1:4" ht="11.5" x14ac:dyDescent="0.25">
      <c r="A74" s="10">
        <v>19143</v>
      </c>
      <c r="B74" s="10" t="s">
        <v>75</v>
      </c>
      <c r="C74" s="11" t="s">
        <v>1</v>
      </c>
      <c r="D74" s="36">
        <v>0.01</v>
      </c>
    </row>
    <row r="75" spans="1:4" ht="11.5" x14ac:dyDescent="0.25">
      <c r="A75" s="10">
        <v>19145</v>
      </c>
      <c r="B75" s="10" t="s">
        <v>76</v>
      </c>
      <c r="C75" s="11" t="s">
        <v>1</v>
      </c>
      <c r="D75" s="36">
        <v>9.8999999999999991E-3</v>
      </c>
    </row>
    <row r="76" spans="1:4" ht="11.5" x14ac:dyDescent="0.25">
      <c r="A76" s="10">
        <v>19147</v>
      </c>
      <c r="B76" s="10" t="s">
        <v>77</v>
      </c>
      <c r="C76" s="11" t="s">
        <v>1</v>
      </c>
      <c r="D76" s="36">
        <v>1.1699999999999999E-2</v>
      </c>
    </row>
    <row r="77" spans="1:4" ht="11.5" x14ac:dyDescent="0.25">
      <c r="A77" s="10">
        <v>19149</v>
      </c>
      <c r="B77" s="10" t="s">
        <v>78</v>
      </c>
      <c r="C77" s="11" t="s">
        <v>1</v>
      </c>
      <c r="D77" s="36">
        <v>1.8500000000000003E-2</v>
      </c>
    </row>
    <row r="78" spans="1:4" ht="11.5" x14ac:dyDescent="0.25">
      <c r="A78" s="10">
        <v>19151</v>
      </c>
      <c r="B78" s="10" t="s">
        <v>79</v>
      </c>
      <c r="C78" s="11" t="s">
        <v>1</v>
      </c>
      <c r="D78" s="36">
        <v>1.41E-2</v>
      </c>
    </row>
    <row r="79" spans="1:4" ht="11.5" x14ac:dyDescent="0.25">
      <c r="A79" s="10">
        <v>19153</v>
      </c>
      <c r="B79" s="10" t="s">
        <v>80</v>
      </c>
      <c r="C79" s="11" t="s">
        <v>1</v>
      </c>
      <c r="D79" s="36">
        <v>7.7000000000000002E-3</v>
      </c>
    </row>
    <row r="80" spans="1:4" ht="11.5" x14ac:dyDescent="0.25">
      <c r="A80" s="10">
        <v>19155</v>
      </c>
      <c r="B80" s="10" t="s">
        <v>81</v>
      </c>
      <c r="C80" s="11" t="s">
        <v>1</v>
      </c>
      <c r="D80" s="36">
        <v>1.7299999999999999E-2</v>
      </c>
    </row>
    <row r="81" spans="1:4" ht="11.5" x14ac:dyDescent="0.25">
      <c r="A81" s="10">
        <v>19157</v>
      </c>
      <c r="B81" s="10" t="s">
        <v>82</v>
      </c>
      <c r="C81" s="11" t="s">
        <v>1</v>
      </c>
      <c r="D81" s="36">
        <v>1.18E-2</v>
      </c>
    </row>
    <row r="82" spans="1:4" ht="11.5" x14ac:dyDescent="0.25">
      <c r="A82" s="10">
        <v>19159</v>
      </c>
      <c r="B82" s="10" t="s">
        <v>83</v>
      </c>
      <c r="C82" s="11" t="s">
        <v>1</v>
      </c>
      <c r="D82" s="36">
        <v>5.4000000000000003E-3</v>
      </c>
    </row>
    <row r="83" spans="1:4" ht="11.5" x14ac:dyDescent="0.25">
      <c r="A83" s="10">
        <v>19161</v>
      </c>
      <c r="B83" s="10" t="s">
        <v>84</v>
      </c>
      <c r="C83" s="11" t="s">
        <v>1</v>
      </c>
      <c r="D83" s="36">
        <v>1.2E-2</v>
      </c>
    </row>
    <row r="84" spans="1:4" ht="11.5" x14ac:dyDescent="0.25">
      <c r="A84" s="10">
        <v>19163</v>
      </c>
      <c r="B84" s="10" t="s">
        <v>85</v>
      </c>
      <c r="C84" s="11" t="s">
        <v>1</v>
      </c>
      <c r="D84" s="36">
        <v>7.4999999999999997E-3</v>
      </c>
    </row>
    <row r="85" spans="1:4" ht="11.5" x14ac:dyDescent="0.25">
      <c r="A85" s="10">
        <v>19165</v>
      </c>
      <c r="B85" s="10" t="s">
        <v>86</v>
      </c>
      <c r="C85" s="11" t="s">
        <v>1</v>
      </c>
      <c r="D85" s="36">
        <v>1.37E-2</v>
      </c>
    </row>
    <row r="86" spans="1:4" ht="11.5" x14ac:dyDescent="0.25">
      <c r="A86" s="10">
        <v>19167</v>
      </c>
      <c r="B86" s="10" t="s">
        <v>87</v>
      </c>
      <c r="C86" s="11" t="s">
        <v>1</v>
      </c>
      <c r="D86" s="36">
        <v>1.6E-2</v>
      </c>
    </row>
    <row r="87" spans="1:4" ht="11.5" x14ac:dyDescent="0.25">
      <c r="A87" s="10">
        <v>19169</v>
      </c>
      <c r="B87" s="10" t="s">
        <v>88</v>
      </c>
      <c r="C87" s="11" t="s">
        <v>1</v>
      </c>
      <c r="D87" s="36">
        <v>1.09E-2</v>
      </c>
    </row>
    <row r="88" spans="1:4" ht="11.5" x14ac:dyDescent="0.25">
      <c r="A88" s="10">
        <v>19171</v>
      </c>
      <c r="B88" s="10" t="s">
        <v>89</v>
      </c>
      <c r="C88" s="11" t="s">
        <v>1</v>
      </c>
      <c r="D88" s="36">
        <v>1.3000000000000001E-2</v>
      </c>
    </row>
    <row r="89" spans="1:4" ht="11.5" x14ac:dyDescent="0.25">
      <c r="A89" s="10">
        <v>19173</v>
      </c>
      <c r="B89" s="10" t="s">
        <v>90</v>
      </c>
      <c r="C89" s="11" t="s">
        <v>1</v>
      </c>
      <c r="D89" s="36">
        <v>7.9000000000000008E-3</v>
      </c>
    </row>
    <row r="90" spans="1:4" ht="11.5" x14ac:dyDescent="0.25">
      <c r="A90" s="10">
        <v>19175</v>
      </c>
      <c r="B90" s="10" t="s">
        <v>91</v>
      </c>
      <c r="C90" s="11" t="s">
        <v>1</v>
      </c>
      <c r="D90" s="36">
        <v>6.5000000000000006E-3</v>
      </c>
    </row>
    <row r="91" spans="1:4" ht="11.5" x14ac:dyDescent="0.25">
      <c r="A91" s="10">
        <v>19177</v>
      </c>
      <c r="B91" s="10" t="s">
        <v>92</v>
      </c>
      <c r="C91" s="11" t="s">
        <v>1</v>
      </c>
      <c r="D91" s="36">
        <v>4.7999999999999996E-3</v>
      </c>
    </row>
    <row r="92" spans="1:4" ht="11.5" x14ac:dyDescent="0.25">
      <c r="A92" s="10">
        <v>19179</v>
      </c>
      <c r="B92" s="10" t="s">
        <v>93</v>
      </c>
      <c r="C92" s="11" t="s">
        <v>1</v>
      </c>
      <c r="D92" s="36">
        <v>5.1999999999999998E-3</v>
      </c>
    </row>
    <row r="93" spans="1:4" ht="11.5" x14ac:dyDescent="0.25">
      <c r="A93" s="10">
        <v>19181</v>
      </c>
      <c r="B93" s="10" t="s">
        <v>94</v>
      </c>
      <c r="C93" s="11" t="s">
        <v>1</v>
      </c>
      <c r="D93" s="36">
        <v>6.0999999999999995E-3</v>
      </c>
    </row>
    <row r="94" spans="1:4" ht="11.5" x14ac:dyDescent="0.25">
      <c r="A94" s="10">
        <v>19183</v>
      </c>
      <c r="B94" s="10" t="s">
        <v>95</v>
      </c>
      <c r="C94" s="11" t="s">
        <v>1</v>
      </c>
      <c r="D94" s="36">
        <v>8.8000000000000005E-3</v>
      </c>
    </row>
    <row r="95" spans="1:4" ht="11.5" x14ac:dyDescent="0.25">
      <c r="A95" s="10">
        <v>19185</v>
      </c>
      <c r="B95" s="10" t="s">
        <v>96</v>
      </c>
      <c r="C95" s="11" t="s">
        <v>1</v>
      </c>
      <c r="D95" s="36">
        <v>5.6999999999999993E-3</v>
      </c>
    </row>
    <row r="96" spans="1:4" ht="11.5" x14ac:dyDescent="0.25">
      <c r="A96" s="10">
        <v>19187</v>
      </c>
      <c r="B96" s="10" t="s">
        <v>97</v>
      </c>
      <c r="C96" s="11" t="s">
        <v>1</v>
      </c>
      <c r="D96" s="36">
        <v>1.5100000000000001E-2</v>
      </c>
    </row>
    <row r="97" spans="1:4" ht="11.5" x14ac:dyDescent="0.25">
      <c r="A97" s="10">
        <v>19189</v>
      </c>
      <c r="B97" s="10" t="s">
        <v>98</v>
      </c>
      <c r="C97" s="11" t="s">
        <v>1</v>
      </c>
      <c r="D97" s="36">
        <v>8.6E-3</v>
      </c>
    </row>
    <row r="98" spans="1:4" ht="11.5" x14ac:dyDescent="0.25">
      <c r="A98" s="10">
        <v>19191</v>
      </c>
      <c r="B98" s="10" t="s">
        <v>99</v>
      </c>
      <c r="C98" s="11" t="s">
        <v>1</v>
      </c>
      <c r="D98" s="36">
        <v>1.03E-2</v>
      </c>
    </row>
    <row r="99" spans="1:4" ht="11.5" x14ac:dyDescent="0.25">
      <c r="A99" s="10">
        <v>19193</v>
      </c>
      <c r="B99" s="10" t="s">
        <v>100</v>
      </c>
      <c r="C99" s="11" t="s">
        <v>1</v>
      </c>
      <c r="D99" s="36">
        <v>1.5700000000000002E-2</v>
      </c>
    </row>
    <row r="100" spans="1:4" ht="11.5" x14ac:dyDescent="0.25">
      <c r="A100" s="10">
        <v>19195</v>
      </c>
      <c r="B100" s="10" t="s">
        <v>101</v>
      </c>
      <c r="C100" s="11" t="s">
        <v>1</v>
      </c>
      <c r="D100" s="36">
        <v>8.3000000000000001E-3</v>
      </c>
    </row>
    <row r="101" spans="1:4" ht="11.5" x14ac:dyDescent="0.25">
      <c r="A101" s="10">
        <v>19197</v>
      </c>
      <c r="B101" s="10" t="s">
        <v>102</v>
      </c>
      <c r="C101" s="11" t="s">
        <v>1</v>
      </c>
      <c r="D101" s="36">
        <v>1.3500000000000002E-2</v>
      </c>
    </row>
    <row r="102" spans="1:4" ht="11.5" x14ac:dyDescent="0.25">
      <c r="A102" s="10"/>
      <c r="B102" s="10"/>
      <c r="C102" s="10"/>
    </row>
    <row r="103" spans="1:4" ht="11.5" x14ac:dyDescent="0.25">
      <c r="A103" s="10"/>
      <c r="B103" s="10"/>
      <c r="C103" s="10"/>
    </row>
    <row r="104" spans="1:4" ht="11.5" x14ac:dyDescent="0.25">
      <c r="A104" s="10"/>
      <c r="B104" s="10"/>
      <c r="C104" s="10"/>
    </row>
    <row r="105" spans="1:4" ht="11.5" x14ac:dyDescent="0.25">
      <c r="A105" s="10"/>
      <c r="B105" s="10"/>
      <c r="C105" s="10"/>
    </row>
    <row r="106" spans="1:4" ht="11.5" x14ac:dyDescent="0.25">
      <c r="A106" s="10"/>
      <c r="B106" s="10"/>
      <c r="C106" s="10"/>
    </row>
    <row r="107" spans="1:4" ht="11.5" x14ac:dyDescent="0.25">
      <c r="A107" s="10"/>
      <c r="B107" s="10"/>
      <c r="C107" s="10"/>
    </row>
    <row r="108" spans="1:4" ht="11.5" x14ac:dyDescent="0.25">
      <c r="A108" s="10"/>
      <c r="B108" s="10"/>
      <c r="C108" s="10"/>
    </row>
    <row r="109" spans="1:4" ht="11.5" x14ac:dyDescent="0.25">
      <c r="A109" s="10"/>
      <c r="B109" s="10"/>
      <c r="C109" s="10"/>
    </row>
    <row r="110" spans="1:4" ht="11.5" x14ac:dyDescent="0.25">
      <c r="A110" s="10"/>
      <c r="B110" s="10"/>
      <c r="C110" s="10"/>
    </row>
    <row r="111" spans="1:4" ht="11.5" x14ac:dyDescent="0.25">
      <c r="A111" s="10"/>
      <c r="B111" s="10"/>
      <c r="C111" s="10"/>
    </row>
    <row r="112" spans="1:4" ht="11.5" x14ac:dyDescent="0.25">
      <c r="A112" s="10"/>
      <c r="B112" s="10"/>
      <c r="C112" s="10"/>
    </row>
    <row r="113" spans="1:3" ht="11.5" x14ac:dyDescent="0.25">
      <c r="A113" s="10"/>
      <c r="B113" s="10"/>
      <c r="C113" s="10"/>
    </row>
    <row r="114" spans="1:3" ht="11.5" x14ac:dyDescent="0.25">
      <c r="A114" s="10"/>
      <c r="B114" s="10"/>
      <c r="C114" s="10"/>
    </row>
    <row r="115" spans="1:3" ht="11.5" x14ac:dyDescent="0.25">
      <c r="A115" s="10"/>
      <c r="B115" s="10"/>
      <c r="C115" s="10"/>
    </row>
    <row r="116" spans="1:3" ht="11.5" x14ac:dyDescent="0.25">
      <c r="A116" s="10"/>
      <c r="B116" s="10"/>
      <c r="C116" s="10"/>
    </row>
    <row r="117" spans="1:3" ht="11.5" x14ac:dyDescent="0.25">
      <c r="A117" s="10"/>
      <c r="B117" s="10"/>
      <c r="C117" s="10"/>
    </row>
    <row r="118" spans="1:3" ht="11.5" x14ac:dyDescent="0.25">
      <c r="A118" s="10"/>
      <c r="B118" s="10"/>
      <c r="C118" s="10"/>
    </row>
    <row r="119" spans="1:3" ht="11.5" x14ac:dyDescent="0.25">
      <c r="A119" s="10"/>
      <c r="B119" s="10"/>
      <c r="C119" s="10"/>
    </row>
    <row r="120" spans="1:3" ht="11.5" x14ac:dyDescent="0.25">
      <c r="A120" s="10"/>
      <c r="B120" s="10"/>
      <c r="C120" s="10"/>
    </row>
    <row r="121" spans="1:3" ht="11.5" x14ac:dyDescent="0.25">
      <c r="A121" s="10"/>
      <c r="B121" s="10"/>
      <c r="C121" s="10"/>
    </row>
    <row r="122" spans="1:3" ht="11.5" x14ac:dyDescent="0.25">
      <c r="A122" s="10"/>
      <c r="B122" s="10"/>
      <c r="C122" s="10"/>
    </row>
    <row r="123" spans="1:3" ht="11.5" x14ac:dyDescent="0.25">
      <c r="A123" s="10"/>
      <c r="B123" s="10"/>
      <c r="C123" s="10"/>
    </row>
    <row r="124" spans="1:3" ht="11.5" x14ac:dyDescent="0.25">
      <c r="A124" s="10"/>
      <c r="B124" s="10"/>
      <c r="C124" s="10"/>
    </row>
    <row r="125" spans="1:3" ht="11.5" x14ac:dyDescent="0.25">
      <c r="A125" s="10"/>
      <c r="B125" s="10"/>
      <c r="C125" s="10"/>
    </row>
    <row r="126" spans="1:3" ht="11.5" x14ac:dyDescent="0.25">
      <c r="A126" s="10"/>
      <c r="B126" s="10"/>
      <c r="C126" s="10"/>
    </row>
    <row r="127" spans="1:3" ht="11.5" x14ac:dyDescent="0.25">
      <c r="A127" s="10"/>
      <c r="B127" s="10"/>
      <c r="C127" s="10"/>
    </row>
    <row r="128" spans="1:3" ht="11.5" x14ac:dyDescent="0.25">
      <c r="A128" s="10"/>
      <c r="B128" s="10"/>
      <c r="C128" s="10"/>
    </row>
    <row r="129" spans="1:3" ht="11.5" x14ac:dyDescent="0.25">
      <c r="A129" s="10"/>
      <c r="B129" s="10"/>
      <c r="C129" s="10"/>
    </row>
    <row r="130" spans="1:3" ht="11.5" x14ac:dyDescent="0.25">
      <c r="A130" s="10"/>
      <c r="B130" s="10"/>
      <c r="C130" s="10"/>
    </row>
    <row r="131" spans="1:3" ht="11.5" x14ac:dyDescent="0.25">
      <c r="A131" s="10"/>
      <c r="B131" s="10"/>
      <c r="C131" s="10"/>
    </row>
    <row r="132" spans="1:3" ht="11.5" x14ac:dyDescent="0.25">
      <c r="A132" s="10"/>
      <c r="B132" s="10"/>
      <c r="C132" s="10"/>
    </row>
    <row r="133" spans="1:3" ht="11.5" x14ac:dyDescent="0.25">
      <c r="A133" s="10"/>
      <c r="B133" s="10"/>
      <c r="C133" s="10"/>
    </row>
    <row r="134" spans="1:3" ht="11.5" x14ac:dyDescent="0.25">
      <c r="A134" s="10"/>
      <c r="B134" s="10"/>
      <c r="C134" s="10"/>
    </row>
    <row r="135" spans="1:3" ht="11.5" x14ac:dyDescent="0.25">
      <c r="A135" s="10"/>
      <c r="B135" s="10"/>
      <c r="C135" s="10"/>
    </row>
    <row r="136" spans="1:3" ht="11.5" x14ac:dyDescent="0.25">
      <c r="A136" s="10"/>
      <c r="B136" s="10"/>
      <c r="C136" s="10"/>
    </row>
    <row r="137" spans="1:3" ht="11.5" x14ac:dyDescent="0.25">
      <c r="A137" s="10"/>
      <c r="B137" s="10"/>
      <c r="C137" s="10"/>
    </row>
    <row r="138" spans="1:3" ht="11.5" x14ac:dyDescent="0.25">
      <c r="A138" s="10"/>
      <c r="B138" s="10"/>
      <c r="C138" s="10"/>
    </row>
    <row r="139" spans="1:3" ht="11.5" x14ac:dyDescent="0.25">
      <c r="A139" s="10"/>
      <c r="B139" s="10"/>
      <c r="C139" s="10"/>
    </row>
    <row r="140" spans="1:3" ht="11.5" x14ac:dyDescent="0.25">
      <c r="A140" s="10"/>
      <c r="B140" s="10"/>
      <c r="C140" s="10"/>
    </row>
    <row r="141" spans="1:3" ht="11.5" x14ac:dyDescent="0.25">
      <c r="A141" s="10"/>
      <c r="B141" s="10"/>
      <c r="C141" s="10"/>
    </row>
    <row r="142" spans="1:3" ht="11.5" x14ac:dyDescent="0.25">
      <c r="A142" s="10"/>
      <c r="B142" s="10"/>
      <c r="C142" s="10"/>
    </row>
    <row r="143" spans="1:3" ht="11.5" x14ac:dyDescent="0.25">
      <c r="A143" s="10"/>
      <c r="B143" s="10"/>
      <c r="C143" s="10"/>
    </row>
    <row r="144" spans="1:3" ht="11.5" x14ac:dyDescent="0.25">
      <c r="A144" s="10"/>
      <c r="B144" s="10"/>
      <c r="C144" s="10"/>
    </row>
    <row r="145" spans="1:3" ht="11.5" x14ac:dyDescent="0.25">
      <c r="A145" s="10"/>
      <c r="B145" s="10"/>
      <c r="C145" s="10"/>
    </row>
    <row r="146" spans="1:3" ht="11.5" x14ac:dyDescent="0.25">
      <c r="A146" s="10"/>
      <c r="B146" s="10"/>
      <c r="C146" s="10"/>
    </row>
    <row r="147" spans="1:3" ht="11.5" x14ac:dyDescent="0.25">
      <c r="A147" s="10"/>
      <c r="B147" s="10"/>
      <c r="C147" s="10"/>
    </row>
    <row r="148" spans="1:3" ht="11.5" x14ac:dyDescent="0.25">
      <c r="A148" s="10"/>
      <c r="B148" s="10"/>
      <c r="C148" s="10"/>
    </row>
    <row r="149" spans="1:3" ht="11.5" x14ac:dyDescent="0.25">
      <c r="A149" s="10"/>
      <c r="B149" s="10"/>
      <c r="C149" s="10"/>
    </row>
    <row r="150" spans="1:3" ht="11.5" x14ac:dyDescent="0.25">
      <c r="A150" s="10"/>
      <c r="B150" s="10"/>
      <c r="C150" s="10"/>
    </row>
    <row r="151" spans="1:3" ht="11.5" x14ac:dyDescent="0.25">
      <c r="A151" s="10"/>
      <c r="B151" s="10"/>
      <c r="C151" s="10"/>
    </row>
    <row r="152" spans="1:3" ht="11.5" x14ac:dyDescent="0.25">
      <c r="A152" s="10"/>
      <c r="B152" s="10"/>
      <c r="C152" s="10"/>
    </row>
    <row r="153" spans="1:3" ht="11.5" x14ac:dyDescent="0.25">
      <c r="A153" s="10"/>
      <c r="B153" s="10"/>
      <c r="C153" s="10"/>
    </row>
    <row r="154" spans="1:3" ht="11.5" x14ac:dyDescent="0.25">
      <c r="A154" s="10"/>
      <c r="B154" s="10"/>
      <c r="C154" s="10"/>
    </row>
    <row r="155" spans="1:3" ht="11.5" x14ac:dyDescent="0.25">
      <c r="A155" s="10"/>
      <c r="B155" s="10"/>
      <c r="C155" s="10"/>
    </row>
    <row r="156" spans="1:3" ht="11.5" x14ac:dyDescent="0.25">
      <c r="A156" s="10"/>
      <c r="B156" s="10"/>
      <c r="C156" s="10"/>
    </row>
    <row r="157" spans="1:3" ht="11.5" x14ac:dyDescent="0.25">
      <c r="A157" s="10"/>
      <c r="B157" s="10"/>
      <c r="C157" s="10"/>
    </row>
    <row r="158" spans="1:3" ht="11.5" x14ac:dyDescent="0.25">
      <c r="A158" s="10"/>
      <c r="B158" s="10"/>
      <c r="C158" s="10"/>
    </row>
    <row r="159" spans="1:3" ht="11.5" x14ac:dyDescent="0.25">
      <c r="A159" s="10"/>
      <c r="B159" s="10"/>
      <c r="C159" s="10"/>
    </row>
    <row r="160" spans="1:3" ht="11.5" x14ac:dyDescent="0.25">
      <c r="A160" s="10"/>
      <c r="B160" s="10"/>
      <c r="C160" s="10"/>
    </row>
    <row r="161" spans="1:3" ht="11.5" x14ac:dyDescent="0.25">
      <c r="A161" s="10"/>
      <c r="B161" s="10"/>
      <c r="C161" s="10"/>
    </row>
    <row r="162" spans="1:3" ht="11.5" x14ac:dyDescent="0.25">
      <c r="A162" s="10"/>
      <c r="B162" s="10"/>
      <c r="C162" s="10"/>
    </row>
    <row r="163" spans="1:3" ht="11.5" x14ac:dyDescent="0.25">
      <c r="A163" s="10"/>
      <c r="B163" s="10"/>
      <c r="C163" s="10"/>
    </row>
    <row r="164" spans="1:3" ht="11.5" x14ac:dyDescent="0.25">
      <c r="A164" s="10"/>
      <c r="B164" s="10"/>
      <c r="C164" s="10"/>
    </row>
    <row r="165" spans="1:3" ht="11.5" x14ac:dyDescent="0.25">
      <c r="A165" s="10"/>
      <c r="B165" s="10"/>
      <c r="C165" s="10"/>
    </row>
    <row r="166" spans="1:3" ht="11.5" x14ac:dyDescent="0.25">
      <c r="A166" s="10"/>
      <c r="B166" s="10"/>
      <c r="C166" s="10"/>
    </row>
    <row r="167" spans="1:3" ht="11.5" x14ac:dyDescent="0.25">
      <c r="A167" s="10"/>
      <c r="B167" s="10"/>
      <c r="C167" s="10"/>
    </row>
    <row r="168" spans="1:3" ht="11.5" x14ac:dyDescent="0.25">
      <c r="A168" s="10"/>
      <c r="B168" s="10"/>
      <c r="C168" s="10"/>
    </row>
    <row r="169" spans="1:3" ht="11.5" x14ac:dyDescent="0.25">
      <c r="A169" s="10"/>
      <c r="B169" s="10"/>
      <c r="C169" s="10"/>
    </row>
    <row r="170" spans="1:3" ht="11.5" x14ac:dyDescent="0.25">
      <c r="A170" s="10"/>
      <c r="B170" s="10"/>
      <c r="C170" s="10"/>
    </row>
    <row r="171" spans="1:3" ht="11.5" x14ac:dyDescent="0.25">
      <c r="A171" s="10"/>
      <c r="B171" s="10"/>
      <c r="C171" s="10"/>
    </row>
    <row r="172" spans="1:3" ht="11.5" x14ac:dyDescent="0.25">
      <c r="A172" s="10"/>
      <c r="B172" s="10"/>
      <c r="C172" s="10"/>
    </row>
    <row r="173" spans="1:3" ht="11.5" x14ac:dyDescent="0.25">
      <c r="A173" s="10"/>
      <c r="B173" s="10"/>
      <c r="C173" s="10"/>
    </row>
    <row r="174" spans="1:3" ht="11.5" x14ac:dyDescent="0.25">
      <c r="A174" s="10"/>
      <c r="B174" s="10"/>
      <c r="C174" s="10"/>
    </row>
    <row r="175" spans="1:3" ht="11.5" x14ac:dyDescent="0.25">
      <c r="A175" s="10"/>
      <c r="B175" s="10"/>
      <c r="C175" s="10"/>
    </row>
    <row r="176" spans="1:3" ht="11.5" x14ac:dyDescent="0.25">
      <c r="A176" s="10"/>
      <c r="B176" s="10"/>
      <c r="C176" s="10"/>
    </row>
    <row r="177" spans="1:3" ht="11.5" x14ac:dyDescent="0.25">
      <c r="A177" s="10"/>
      <c r="B177" s="10"/>
      <c r="C177" s="10"/>
    </row>
    <row r="178" spans="1:3" ht="11.5" x14ac:dyDescent="0.25">
      <c r="A178" s="10"/>
      <c r="B178" s="10"/>
      <c r="C178" s="10"/>
    </row>
    <row r="179" spans="1:3" ht="11.5" x14ac:dyDescent="0.25">
      <c r="A179" s="10"/>
      <c r="B179" s="10"/>
      <c r="C179" s="10"/>
    </row>
    <row r="180" spans="1:3" ht="11.5" x14ac:dyDescent="0.25">
      <c r="A180" s="10"/>
      <c r="B180" s="10"/>
      <c r="C180" s="10"/>
    </row>
    <row r="181" spans="1:3" ht="11.5" x14ac:dyDescent="0.25">
      <c r="A181" s="10"/>
      <c r="B181" s="10"/>
      <c r="C181" s="10"/>
    </row>
    <row r="182" spans="1:3" ht="11.5" x14ac:dyDescent="0.25">
      <c r="A182" s="10"/>
      <c r="B182" s="10"/>
      <c r="C182" s="10"/>
    </row>
    <row r="183" spans="1:3" ht="11.5" x14ac:dyDescent="0.25">
      <c r="A183" s="10"/>
      <c r="B183" s="10"/>
      <c r="C183" s="10"/>
    </row>
    <row r="184" spans="1:3" ht="11.5" x14ac:dyDescent="0.25">
      <c r="A184" s="10"/>
      <c r="B184" s="10"/>
      <c r="C184" s="10"/>
    </row>
    <row r="185" spans="1:3" ht="11.5" x14ac:dyDescent="0.25">
      <c r="A185" s="10"/>
      <c r="B185" s="10"/>
      <c r="C185" s="10"/>
    </row>
    <row r="186" spans="1:3" ht="11.5" x14ac:dyDescent="0.25">
      <c r="A186" s="10"/>
      <c r="B186" s="10"/>
      <c r="C186" s="10"/>
    </row>
    <row r="187" spans="1:3" ht="11.5" x14ac:dyDescent="0.25">
      <c r="A187" s="10"/>
      <c r="B187" s="10"/>
      <c r="C187" s="10"/>
    </row>
    <row r="188" spans="1:3" ht="11.5" x14ac:dyDescent="0.25">
      <c r="A188" s="10"/>
      <c r="B188" s="10"/>
      <c r="C188" s="10"/>
    </row>
    <row r="189" spans="1:3" ht="11.5" x14ac:dyDescent="0.25">
      <c r="A189" s="10"/>
      <c r="B189" s="10"/>
      <c r="C189" s="10"/>
    </row>
    <row r="190" spans="1:3" ht="11.5" x14ac:dyDescent="0.25">
      <c r="A190" s="10"/>
      <c r="B190" s="10"/>
      <c r="C190" s="10"/>
    </row>
    <row r="191" spans="1:3" ht="11.5" x14ac:dyDescent="0.25">
      <c r="A191" s="10"/>
      <c r="B191" s="10"/>
      <c r="C191" s="10"/>
    </row>
    <row r="192" spans="1:3" ht="11.5" x14ac:dyDescent="0.25">
      <c r="A192" s="10"/>
      <c r="B192" s="10"/>
      <c r="C192" s="10"/>
    </row>
    <row r="193" spans="1:3" ht="11.5" x14ac:dyDescent="0.25">
      <c r="A193" s="10"/>
      <c r="B193" s="10"/>
      <c r="C193" s="10"/>
    </row>
    <row r="194" spans="1:3" ht="11.5" x14ac:dyDescent="0.25">
      <c r="A194" s="10"/>
      <c r="B194" s="10"/>
      <c r="C194" s="10"/>
    </row>
    <row r="195" spans="1:3" ht="11.5" x14ac:dyDescent="0.25">
      <c r="A195" s="10"/>
      <c r="B195" s="10"/>
      <c r="C195" s="10"/>
    </row>
    <row r="196" spans="1:3" ht="11.5" x14ac:dyDescent="0.25">
      <c r="A196" s="10"/>
      <c r="B196" s="10"/>
      <c r="C196" s="10"/>
    </row>
    <row r="197" spans="1:3" ht="11.5" x14ac:dyDescent="0.25">
      <c r="A197" s="10"/>
      <c r="B197" s="10"/>
      <c r="C197" s="10"/>
    </row>
    <row r="198" spans="1:3" ht="11.5" x14ac:dyDescent="0.25">
      <c r="A198" s="10"/>
      <c r="B198" s="10"/>
      <c r="C198" s="10"/>
    </row>
    <row r="199" spans="1:3" ht="11.5" x14ac:dyDescent="0.25">
      <c r="A199" s="10"/>
      <c r="B199" s="10"/>
      <c r="C199" s="10"/>
    </row>
    <row r="200" spans="1:3" ht="11.5" x14ac:dyDescent="0.25">
      <c r="A200" s="10"/>
      <c r="B200" s="10"/>
      <c r="C200" s="10"/>
    </row>
    <row r="201" spans="1:3" ht="11.5" x14ac:dyDescent="0.25">
      <c r="A201" s="10"/>
      <c r="B201" s="10"/>
      <c r="C201" s="10"/>
    </row>
    <row r="202" spans="1:3" ht="11.5" x14ac:dyDescent="0.25">
      <c r="A202" s="10"/>
      <c r="B202" s="10"/>
      <c r="C202" s="10"/>
    </row>
    <row r="203" spans="1:3" ht="11.5" x14ac:dyDescent="0.25">
      <c r="A203" s="10"/>
      <c r="B203" s="10"/>
      <c r="C203" s="10"/>
    </row>
    <row r="204" spans="1:3" ht="11.5" x14ac:dyDescent="0.25">
      <c r="A204" s="10"/>
      <c r="B204" s="10"/>
      <c r="C204" s="10"/>
    </row>
    <row r="205" spans="1:3" ht="11.5" x14ac:dyDescent="0.25">
      <c r="A205" s="10"/>
      <c r="B205" s="10"/>
      <c r="C205" s="10"/>
    </row>
    <row r="206" spans="1:3" ht="11.5" x14ac:dyDescent="0.25">
      <c r="A206" s="10"/>
      <c r="B206" s="10"/>
      <c r="C206" s="10"/>
    </row>
    <row r="207" spans="1:3" ht="11.5" x14ac:dyDescent="0.25">
      <c r="A207" s="10"/>
      <c r="B207" s="10"/>
      <c r="C207" s="10"/>
    </row>
  </sheetData>
  <pageMargins left="0.7" right="0.7" top="0.75" bottom="0.75" header="0.3" footer="0.3"/>
  <pageSetup orientation="portrait" horizontalDpi="4294967293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Y1001"/>
  <sheetViews>
    <sheetView workbookViewId="0">
      <selection activeCell="J21" sqref="J21"/>
    </sheetView>
  </sheetViews>
  <sheetFormatPr defaultColWidth="14.453125" defaultRowHeight="15.75" customHeight="1" x14ac:dyDescent="0.25"/>
  <cols>
    <col min="1" max="1" width="21.08984375" customWidth="1"/>
    <col min="4" max="4" width="5.90625" style="27" customWidth="1"/>
    <col min="8" max="13" width="11.81640625" style="32" customWidth="1"/>
  </cols>
  <sheetData>
    <row r="1" spans="1:25" ht="13.25" customHeight="1" x14ac:dyDescent="0.45">
      <c r="A1" s="82" t="s">
        <v>181</v>
      </c>
      <c r="B1" s="83"/>
      <c r="C1" s="83"/>
      <c r="D1" s="26"/>
      <c r="E1" s="79" t="s">
        <v>178</v>
      </c>
      <c r="F1" s="77"/>
      <c r="G1" s="78"/>
      <c r="H1" s="76" t="s">
        <v>171</v>
      </c>
      <c r="I1" s="77"/>
      <c r="J1" s="78"/>
      <c r="K1" s="76" t="s">
        <v>172</v>
      </c>
      <c r="L1" s="77"/>
      <c r="M1" s="7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57.75" customHeight="1" thickBot="1" x14ac:dyDescent="0.35">
      <c r="A2" s="16" t="s">
        <v>3</v>
      </c>
      <c r="B2" s="16" t="s">
        <v>0</v>
      </c>
      <c r="C2" s="16" t="s">
        <v>179</v>
      </c>
      <c r="D2" s="6" t="s">
        <v>174</v>
      </c>
      <c r="E2" s="17" t="s">
        <v>175</v>
      </c>
      <c r="F2" s="18" t="s">
        <v>176</v>
      </c>
      <c r="G2" s="19" t="s">
        <v>177</v>
      </c>
      <c r="H2" s="17" t="s">
        <v>175</v>
      </c>
      <c r="I2" s="18" t="s">
        <v>176</v>
      </c>
      <c r="J2" s="19" t="s">
        <v>177</v>
      </c>
      <c r="K2" s="17" t="s">
        <v>175</v>
      </c>
      <c r="L2" s="18" t="s">
        <v>176</v>
      </c>
      <c r="M2" s="20" t="s">
        <v>177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4.5" x14ac:dyDescent="0.35">
      <c r="A3" s="2" t="s">
        <v>1</v>
      </c>
      <c r="B3" s="1" t="s">
        <v>1</v>
      </c>
      <c r="C3" s="21"/>
      <c r="D3" s="12"/>
      <c r="E3" s="44">
        <f>SUMPRODUCT($D$4:$D$102, E$4:E$102)</f>
        <v>1997.9361839028998</v>
      </c>
      <c r="F3" s="44">
        <f t="shared" ref="F3:M3" si="0">SUMPRODUCT($D$4:$D$102, F$4:F$102)</f>
        <v>172.74606473356806</v>
      </c>
      <c r="G3" s="34">
        <f t="shared" si="0"/>
        <v>0.95278932206975009</v>
      </c>
      <c r="H3" s="44">
        <f t="shared" si="0"/>
        <v>212.44335060016996</v>
      </c>
      <c r="I3" s="44">
        <f t="shared" si="0"/>
        <v>79.365963769636039</v>
      </c>
      <c r="J3" s="34">
        <f t="shared" si="0"/>
        <v>0.10945576918179201</v>
      </c>
      <c r="K3" s="44">
        <f t="shared" si="0"/>
        <v>336.08278769437993</v>
      </c>
      <c r="L3" s="44">
        <f t="shared" si="0"/>
        <v>110.826896770489</v>
      </c>
      <c r="M3" s="34">
        <f t="shared" si="0"/>
        <v>0.12977450942447996</v>
      </c>
    </row>
    <row r="4" spans="1:25" ht="14.5" x14ac:dyDescent="0.35">
      <c r="A4" s="2" t="str">
        <f>VLOOKUP($C4, 'County name'!$A$1:$C$207, 2, TRUE)</f>
        <v>Adair County</v>
      </c>
      <c r="B4" s="2" t="str">
        <f>VLOOKUP($C4, 'County name'!$A$1:$C$207, 3, TRUE)</f>
        <v>Iowa</v>
      </c>
      <c r="C4" s="33">
        <v>19001</v>
      </c>
      <c r="D4" s="12">
        <f>VLOOKUP($C4, 'County name'!$A$3:$D$101, 4, FALSE)</f>
        <v>1.03E-2</v>
      </c>
      <c r="E4" s="44">
        <v>2115.8956720000001</v>
      </c>
      <c r="F4" s="44">
        <v>214.27512580000001</v>
      </c>
      <c r="G4" s="38">
        <v>1.009535362</v>
      </c>
      <c r="H4" s="45">
        <v>208.94771660000001</v>
      </c>
      <c r="I4" s="45">
        <v>87.225987099999998</v>
      </c>
      <c r="J4" s="48">
        <v>0.11273667449999999</v>
      </c>
      <c r="K4" s="46">
        <v>338.77240369999998</v>
      </c>
      <c r="L4" s="45">
        <v>124.1532993</v>
      </c>
      <c r="M4" s="47">
        <v>0.1387258737</v>
      </c>
    </row>
    <row r="5" spans="1:25" ht="14.5" x14ac:dyDescent="0.35">
      <c r="A5" s="2" t="str">
        <f>VLOOKUP(C5, 'County name'!$A$1:$C$207, 2, TRUE)</f>
        <v>Adams County</v>
      </c>
      <c r="B5" s="2" t="str">
        <f>VLOOKUP($C5, 'County name'!$A$1:$C$207, 3, TRUE)</f>
        <v>Iowa</v>
      </c>
      <c r="C5" s="33">
        <v>19003</v>
      </c>
      <c r="D5" s="12">
        <f>VLOOKUP($C5, 'County name'!$A$3:$D$101, 4, FALSE)</f>
        <v>7.3000000000000001E-3</v>
      </c>
      <c r="E5" s="44">
        <v>2108.0744439999999</v>
      </c>
      <c r="F5" s="44">
        <v>213.577245</v>
      </c>
      <c r="G5" s="38">
        <v>0.99364706810000003</v>
      </c>
      <c r="H5" s="45">
        <v>205.1919312</v>
      </c>
      <c r="I5" s="45">
        <v>85.060691259999999</v>
      </c>
      <c r="J5" s="48">
        <v>0.11008016349999999</v>
      </c>
      <c r="K5" s="46">
        <v>337.05465090000001</v>
      </c>
      <c r="L5" s="45">
        <v>120.51294059999999</v>
      </c>
      <c r="M5" s="47">
        <v>0.13913047740000001</v>
      </c>
    </row>
    <row r="6" spans="1:25" ht="14.5" x14ac:dyDescent="0.35">
      <c r="A6" s="2" t="str">
        <f>VLOOKUP(C6, 'County name'!$A$1:$C$207, 2, TRUE)</f>
        <v>Allamakee County</v>
      </c>
      <c r="B6" s="2" t="str">
        <f>VLOOKUP($C6, 'County name'!$A$1:$C$207, 3, TRUE)</f>
        <v>Iowa</v>
      </c>
      <c r="C6" s="33">
        <v>19005</v>
      </c>
      <c r="D6" s="12">
        <f>VLOOKUP($C6, 'County name'!$A$3:$D$101, 4, FALSE)</f>
        <v>5.8999999999999999E-3</v>
      </c>
      <c r="E6" s="44">
        <v>1811.6824180000001</v>
      </c>
      <c r="F6" s="44">
        <v>101.7266754</v>
      </c>
      <c r="G6" s="38">
        <v>0.83861299779999998</v>
      </c>
      <c r="H6" s="45">
        <v>205.0965109</v>
      </c>
      <c r="I6" s="45">
        <v>56.216870780000001</v>
      </c>
      <c r="J6" s="48">
        <v>8.6095864460000004E-2</v>
      </c>
      <c r="K6" s="46">
        <v>341.25309859999999</v>
      </c>
      <c r="L6" s="45">
        <v>77.391879939999995</v>
      </c>
      <c r="M6" s="47">
        <v>0.11407057869999999</v>
      </c>
    </row>
    <row r="7" spans="1:25" ht="14.5" x14ac:dyDescent="0.35">
      <c r="A7" s="2" t="str">
        <f>VLOOKUP(C7, 'County name'!$A$1:$C$207, 2, TRUE)</f>
        <v>Appanoose County</v>
      </c>
      <c r="B7" s="2" t="str">
        <f>VLOOKUP($C7, 'County name'!$A$1:$C$207, 3, TRUE)</f>
        <v>Iowa</v>
      </c>
      <c r="C7" s="33">
        <v>19007</v>
      </c>
      <c r="D7" s="12">
        <f>VLOOKUP($C7, 'County name'!$A$3:$D$101, 4, FALSE)</f>
        <v>3.5999999999999999E-3</v>
      </c>
      <c r="E7" s="44">
        <v>2156.7611889999998</v>
      </c>
      <c r="F7" s="44">
        <v>210.00794089999999</v>
      </c>
      <c r="G7" s="38">
        <v>0.9897044706</v>
      </c>
      <c r="H7" s="45">
        <v>201.78701849999999</v>
      </c>
      <c r="I7" s="45">
        <v>75.011404799999994</v>
      </c>
      <c r="J7" s="48">
        <v>9.2243021630000005E-2</v>
      </c>
      <c r="K7" s="46">
        <v>334.4488925</v>
      </c>
      <c r="L7" s="45">
        <v>109.61768720000001</v>
      </c>
      <c r="M7" s="47">
        <v>0.1144677744</v>
      </c>
    </row>
    <row r="8" spans="1:25" ht="14.5" x14ac:dyDescent="0.35">
      <c r="A8" s="2" t="str">
        <f>VLOOKUP(C8, 'County name'!$A$1:$C$207, 2, TRUE)</f>
        <v>Audubon County</v>
      </c>
      <c r="B8" s="2" t="str">
        <f>VLOOKUP($C8, 'County name'!$A$1:$C$207, 3, TRUE)</f>
        <v>Iowa</v>
      </c>
      <c r="C8" s="33">
        <v>19009</v>
      </c>
      <c r="D8" s="12">
        <f>VLOOKUP($C8, 'County name'!$A$3:$D$101, 4, FALSE)</f>
        <v>9.5999999999999992E-3</v>
      </c>
      <c r="E8" s="44">
        <v>2035.6001429999999</v>
      </c>
      <c r="F8" s="44">
        <v>194.73798120000001</v>
      </c>
      <c r="G8" s="38">
        <v>0.96181745969999999</v>
      </c>
      <c r="H8" s="45">
        <v>213.2235858</v>
      </c>
      <c r="I8" s="45">
        <v>86.542329170000002</v>
      </c>
      <c r="J8" s="48">
        <v>0.11910452069999999</v>
      </c>
      <c r="K8" s="46">
        <v>341.24655849999999</v>
      </c>
      <c r="L8" s="45">
        <v>121.72662579999999</v>
      </c>
      <c r="M8" s="47">
        <v>0.14311237590000001</v>
      </c>
    </row>
    <row r="9" spans="1:25" ht="14.5" x14ac:dyDescent="0.35">
      <c r="A9" s="2" t="str">
        <f>VLOOKUP(C9, 'County name'!$A$1:$C$207, 2, TRUE)</f>
        <v>Benton County</v>
      </c>
      <c r="B9" s="2" t="str">
        <f>VLOOKUP($C9, 'County name'!$A$1:$C$207, 3, TRUE)</f>
        <v>Iowa</v>
      </c>
      <c r="C9" s="33">
        <v>19011</v>
      </c>
      <c r="D9" s="12">
        <f>VLOOKUP($C9, 'County name'!$A$3:$D$101, 4, FALSE)</f>
        <v>1.38E-2</v>
      </c>
      <c r="E9" s="44">
        <v>1994.4415670000001</v>
      </c>
      <c r="F9" s="44">
        <v>163.9888899</v>
      </c>
      <c r="G9" s="38">
        <v>0.92685343890000005</v>
      </c>
      <c r="H9" s="45">
        <v>205.59757500000001</v>
      </c>
      <c r="I9" s="45">
        <v>71.254287480000002</v>
      </c>
      <c r="J9" s="48">
        <v>9.1570458499999993E-2</v>
      </c>
      <c r="K9" s="46">
        <v>335.39137369999997</v>
      </c>
      <c r="L9" s="45">
        <v>106.3492845</v>
      </c>
      <c r="M9" s="47">
        <v>0.1159473704</v>
      </c>
    </row>
    <row r="10" spans="1:25" ht="14.5" x14ac:dyDescent="0.35">
      <c r="A10" s="2" t="str">
        <f>VLOOKUP(C10, 'County name'!$A$1:$C$207, 2, TRUE)</f>
        <v>Black Hawk County</v>
      </c>
      <c r="B10" s="2" t="str">
        <f>VLOOKUP($C10, 'County name'!$A$1:$C$207, 3, TRUE)</f>
        <v>Iowa</v>
      </c>
      <c r="C10" s="33">
        <v>19013</v>
      </c>
      <c r="D10" s="12">
        <f>VLOOKUP($C10, 'County name'!$A$3:$D$101, 4, FALSE)</f>
        <v>9.7999999999999997E-3</v>
      </c>
      <c r="E10" s="44">
        <v>1938.3129180000001</v>
      </c>
      <c r="F10" s="44">
        <v>145.1501548</v>
      </c>
      <c r="G10" s="38">
        <v>0.90695501199999995</v>
      </c>
      <c r="H10" s="45">
        <v>206.70594310000001</v>
      </c>
      <c r="I10" s="45">
        <v>69.779459189999997</v>
      </c>
      <c r="J10" s="48">
        <v>9.4034801020000003E-2</v>
      </c>
      <c r="K10" s="46">
        <v>333.9932556</v>
      </c>
      <c r="L10" s="45">
        <v>103.2210516</v>
      </c>
      <c r="M10" s="47">
        <v>0.1174249627</v>
      </c>
    </row>
    <row r="11" spans="1:25" ht="14.5" x14ac:dyDescent="0.35">
      <c r="A11" s="2" t="str">
        <f>VLOOKUP(C11, 'County name'!$A$1:$C$207, 2, TRUE)</f>
        <v>Boone County</v>
      </c>
      <c r="B11" s="2" t="str">
        <f>VLOOKUP($C11, 'County name'!$A$1:$C$207, 3, TRUE)</f>
        <v>Iowa</v>
      </c>
      <c r="C11" s="33">
        <v>19015</v>
      </c>
      <c r="D11" s="12">
        <f>VLOOKUP($C11, 'County name'!$A$3:$D$101, 4, FALSE)</f>
        <v>1.0500000000000001E-2</v>
      </c>
      <c r="E11" s="44">
        <v>2025.33824</v>
      </c>
      <c r="F11" s="44">
        <v>177.45647600000001</v>
      </c>
      <c r="G11" s="38">
        <v>0.96402522369999999</v>
      </c>
      <c r="H11" s="45">
        <v>211.57931189999999</v>
      </c>
      <c r="I11" s="45">
        <v>79.691765020000005</v>
      </c>
      <c r="J11" s="48">
        <v>0.1081162448</v>
      </c>
      <c r="K11" s="46">
        <v>330.36431290000002</v>
      </c>
      <c r="L11" s="45">
        <v>115.9219458</v>
      </c>
      <c r="M11" s="47">
        <v>0.1253486251</v>
      </c>
    </row>
    <row r="12" spans="1:25" ht="14.5" x14ac:dyDescent="0.35">
      <c r="A12" s="2" t="str">
        <f>VLOOKUP(C12, 'County name'!$A$1:$C$207, 2, TRUE)</f>
        <v>Bremer County</v>
      </c>
      <c r="B12" s="2" t="str">
        <f>VLOOKUP($C12, 'County name'!$A$1:$C$207, 3, TRUE)</f>
        <v>Iowa</v>
      </c>
      <c r="C12" s="33">
        <v>19017</v>
      </c>
      <c r="D12" s="12">
        <f>VLOOKUP($C12, 'County name'!$A$3:$D$101, 4, FALSE)</f>
        <v>9.0000000000000011E-3</v>
      </c>
      <c r="E12" s="44">
        <v>1896.8288849999999</v>
      </c>
      <c r="F12" s="44">
        <v>133.60389850000001</v>
      </c>
      <c r="G12" s="38">
        <v>0.88895606790000004</v>
      </c>
      <c r="H12" s="45">
        <v>208.02392929999999</v>
      </c>
      <c r="I12" s="45">
        <v>67.060833169999995</v>
      </c>
      <c r="J12" s="48">
        <v>9.3838273520000001E-2</v>
      </c>
      <c r="K12" s="46">
        <v>333.56213739999998</v>
      </c>
      <c r="L12" s="45">
        <v>98.994912429999999</v>
      </c>
      <c r="M12" s="47">
        <v>0.116815987</v>
      </c>
    </row>
    <row r="13" spans="1:25" ht="14.5" x14ac:dyDescent="0.35">
      <c r="A13" s="2" t="str">
        <f>VLOOKUP(C13, 'County name'!$A$1:$C$207, 2, TRUE)</f>
        <v>Buchanan County</v>
      </c>
      <c r="B13" s="2" t="str">
        <f>VLOOKUP($C13, 'County name'!$A$1:$C$207, 3, TRUE)</f>
        <v>Iowa</v>
      </c>
      <c r="C13" s="33">
        <v>19019</v>
      </c>
      <c r="D13" s="12">
        <f>VLOOKUP($C13, 'County name'!$A$3:$D$101, 4, FALSE)</f>
        <v>1.1699999999999999E-2</v>
      </c>
      <c r="E13" s="44">
        <v>1889.910615</v>
      </c>
      <c r="F13" s="44">
        <v>131.55587009999999</v>
      </c>
      <c r="G13" s="38">
        <v>0.87629175660000003</v>
      </c>
      <c r="H13" s="45">
        <v>203.88200280000001</v>
      </c>
      <c r="I13" s="45">
        <v>64.616469240000001</v>
      </c>
      <c r="J13" s="48">
        <v>8.7386383659999997E-2</v>
      </c>
      <c r="K13" s="46">
        <v>334.54935929999999</v>
      </c>
      <c r="L13" s="45">
        <v>95.502991059999999</v>
      </c>
      <c r="M13" s="47">
        <v>0.1144339434</v>
      </c>
    </row>
    <row r="14" spans="1:25" ht="14.5" x14ac:dyDescent="0.35">
      <c r="A14" s="2" t="str">
        <f>VLOOKUP(C14, 'County name'!$A$1:$C$207, 2, TRUE)</f>
        <v>Buena Vista County</v>
      </c>
      <c r="B14" s="2" t="str">
        <f>VLOOKUP($C14, 'County name'!$A$1:$C$207, 3, TRUE)</f>
        <v>Iowa</v>
      </c>
      <c r="C14" s="33">
        <v>19021</v>
      </c>
      <c r="D14" s="12">
        <f>VLOOKUP($C14, 'County name'!$A$3:$D$101, 4, FALSE)</f>
        <v>1.32E-2</v>
      </c>
      <c r="E14" s="44">
        <v>1913.2658960000001</v>
      </c>
      <c r="F14" s="44">
        <v>150.5797116</v>
      </c>
      <c r="G14" s="38">
        <v>0.96956210070000004</v>
      </c>
      <c r="H14" s="45">
        <v>223.6181948</v>
      </c>
      <c r="I14" s="45">
        <v>83.573238799999999</v>
      </c>
      <c r="J14" s="48">
        <v>0.13049841309999999</v>
      </c>
      <c r="K14" s="46">
        <v>334.3256465</v>
      </c>
      <c r="L14" s="45">
        <v>105.0829693</v>
      </c>
      <c r="M14" s="47">
        <v>0.1404248894</v>
      </c>
    </row>
    <row r="15" spans="1:25" ht="14.5" x14ac:dyDescent="0.35">
      <c r="A15" s="2" t="str">
        <f>VLOOKUP(C15, 'County name'!$A$1:$C$207, 2, TRUE)</f>
        <v>Butler County</v>
      </c>
      <c r="B15" s="2" t="str">
        <f>VLOOKUP($C15, 'County name'!$A$1:$C$207, 3, TRUE)</f>
        <v>Iowa</v>
      </c>
      <c r="C15" s="33">
        <v>19023</v>
      </c>
      <c r="D15" s="12">
        <f>VLOOKUP($C15, 'County name'!$A$3:$D$101, 4, FALSE)</f>
        <v>1.3500000000000002E-2</v>
      </c>
      <c r="E15" s="44">
        <v>1951.931231</v>
      </c>
      <c r="F15" s="44">
        <v>149.78323510000001</v>
      </c>
      <c r="G15" s="38">
        <v>0.92581962799999995</v>
      </c>
      <c r="H15" s="45">
        <v>208.65093580000001</v>
      </c>
      <c r="I15" s="45">
        <v>72.28880024</v>
      </c>
      <c r="J15" s="48">
        <v>9.7952037389999996E-2</v>
      </c>
      <c r="K15" s="46">
        <v>332.65953180000002</v>
      </c>
      <c r="L15" s="45">
        <v>107.58701139999999</v>
      </c>
      <c r="M15" s="47">
        <v>0.1203812702</v>
      </c>
    </row>
    <row r="16" spans="1:25" ht="14.5" x14ac:dyDescent="0.35">
      <c r="A16" s="2" t="str">
        <f>VLOOKUP(C16, 'County name'!$A$1:$C$207, 2, TRUE)</f>
        <v>Calhoun County</v>
      </c>
      <c r="B16" s="2" t="str">
        <f>VLOOKUP($C16, 'County name'!$A$1:$C$207, 3, TRUE)</f>
        <v>Iowa</v>
      </c>
      <c r="C16" s="33">
        <v>19025</v>
      </c>
      <c r="D16" s="12">
        <f>VLOOKUP($C16, 'County name'!$A$3:$D$101, 4, FALSE)</f>
        <v>1.23E-2</v>
      </c>
      <c r="E16" s="44">
        <v>1985.0546340000001</v>
      </c>
      <c r="F16" s="44">
        <v>173.81810820000001</v>
      </c>
      <c r="G16" s="38">
        <v>0.98448169220000004</v>
      </c>
      <c r="H16" s="45">
        <v>217.16548370000001</v>
      </c>
      <c r="I16" s="45">
        <v>85.154754299999993</v>
      </c>
      <c r="J16" s="48">
        <v>0.121506877</v>
      </c>
      <c r="K16" s="46">
        <v>336.44759319999997</v>
      </c>
      <c r="L16" s="45">
        <v>116.1485373</v>
      </c>
      <c r="M16" s="47">
        <v>0.13958552499999999</v>
      </c>
    </row>
    <row r="17" spans="1:13" ht="14.5" x14ac:dyDescent="0.35">
      <c r="A17" s="2" t="str">
        <f>VLOOKUP(C17, 'County name'!$A$1:$C$207, 2, TRUE)</f>
        <v>Carroll County</v>
      </c>
      <c r="B17" s="2" t="str">
        <f>VLOOKUP($C17, 'County name'!$A$1:$C$207, 3, TRUE)</f>
        <v>Iowa</v>
      </c>
      <c r="C17" s="33">
        <v>19027</v>
      </c>
      <c r="D17" s="12">
        <f>VLOOKUP($C17, 'County name'!$A$3:$D$101, 4, FALSE)</f>
        <v>1.2E-2</v>
      </c>
      <c r="E17" s="44">
        <v>2010.0053640000001</v>
      </c>
      <c r="F17" s="44">
        <v>184.3851234</v>
      </c>
      <c r="G17" s="38">
        <v>0.97740181739999998</v>
      </c>
      <c r="H17" s="45">
        <v>217.93387820000001</v>
      </c>
      <c r="I17" s="45">
        <v>87.253399939999994</v>
      </c>
      <c r="J17" s="48">
        <v>0.1238357232</v>
      </c>
      <c r="K17" s="46">
        <v>339.44141589999998</v>
      </c>
      <c r="L17" s="45">
        <v>118.9539247</v>
      </c>
      <c r="M17" s="47">
        <v>0.1426934835</v>
      </c>
    </row>
    <row r="18" spans="1:13" ht="14.5" x14ac:dyDescent="0.35">
      <c r="A18" s="2" t="str">
        <f>VLOOKUP(C18, 'County name'!$A$1:$C$207, 2, TRUE)</f>
        <v>Cass County</v>
      </c>
      <c r="B18" s="2" t="str">
        <f>VLOOKUP($C18, 'County name'!$A$1:$C$207, 3, TRUE)</f>
        <v>Iowa</v>
      </c>
      <c r="C18" s="33">
        <v>19029</v>
      </c>
      <c r="D18" s="12">
        <f>VLOOKUP($C18, 'County name'!$A$3:$D$101, 4, FALSE)</f>
        <v>1.0800000000000001E-2</v>
      </c>
      <c r="E18" s="44">
        <v>2093.3849679999998</v>
      </c>
      <c r="F18" s="44">
        <v>217.2263312</v>
      </c>
      <c r="G18" s="38">
        <v>1.004942832</v>
      </c>
      <c r="H18" s="45">
        <v>210.97737280000001</v>
      </c>
      <c r="I18" s="45">
        <v>90.169348290000002</v>
      </c>
      <c r="J18" s="48">
        <v>0.11918932190000001</v>
      </c>
      <c r="K18" s="46">
        <v>341.39537569999999</v>
      </c>
      <c r="L18" s="45">
        <v>128.13630889999999</v>
      </c>
      <c r="M18" s="47">
        <v>0.14788269470000001</v>
      </c>
    </row>
    <row r="19" spans="1:13" ht="14.5" x14ac:dyDescent="0.35">
      <c r="A19" s="2" t="str">
        <f>VLOOKUP(C19, 'County name'!$A$1:$C$207, 2, TRUE)</f>
        <v>Cedar County</v>
      </c>
      <c r="B19" s="2" t="str">
        <f>VLOOKUP($C19, 'County name'!$A$1:$C$207, 3, TRUE)</f>
        <v>Iowa</v>
      </c>
      <c r="C19" s="33">
        <v>19031</v>
      </c>
      <c r="D19" s="12">
        <f>VLOOKUP($C19, 'County name'!$A$3:$D$101, 4, FALSE)</f>
        <v>1.1899999999999999E-2</v>
      </c>
      <c r="E19" s="44">
        <v>2035.8360270000001</v>
      </c>
      <c r="F19" s="44">
        <v>170.35239440000001</v>
      </c>
      <c r="G19" s="38">
        <v>0.92276544260000004</v>
      </c>
      <c r="H19" s="45">
        <v>200.43025220000001</v>
      </c>
      <c r="I19" s="45">
        <v>70.492689510000005</v>
      </c>
      <c r="J19" s="48">
        <v>8.2285501570000003E-2</v>
      </c>
      <c r="K19" s="46">
        <v>334.19452660000002</v>
      </c>
      <c r="L19" s="45">
        <v>106.7616797</v>
      </c>
      <c r="M19" s="47">
        <v>0.1087003998</v>
      </c>
    </row>
    <row r="20" spans="1:13" ht="14.5" x14ac:dyDescent="0.35">
      <c r="A20" s="2" t="str">
        <f>VLOOKUP(C20, 'County name'!$A$1:$C$207, 2, TRUE)</f>
        <v>Cerro Gordo County</v>
      </c>
      <c r="B20" s="2" t="str">
        <f>VLOOKUP($C20, 'County name'!$A$1:$C$207, 3, TRUE)</f>
        <v>Iowa</v>
      </c>
      <c r="C20" s="33">
        <v>19033</v>
      </c>
      <c r="D20" s="12">
        <f>VLOOKUP($C20, 'County name'!$A$3:$D$101, 4, FALSE)</f>
        <v>1.0800000000000001E-2</v>
      </c>
      <c r="E20" s="44">
        <v>1849.03631</v>
      </c>
      <c r="F20" s="44">
        <v>119.40440719999999</v>
      </c>
      <c r="G20" s="38">
        <v>0.8734200755</v>
      </c>
      <c r="H20" s="45">
        <v>209.32012829999999</v>
      </c>
      <c r="I20" s="45">
        <v>63.89928999</v>
      </c>
      <c r="J20" s="48">
        <v>9.8081024380000006E-2</v>
      </c>
      <c r="K20" s="46">
        <v>327.69097840000001</v>
      </c>
      <c r="L20" s="45">
        <v>90.881758790000006</v>
      </c>
      <c r="M20" s="47">
        <v>0.1162494174</v>
      </c>
    </row>
    <row r="21" spans="1:13" ht="14.5" x14ac:dyDescent="0.35">
      <c r="A21" s="2" t="str">
        <f>VLOOKUP(C21, 'County name'!$A$1:$C$207, 2, TRUE)</f>
        <v>Cherokee County</v>
      </c>
      <c r="B21" s="2" t="str">
        <f>VLOOKUP($C21, 'County name'!$A$1:$C$207, 3, TRUE)</f>
        <v>Iowa</v>
      </c>
      <c r="C21" s="33">
        <v>19035</v>
      </c>
      <c r="D21" s="12">
        <f>VLOOKUP($C21, 'County name'!$A$3:$D$101, 4, FALSE)</f>
        <v>1.37E-2</v>
      </c>
      <c r="E21" s="44">
        <v>1925.9551670000001</v>
      </c>
      <c r="F21" s="44">
        <v>172.03506580000001</v>
      </c>
      <c r="G21" s="38">
        <v>0.98670145259999997</v>
      </c>
      <c r="H21" s="45">
        <v>227.77389109999999</v>
      </c>
      <c r="I21" s="45">
        <v>92.910933920000005</v>
      </c>
      <c r="J21" s="48">
        <v>0.1409175147</v>
      </c>
      <c r="K21" s="46">
        <v>335.1167524</v>
      </c>
      <c r="L21" s="45">
        <v>111.97278439999999</v>
      </c>
      <c r="M21" s="47">
        <v>0.146972878</v>
      </c>
    </row>
    <row r="22" spans="1:13" ht="14.5" x14ac:dyDescent="0.35">
      <c r="A22" s="2" t="str">
        <f>VLOOKUP(C22, 'County name'!$A$1:$C$207, 2, TRUE)</f>
        <v>Chickasaw County</v>
      </c>
      <c r="B22" s="2" t="str">
        <f>VLOOKUP($C22, 'County name'!$A$1:$C$207, 3, TRUE)</f>
        <v>Iowa</v>
      </c>
      <c r="C22" s="33">
        <v>19037</v>
      </c>
      <c r="D22" s="12">
        <f>VLOOKUP($C22, 'County name'!$A$3:$D$101, 4, FALSE)</f>
        <v>9.4999999999999998E-3</v>
      </c>
      <c r="E22" s="44">
        <v>1857.355384</v>
      </c>
      <c r="F22" s="44">
        <v>119.52492549999999</v>
      </c>
      <c r="G22" s="38">
        <v>0.86001052550000001</v>
      </c>
      <c r="H22" s="45">
        <v>208.8349834</v>
      </c>
      <c r="I22" s="45">
        <v>62.990082549999997</v>
      </c>
      <c r="J22" s="48">
        <v>9.2500794659999996E-2</v>
      </c>
      <c r="K22" s="46">
        <v>332.77982989999998</v>
      </c>
      <c r="L22" s="45">
        <v>90.389948840000002</v>
      </c>
      <c r="M22" s="47">
        <v>0.1139583678</v>
      </c>
    </row>
    <row r="23" spans="1:13" ht="14.5" x14ac:dyDescent="0.35">
      <c r="A23" s="2" t="str">
        <f>VLOOKUP(C23, 'County name'!$A$1:$C$207, 2, TRUE)</f>
        <v>Clarke County</v>
      </c>
      <c r="B23" s="2" t="str">
        <f>VLOOKUP($C23, 'County name'!$A$1:$C$207, 3, TRUE)</f>
        <v>Iowa</v>
      </c>
      <c r="C23" s="33">
        <v>19039</v>
      </c>
      <c r="D23" s="12">
        <f>VLOOKUP($C23, 'County name'!$A$3:$D$101, 4, FALSE)</f>
        <v>4.7999999999999996E-3</v>
      </c>
      <c r="E23" s="44">
        <v>2115.902568</v>
      </c>
      <c r="F23" s="44">
        <v>206.55671090000001</v>
      </c>
      <c r="G23" s="38">
        <v>0.97759825970000003</v>
      </c>
      <c r="H23" s="45">
        <v>203.82990369999999</v>
      </c>
      <c r="I23" s="45">
        <v>80.559216930000005</v>
      </c>
      <c r="J23" s="48">
        <v>9.9968618460000006E-2</v>
      </c>
      <c r="K23" s="46">
        <v>336.56466970000002</v>
      </c>
      <c r="L23" s="45">
        <v>114.3588855</v>
      </c>
      <c r="M23" s="47">
        <v>0.122437872</v>
      </c>
    </row>
    <row r="24" spans="1:13" ht="14.5" x14ac:dyDescent="0.35">
      <c r="A24" s="2" t="str">
        <f>VLOOKUP(C24, 'County name'!$A$1:$C$207, 2, TRUE)</f>
        <v>Clay County</v>
      </c>
      <c r="B24" s="2" t="str">
        <f>VLOOKUP($C24, 'County name'!$A$1:$C$207, 3, TRUE)</f>
        <v>Iowa</v>
      </c>
      <c r="C24" s="33">
        <v>19041</v>
      </c>
      <c r="D24" s="12">
        <f>VLOOKUP($C24, 'County name'!$A$3:$D$101, 4, FALSE)</f>
        <v>1.1000000000000001E-2</v>
      </c>
      <c r="E24" s="44">
        <v>1877.8752939999999</v>
      </c>
      <c r="F24" s="44">
        <v>143.45918499999999</v>
      </c>
      <c r="G24" s="38">
        <v>0.92756704769999998</v>
      </c>
      <c r="H24" s="45">
        <v>225.24747579999999</v>
      </c>
      <c r="I24" s="45">
        <v>84.003986170000005</v>
      </c>
      <c r="J24" s="48">
        <v>0.1300569358</v>
      </c>
      <c r="K24" s="46">
        <v>332.82503380000003</v>
      </c>
      <c r="L24" s="45">
        <v>104.4018069</v>
      </c>
      <c r="M24" s="47">
        <v>0.13496632720000001</v>
      </c>
    </row>
    <row r="25" spans="1:13" ht="14.5" x14ac:dyDescent="0.35">
      <c r="A25" s="2" t="str">
        <f>VLOOKUP(C25, 'County name'!$A$1:$C$207, 2, TRUE)</f>
        <v>Clayton County</v>
      </c>
      <c r="B25" s="2" t="str">
        <f>VLOOKUP($C25, 'County name'!$A$1:$C$207, 3, TRUE)</f>
        <v>Iowa</v>
      </c>
      <c r="C25" s="33">
        <v>19043</v>
      </c>
      <c r="D25" s="12">
        <f>VLOOKUP($C25, 'County name'!$A$3:$D$101, 4, FALSE)</f>
        <v>1.0800000000000001E-2</v>
      </c>
      <c r="E25" s="44">
        <v>1840.0019239999999</v>
      </c>
      <c r="F25" s="44">
        <v>117.8667444</v>
      </c>
      <c r="G25" s="38">
        <v>0.86242624349999997</v>
      </c>
      <c r="H25" s="45">
        <v>203.80273800000001</v>
      </c>
      <c r="I25" s="45">
        <v>61.848182729999998</v>
      </c>
      <c r="J25" s="48">
        <v>8.6295389540000003E-2</v>
      </c>
      <c r="K25" s="46">
        <v>338.67000780000001</v>
      </c>
      <c r="L25" s="45">
        <v>86.831938890000004</v>
      </c>
      <c r="M25" s="47">
        <v>0.1147418601</v>
      </c>
    </row>
    <row r="26" spans="1:13" ht="14.5" x14ac:dyDescent="0.35">
      <c r="A26" s="2" t="str">
        <f>VLOOKUP(C26, 'County name'!$A$1:$C$207, 2, TRUE)</f>
        <v>Clinton County</v>
      </c>
      <c r="B26" s="2" t="str">
        <f>VLOOKUP($C26, 'County name'!$A$1:$C$207, 3, TRUE)</f>
        <v>Iowa</v>
      </c>
      <c r="C26" s="33">
        <v>19045</v>
      </c>
      <c r="D26" s="12">
        <f>VLOOKUP($C26, 'County name'!$A$3:$D$101, 4, FALSE)</f>
        <v>1.4199999999999999E-2</v>
      </c>
      <c r="E26" s="44">
        <v>1998.948911</v>
      </c>
      <c r="F26" s="44">
        <v>155.06855229999999</v>
      </c>
      <c r="G26" s="38">
        <v>0.91793077479999996</v>
      </c>
      <c r="H26" s="45">
        <v>194.84703060000001</v>
      </c>
      <c r="I26" s="45">
        <v>64.175969030000005</v>
      </c>
      <c r="J26" s="48">
        <v>7.4761889730000003E-2</v>
      </c>
      <c r="K26" s="46">
        <v>332.70169479999998</v>
      </c>
      <c r="L26" s="45">
        <v>99.58181372</v>
      </c>
      <c r="M26" s="47">
        <v>0.1074626058</v>
      </c>
    </row>
    <row r="27" spans="1:13" ht="14.5" x14ac:dyDescent="0.35">
      <c r="A27" s="2" t="str">
        <f>VLOOKUP(C27, 'County name'!$A$1:$C$207, 2, TRUE)</f>
        <v>Crawford County</v>
      </c>
      <c r="B27" s="2" t="str">
        <f>VLOOKUP($C27, 'County name'!$A$1:$C$207, 3, TRUE)</f>
        <v>Iowa</v>
      </c>
      <c r="C27" s="33">
        <v>19047</v>
      </c>
      <c r="D27" s="12">
        <f>VLOOKUP($C27, 'County name'!$A$3:$D$101, 4, FALSE)</f>
        <v>1.47E-2</v>
      </c>
      <c r="E27" s="44">
        <v>2023.24225</v>
      </c>
      <c r="F27" s="44">
        <v>182.21545190000001</v>
      </c>
      <c r="G27" s="38">
        <v>0.97074869779999995</v>
      </c>
      <c r="H27" s="45">
        <v>222.29865989999999</v>
      </c>
      <c r="I27" s="45">
        <v>88.099635359999994</v>
      </c>
      <c r="J27" s="48">
        <v>0.131767469</v>
      </c>
      <c r="K27" s="46">
        <v>342.162327</v>
      </c>
      <c r="L27" s="45">
        <v>115.0497903</v>
      </c>
      <c r="M27" s="47">
        <v>0.14727193699999999</v>
      </c>
    </row>
    <row r="28" spans="1:13" ht="14.5" x14ac:dyDescent="0.35">
      <c r="A28" s="2" t="str">
        <f>VLOOKUP(C28, 'County name'!$A$1:$C$207, 2, TRUE)</f>
        <v>Dallas County</v>
      </c>
      <c r="B28" s="2" t="str">
        <f>VLOOKUP($C28, 'County name'!$A$1:$C$207, 3, TRUE)</f>
        <v>Iowa</v>
      </c>
      <c r="C28" s="33">
        <v>19049</v>
      </c>
      <c r="D28" s="12">
        <f>VLOOKUP($C28, 'County name'!$A$3:$D$101, 4, FALSE)</f>
        <v>1.0700000000000001E-2</v>
      </c>
      <c r="E28" s="44">
        <v>2074.8650459999999</v>
      </c>
      <c r="F28" s="44">
        <v>189.74901879999999</v>
      </c>
      <c r="G28" s="38">
        <v>0.97173964950000002</v>
      </c>
      <c r="H28" s="45">
        <v>209.19447170000001</v>
      </c>
      <c r="I28" s="45">
        <v>81.063611170000001</v>
      </c>
      <c r="J28" s="48">
        <v>0.1070431277</v>
      </c>
      <c r="K28" s="46">
        <v>334.3463448</v>
      </c>
      <c r="L28" s="45">
        <v>116.223789</v>
      </c>
      <c r="M28" s="47">
        <v>0.12702414540000001</v>
      </c>
    </row>
    <row r="29" spans="1:13" ht="14.5" x14ac:dyDescent="0.35">
      <c r="A29" s="2" t="str">
        <f>VLOOKUP(C29, 'County name'!$A$1:$C$207, 2, TRUE)</f>
        <v>Davis County</v>
      </c>
      <c r="B29" s="2" t="str">
        <f>VLOOKUP($C29, 'County name'!$A$1:$C$207, 3, TRUE)</f>
        <v>Iowa</v>
      </c>
      <c r="C29" s="33">
        <v>19051</v>
      </c>
      <c r="D29" s="12">
        <f>VLOOKUP($C29, 'County name'!$A$3:$D$101, 4, FALSE)</f>
        <v>4.5000000000000005E-3</v>
      </c>
      <c r="E29" s="44">
        <v>2223.7816739999998</v>
      </c>
      <c r="F29" s="44">
        <v>238.2513099</v>
      </c>
      <c r="G29" s="38">
        <v>1.035410752</v>
      </c>
      <c r="H29" s="45">
        <v>205.37644359999999</v>
      </c>
      <c r="I29" s="45">
        <v>83.924753089999996</v>
      </c>
      <c r="J29" s="48">
        <v>9.5904045290000003E-2</v>
      </c>
      <c r="K29" s="46">
        <v>340.67087959999998</v>
      </c>
      <c r="L29" s="45">
        <v>129.08265220000001</v>
      </c>
      <c r="M29" s="47">
        <v>0.1228778884</v>
      </c>
    </row>
    <row r="30" spans="1:13" ht="14.5" x14ac:dyDescent="0.35">
      <c r="A30" s="2" t="str">
        <f>VLOOKUP(C30, 'County name'!$A$1:$C$207, 2, TRUE)</f>
        <v>Decatur County</v>
      </c>
      <c r="B30" s="2" t="str">
        <f>VLOOKUP($C30, 'County name'!$A$1:$C$207, 3, TRUE)</f>
        <v>Iowa</v>
      </c>
      <c r="C30" s="33">
        <v>19053</v>
      </c>
      <c r="D30" s="12">
        <f>VLOOKUP($C30, 'County name'!$A$3:$D$101, 4, FALSE)</f>
        <v>3.5999999999999999E-3</v>
      </c>
      <c r="E30" s="44">
        <v>2127.8430950000002</v>
      </c>
      <c r="F30" s="44">
        <v>215.65772939999999</v>
      </c>
      <c r="G30" s="38">
        <v>0.99431152020000002</v>
      </c>
      <c r="H30" s="45">
        <v>199.11359189999999</v>
      </c>
      <c r="I30" s="45">
        <v>78.751287360000006</v>
      </c>
      <c r="J30" s="48">
        <v>9.5388677460000001E-2</v>
      </c>
      <c r="K30" s="46">
        <v>329.02304559999999</v>
      </c>
      <c r="L30" s="45">
        <v>109.3085684</v>
      </c>
      <c r="M30" s="47">
        <v>0.1139397202</v>
      </c>
    </row>
    <row r="31" spans="1:13" ht="14.5" x14ac:dyDescent="0.35">
      <c r="A31" s="2" t="str">
        <f>VLOOKUP(C31, 'County name'!$A$1:$C$207, 2, TRUE)</f>
        <v>Delaware County</v>
      </c>
      <c r="B31" s="2" t="str">
        <f>VLOOKUP($C31, 'County name'!$A$1:$C$207, 3, TRUE)</f>
        <v>Iowa</v>
      </c>
      <c r="C31" s="33">
        <v>19055</v>
      </c>
      <c r="D31" s="12">
        <f>VLOOKUP($C31, 'County name'!$A$3:$D$101, 4, FALSE)</f>
        <v>1.11E-2</v>
      </c>
      <c r="E31" s="44">
        <v>1838.539561</v>
      </c>
      <c r="F31" s="44">
        <v>119.179992</v>
      </c>
      <c r="G31" s="38">
        <v>0.84797686080000001</v>
      </c>
      <c r="H31" s="45">
        <v>198.7213644</v>
      </c>
      <c r="I31" s="45">
        <v>59.497689100000002</v>
      </c>
      <c r="J31" s="48">
        <v>8.1130637630000002E-2</v>
      </c>
      <c r="K31" s="46">
        <v>333.0053843</v>
      </c>
      <c r="L31" s="45">
        <v>85.303018519999995</v>
      </c>
      <c r="M31" s="47">
        <v>0.1093531611</v>
      </c>
    </row>
    <row r="32" spans="1:13" ht="14.5" x14ac:dyDescent="0.35">
      <c r="A32" s="2" t="str">
        <f>VLOOKUP(C32, 'County name'!$A$1:$C$207, 2, TRUE)</f>
        <v>Des Moines County</v>
      </c>
      <c r="B32" s="2" t="str">
        <f>VLOOKUP($C32, 'County name'!$A$1:$C$207, 3, TRUE)</f>
        <v>Iowa</v>
      </c>
      <c r="C32" s="33">
        <v>19057</v>
      </c>
      <c r="D32" s="12">
        <f>VLOOKUP($C32, 'County name'!$A$3:$D$101, 4, FALSE)</f>
        <v>6.1999999999999998E-3</v>
      </c>
      <c r="E32" s="44">
        <v>2205.6434420000001</v>
      </c>
      <c r="F32" s="44">
        <v>207.09045380000001</v>
      </c>
      <c r="G32" s="38">
        <v>0.97875412179999999</v>
      </c>
      <c r="H32" s="45">
        <v>207.21710899999999</v>
      </c>
      <c r="I32" s="45">
        <v>77.851535220000002</v>
      </c>
      <c r="J32" s="48">
        <v>8.9547637309999997E-2</v>
      </c>
      <c r="K32" s="46">
        <v>344.8145634</v>
      </c>
      <c r="L32" s="45">
        <v>122.1947395</v>
      </c>
      <c r="M32" s="47">
        <v>0.1179782231</v>
      </c>
    </row>
    <row r="33" spans="1:13" ht="14.5" x14ac:dyDescent="0.35">
      <c r="A33" s="2" t="str">
        <f>VLOOKUP(C33, 'County name'!$A$1:$C$207, 2, TRUE)</f>
        <v>Dickinson County</v>
      </c>
      <c r="B33" s="2" t="str">
        <f>VLOOKUP($C33, 'County name'!$A$1:$C$207, 3, TRUE)</f>
        <v>Iowa</v>
      </c>
      <c r="C33" s="33">
        <v>19059</v>
      </c>
      <c r="D33" s="12">
        <f>VLOOKUP($C33, 'County name'!$A$3:$D$101, 4, FALSE)</f>
        <v>7.3000000000000001E-3</v>
      </c>
      <c r="E33" s="44">
        <v>1828.483919</v>
      </c>
      <c r="F33" s="44">
        <v>123.80029330000001</v>
      </c>
      <c r="G33" s="38">
        <v>0.89036711000000002</v>
      </c>
      <c r="H33" s="45">
        <v>226.8901051</v>
      </c>
      <c r="I33" s="45">
        <v>77.915982869999993</v>
      </c>
      <c r="J33" s="48">
        <v>0.1281474983</v>
      </c>
      <c r="K33" s="46">
        <v>335.76669370000002</v>
      </c>
      <c r="L33" s="45">
        <v>97.371718650000005</v>
      </c>
      <c r="M33" s="47">
        <v>0.13566609600000001</v>
      </c>
    </row>
    <row r="34" spans="1:13" ht="14.5" x14ac:dyDescent="0.35">
      <c r="A34" s="2" t="str">
        <f>VLOOKUP(C34, 'County name'!$A$1:$C$207, 2, TRUE)</f>
        <v>Dubuque County</v>
      </c>
      <c r="B34" s="2" t="str">
        <f>VLOOKUP($C34, 'County name'!$A$1:$C$207, 3, TRUE)</f>
        <v>Iowa</v>
      </c>
      <c r="C34" s="33">
        <v>19061</v>
      </c>
      <c r="D34" s="12">
        <f>VLOOKUP($C34, 'County name'!$A$3:$D$101, 4, FALSE)</f>
        <v>8.3999999999999995E-3</v>
      </c>
      <c r="E34" s="44">
        <v>1857.663963</v>
      </c>
      <c r="F34" s="44">
        <v>115.2319787</v>
      </c>
      <c r="G34" s="38">
        <v>0.84578582469999997</v>
      </c>
      <c r="H34" s="45">
        <v>195.34002709999999</v>
      </c>
      <c r="I34" s="45">
        <v>56.489560410000003</v>
      </c>
      <c r="J34" s="48">
        <v>7.6865229019999995E-2</v>
      </c>
      <c r="K34" s="46">
        <v>331.37970430000001</v>
      </c>
      <c r="L34" s="45">
        <v>78.670867630000004</v>
      </c>
      <c r="M34" s="47">
        <v>0.10484200439999999</v>
      </c>
    </row>
    <row r="35" spans="1:13" ht="14.5" x14ac:dyDescent="0.35">
      <c r="A35" s="2" t="str">
        <f>VLOOKUP(C35, 'County name'!$A$1:$C$207, 2, TRUE)</f>
        <v>Emmet County</v>
      </c>
      <c r="B35" s="2" t="str">
        <f>VLOOKUP($C35, 'County name'!$A$1:$C$207, 3, TRUE)</f>
        <v>Iowa</v>
      </c>
      <c r="C35" s="33">
        <v>19063</v>
      </c>
      <c r="D35" s="12">
        <f>VLOOKUP($C35, 'County name'!$A$3:$D$101, 4, FALSE)</f>
        <v>8.3000000000000001E-3</v>
      </c>
      <c r="E35" s="44">
        <v>1831.376154</v>
      </c>
      <c r="F35" s="44">
        <v>119.80607310000001</v>
      </c>
      <c r="G35" s="38">
        <v>0.88795213449999999</v>
      </c>
      <c r="H35" s="45">
        <v>221.60299309999999</v>
      </c>
      <c r="I35" s="45">
        <v>73.983875749999996</v>
      </c>
      <c r="J35" s="48">
        <v>0.118188558</v>
      </c>
      <c r="K35" s="46">
        <v>334.68071200000003</v>
      </c>
      <c r="L35" s="45">
        <v>97.603663729999994</v>
      </c>
      <c r="M35" s="47">
        <v>0.1304991811</v>
      </c>
    </row>
    <row r="36" spans="1:13" ht="14.5" x14ac:dyDescent="0.35">
      <c r="A36" s="2" t="str">
        <f>VLOOKUP(C36, 'County name'!$A$1:$C$207, 2, TRUE)</f>
        <v>Fayette County</v>
      </c>
      <c r="B36" s="2" t="str">
        <f>VLOOKUP($C36, 'County name'!$A$1:$C$207, 3, TRUE)</f>
        <v>Iowa</v>
      </c>
      <c r="C36" s="33">
        <v>19065</v>
      </c>
      <c r="D36" s="12">
        <f>VLOOKUP($C36, 'County name'!$A$3:$D$101, 4, FALSE)</f>
        <v>1.37E-2</v>
      </c>
      <c r="E36" s="44">
        <v>1828.749928</v>
      </c>
      <c r="F36" s="44">
        <v>113.8475201</v>
      </c>
      <c r="G36" s="38">
        <v>0.85841431530000001</v>
      </c>
      <c r="H36" s="45">
        <v>207.5539541</v>
      </c>
      <c r="I36" s="45">
        <v>60.073417470000003</v>
      </c>
      <c r="J36" s="48">
        <v>9.0384384459999995E-2</v>
      </c>
      <c r="K36" s="46">
        <v>333.50280800000002</v>
      </c>
      <c r="L36" s="45">
        <v>86.013529969999993</v>
      </c>
      <c r="M36" s="47">
        <v>0.11400334870000001</v>
      </c>
    </row>
    <row r="37" spans="1:13" ht="14.5" x14ac:dyDescent="0.35">
      <c r="A37" s="2" t="str">
        <f>VLOOKUP(C37, 'County name'!$A$1:$C$207, 2, TRUE)</f>
        <v>Floyd County</v>
      </c>
      <c r="B37" s="2" t="str">
        <f>VLOOKUP($C37, 'County name'!$A$1:$C$207, 3, TRUE)</f>
        <v>Iowa</v>
      </c>
      <c r="C37" s="33">
        <v>19067</v>
      </c>
      <c r="D37" s="12">
        <f>VLOOKUP($C37, 'County name'!$A$3:$D$101, 4, FALSE)</f>
        <v>1.03E-2</v>
      </c>
      <c r="E37" s="44">
        <v>1897.575859</v>
      </c>
      <c r="F37" s="44">
        <v>133.05641009999999</v>
      </c>
      <c r="G37" s="38">
        <v>0.88656193920000004</v>
      </c>
      <c r="H37" s="45">
        <v>209.61508749999999</v>
      </c>
      <c r="I37" s="45">
        <v>67.186430360000003</v>
      </c>
      <c r="J37" s="48">
        <v>9.6044360070000001E-2</v>
      </c>
      <c r="K37" s="46">
        <v>330.43061849999998</v>
      </c>
      <c r="L37" s="45">
        <v>97.742759509999999</v>
      </c>
      <c r="M37" s="47">
        <v>0.11582553130000001</v>
      </c>
    </row>
    <row r="38" spans="1:13" ht="14.5" x14ac:dyDescent="0.35">
      <c r="A38" s="2" t="str">
        <f>VLOOKUP(C38, 'County name'!$A$1:$C$207, 2, TRUE)</f>
        <v>Franklin County</v>
      </c>
      <c r="B38" s="2" t="str">
        <f>VLOOKUP($C38, 'County name'!$A$1:$C$207, 3, TRUE)</f>
        <v>Iowa</v>
      </c>
      <c r="C38" s="33">
        <v>19069</v>
      </c>
      <c r="D38" s="12">
        <f>VLOOKUP($C38, 'County name'!$A$3:$D$101, 4, FALSE)</f>
        <v>1.3500000000000002E-2</v>
      </c>
      <c r="E38" s="44">
        <v>1896.9725060000001</v>
      </c>
      <c r="F38" s="44">
        <v>133.78558480000001</v>
      </c>
      <c r="G38" s="38">
        <v>0.9087155978</v>
      </c>
      <c r="H38" s="45">
        <v>209.4583945</v>
      </c>
      <c r="I38" s="45">
        <v>68.929623789999994</v>
      </c>
      <c r="J38" s="48">
        <v>0.1006436674</v>
      </c>
      <c r="K38" s="46">
        <v>329.65359360000002</v>
      </c>
      <c r="L38" s="45">
        <v>99.773499389999998</v>
      </c>
      <c r="M38" s="47">
        <v>0.1205987719</v>
      </c>
    </row>
    <row r="39" spans="1:13" ht="14.5" x14ac:dyDescent="0.35">
      <c r="A39" s="2" t="str">
        <f>VLOOKUP(C39, 'County name'!$A$1:$C$207, 2, TRUE)</f>
        <v>Fremont County</v>
      </c>
      <c r="B39" s="2" t="str">
        <f>VLOOKUP($C39, 'County name'!$A$1:$C$207, 3, TRUE)</f>
        <v>Iowa</v>
      </c>
      <c r="C39" s="33">
        <v>19071</v>
      </c>
      <c r="D39" s="12">
        <f>VLOOKUP($C39, 'County name'!$A$3:$D$101, 4, FALSE)</f>
        <v>9.7000000000000003E-3</v>
      </c>
      <c r="E39" s="44">
        <v>2273.5117209999999</v>
      </c>
      <c r="F39" s="44">
        <v>285.89284120000002</v>
      </c>
      <c r="G39" s="38">
        <v>1.0959234229999999</v>
      </c>
      <c r="H39" s="45">
        <v>215.4373262</v>
      </c>
      <c r="I39" s="45">
        <v>104.6071414</v>
      </c>
      <c r="J39" s="48">
        <v>0.1300288768</v>
      </c>
      <c r="K39" s="46">
        <v>347.47901839999997</v>
      </c>
      <c r="L39" s="45">
        <v>150.85967890000001</v>
      </c>
      <c r="M39" s="47">
        <v>0.1675037815</v>
      </c>
    </row>
    <row r="40" spans="1:13" ht="14.5" x14ac:dyDescent="0.35">
      <c r="A40" s="2" t="str">
        <f>VLOOKUP(C40, 'County name'!$A$1:$C$207, 2, TRUE)</f>
        <v>Greene County</v>
      </c>
      <c r="B40" s="2" t="str">
        <f>VLOOKUP($C40, 'County name'!$A$1:$C$207, 3, TRUE)</f>
        <v>Iowa</v>
      </c>
      <c r="C40" s="33">
        <v>19073</v>
      </c>
      <c r="D40" s="12">
        <f>VLOOKUP($C40, 'County name'!$A$3:$D$101, 4, FALSE)</f>
        <v>1.1699999999999999E-2</v>
      </c>
      <c r="E40" s="44">
        <v>2054.4314199999999</v>
      </c>
      <c r="F40" s="44">
        <v>198.18074770000001</v>
      </c>
      <c r="G40" s="38">
        <v>1.0067905589999999</v>
      </c>
      <c r="H40" s="45">
        <v>214.7771438</v>
      </c>
      <c r="I40" s="45">
        <v>87.569038109999994</v>
      </c>
      <c r="J40" s="48">
        <v>0.11759544230000001</v>
      </c>
      <c r="K40" s="46">
        <v>335.69056549999999</v>
      </c>
      <c r="L40" s="45">
        <v>124.3915458</v>
      </c>
      <c r="M40" s="47">
        <v>0.13749831700000001</v>
      </c>
    </row>
    <row r="41" spans="1:13" ht="14.5" x14ac:dyDescent="0.35">
      <c r="A41" s="2" t="str">
        <f>VLOOKUP(C41, 'County name'!$A$1:$C$207, 2, TRUE)</f>
        <v>Grundy County</v>
      </c>
      <c r="B41" s="2" t="str">
        <f>VLOOKUP($C41, 'County name'!$A$1:$C$207, 3, TRUE)</f>
        <v>Iowa</v>
      </c>
      <c r="C41" s="33">
        <v>19075</v>
      </c>
      <c r="D41" s="12">
        <f>VLOOKUP($C41, 'County name'!$A$3:$D$101, 4, FALSE)</f>
        <v>1.11E-2</v>
      </c>
      <c r="E41" s="44">
        <v>1930.9282969999999</v>
      </c>
      <c r="F41" s="44">
        <v>142.65471590000001</v>
      </c>
      <c r="G41" s="38">
        <v>0.90448044400000005</v>
      </c>
      <c r="H41" s="45">
        <v>207.75810709999999</v>
      </c>
      <c r="I41" s="45">
        <v>69.529804089999999</v>
      </c>
      <c r="J41" s="48">
        <v>9.6739109660000003E-2</v>
      </c>
      <c r="K41" s="46">
        <v>332.0498662</v>
      </c>
      <c r="L41" s="45">
        <v>101.0186338</v>
      </c>
      <c r="M41" s="47">
        <v>0.116920384</v>
      </c>
    </row>
    <row r="42" spans="1:13" ht="14.5" x14ac:dyDescent="0.35">
      <c r="A42" s="2" t="str">
        <f>VLOOKUP(C42, 'County name'!$A$1:$C$207, 2, TRUE)</f>
        <v>Guthrie County</v>
      </c>
      <c r="B42" s="2" t="str">
        <f>VLOOKUP($C42, 'County name'!$A$1:$C$207, 3, TRUE)</f>
        <v>Iowa</v>
      </c>
      <c r="C42" s="33">
        <v>19077</v>
      </c>
      <c r="D42" s="12">
        <f>VLOOKUP($C42, 'County name'!$A$3:$D$101, 4, FALSE)</f>
        <v>0.01</v>
      </c>
      <c r="E42" s="44">
        <v>2043.110799</v>
      </c>
      <c r="F42" s="44">
        <v>198.46220489999999</v>
      </c>
      <c r="G42" s="38">
        <v>0.97719259439999995</v>
      </c>
      <c r="H42" s="45">
        <v>211.387225</v>
      </c>
      <c r="I42" s="45">
        <v>85.908902549999993</v>
      </c>
      <c r="J42" s="48">
        <v>0.1149013618</v>
      </c>
      <c r="K42" s="46">
        <v>337.69593359999999</v>
      </c>
      <c r="L42" s="45">
        <v>120.97686419999999</v>
      </c>
      <c r="M42" s="47">
        <v>0.13728373329999999</v>
      </c>
    </row>
    <row r="43" spans="1:13" ht="14.5" x14ac:dyDescent="0.35">
      <c r="A43" s="2" t="str">
        <f>VLOOKUP(C43, 'County name'!$A$1:$C$207, 2, TRUE)</f>
        <v>Hamilton County</v>
      </c>
      <c r="B43" s="2" t="str">
        <f>VLOOKUP($C43, 'County name'!$A$1:$C$207, 3, TRUE)</f>
        <v>Iowa</v>
      </c>
      <c r="C43" s="33">
        <v>19079</v>
      </c>
      <c r="D43" s="12">
        <f>VLOOKUP($C43, 'County name'!$A$3:$D$101, 4, FALSE)</f>
        <v>1.1899999999999999E-2</v>
      </c>
      <c r="E43" s="44">
        <v>1958.7583540000001</v>
      </c>
      <c r="F43" s="44">
        <v>155.94621789999999</v>
      </c>
      <c r="G43" s="38">
        <v>0.95215739509999997</v>
      </c>
      <c r="H43" s="45">
        <v>210.90105990000001</v>
      </c>
      <c r="I43" s="45">
        <v>75.762716819999994</v>
      </c>
      <c r="J43" s="48">
        <v>0.10683178190000001</v>
      </c>
      <c r="K43" s="46">
        <v>329.40020340000001</v>
      </c>
      <c r="L43" s="45">
        <v>108.7910236</v>
      </c>
      <c r="M43" s="47">
        <v>0.12504591209999999</v>
      </c>
    </row>
    <row r="44" spans="1:13" ht="14.5" x14ac:dyDescent="0.35">
      <c r="A44" s="2" t="str">
        <f>VLOOKUP(C44, 'County name'!$A$1:$C$207, 2, TRUE)</f>
        <v>Hancock County</v>
      </c>
      <c r="B44" s="2" t="str">
        <f>VLOOKUP($C44, 'County name'!$A$1:$C$207, 3, TRUE)</f>
        <v>Iowa</v>
      </c>
      <c r="C44" s="33">
        <v>19081</v>
      </c>
      <c r="D44" s="12">
        <f>VLOOKUP($C44, 'County name'!$A$3:$D$101, 4, FALSE)</f>
        <v>1.21E-2</v>
      </c>
      <c r="E44" s="44">
        <v>1868.98614</v>
      </c>
      <c r="F44" s="44">
        <v>122.8775507</v>
      </c>
      <c r="G44" s="38">
        <v>0.89298820369999998</v>
      </c>
      <c r="H44" s="45">
        <v>212.4676954</v>
      </c>
      <c r="I44" s="45">
        <v>67.633921999999998</v>
      </c>
      <c r="J44" s="48">
        <v>0.1042950101</v>
      </c>
      <c r="K44" s="46">
        <v>328.27582339999998</v>
      </c>
      <c r="L44" s="45">
        <v>95.862956909999994</v>
      </c>
      <c r="M44" s="47">
        <v>0.1204195292</v>
      </c>
    </row>
    <row r="45" spans="1:13" ht="14.5" x14ac:dyDescent="0.35">
      <c r="A45" s="2" t="str">
        <f>VLOOKUP(C45, 'County name'!$A$1:$C$207, 2, TRUE)</f>
        <v>Hardin County</v>
      </c>
      <c r="B45" s="2" t="str">
        <f>VLOOKUP($C45, 'County name'!$A$1:$C$207, 3, TRUE)</f>
        <v>Iowa</v>
      </c>
      <c r="C45" s="33">
        <v>19083</v>
      </c>
      <c r="D45" s="12">
        <f>VLOOKUP($C45, 'County name'!$A$3:$D$101, 4, FALSE)</f>
        <v>1.1200000000000002E-2</v>
      </c>
      <c r="E45" s="44">
        <v>1942.0629650000001</v>
      </c>
      <c r="F45" s="44">
        <v>148.12870140000001</v>
      </c>
      <c r="G45" s="38">
        <v>0.92557384310000002</v>
      </c>
      <c r="H45" s="45">
        <v>209.4577362</v>
      </c>
      <c r="I45" s="45">
        <v>72.469590089999997</v>
      </c>
      <c r="J45" s="48">
        <v>0.1014492268</v>
      </c>
      <c r="K45" s="46">
        <v>329.97663779999999</v>
      </c>
      <c r="L45" s="45">
        <v>103.92673480000001</v>
      </c>
      <c r="M45" s="47">
        <v>0.12007137530000001</v>
      </c>
    </row>
    <row r="46" spans="1:13" ht="14.5" x14ac:dyDescent="0.35">
      <c r="A46" s="2" t="str">
        <f>VLOOKUP(C46, 'County name'!$A$1:$C$207, 2, TRUE)</f>
        <v>Harrison County</v>
      </c>
      <c r="B46" s="2" t="str">
        <f>VLOOKUP($C46, 'County name'!$A$1:$C$207, 3, TRUE)</f>
        <v>Iowa</v>
      </c>
      <c r="C46" s="33">
        <v>19085</v>
      </c>
      <c r="D46" s="12">
        <f>VLOOKUP($C46, 'County name'!$A$3:$D$101, 4, FALSE)</f>
        <v>1.3899999999999999E-2</v>
      </c>
      <c r="E46" s="44">
        <v>2131.8682100000001</v>
      </c>
      <c r="F46" s="44">
        <v>236.6490991</v>
      </c>
      <c r="G46" s="38">
        <v>1.046066516</v>
      </c>
      <c r="H46" s="45">
        <v>223.5928375</v>
      </c>
      <c r="I46" s="45">
        <v>101.8164048</v>
      </c>
      <c r="J46" s="48">
        <v>0.1395113167</v>
      </c>
      <c r="K46" s="46">
        <v>346.24485069999997</v>
      </c>
      <c r="L46" s="45">
        <v>133.88023949999999</v>
      </c>
      <c r="M46" s="47">
        <v>0.1614800039</v>
      </c>
    </row>
    <row r="47" spans="1:13" ht="14.5" x14ac:dyDescent="0.35">
      <c r="A47" s="2" t="str">
        <f>VLOOKUP(C47, 'County name'!$A$1:$C$207, 2, TRUE)</f>
        <v>Henry County</v>
      </c>
      <c r="B47" s="2" t="str">
        <f>VLOOKUP($C47, 'County name'!$A$1:$C$207, 3, TRUE)</f>
        <v>Iowa</v>
      </c>
      <c r="C47" s="33">
        <v>19087</v>
      </c>
      <c r="D47" s="12">
        <f>VLOOKUP($C47, 'County name'!$A$3:$D$101, 4, FALSE)</f>
        <v>6.6E-3</v>
      </c>
      <c r="E47" s="44">
        <v>2211.9582580000001</v>
      </c>
      <c r="F47" s="44">
        <v>221.86701489999999</v>
      </c>
      <c r="G47" s="38">
        <v>0.9869376621</v>
      </c>
      <c r="H47" s="45">
        <v>205.8630445</v>
      </c>
      <c r="I47" s="45">
        <v>82.267222880000006</v>
      </c>
      <c r="J47" s="48">
        <v>9.056211753E-2</v>
      </c>
      <c r="K47" s="46">
        <v>342.5378518</v>
      </c>
      <c r="L47" s="45">
        <v>128.0245817</v>
      </c>
      <c r="M47" s="47">
        <v>0.1186927523</v>
      </c>
    </row>
    <row r="48" spans="1:13" ht="14.5" x14ac:dyDescent="0.35">
      <c r="A48" s="2" t="str">
        <f>VLOOKUP(C48, 'County name'!$A$1:$C$207, 2, TRUE)</f>
        <v>Howard County</v>
      </c>
      <c r="B48" s="2" t="str">
        <f>VLOOKUP($C48, 'County name'!$A$1:$C$207, 3, TRUE)</f>
        <v>Iowa</v>
      </c>
      <c r="C48" s="33">
        <v>19089</v>
      </c>
      <c r="D48" s="12">
        <f>VLOOKUP($C48, 'County name'!$A$3:$D$101, 4, FALSE)</f>
        <v>9.5999999999999992E-3</v>
      </c>
      <c r="E48" s="44">
        <v>1759.990151</v>
      </c>
      <c r="F48" s="44">
        <v>96.548872230000001</v>
      </c>
      <c r="G48" s="38">
        <v>0.81478292320000001</v>
      </c>
      <c r="H48" s="45">
        <v>207.013002</v>
      </c>
      <c r="I48" s="45">
        <v>55.672953560000003</v>
      </c>
      <c r="J48" s="48">
        <v>8.9879467020000006E-2</v>
      </c>
      <c r="K48" s="46">
        <v>331.16236909999998</v>
      </c>
      <c r="L48" s="45">
        <v>77.367998170000007</v>
      </c>
      <c r="M48" s="47">
        <v>0.1122573721</v>
      </c>
    </row>
    <row r="49" spans="1:13" ht="14.5" x14ac:dyDescent="0.35">
      <c r="A49" s="2" t="str">
        <f>VLOOKUP(C49, 'County name'!$A$1:$C$207, 2, TRUE)</f>
        <v>Humboldt County</v>
      </c>
      <c r="B49" s="2" t="str">
        <f>VLOOKUP($C49, 'County name'!$A$1:$C$207, 3, TRUE)</f>
        <v>Iowa</v>
      </c>
      <c r="C49" s="33">
        <v>19091</v>
      </c>
      <c r="D49" s="12">
        <f>VLOOKUP($C49, 'County name'!$A$3:$D$101, 4, FALSE)</f>
        <v>1.15E-2</v>
      </c>
      <c r="E49" s="44">
        <v>1929.1312909999999</v>
      </c>
      <c r="F49" s="44">
        <v>144.59436640000001</v>
      </c>
      <c r="G49" s="38">
        <v>0.94471315030000003</v>
      </c>
      <c r="H49" s="45">
        <v>215.21673010000001</v>
      </c>
      <c r="I49" s="45">
        <v>76.193845510000003</v>
      </c>
      <c r="J49" s="48">
        <v>0.1133609532</v>
      </c>
      <c r="K49" s="46">
        <v>330.68912870000003</v>
      </c>
      <c r="L49" s="45">
        <v>108.18779170000001</v>
      </c>
      <c r="M49" s="47">
        <v>0.12948069209999999</v>
      </c>
    </row>
    <row r="50" spans="1:13" ht="14.5" x14ac:dyDescent="0.35">
      <c r="A50" s="2" t="str">
        <f>VLOOKUP(C50, 'County name'!$A$1:$C$207, 2, TRUE)</f>
        <v>Ida County</v>
      </c>
      <c r="B50" s="2" t="str">
        <f>VLOOKUP($C50, 'County name'!$A$1:$C$207, 3, TRUE)</f>
        <v>Iowa</v>
      </c>
      <c r="C50" s="33">
        <v>19093</v>
      </c>
      <c r="D50" s="12">
        <f>VLOOKUP($C50, 'County name'!$A$3:$D$101, 4, FALSE)</f>
        <v>9.0000000000000011E-3</v>
      </c>
      <c r="E50" s="44">
        <v>1985.443135</v>
      </c>
      <c r="F50" s="44">
        <v>181.63026060000001</v>
      </c>
      <c r="G50" s="38">
        <v>0.99970263429999995</v>
      </c>
      <c r="H50" s="45">
        <v>224.49044219999999</v>
      </c>
      <c r="I50" s="45">
        <v>90.942003540000002</v>
      </c>
      <c r="J50" s="48">
        <v>0.13690603160000001</v>
      </c>
      <c r="K50" s="46">
        <v>338.5710962</v>
      </c>
      <c r="L50" s="45">
        <v>114.3270771</v>
      </c>
      <c r="M50" s="47">
        <v>0.14878526580000001</v>
      </c>
    </row>
    <row r="51" spans="1:13" ht="14.5" x14ac:dyDescent="0.35">
      <c r="A51" s="2" t="str">
        <f>VLOOKUP(C51, 'County name'!$A$1:$C$207, 2, TRUE)</f>
        <v>Iowa County</v>
      </c>
      <c r="B51" s="2" t="str">
        <f>VLOOKUP($C51, 'County name'!$A$1:$C$207, 3, TRUE)</f>
        <v>Iowa</v>
      </c>
      <c r="C51" s="33">
        <v>19095</v>
      </c>
      <c r="D51" s="12">
        <f>VLOOKUP($C51, 'County name'!$A$3:$D$101, 4, FALSE)</f>
        <v>9.8999999999999991E-3</v>
      </c>
      <c r="E51" s="44">
        <v>2076.3211500000002</v>
      </c>
      <c r="F51" s="44">
        <v>189.7927756</v>
      </c>
      <c r="G51" s="38">
        <v>0.95534978510000002</v>
      </c>
      <c r="H51" s="45">
        <v>204.91112200000001</v>
      </c>
      <c r="I51" s="45">
        <v>75.856188299999999</v>
      </c>
      <c r="J51" s="48">
        <v>9.2397957949999998E-2</v>
      </c>
      <c r="K51" s="46">
        <v>337.36211830000002</v>
      </c>
      <c r="L51" s="45">
        <v>114.8798359</v>
      </c>
      <c r="M51" s="47">
        <v>0.118323364</v>
      </c>
    </row>
    <row r="52" spans="1:13" ht="14.5" x14ac:dyDescent="0.35">
      <c r="A52" s="2" t="str">
        <f>VLOOKUP(C52, 'County name'!$A$1:$C$207, 2, TRUE)</f>
        <v>Jackson County</v>
      </c>
      <c r="B52" s="2" t="str">
        <f>VLOOKUP($C52, 'County name'!$A$1:$C$207, 3, TRUE)</f>
        <v>Iowa</v>
      </c>
      <c r="C52" s="33">
        <v>19097</v>
      </c>
      <c r="D52" s="12">
        <f>VLOOKUP($C52, 'County name'!$A$3:$D$101, 4, FALSE)</f>
        <v>7.3000000000000001E-3</v>
      </c>
      <c r="E52" s="44">
        <v>1907.2759860000001</v>
      </c>
      <c r="F52" s="44">
        <v>133.4814341</v>
      </c>
      <c r="G52" s="38">
        <v>0.87516539159999995</v>
      </c>
      <c r="H52" s="45">
        <v>193.5798796</v>
      </c>
      <c r="I52" s="45">
        <v>59.63154445</v>
      </c>
      <c r="J52" s="48">
        <v>7.3808187009999998E-2</v>
      </c>
      <c r="K52" s="46">
        <v>332.42803149999997</v>
      </c>
      <c r="L52" s="45">
        <v>88.974860910000004</v>
      </c>
      <c r="M52" s="47">
        <v>0.1051261327</v>
      </c>
    </row>
    <row r="53" spans="1:13" ht="14.5" x14ac:dyDescent="0.35">
      <c r="A53" s="2" t="str">
        <f>VLOOKUP(C53, 'County name'!$A$1:$C$207, 2, TRUE)</f>
        <v>Jasper County</v>
      </c>
      <c r="B53" s="2" t="str">
        <f>VLOOKUP($C53, 'County name'!$A$1:$C$207, 3, TRUE)</f>
        <v>Iowa</v>
      </c>
      <c r="C53" s="33">
        <v>19099</v>
      </c>
      <c r="D53" s="12">
        <f>VLOOKUP($C53, 'County name'!$A$3:$D$101, 4, FALSE)</f>
        <v>1.4499999999999999E-2</v>
      </c>
      <c r="E53" s="44">
        <v>2078.0517220000002</v>
      </c>
      <c r="F53" s="44">
        <v>185.13864770000001</v>
      </c>
      <c r="G53" s="38">
        <v>0.95146440229999996</v>
      </c>
      <c r="H53" s="45">
        <v>207.61563530000001</v>
      </c>
      <c r="I53" s="45">
        <v>76.102699759999993</v>
      </c>
      <c r="J53" s="48">
        <v>9.9262990649999994E-2</v>
      </c>
      <c r="K53" s="46">
        <v>335.45273470000001</v>
      </c>
      <c r="L53" s="45">
        <v>111.9837247</v>
      </c>
      <c r="M53" s="47">
        <v>0.11862144130000001</v>
      </c>
    </row>
    <row r="54" spans="1:13" ht="14.5" x14ac:dyDescent="0.35">
      <c r="A54" s="2" t="str">
        <f>VLOOKUP(C54, 'County name'!$A$1:$C$207, 2, TRUE)</f>
        <v>Jefferson County</v>
      </c>
      <c r="B54" s="2" t="str">
        <f>VLOOKUP($C54, 'County name'!$A$1:$C$207, 3, TRUE)</f>
        <v>Iowa</v>
      </c>
      <c r="C54" s="33">
        <v>19101</v>
      </c>
      <c r="D54" s="12">
        <f>VLOOKUP($C54, 'County name'!$A$3:$D$101, 4, FALSE)</f>
        <v>5.8999999999999999E-3</v>
      </c>
      <c r="E54" s="44">
        <v>2224.956866</v>
      </c>
      <c r="F54" s="44">
        <v>237.6844025</v>
      </c>
      <c r="G54" s="38">
        <v>1.024502923</v>
      </c>
      <c r="H54" s="45">
        <v>206.6098308</v>
      </c>
      <c r="I54" s="45">
        <v>85.760475439999993</v>
      </c>
      <c r="J54" s="48">
        <v>9.5954289649999996E-2</v>
      </c>
      <c r="K54" s="46">
        <v>342.69985000000003</v>
      </c>
      <c r="L54" s="45">
        <v>134.07267870000001</v>
      </c>
      <c r="M54" s="47">
        <v>0.1248814825</v>
      </c>
    </row>
    <row r="55" spans="1:13" ht="14.5" x14ac:dyDescent="0.35">
      <c r="A55" s="2" t="str">
        <f>VLOOKUP(C55, 'County name'!$A$1:$C$207, 2, TRUE)</f>
        <v>Johnson County</v>
      </c>
      <c r="B55" s="2" t="str">
        <f>VLOOKUP($C55, 'County name'!$A$1:$C$207, 3, TRUE)</f>
        <v>Iowa</v>
      </c>
      <c r="C55" s="33">
        <v>19103</v>
      </c>
      <c r="D55" s="12">
        <f>VLOOKUP($C55, 'County name'!$A$3:$D$101, 4, FALSE)</f>
        <v>9.3999999999999986E-3</v>
      </c>
      <c r="E55" s="44">
        <v>2124.5134400000002</v>
      </c>
      <c r="F55" s="44">
        <v>198.72106909999999</v>
      </c>
      <c r="G55" s="38">
        <v>0.97679501349999998</v>
      </c>
      <c r="H55" s="45">
        <v>204.04774409999999</v>
      </c>
      <c r="I55" s="45">
        <v>77.899187900000001</v>
      </c>
      <c r="J55" s="48">
        <v>9.0378043970000002E-2</v>
      </c>
      <c r="K55" s="46">
        <v>339.25286779999999</v>
      </c>
      <c r="L55" s="45">
        <v>119.2954151</v>
      </c>
      <c r="M55" s="47">
        <v>0.11880721480000001</v>
      </c>
    </row>
    <row r="56" spans="1:13" ht="14.5" x14ac:dyDescent="0.35">
      <c r="A56" s="2" t="str">
        <f>VLOOKUP(C56, 'County name'!$A$1:$C$207, 2, TRUE)</f>
        <v>Jones County</v>
      </c>
      <c r="B56" s="2" t="str">
        <f>VLOOKUP($C56, 'County name'!$A$1:$C$207, 3, TRUE)</f>
        <v>Iowa</v>
      </c>
      <c r="C56" s="33">
        <v>19105</v>
      </c>
      <c r="D56" s="12">
        <f>VLOOKUP($C56, 'County name'!$A$3:$D$101, 4, FALSE)</f>
        <v>9.1999999999999998E-3</v>
      </c>
      <c r="E56" s="44">
        <v>1928.913976</v>
      </c>
      <c r="F56" s="44">
        <v>146.88423399999999</v>
      </c>
      <c r="G56" s="38">
        <v>0.88744854080000002</v>
      </c>
      <c r="H56" s="45">
        <v>197.6985809</v>
      </c>
      <c r="I56" s="45">
        <v>64.864213609999993</v>
      </c>
      <c r="J56" s="48">
        <v>7.9281464440000005E-2</v>
      </c>
      <c r="K56" s="46">
        <v>329.40561709999997</v>
      </c>
      <c r="L56" s="45">
        <v>95.376529259999998</v>
      </c>
      <c r="M56" s="47">
        <v>0.1047629122</v>
      </c>
    </row>
    <row r="57" spans="1:13" ht="14.5" x14ac:dyDescent="0.35">
      <c r="A57" s="2" t="str">
        <f>VLOOKUP(C57, 'County name'!$A$1:$C$207, 2, TRUE)</f>
        <v>Keokuk County</v>
      </c>
      <c r="B57" s="2" t="str">
        <f>VLOOKUP($C57, 'County name'!$A$1:$C$207, 3, TRUE)</f>
        <v>Iowa</v>
      </c>
      <c r="C57" s="33">
        <v>19107</v>
      </c>
      <c r="D57" s="12">
        <f>VLOOKUP($C57, 'County name'!$A$3:$D$101, 4, FALSE)</f>
        <v>8.6E-3</v>
      </c>
      <c r="E57" s="44">
        <v>2148.6672060000001</v>
      </c>
      <c r="F57" s="44">
        <v>210.9447256</v>
      </c>
      <c r="G57" s="38">
        <v>0.98789869809999997</v>
      </c>
      <c r="H57" s="45">
        <v>205.75472550000001</v>
      </c>
      <c r="I57" s="45">
        <v>80.015354869999996</v>
      </c>
      <c r="J57" s="48">
        <v>9.5041886790000002E-2</v>
      </c>
      <c r="K57" s="46">
        <v>339.45052959999998</v>
      </c>
      <c r="L57" s="45">
        <v>121.4611666</v>
      </c>
      <c r="M57" s="47">
        <v>0.12131549649999999</v>
      </c>
    </row>
    <row r="58" spans="1:13" ht="14.5" x14ac:dyDescent="0.35">
      <c r="A58" s="2" t="str">
        <f>VLOOKUP(C58, 'County name'!$A$1:$C$207, 2, TRUE)</f>
        <v>Kossuth County</v>
      </c>
      <c r="B58" s="2" t="str">
        <f>VLOOKUP($C58, 'County name'!$A$1:$C$207, 3, TRUE)</f>
        <v>Iowa</v>
      </c>
      <c r="C58" s="33">
        <v>19109</v>
      </c>
      <c r="D58" s="12">
        <f>VLOOKUP($C58, 'County name'!$A$3:$D$101, 4, FALSE)</f>
        <v>2.3300000000000001E-2</v>
      </c>
      <c r="E58" s="44">
        <v>1882.141308</v>
      </c>
      <c r="F58" s="44">
        <v>127.83450259999999</v>
      </c>
      <c r="G58" s="38">
        <v>0.91938834540000003</v>
      </c>
      <c r="H58" s="45">
        <v>215.7965964</v>
      </c>
      <c r="I58" s="45">
        <v>72.08893209</v>
      </c>
      <c r="J58" s="48">
        <v>0.1113237639</v>
      </c>
      <c r="K58" s="46">
        <v>330.95298270000001</v>
      </c>
      <c r="L58" s="45">
        <v>101.61953200000001</v>
      </c>
      <c r="M58" s="47">
        <v>0.1270873284</v>
      </c>
    </row>
    <row r="59" spans="1:13" ht="14.5" x14ac:dyDescent="0.35">
      <c r="A59" s="2" t="str">
        <f>VLOOKUP(C59, 'County name'!$A$1:$C$207, 2, TRUE)</f>
        <v>Lee County</v>
      </c>
      <c r="B59" s="2" t="str">
        <f>VLOOKUP($C59, 'County name'!$A$1:$C$207, 3, TRUE)</f>
        <v>Iowa</v>
      </c>
      <c r="C59" s="33">
        <v>19111</v>
      </c>
      <c r="D59" s="12">
        <f>VLOOKUP($C59, 'County name'!$A$3:$D$101, 4, FALSE)</f>
        <v>5.7999999999999996E-3</v>
      </c>
      <c r="E59" s="44">
        <v>2266.1144370000002</v>
      </c>
      <c r="F59" s="44">
        <v>232.43671850000001</v>
      </c>
      <c r="G59" s="38">
        <v>1.020900578</v>
      </c>
      <c r="H59" s="45">
        <v>205.39778670000001</v>
      </c>
      <c r="I59" s="45">
        <v>83.215657899999997</v>
      </c>
      <c r="J59" s="48">
        <v>9.1627447210000004E-2</v>
      </c>
      <c r="K59" s="46">
        <v>341.78799190000001</v>
      </c>
      <c r="L59" s="45">
        <v>129.88482440000001</v>
      </c>
      <c r="M59" s="47">
        <v>0.11903867780000001</v>
      </c>
    </row>
    <row r="60" spans="1:13" ht="14.5" x14ac:dyDescent="0.35">
      <c r="A60" s="2" t="str">
        <f>VLOOKUP(C60, 'County name'!$A$1:$C$207, 2, TRUE)</f>
        <v>Linn County</v>
      </c>
      <c r="B60" s="2" t="str">
        <f>VLOOKUP($C60, 'County name'!$A$1:$C$207, 3, TRUE)</f>
        <v>Iowa</v>
      </c>
      <c r="C60" s="33">
        <v>19113</v>
      </c>
      <c r="D60" s="12">
        <f>VLOOKUP($C60, 'County name'!$A$3:$D$101, 4, FALSE)</f>
        <v>0.01</v>
      </c>
      <c r="E60" s="44">
        <v>1989.3133829999999</v>
      </c>
      <c r="F60" s="44">
        <v>161.31064889999999</v>
      </c>
      <c r="G60" s="38">
        <v>0.92469577859999996</v>
      </c>
      <c r="H60" s="45">
        <v>202.2465985</v>
      </c>
      <c r="I60" s="45">
        <v>70.135030319999998</v>
      </c>
      <c r="J60" s="48">
        <v>8.6234436289999994E-2</v>
      </c>
      <c r="K60" s="46">
        <v>333.92413870000001</v>
      </c>
      <c r="L60" s="45">
        <v>104.8840914</v>
      </c>
      <c r="M60" s="47">
        <v>0.1129753791</v>
      </c>
    </row>
    <row r="61" spans="1:13" ht="14.5" x14ac:dyDescent="0.35">
      <c r="A61" s="2" t="str">
        <f>VLOOKUP(C61, 'County name'!$A$1:$C$207, 2, TRUE)</f>
        <v>Louisa County</v>
      </c>
      <c r="B61" s="2" t="str">
        <f>VLOOKUP($C61, 'County name'!$A$1:$C$207, 3, TRUE)</f>
        <v>Iowa</v>
      </c>
      <c r="C61" s="33">
        <v>19115</v>
      </c>
      <c r="D61" s="12">
        <f>VLOOKUP($C61, 'County name'!$A$3:$D$101, 4, FALSE)</f>
        <v>6.0999999999999995E-3</v>
      </c>
      <c r="E61" s="44">
        <v>2196.0613800000001</v>
      </c>
      <c r="F61" s="44">
        <v>213.6616951</v>
      </c>
      <c r="G61" s="38">
        <v>0.97908024540000005</v>
      </c>
      <c r="H61" s="45">
        <v>206.62828959999999</v>
      </c>
      <c r="I61" s="45">
        <v>80.911645559999997</v>
      </c>
      <c r="J61" s="48">
        <v>8.9905847780000006E-2</v>
      </c>
      <c r="K61" s="46">
        <v>345.17143820000001</v>
      </c>
      <c r="L61" s="45">
        <v>125.5948769</v>
      </c>
      <c r="M61" s="47">
        <v>0.1195373668</v>
      </c>
    </row>
    <row r="62" spans="1:13" ht="14.5" x14ac:dyDescent="0.35">
      <c r="A62" s="2" t="str">
        <f>VLOOKUP(C62, 'County name'!$A$1:$C$207, 2, TRUE)</f>
        <v>Lucas County</v>
      </c>
      <c r="B62" s="2" t="str">
        <f>VLOOKUP($C62, 'County name'!$A$1:$C$207, 3, TRUE)</f>
        <v>Iowa</v>
      </c>
      <c r="C62" s="33">
        <v>19117</v>
      </c>
      <c r="D62" s="12">
        <f>VLOOKUP($C62, 'County name'!$A$3:$D$101, 4, FALSE)</f>
        <v>4.0000000000000001E-3</v>
      </c>
      <c r="E62" s="44">
        <v>2119.8917280000001</v>
      </c>
      <c r="F62" s="44">
        <v>210.3604397</v>
      </c>
      <c r="G62" s="38">
        <v>0.97700864759999995</v>
      </c>
      <c r="H62" s="45">
        <v>203.59949499999999</v>
      </c>
      <c r="I62" s="45">
        <v>79.124475050000001</v>
      </c>
      <c r="J62" s="48">
        <v>9.7133696039999995E-2</v>
      </c>
      <c r="K62" s="46">
        <v>340.84230350000001</v>
      </c>
      <c r="L62" s="45">
        <v>116.0615651</v>
      </c>
      <c r="M62" s="47">
        <v>0.1221213892</v>
      </c>
    </row>
    <row r="63" spans="1:13" ht="14.5" x14ac:dyDescent="0.35">
      <c r="A63" s="2" t="str">
        <f>VLOOKUP(C63, 'County name'!$A$1:$C$207, 2, TRUE)</f>
        <v>Lyon County</v>
      </c>
      <c r="B63" s="2" t="str">
        <f>VLOOKUP($C63, 'County name'!$A$1:$C$207, 3, TRUE)</f>
        <v>Iowa</v>
      </c>
      <c r="C63" s="33">
        <v>19119</v>
      </c>
      <c r="D63" s="12">
        <f>VLOOKUP($C63, 'County name'!$A$3:$D$101, 4, FALSE)</f>
        <v>1.3000000000000001E-2</v>
      </c>
      <c r="E63" s="44">
        <v>1879.1634079999999</v>
      </c>
      <c r="F63" s="44">
        <v>173.1405268</v>
      </c>
      <c r="G63" s="38">
        <v>0.97550125040000002</v>
      </c>
      <c r="H63" s="45">
        <v>235.47471870000001</v>
      </c>
      <c r="I63" s="45">
        <v>101.1585223</v>
      </c>
      <c r="J63" s="48">
        <v>0.15244801929999999</v>
      </c>
      <c r="K63" s="46">
        <v>342.34185960000002</v>
      </c>
      <c r="L63" s="45">
        <v>119.638858</v>
      </c>
      <c r="M63" s="47">
        <v>0.157494892</v>
      </c>
    </row>
    <row r="64" spans="1:13" ht="14.5" x14ac:dyDescent="0.35">
      <c r="A64" s="2" t="str">
        <f>VLOOKUP(C64, 'County name'!$A$1:$C$207, 2, TRUE)</f>
        <v>Madison County</v>
      </c>
      <c r="B64" s="2" t="str">
        <f>VLOOKUP($C64, 'County name'!$A$1:$C$207, 3, TRUE)</f>
        <v>Iowa</v>
      </c>
      <c r="C64" s="33">
        <v>19121</v>
      </c>
      <c r="D64" s="12">
        <f>VLOOKUP($C64, 'County name'!$A$3:$D$101, 4, FALSE)</f>
        <v>7.0999999999999995E-3</v>
      </c>
      <c r="E64" s="44">
        <v>2109.3963050000002</v>
      </c>
      <c r="F64" s="44">
        <v>204.8075394</v>
      </c>
      <c r="G64" s="38">
        <v>0.98795223499999996</v>
      </c>
      <c r="H64" s="45">
        <v>206.4146839</v>
      </c>
      <c r="I64" s="45">
        <v>81.849151750000004</v>
      </c>
      <c r="J64" s="48">
        <v>0.10521738780000001</v>
      </c>
      <c r="K64" s="46">
        <v>335.72361560000002</v>
      </c>
      <c r="L64" s="45">
        <v>116.81874139999999</v>
      </c>
      <c r="M64" s="47">
        <v>0.1278316236</v>
      </c>
    </row>
    <row r="65" spans="1:13" ht="14.5" x14ac:dyDescent="0.35">
      <c r="A65" s="2" t="str">
        <f>VLOOKUP(C65, 'County name'!$A$1:$C$207, 2, TRUE)</f>
        <v>Mahaska County</v>
      </c>
      <c r="B65" s="2" t="str">
        <f>VLOOKUP($C65, 'County name'!$A$1:$C$207, 3, TRUE)</f>
        <v>Iowa</v>
      </c>
      <c r="C65" s="33">
        <v>19123</v>
      </c>
      <c r="D65" s="12">
        <f>VLOOKUP($C65, 'County name'!$A$3:$D$101, 4, FALSE)</f>
        <v>9.1999999999999998E-3</v>
      </c>
      <c r="E65" s="44">
        <v>2140.9216150000002</v>
      </c>
      <c r="F65" s="44">
        <v>206.00936179999999</v>
      </c>
      <c r="G65" s="38">
        <v>0.99173429040000005</v>
      </c>
      <c r="H65" s="45">
        <v>205.40989379999999</v>
      </c>
      <c r="I65" s="45">
        <v>78.631131409999995</v>
      </c>
      <c r="J65" s="48">
        <v>9.6731454650000007E-2</v>
      </c>
      <c r="K65" s="46">
        <v>338.82269760000003</v>
      </c>
      <c r="L65" s="45">
        <v>118.38536740000001</v>
      </c>
      <c r="M65" s="47">
        <v>0.12198910139999999</v>
      </c>
    </row>
    <row r="66" spans="1:13" ht="14.5" x14ac:dyDescent="0.35">
      <c r="A66" s="2" t="str">
        <f>VLOOKUP(C66, 'County name'!$A$1:$C$207, 2, TRUE)</f>
        <v>Marion County</v>
      </c>
      <c r="B66" s="2" t="str">
        <f>VLOOKUP($C66, 'County name'!$A$1:$C$207, 3, TRUE)</f>
        <v>Iowa</v>
      </c>
      <c r="C66" s="33">
        <v>19125</v>
      </c>
      <c r="D66" s="12">
        <f>VLOOKUP($C66, 'County name'!$A$3:$D$101, 4, FALSE)</f>
        <v>6.4000000000000003E-3</v>
      </c>
      <c r="E66" s="44">
        <v>2177.782655</v>
      </c>
      <c r="F66" s="44">
        <v>214.8873322</v>
      </c>
      <c r="G66" s="38">
        <v>1.007486254</v>
      </c>
      <c r="H66" s="45">
        <v>206.16857820000001</v>
      </c>
      <c r="I66" s="45">
        <v>81.200006720000005</v>
      </c>
      <c r="J66" s="48">
        <v>0.1001709742</v>
      </c>
      <c r="K66" s="46">
        <v>339.12737040000002</v>
      </c>
      <c r="L66" s="45">
        <v>120.583338</v>
      </c>
      <c r="M66" s="47">
        <v>0.1234696329</v>
      </c>
    </row>
    <row r="67" spans="1:13" ht="14.5" x14ac:dyDescent="0.35">
      <c r="A67" s="2" t="str">
        <f>VLOOKUP(C67, 'County name'!$A$1:$C$207, 2, TRUE)</f>
        <v>Marshall County</v>
      </c>
      <c r="B67" s="2" t="str">
        <f>VLOOKUP($C67, 'County name'!$A$1:$C$207, 3, TRUE)</f>
        <v>Iowa</v>
      </c>
      <c r="C67" s="33">
        <v>19127</v>
      </c>
      <c r="D67" s="12">
        <f>VLOOKUP($C67, 'County name'!$A$3:$D$101, 4, FALSE)</f>
        <v>1.1399999999999999E-2</v>
      </c>
      <c r="E67" s="44">
        <v>1972.8575249999999</v>
      </c>
      <c r="F67" s="44">
        <v>153.14811829999999</v>
      </c>
      <c r="G67" s="38">
        <v>0.90675841970000004</v>
      </c>
      <c r="H67" s="45">
        <v>208.66037779999999</v>
      </c>
      <c r="I67" s="45">
        <v>71.460617639999995</v>
      </c>
      <c r="J67" s="48">
        <v>9.7694631860000006E-2</v>
      </c>
      <c r="K67" s="46">
        <v>330.47807619999998</v>
      </c>
      <c r="L67" s="45">
        <v>102.0620887</v>
      </c>
      <c r="M67" s="47">
        <v>0.11461905090000001</v>
      </c>
    </row>
    <row r="68" spans="1:13" ht="14.5" x14ac:dyDescent="0.35">
      <c r="A68" s="2" t="str">
        <f>VLOOKUP(C68, 'County name'!$A$1:$C$207, 2, TRUE)</f>
        <v>Mills County</v>
      </c>
      <c r="B68" s="2" t="str">
        <f>VLOOKUP($C68, 'County name'!$A$1:$C$207, 3, TRUE)</f>
        <v>Iowa</v>
      </c>
      <c r="C68" s="33">
        <v>19129</v>
      </c>
      <c r="D68" s="12">
        <f>VLOOKUP($C68, 'County name'!$A$3:$D$101, 4, FALSE)</f>
        <v>8.0000000000000002E-3</v>
      </c>
      <c r="E68" s="44">
        <v>2223.5014420000002</v>
      </c>
      <c r="F68" s="44">
        <v>262.26317039999998</v>
      </c>
      <c r="G68" s="38">
        <v>1.082193331</v>
      </c>
      <c r="H68" s="45">
        <v>217.3689746</v>
      </c>
      <c r="I68" s="45">
        <v>102.22661600000001</v>
      </c>
      <c r="J68" s="48">
        <v>0.1334445819</v>
      </c>
      <c r="K68" s="46">
        <v>346.77288950000002</v>
      </c>
      <c r="L68" s="45">
        <v>144.04685989999999</v>
      </c>
      <c r="M68" s="47">
        <v>0.16719377390000001</v>
      </c>
    </row>
    <row r="69" spans="1:13" ht="14.5" x14ac:dyDescent="0.35">
      <c r="A69" s="2" t="str">
        <f>VLOOKUP(C69, 'County name'!$A$1:$C$207, 2, TRUE)</f>
        <v>Mitchell County</v>
      </c>
      <c r="B69" s="2" t="str">
        <f>VLOOKUP($C69, 'County name'!$A$1:$C$207, 3, TRUE)</f>
        <v>Iowa</v>
      </c>
      <c r="C69" s="33">
        <v>19131</v>
      </c>
      <c r="D69" s="12">
        <f>VLOOKUP($C69, 'County name'!$A$3:$D$101, 4, FALSE)</f>
        <v>1.09E-2</v>
      </c>
      <c r="E69" s="44">
        <v>1824.084386</v>
      </c>
      <c r="F69" s="44">
        <v>109.1442792</v>
      </c>
      <c r="G69" s="38">
        <v>0.856886009</v>
      </c>
      <c r="H69" s="45">
        <v>208.6782718</v>
      </c>
      <c r="I69" s="45">
        <v>60.289163160000001</v>
      </c>
      <c r="J69" s="48">
        <v>9.4117444470000006E-2</v>
      </c>
      <c r="K69" s="46">
        <v>330.89969730000001</v>
      </c>
      <c r="L69" s="45">
        <v>85.236868139999999</v>
      </c>
      <c r="M69" s="47">
        <v>0.1152352136</v>
      </c>
    </row>
    <row r="70" spans="1:13" ht="14.5" x14ac:dyDescent="0.35">
      <c r="A70" s="2" t="str">
        <f>VLOOKUP(C70, 'County name'!$A$1:$C$207, 2, TRUE)</f>
        <v>Monona County</v>
      </c>
      <c r="B70" s="2" t="str">
        <f>VLOOKUP($C70, 'County name'!$A$1:$C$207, 3, TRUE)</f>
        <v>Iowa</v>
      </c>
      <c r="C70" s="33">
        <v>19133</v>
      </c>
      <c r="D70" s="12">
        <f>VLOOKUP($C70, 'County name'!$A$3:$D$101, 4, FALSE)</f>
        <v>1.2800000000000001E-2</v>
      </c>
      <c r="E70" s="44">
        <v>2122.6311479999999</v>
      </c>
      <c r="F70" s="44">
        <v>243.32349360000001</v>
      </c>
      <c r="G70" s="38">
        <v>1.07083303</v>
      </c>
      <c r="H70" s="45">
        <v>228.08426109999999</v>
      </c>
      <c r="I70" s="45">
        <v>107.25807690000001</v>
      </c>
      <c r="J70" s="48">
        <v>0.14680363439999999</v>
      </c>
      <c r="K70" s="46">
        <v>344.63267949999999</v>
      </c>
      <c r="L70" s="45">
        <v>136.83375520000001</v>
      </c>
      <c r="M70" s="47">
        <v>0.1628605162</v>
      </c>
    </row>
    <row r="71" spans="1:13" ht="14.5" x14ac:dyDescent="0.35">
      <c r="A71" s="2" t="str">
        <f>VLOOKUP(C71, 'County name'!$A$1:$C$207, 2, TRUE)</f>
        <v>Monroe County</v>
      </c>
      <c r="B71" s="2" t="str">
        <f>VLOOKUP($C71, 'County name'!$A$1:$C$207, 3, TRUE)</f>
        <v>Iowa</v>
      </c>
      <c r="C71" s="33">
        <v>19135</v>
      </c>
      <c r="D71" s="12">
        <f>VLOOKUP($C71, 'County name'!$A$3:$D$101, 4, FALSE)</f>
        <v>3.3E-3</v>
      </c>
      <c r="E71" s="44">
        <v>2159.542144</v>
      </c>
      <c r="F71" s="44">
        <v>211.8028003</v>
      </c>
      <c r="G71" s="38">
        <v>0.99973352299999996</v>
      </c>
      <c r="H71" s="45">
        <v>205.19085079999999</v>
      </c>
      <c r="I71" s="45">
        <v>79.029181579999999</v>
      </c>
      <c r="J71" s="48">
        <v>9.6644276619999997E-2</v>
      </c>
      <c r="K71" s="46">
        <v>345.03290579999998</v>
      </c>
      <c r="L71" s="45">
        <v>120.68937029999999</v>
      </c>
      <c r="M71" s="47">
        <v>0.1266928584</v>
      </c>
    </row>
    <row r="72" spans="1:13" ht="14.5" x14ac:dyDescent="0.35">
      <c r="A72" s="2" t="str">
        <f>VLOOKUP(C72, 'County name'!$A$1:$C$207, 2, TRUE)</f>
        <v>Montgomery County</v>
      </c>
      <c r="B72" s="2" t="str">
        <f>VLOOKUP($C72, 'County name'!$A$1:$C$207, 3, TRUE)</f>
        <v>Iowa</v>
      </c>
      <c r="C72" s="33">
        <v>19137</v>
      </c>
      <c r="D72" s="12">
        <f>VLOOKUP($C72, 'County name'!$A$3:$D$101, 4, FALSE)</f>
        <v>7.6E-3</v>
      </c>
      <c r="E72" s="44">
        <v>2170.7121710000001</v>
      </c>
      <c r="F72" s="44">
        <v>245.9911492</v>
      </c>
      <c r="G72" s="38">
        <v>1.044243244</v>
      </c>
      <c r="H72" s="45">
        <v>210.30945940000001</v>
      </c>
      <c r="I72" s="45">
        <v>95.627463250000005</v>
      </c>
      <c r="J72" s="48">
        <v>0.12088402769999999</v>
      </c>
      <c r="K72" s="46">
        <v>342.30693259999998</v>
      </c>
      <c r="L72" s="45">
        <v>138.92310309999999</v>
      </c>
      <c r="M72" s="47">
        <v>0.15492969070000001</v>
      </c>
    </row>
    <row r="73" spans="1:13" ht="14.5" x14ac:dyDescent="0.35">
      <c r="A73" s="2" t="str">
        <f>VLOOKUP(C73, 'County name'!$A$1:$C$207, 2, TRUE)</f>
        <v>Muscatine County</v>
      </c>
      <c r="B73" s="2" t="str">
        <f>VLOOKUP($C73, 'County name'!$A$1:$C$207, 3, TRUE)</f>
        <v>Iowa</v>
      </c>
      <c r="C73" s="33">
        <v>19139</v>
      </c>
      <c r="D73" s="12">
        <f>VLOOKUP($C73, 'County name'!$A$3:$D$101, 4, FALSE)</f>
        <v>6.6E-3</v>
      </c>
      <c r="E73" s="44">
        <v>2160.4739410000002</v>
      </c>
      <c r="F73" s="44">
        <v>204.20734590000001</v>
      </c>
      <c r="G73" s="38">
        <v>0.97447815959999995</v>
      </c>
      <c r="H73" s="45">
        <v>204.1280404</v>
      </c>
      <c r="I73" s="45">
        <v>78.853958849999998</v>
      </c>
      <c r="J73" s="48">
        <v>8.7284328179999995E-2</v>
      </c>
      <c r="K73" s="46">
        <v>341.79028219999998</v>
      </c>
      <c r="L73" s="45">
        <v>121.8509219</v>
      </c>
      <c r="M73" s="47">
        <v>0.117027803</v>
      </c>
    </row>
    <row r="74" spans="1:13" ht="14.5" x14ac:dyDescent="0.35">
      <c r="A74" s="2" t="str">
        <f>VLOOKUP(C74, 'County name'!$A$1:$C$207, 2, TRUE)</f>
        <v>O</v>
      </c>
      <c r="B74" s="2" t="str">
        <f>VLOOKUP($C74, 'County name'!$A$1:$C$207, 3, TRUE)</f>
        <v>Iowa</v>
      </c>
      <c r="C74" s="33">
        <v>19141</v>
      </c>
      <c r="D74" s="12">
        <f>VLOOKUP($C74, 'County name'!$A$3:$D$101, 4, FALSE)</f>
        <v>1.3100000000000001E-2</v>
      </c>
      <c r="E74" s="44">
        <v>1896.6467359999999</v>
      </c>
      <c r="F74" s="44">
        <v>156.76107210000001</v>
      </c>
      <c r="G74" s="38">
        <v>0.93906741800000004</v>
      </c>
      <c r="H74" s="45">
        <v>230.5541092</v>
      </c>
      <c r="I74" s="45">
        <v>91.004548499999999</v>
      </c>
      <c r="J74" s="48">
        <v>0.1401990846</v>
      </c>
      <c r="K74" s="46">
        <v>334.76906380000003</v>
      </c>
      <c r="L74" s="45">
        <v>109.7516837</v>
      </c>
      <c r="M74" s="47">
        <v>0.14264141890000001</v>
      </c>
    </row>
    <row r="75" spans="1:13" ht="14.5" x14ac:dyDescent="0.35">
      <c r="A75" s="2" t="str">
        <f>VLOOKUP(C75, 'County name'!$A$1:$C$207, 2, TRUE)</f>
        <v>Osceola County</v>
      </c>
      <c r="B75" s="2" t="str">
        <f>VLOOKUP($C75, 'County name'!$A$1:$C$207, 3, TRUE)</f>
        <v>Iowa</v>
      </c>
      <c r="C75" s="33">
        <v>19143</v>
      </c>
      <c r="D75" s="12">
        <f>VLOOKUP($C75, 'County name'!$A$3:$D$101, 4, FALSE)</f>
        <v>0.01</v>
      </c>
      <c r="E75" s="44">
        <v>1812.311604</v>
      </c>
      <c r="F75" s="44">
        <v>129.41441520000001</v>
      </c>
      <c r="G75" s="38">
        <v>0.89621725490000004</v>
      </c>
      <c r="H75" s="45">
        <v>230.5379993</v>
      </c>
      <c r="I75" s="45">
        <v>83.532110930000002</v>
      </c>
      <c r="J75" s="48">
        <v>0.13724666699999999</v>
      </c>
      <c r="K75" s="46">
        <v>337.92531380000003</v>
      </c>
      <c r="L75" s="45">
        <v>101.04337700000001</v>
      </c>
      <c r="M75" s="47">
        <v>0.14316020030000001</v>
      </c>
    </row>
    <row r="76" spans="1:13" ht="14.5" x14ac:dyDescent="0.35">
      <c r="A76" s="2" t="str">
        <f>VLOOKUP(C76, 'County name'!$A$1:$C$207, 2, TRUE)</f>
        <v>Page County</v>
      </c>
      <c r="B76" s="2" t="str">
        <f>VLOOKUP($C76, 'County name'!$A$1:$C$207, 3, TRUE)</f>
        <v>Iowa</v>
      </c>
      <c r="C76" s="33">
        <v>19145</v>
      </c>
      <c r="D76" s="12">
        <f>VLOOKUP($C76, 'County name'!$A$3:$D$101, 4, FALSE)</f>
        <v>9.8999999999999991E-3</v>
      </c>
      <c r="E76" s="44">
        <v>2205.3292700000002</v>
      </c>
      <c r="F76" s="44">
        <v>254.90844300000001</v>
      </c>
      <c r="G76" s="38">
        <v>1.03287672</v>
      </c>
      <c r="H76" s="45">
        <v>209.29253800000001</v>
      </c>
      <c r="I76" s="45">
        <v>95.628773120000005</v>
      </c>
      <c r="J76" s="48">
        <v>0.118117614</v>
      </c>
      <c r="K76" s="46">
        <v>342.14156839999998</v>
      </c>
      <c r="L76" s="45">
        <v>138.3473841</v>
      </c>
      <c r="M76" s="47">
        <v>0.1510162467</v>
      </c>
    </row>
    <row r="77" spans="1:13" ht="14.5" x14ac:dyDescent="0.35">
      <c r="A77" s="2" t="str">
        <f>VLOOKUP(C77, 'County name'!$A$1:$C$207, 2, TRUE)</f>
        <v>Palo Alto County</v>
      </c>
      <c r="B77" s="2" t="str">
        <f>VLOOKUP($C77, 'County name'!$A$1:$C$207, 3, TRUE)</f>
        <v>Iowa</v>
      </c>
      <c r="C77" s="33">
        <v>19147</v>
      </c>
      <c r="D77" s="12">
        <f>VLOOKUP($C77, 'County name'!$A$3:$D$101, 4, FALSE)</f>
        <v>1.1699999999999999E-2</v>
      </c>
      <c r="E77" s="44">
        <v>1909.0929570000001</v>
      </c>
      <c r="F77" s="44">
        <v>140.80857359999999</v>
      </c>
      <c r="G77" s="38">
        <v>0.93790318240000004</v>
      </c>
      <c r="H77" s="45">
        <v>221.27518169999999</v>
      </c>
      <c r="I77" s="45">
        <v>80.227251670000001</v>
      </c>
      <c r="J77" s="48">
        <v>0.1221094106</v>
      </c>
      <c r="K77" s="46">
        <v>332.40172260000003</v>
      </c>
      <c r="L77" s="45">
        <v>106.5576925</v>
      </c>
      <c r="M77" s="47">
        <v>0.13179981769999999</v>
      </c>
    </row>
    <row r="78" spans="1:13" ht="14.5" x14ac:dyDescent="0.35">
      <c r="A78" s="2" t="str">
        <f>VLOOKUP(C78, 'County name'!$A$1:$C$207, 2, TRUE)</f>
        <v>Plymouth County</v>
      </c>
      <c r="B78" s="2" t="str">
        <f>VLOOKUP($C78, 'County name'!$A$1:$C$207, 3, TRUE)</f>
        <v>Iowa</v>
      </c>
      <c r="C78" s="33">
        <v>19149</v>
      </c>
      <c r="D78" s="12">
        <f>VLOOKUP($C78, 'County name'!$A$3:$D$101, 4, FALSE)</f>
        <v>1.8500000000000003E-2</v>
      </c>
      <c r="E78" s="44">
        <v>1988.6971390000001</v>
      </c>
      <c r="F78" s="44">
        <v>205.21119049999999</v>
      </c>
      <c r="G78" s="38">
        <v>1.0380061650000001</v>
      </c>
      <c r="H78" s="45">
        <v>234.75250829999999</v>
      </c>
      <c r="I78" s="45">
        <v>105.7411604</v>
      </c>
      <c r="J78" s="48">
        <v>0.1550751383</v>
      </c>
      <c r="K78" s="46">
        <v>340.41876120000001</v>
      </c>
      <c r="L78" s="45">
        <v>125.78157179999999</v>
      </c>
      <c r="M78" s="47">
        <v>0.15917642160000001</v>
      </c>
    </row>
    <row r="79" spans="1:13" ht="14.5" x14ac:dyDescent="0.35">
      <c r="A79" s="2" t="str">
        <f>VLOOKUP(C79, 'County name'!$A$1:$C$207, 2, TRUE)</f>
        <v>Pocahontas County</v>
      </c>
      <c r="B79" s="2" t="str">
        <f>VLOOKUP($C79, 'County name'!$A$1:$C$207, 3, TRUE)</f>
        <v>Iowa</v>
      </c>
      <c r="C79" s="33">
        <v>19151</v>
      </c>
      <c r="D79" s="12">
        <f>VLOOKUP($C79, 'County name'!$A$3:$D$101, 4, FALSE)</f>
        <v>1.41E-2</v>
      </c>
      <c r="E79" s="44">
        <v>1933.73153</v>
      </c>
      <c r="F79" s="44">
        <v>156.5789163</v>
      </c>
      <c r="G79" s="38">
        <v>0.96363356190000005</v>
      </c>
      <c r="H79" s="45">
        <v>219.21122209999999</v>
      </c>
      <c r="I79" s="45">
        <v>83.623131799999996</v>
      </c>
      <c r="J79" s="48">
        <v>0.1227888655</v>
      </c>
      <c r="K79" s="46">
        <v>333.13346059999998</v>
      </c>
      <c r="L79" s="45">
        <v>111.724755</v>
      </c>
      <c r="M79" s="47">
        <v>0.13601830819999999</v>
      </c>
    </row>
    <row r="80" spans="1:13" ht="14.5" x14ac:dyDescent="0.35">
      <c r="A80" s="2" t="str">
        <f>VLOOKUP(C80, 'County name'!$A$1:$C$207, 2, TRUE)</f>
        <v>Polk County</v>
      </c>
      <c r="B80" s="2" t="str">
        <f>VLOOKUP($C80, 'County name'!$A$1:$C$207, 3, TRUE)</f>
        <v>Iowa</v>
      </c>
      <c r="C80" s="33">
        <v>19153</v>
      </c>
      <c r="D80" s="12">
        <f>VLOOKUP($C80, 'County name'!$A$3:$D$101, 4, FALSE)</f>
        <v>7.7000000000000002E-3</v>
      </c>
      <c r="E80" s="44">
        <v>2089.0843020000002</v>
      </c>
      <c r="F80" s="44">
        <v>182.4832893</v>
      </c>
      <c r="G80" s="38">
        <v>0.96252040930000005</v>
      </c>
      <c r="H80" s="45">
        <v>208.72322059999999</v>
      </c>
      <c r="I80" s="45">
        <v>77.378178689999999</v>
      </c>
      <c r="J80" s="48">
        <v>0.1035815206</v>
      </c>
      <c r="K80" s="46">
        <v>335.04145319999998</v>
      </c>
      <c r="L80" s="45">
        <v>111.5306559</v>
      </c>
      <c r="M80" s="47">
        <v>0.1221531689</v>
      </c>
    </row>
    <row r="81" spans="1:13" ht="14.5" x14ac:dyDescent="0.35">
      <c r="A81" s="2" t="str">
        <f>VLOOKUP(C81, 'County name'!$A$1:$C$207, 2, TRUE)</f>
        <v>Pottawattamie County</v>
      </c>
      <c r="B81" s="2" t="str">
        <f>VLOOKUP($C81, 'County name'!$A$1:$C$207, 3, TRUE)</f>
        <v>Iowa</v>
      </c>
      <c r="C81" s="33">
        <v>19155</v>
      </c>
      <c r="D81" s="12">
        <f>VLOOKUP($C81, 'County name'!$A$3:$D$101, 4, FALSE)</f>
        <v>1.7299999999999999E-2</v>
      </c>
      <c r="E81" s="44">
        <v>2143.1514000000002</v>
      </c>
      <c r="F81" s="44">
        <v>226.50026070000001</v>
      </c>
      <c r="G81" s="38">
        <v>1.0357047559999999</v>
      </c>
      <c r="H81" s="45">
        <v>217.91417319999999</v>
      </c>
      <c r="I81" s="45">
        <v>95.311012739999995</v>
      </c>
      <c r="J81" s="48">
        <v>0.13169408660000001</v>
      </c>
      <c r="K81" s="46">
        <v>345.39310080000001</v>
      </c>
      <c r="L81" s="45">
        <v>131.6754358</v>
      </c>
      <c r="M81" s="47">
        <v>0.15991176500000001</v>
      </c>
    </row>
    <row r="82" spans="1:13" ht="14.5" x14ac:dyDescent="0.35">
      <c r="A82" s="2" t="str">
        <f>VLOOKUP(C82, 'County name'!$A$1:$C$207, 2, TRUE)</f>
        <v>Poweshiek County</v>
      </c>
      <c r="B82" s="2" t="str">
        <f>VLOOKUP($C82, 'County name'!$A$1:$C$207, 3, TRUE)</f>
        <v>Iowa</v>
      </c>
      <c r="C82" s="33">
        <v>19157</v>
      </c>
      <c r="D82" s="12">
        <f>VLOOKUP($C82, 'County name'!$A$3:$D$101, 4, FALSE)</f>
        <v>1.18E-2</v>
      </c>
      <c r="E82" s="44">
        <v>2044.2762250000001</v>
      </c>
      <c r="F82" s="44">
        <v>184.01920200000001</v>
      </c>
      <c r="G82" s="38">
        <v>0.93663528250000005</v>
      </c>
      <c r="H82" s="45">
        <v>204.94661840000001</v>
      </c>
      <c r="I82" s="45">
        <v>73.613488529999998</v>
      </c>
      <c r="J82" s="48">
        <v>9.4183364790000001E-2</v>
      </c>
      <c r="K82" s="46">
        <v>334.42670620000001</v>
      </c>
      <c r="L82" s="45">
        <v>109.5022213</v>
      </c>
      <c r="M82" s="47">
        <v>0.1161158392</v>
      </c>
    </row>
    <row r="83" spans="1:13" ht="14.5" x14ac:dyDescent="0.35">
      <c r="A83" s="2" t="str">
        <f>VLOOKUP(C83, 'County name'!$A$1:$C$207, 2, TRUE)</f>
        <v>Ringgold County</v>
      </c>
      <c r="B83" s="2" t="str">
        <f>VLOOKUP($C83, 'County name'!$A$1:$C$207, 3, TRUE)</f>
        <v>Iowa</v>
      </c>
      <c r="C83" s="33">
        <v>19159</v>
      </c>
      <c r="D83" s="12">
        <f>VLOOKUP($C83, 'County name'!$A$3:$D$101, 4, FALSE)</f>
        <v>5.4000000000000003E-3</v>
      </c>
      <c r="E83" s="44">
        <v>2138.6798180000001</v>
      </c>
      <c r="F83" s="44">
        <v>211.0791073</v>
      </c>
      <c r="G83" s="38">
        <v>0.98784919049999997</v>
      </c>
      <c r="H83" s="45">
        <v>200.9951178</v>
      </c>
      <c r="I83" s="45">
        <v>80.34813905</v>
      </c>
      <c r="J83" s="48">
        <v>0.1011788461</v>
      </c>
      <c r="K83" s="46">
        <v>329.66347259999998</v>
      </c>
      <c r="L83" s="45">
        <v>111.3156037</v>
      </c>
      <c r="M83" s="47">
        <v>0.1221663486</v>
      </c>
    </row>
    <row r="84" spans="1:13" ht="14.5" x14ac:dyDescent="0.35">
      <c r="A84" s="2" t="str">
        <f>VLOOKUP(C84, 'County name'!$A$1:$C$207, 2, TRUE)</f>
        <v>Sac County</v>
      </c>
      <c r="B84" s="2" t="str">
        <f>VLOOKUP($C84, 'County name'!$A$1:$C$207, 3, TRUE)</f>
        <v>Iowa</v>
      </c>
      <c r="C84" s="33">
        <v>19161</v>
      </c>
      <c r="D84" s="12">
        <f>VLOOKUP($C84, 'County name'!$A$3:$D$101, 4, FALSE)</f>
        <v>1.2E-2</v>
      </c>
      <c r="E84" s="44">
        <v>1957.3827679999999</v>
      </c>
      <c r="F84" s="44">
        <v>167.77003189999999</v>
      </c>
      <c r="G84" s="38">
        <v>0.97368290989999995</v>
      </c>
      <c r="H84" s="45">
        <v>221.17744719999999</v>
      </c>
      <c r="I84" s="45">
        <v>85.177506969999996</v>
      </c>
      <c r="J84" s="48">
        <v>0.12913567779999999</v>
      </c>
      <c r="K84" s="46">
        <v>337.21823339999997</v>
      </c>
      <c r="L84" s="45">
        <v>110.0520916</v>
      </c>
      <c r="M84" s="47">
        <v>0.1424866904</v>
      </c>
    </row>
    <row r="85" spans="1:13" ht="14.5" x14ac:dyDescent="0.35">
      <c r="A85" s="2" t="str">
        <f>VLOOKUP(C85, 'County name'!$A$1:$C$207, 2, TRUE)</f>
        <v>Scott County</v>
      </c>
      <c r="B85" s="2" t="str">
        <f>VLOOKUP($C85, 'County name'!$A$1:$C$207, 3, TRUE)</f>
        <v>Iowa</v>
      </c>
      <c r="C85" s="33">
        <v>19163</v>
      </c>
      <c r="D85" s="12">
        <f>VLOOKUP($C85, 'County name'!$A$3:$D$101, 4, FALSE)</f>
        <v>7.4999999999999997E-3</v>
      </c>
      <c r="E85" s="44">
        <v>2093.6063709999999</v>
      </c>
      <c r="F85" s="44">
        <v>173.06607170000001</v>
      </c>
      <c r="G85" s="38">
        <v>0.94997608600000005</v>
      </c>
      <c r="H85" s="45">
        <v>198.43052309999999</v>
      </c>
      <c r="I85" s="45">
        <v>69.114151530000001</v>
      </c>
      <c r="J85" s="48">
        <v>7.911484446E-2</v>
      </c>
      <c r="K85" s="46">
        <v>337.55533709999997</v>
      </c>
      <c r="L85" s="45">
        <v>108.7886561</v>
      </c>
      <c r="M85" s="47">
        <v>0.112163422</v>
      </c>
    </row>
    <row r="86" spans="1:13" ht="14.5" x14ac:dyDescent="0.35">
      <c r="A86" s="2" t="str">
        <f>VLOOKUP(C86, 'County name'!$A$1:$C$207, 2, TRUE)</f>
        <v>Shelby County</v>
      </c>
      <c r="B86" s="2" t="str">
        <f>VLOOKUP($C86, 'County name'!$A$1:$C$207, 3, TRUE)</f>
        <v>Iowa</v>
      </c>
      <c r="C86" s="33">
        <v>19165</v>
      </c>
      <c r="D86" s="12">
        <f>VLOOKUP($C86, 'County name'!$A$3:$D$101, 4, FALSE)</f>
        <v>1.37E-2</v>
      </c>
      <c r="E86" s="44">
        <v>2059.8510719999999</v>
      </c>
      <c r="F86" s="44">
        <v>198.8983083</v>
      </c>
      <c r="G86" s="38">
        <v>0.98147283760000004</v>
      </c>
      <c r="H86" s="45">
        <v>217.85700639999999</v>
      </c>
      <c r="I86" s="45">
        <v>89.432518909999999</v>
      </c>
      <c r="J86" s="48">
        <v>0.12736948710000001</v>
      </c>
      <c r="K86" s="46">
        <v>343.8626739</v>
      </c>
      <c r="L86" s="45">
        <v>122.3083251</v>
      </c>
      <c r="M86" s="47">
        <v>0.1503115246</v>
      </c>
    </row>
    <row r="87" spans="1:13" ht="14.5" x14ac:dyDescent="0.35">
      <c r="A87" s="2" t="str">
        <f>VLOOKUP(C87, 'County name'!$A$1:$C$207, 2, TRUE)</f>
        <v>Sioux County</v>
      </c>
      <c r="B87" s="2" t="str">
        <f>VLOOKUP($C87, 'County name'!$A$1:$C$207, 3, TRUE)</f>
        <v>Iowa</v>
      </c>
      <c r="C87" s="33">
        <v>19167</v>
      </c>
      <c r="D87" s="12">
        <f>VLOOKUP($C87, 'County name'!$A$3:$D$101, 4, FALSE)</f>
        <v>1.6E-2</v>
      </c>
      <c r="E87" s="44">
        <v>1935.69255</v>
      </c>
      <c r="F87" s="44">
        <v>185.50989229999999</v>
      </c>
      <c r="G87" s="38">
        <v>1.003900518</v>
      </c>
      <c r="H87" s="45">
        <v>236.02473040000001</v>
      </c>
      <c r="I87" s="45">
        <v>103.8895979</v>
      </c>
      <c r="J87" s="48">
        <v>0.15400268540000001</v>
      </c>
      <c r="K87" s="46">
        <v>339.82600029999998</v>
      </c>
      <c r="L87" s="45">
        <v>123.6564077</v>
      </c>
      <c r="M87" s="47">
        <v>0.15652681399999999</v>
      </c>
    </row>
    <row r="88" spans="1:13" ht="14.5" x14ac:dyDescent="0.35">
      <c r="A88" s="2" t="str">
        <f>VLOOKUP(C88, 'County name'!$A$1:$C$207, 2, TRUE)</f>
        <v>Story County</v>
      </c>
      <c r="B88" s="2" t="str">
        <f>VLOOKUP($C88, 'County name'!$A$1:$C$207, 3, TRUE)</f>
        <v>Iowa</v>
      </c>
      <c r="C88" s="33">
        <v>19169</v>
      </c>
      <c r="D88" s="12">
        <f>VLOOKUP($C88, 'County name'!$A$3:$D$101, 4, FALSE)</f>
        <v>1.09E-2</v>
      </c>
      <c r="E88" s="44">
        <v>1981.9114050000001</v>
      </c>
      <c r="F88" s="44">
        <v>149.51622409999999</v>
      </c>
      <c r="G88" s="38">
        <v>0.90653394190000003</v>
      </c>
      <c r="H88" s="45">
        <v>209.54916009999999</v>
      </c>
      <c r="I88" s="45">
        <v>70.926211600000002</v>
      </c>
      <c r="J88" s="48">
        <v>0.10058703619999999</v>
      </c>
      <c r="K88" s="46">
        <v>330.53927060000001</v>
      </c>
      <c r="L88" s="45">
        <v>101.63144029999999</v>
      </c>
      <c r="M88" s="47">
        <v>0.1167197747</v>
      </c>
    </row>
    <row r="89" spans="1:13" ht="14.5" x14ac:dyDescent="0.35">
      <c r="A89" s="2" t="str">
        <f>VLOOKUP(C89, 'County name'!$A$1:$C$207, 2, TRUE)</f>
        <v>Tama County</v>
      </c>
      <c r="B89" s="2" t="str">
        <f>VLOOKUP($C89, 'County name'!$A$1:$C$207, 3, TRUE)</f>
        <v>Iowa</v>
      </c>
      <c r="C89" s="33">
        <v>19171</v>
      </c>
      <c r="D89" s="12">
        <f>VLOOKUP($C89, 'County name'!$A$3:$D$101, 4, FALSE)</f>
        <v>1.3000000000000001E-2</v>
      </c>
      <c r="E89" s="44">
        <v>1971.256672</v>
      </c>
      <c r="F89" s="44">
        <v>158.23582759999999</v>
      </c>
      <c r="G89" s="38">
        <v>0.91710959339999998</v>
      </c>
      <c r="H89" s="45">
        <v>207.88136320000001</v>
      </c>
      <c r="I89" s="45">
        <v>72.280657820000002</v>
      </c>
      <c r="J89" s="48">
        <v>9.5677136479999994E-2</v>
      </c>
      <c r="K89" s="46">
        <v>335.19599970000002</v>
      </c>
      <c r="L89" s="45">
        <v>105.4389657</v>
      </c>
      <c r="M89" s="47">
        <v>0.1168392784</v>
      </c>
    </row>
    <row r="90" spans="1:13" ht="14.5" x14ac:dyDescent="0.35">
      <c r="A90" s="2" t="str">
        <f>VLOOKUP(C90, 'County name'!$A$1:$C$207, 2, TRUE)</f>
        <v>Taylor County</v>
      </c>
      <c r="B90" s="2" t="str">
        <f>VLOOKUP($C90, 'County name'!$A$1:$C$207, 3, TRUE)</f>
        <v>Iowa</v>
      </c>
      <c r="C90" s="33">
        <v>19173</v>
      </c>
      <c r="D90" s="12">
        <f>VLOOKUP($C90, 'County name'!$A$3:$D$101, 4, FALSE)</f>
        <v>7.9000000000000008E-3</v>
      </c>
      <c r="E90" s="44">
        <v>2152.6140799999998</v>
      </c>
      <c r="F90" s="44">
        <v>223.7825675</v>
      </c>
      <c r="G90" s="38">
        <v>1.001217665</v>
      </c>
      <c r="H90" s="45">
        <v>203.2258875</v>
      </c>
      <c r="I90" s="45">
        <v>85.296390489999993</v>
      </c>
      <c r="J90" s="48">
        <v>0.10767764520000001</v>
      </c>
      <c r="K90" s="46">
        <v>332.40390789999998</v>
      </c>
      <c r="L90" s="45">
        <v>119.4873999</v>
      </c>
      <c r="M90" s="47">
        <v>0.13376437190000001</v>
      </c>
    </row>
    <row r="91" spans="1:13" ht="14.5" x14ac:dyDescent="0.35">
      <c r="A91" s="2" t="str">
        <f>VLOOKUP(C91, 'County name'!$A$1:$C$207, 2, TRUE)</f>
        <v>Union County</v>
      </c>
      <c r="B91" s="2" t="str">
        <f>VLOOKUP($C91, 'County name'!$A$1:$C$207, 3, TRUE)</f>
        <v>Iowa</v>
      </c>
      <c r="C91" s="33">
        <v>19175</v>
      </c>
      <c r="D91" s="12">
        <f>VLOOKUP($C91, 'County name'!$A$3:$D$101, 4, FALSE)</f>
        <v>6.5000000000000006E-3</v>
      </c>
      <c r="E91" s="44">
        <v>2116.6035360000001</v>
      </c>
      <c r="F91" s="44">
        <v>206.5358597</v>
      </c>
      <c r="G91" s="38">
        <v>0.9834124233</v>
      </c>
      <c r="H91" s="45">
        <v>203.7602234</v>
      </c>
      <c r="I91" s="45">
        <v>81.655951740000006</v>
      </c>
      <c r="J91" s="48">
        <v>0.1045173107</v>
      </c>
      <c r="K91" s="46">
        <v>335.41088889999997</v>
      </c>
      <c r="L91" s="45">
        <v>115.8915693</v>
      </c>
      <c r="M91" s="47">
        <v>0.1293762607</v>
      </c>
    </row>
    <row r="92" spans="1:13" ht="14.5" x14ac:dyDescent="0.35">
      <c r="A92" s="2" t="str">
        <f>VLOOKUP(C92, 'County name'!$A$1:$C$207, 2, TRUE)</f>
        <v>Van Buren County</v>
      </c>
      <c r="B92" s="2" t="str">
        <f>VLOOKUP($C92, 'County name'!$A$1:$C$207, 3, TRUE)</f>
        <v>Iowa</v>
      </c>
      <c r="C92" s="33">
        <v>19177</v>
      </c>
      <c r="D92" s="12">
        <f>VLOOKUP($C92, 'County name'!$A$3:$D$101, 4, FALSE)</f>
        <v>4.7999999999999996E-3</v>
      </c>
      <c r="E92" s="44">
        <v>2255.4248440000001</v>
      </c>
      <c r="F92" s="44">
        <v>257.44069259999998</v>
      </c>
      <c r="G92" s="38">
        <v>1.049211787</v>
      </c>
      <c r="H92" s="45">
        <v>206.82677509999999</v>
      </c>
      <c r="I92" s="45">
        <v>89.228679510000006</v>
      </c>
      <c r="J92" s="48">
        <v>9.6450344480000005E-2</v>
      </c>
      <c r="K92" s="46">
        <v>342.37569580000002</v>
      </c>
      <c r="L92" s="45">
        <v>138.9379653</v>
      </c>
      <c r="M92" s="47">
        <v>0.124489583</v>
      </c>
    </row>
    <row r="93" spans="1:13" ht="14.5" x14ac:dyDescent="0.35">
      <c r="A93" s="2" t="str">
        <f>VLOOKUP(C93, 'County name'!$A$1:$C$207, 2, TRUE)</f>
        <v>Wapello County</v>
      </c>
      <c r="B93" s="2" t="str">
        <f>VLOOKUP($C93, 'County name'!$A$1:$C$207, 3, TRUE)</f>
        <v>Iowa</v>
      </c>
      <c r="C93" s="33">
        <v>19179</v>
      </c>
      <c r="D93" s="12">
        <f>VLOOKUP($C93, 'County name'!$A$3:$D$101, 4, FALSE)</f>
        <v>5.1999999999999998E-3</v>
      </c>
      <c r="E93" s="44">
        <v>2204.8000040000002</v>
      </c>
      <c r="F93" s="44">
        <v>222.90790999999999</v>
      </c>
      <c r="G93" s="38">
        <v>1.0243165160000001</v>
      </c>
      <c r="H93" s="45">
        <v>204.23685950000001</v>
      </c>
      <c r="I93" s="45">
        <v>80.469649700000005</v>
      </c>
      <c r="J93" s="48">
        <v>9.5868175020000002E-2</v>
      </c>
      <c r="K93" s="46">
        <v>338.00190079999999</v>
      </c>
      <c r="L93" s="45">
        <v>123.7148004</v>
      </c>
      <c r="M93" s="47">
        <v>0.1226584082</v>
      </c>
    </row>
    <row r="94" spans="1:13" ht="14.5" x14ac:dyDescent="0.35">
      <c r="A94" s="2" t="str">
        <f>VLOOKUP(C94, 'County name'!$A$1:$C$207, 2, TRUE)</f>
        <v>Warren County</v>
      </c>
      <c r="B94" s="2" t="str">
        <f>VLOOKUP($C94, 'County name'!$A$1:$C$207, 3, TRUE)</f>
        <v>Iowa</v>
      </c>
      <c r="C94" s="33">
        <v>19181</v>
      </c>
      <c r="D94" s="12">
        <f>VLOOKUP($C94, 'County name'!$A$3:$D$101, 4, FALSE)</f>
        <v>6.0999999999999995E-3</v>
      </c>
      <c r="E94" s="44">
        <v>2142.280522</v>
      </c>
      <c r="F94" s="44">
        <v>207.77859900000001</v>
      </c>
      <c r="G94" s="38">
        <v>0.98961756720000005</v>
      </c>
      <c r="H94" s="45">
        <v>205.65640099999999</v>
      </c>
      <c r="I94" s="45">
        <v>81.050831459999998</v>
      </c>
      <c r="J94" s="48">
        <v>0.101819193</v>
      </c>
      <c r="K94" s="46">
        <v>337.90566530000001</v>
      </c>
      <c r="L94" s="45">
        <v>118.2746404</v>
      </c>
      <c r="M94" s="47">
        <v>0.12515139710000001</v>
      </c>
    </row>
    <row r="95" spans="1:13" ht="14.5" x14ac:dyDescent="0.35">
      <c r="A95" s="2" t="str">
        <f>VLOOKUP(C95, 'County name'!$A$1:$C$207, 2, TRUE)</f>
        <v>Washington County</v>
      </c>
      <c r="B95" s="2" t="str">
        <f>VLOOKUP($C95, 'County name'!$A$1:$C$207, 3, TRUE)</f>
        <v>Iowa</v>
      </c>
      <c r="C95" s="33">
        <v>19183</v>
      </c>
      <c r="D95" s="12">
        <f>VLOOKUP($C95, 'County name'!$A$3:$D$101, 4, FALSE)</f>
        <v>8.8000000000000005E-3</v>
      </c>
      <c r="E95" s="44">
        <v>2184.8025769999999</v>
      </c>
      <c r="F95" s="44">
        <v>222.6559762</v>
      </c>
      <c r="G95" s="38">
        <v>0.99809191740000003</v>
      </c>
      <c r="H95" s="45">
        <v>205.60806030000001</v>
      </c>
      <c r="I95" s="45">
        <v>83.891609720000005</v>
      </c>
      <c r="J95" s="48">
        <v>9.273717259E-2</v>
      </c>
      <c r="K95" s="46">
        <v>343.10373229999999</v>
      </c>
      <c r="L95" s="45">
        <v>129.6046274</v>
      </c>
      <c r="M95" s="47">
        <v>0.1231485079</v>
      </c>
    </row>
    <row r="96" spans="1:13" ht="14.5" x14ac:dyDescent="0.35">
      <c r="A96" s="2" t="str">
        <f>VLOOKUP(C96, 'County name'!$A$1:$C$207, 2, TRUE)</f>
        <v>Wayne County</v>
      </c>
      <c r="B96" s="2" t="str">
        <f>VLOOKUP($C96, 'County name'!$A$1:$C$207, 3, TRUE)</f>
        <v>Iowa</v>
      </c>
      <c r="C96" s="33">
        <v>19185</v>
      </c>
      <c r="D96" s="12">
        <f>VLOOKUP($C96, 'County name'!$A$3:$D$101, 4, FALSE)</f>
        <v>5.6999999999999993E-3</v>
      </c>
      <c r="E96" s="44">
        <v>2104.5227300000001</v>
      </c>
      <c r="F96" s="44">
        <v>202.25215449999999</v>
      </c>
      <c r="G96" s="38">
        <v>0.96960411739999997</v>
      </c>
      <c r="H96" s="45">
        <v>200.77823269999999</v>
      </c>
      <c r="I96" s="45">
        <v>74.499102780000001</v>
      </c>
      <c r="J96" s="48">
        <v>9.3046294139999999E-2</v>
      </c>
      <c r="K96" s="46">
        <v>335.35795919999998</v>
      </c>
      <c r="L96" s="45">
        <v>107.3690129</v>
      </c>
      <c r="M96" s="47">
        <v>0.1158299028</v>
      </c>
    </row>
    <row r="97" spans="1:13" ht="14.5" x14ac:dyDescent="0.35">
      <c r="A97" s="2" t="str">
        <f>VLOOKUP(C97, 'County name'!$A$1:$C$207, 2, TRUE)</f>
        <v>Webster County</v>
      </c>
      <c r="B97" s="2" t="str">
        <f>VLOOKUP($C97, 'County name'!$A$1:$C$207, 3, TRUE)</f>
        <v>Iowa</v>
      </c>
      <c r="C97" s="33">
        <v>19187</v>
      </c>
      <c r="D97" s="12">
        <f>VLOOKUP($C97, 'County name'!$A$3:$D$101, 4, FALSE)</f>
        <v>1.5100000000000001E-2</v>
      </c>
      <c r="E97" s="44">
        <v>1976.8719410000001</v>
      </c>
      <c r="F97" s="44">
        <v>164.9373247</v>
      </c>
      <c r="G97" s="38">
        <v>0.98139457620000004</v>
      </c>
      <c r="H97" s="45">
        <v>213.3892544</v>
      </c>
      <c r="I97" s="45">
        <v>79.364165540000002</v>
      </c>
      <c r="J97" s="48">
        <v>0.11349083660000001</v>
      </c>
      <c r="K97" s="46">
        <v>330.3150382</v>
      </c>
      <c r="L97" s="45">
        <v>112.0661886</v>
      </c>
      <c r="M97" s="47">
        <v>0.13171581600000001</v>
      </c>
    </row>
    <row r="98" spans="1:13" ht="14.5" x14ac:dyDescent="0.35">
      <c r="A98" s="2" t="str">
        <f>VLOOKUP(C98, 'County name'!$A$1:$C$207, 2, TRUE)</f>
        <v>Winnebago County</v>
      </c>
      <c r="B98" s="2" t="str">
        <f>VLOOKUP($C98, 'County name'!$A$1:$C$207, 3, TRUE)</f>
        <v>Iowa</v>
      </c>
      <c r="C98" s="33">
        <v>19189</v>
      </c>
      <c r="D98" s="12">
        <f>VLOOKUP($C98, 'County name'!$A$3:$D$101, 4, FALSE)</f>
        <v>8.6E-3</v>
      </c>
      <c r="E98" s="44">
        <v>1852.811694</v>
      </c>
      <c r="F98" s="44">
        <v>118.5621745</v>
      </c>
      <c r="G98" s="38">
        <v>0.89148871409999997</v>
      </c>
      <c r="H98" s="45">
        <v>213.6890496</v>
      </c>
      <c r="I98" s="45">
        <v>66.119905759999995</v>
      </c>
      <c r="J98" s="48">
        <v>0.10368603899999999</v>
      </c>
      <c r="K98" s="46">
        <v>330.04633919999998</v>
      </c>
      <c r="L98" s="45">
        <v>92.396795370000007</v>
      </c>
      <c r="M98" s="47">
        <v>0.1206619088</v>
      </c>
    </row>
    <row r="99" spans="1:13" ht="14.5" x14ac:dyDescent="0.35">
      <c r="A99" s="2" t="str">
        <f>VLOOKUP(C99, 'County name'!$A$1:$C$207, 2, TRUE)</f>
        <v>Winneshiek County</v>
      </c>
      <c r="B99" s="2" t="str">
        <f>VLOOKUP($C99, 'County name'!$A$1:$C$207, 3, TRUE)</f>
        <v>Iowa</v>
      </c>
      <c r="C99" s="33">
        <v>19191</v>
      </c>
      <c r="D99" s="12">
        <f>VLOOKUP($C99, 'County name'!$A$3:$D$101, 4, FALSE)</f>
        <v>1.03E-2</v>
      </c>
      <c r="E99" s="44">
        <v>1784.938987</v>
      </c>
      <c r="F99" s="44">
        <v>102.6895571</v>
      </c>
      <c r="G99" s="38">
        <v>0.84419645249999997</v>
      </c>
      <c r="H99" s="45">
        <v>207.3510435</v>
      </c>
      <c r="I99" s="45">
        <v>56.890707300000003</v>
      </c>
      <c r="J99" s="48">
        <v>9.0169211590000006E-2</v>
      </c>
      <c r="K99" s="46">
        <v>334.54642330000001</v>
      </c>
      <c r="L99" s="45">
        <v>78.280906869999995</v>
      </c>
      <c r="M99" s="47">
        <v>0.1141063344</v>
      </c>
    </row>
    <row r="100" spans="1:13" ht="14.5" x14ac:dyDescent="0.35">
      <c r="A100" s="2" t="str">
        <f>VLOOKUP(C100, 'County name'!$A$1:$C$207, 2, TRUE)</f>
        <v>Woodbury County</v>
      </c>
      <c r="B100" s="2" t="str">
        <f>VLOOKUP($C100, 'County name'!$A$1:$C$207, 3, TRUE)</f>
        <v>Iowa</v>
      </c>
      <c r="C100" s="33">
        <v>19193</v>
      </c>
      <c r="D100" s="12">
        <f>VLOOKUP($C100, 'County name'!$A$3:$D$101, 4, FALSE)</f>
        <v>1.5700000000000002E-2</v>
      </c>
      <c r="E100" s="44">
        <v>2045.958967</v>
      </c>
      <c r="F100" s="44">
        <v>216.12117050000001</v>
      </c>
      <c r="G100" s="38">
        <v>1.043419015</v>
      </c>
      <c r="H100" s="45">
        <v>230.39270730000001</v>
      </c>
      <c r="I100" s="45">
        <v>102.9096728</v>
      </c>
      <c r="J100" s="48">
        <v>0.14885300530000001</v>
      </c>
      <c r="K100" s="46">
        <v>341.50042280000002</v>
      </c>
      <c r="L100" s="45">
        <v>126.713508</v>
      </c>
      <c r="M100" s="47">
        <v>0.15860595529999999</v>
      </c>
    </row>
    <row r="101" spans="1:13" ht="14.5" x14ac:dyDescent="0.35">
      <c r="A101" s="2" t="str">
        <f>VLOOKUP(C101, 'County name'!$A$1:$C$207, 2, TRUE)</f>
        <v>Worth County</v>
      </c>
      <c r="B101" s="2" t="str">
        <f>VLOOKUP($C101, 'County name'!$A$1:$C$207, 3, TRUE)</f>
        <v>Iowa</v>
      </c>
      <c r="C101" s="33">
        <v>19195</v>
      </c>
      <c r="D101" s="12">
        <f>VLOOKUP($C101, 'County name'!$A$3:$D$101, 4, FALSE)</f>
        <v>8.3000000000000001E-3</v>
      </c>
      <c r="E101" s="44">
        <v>1810.481808</v>
      </c>
      <c r="F101" s="44">
        <v>108.6761683</v>
      </c>
      <c r="G101" s="38">
        <v>0.85591597379999995</v>
      </c>
      <c r="H101" s="45">
        <v>209.7706278</v>
      </c>
      <c r="I101" s="45">
        <v>59.778602360000001</v>
      </c>
      <c r="J101" s="48">
        <v>9.6942058329999997E-2</v>
      </c>
      <c r="K101" s="46">
        <v>328.74309829999999</v>
      </c>
      <c r="L101" s="45">
        <v>84.22948117</v>
      </c>
      <c r="M101" s="47">
        <v>0.1156904654</v>
      </c>
    </row>
    <row r="102" spans="1:13" ht="14.5" x14ac:dyDescent="0.35">
      <c r="A102" s="2" t="str">
        <f>VLOOKUP(C102, 'County name'!$A$1:$C$207, 2, TRUE)</f>
        <v>Wright County</v>
      </c>
      <c r="B102" s="2" t="str">
        <f>VLOOKUP($C102, 'County name'!$A$1:$C$207, 3, TRUE)</f>
        <v>Iowa</v>
      </c>
      <c r="C102" s="33">
        <v>19197</v>
      </c>
      <c r="D102" s="12">
        <f>VLOOKUP($C102, 'County name'!$A$3:$D$101, 4, FALSE)</f>
        <v>1.3500000000000002E-2</v>
      </c>
      <c r="E102" s="44">
        <v>1897.9998009999999</v>
      </c>
      <c r="F102" s="44">
        <v>133.52454700000001</v>
      </c>
      <c r="G102" s="38">
        <v>0.90945997830000003</v>
      </c>
      <c r="H102" s="45">
        <v>211.4390779</v>
      </c>
      <c r="I102" s="45">
        <v>70.241815610000003</v>
      </c>
      <c r="J102" s="48">
        <v>0.1052921335</v>
      </c>
      <c r="K102" s="46">
        <v>328.98828429999998</v>
      </c>
      <c r="L102" s="45">
        <v>102.0884791</v>
      </c>
      <c r="M102" s="47">
        <v>0.1225385042</v>
      </c>
    </row>
    <row r="103" spans="1:13" ht="12.5" x14ac:dyDescent="0.25">
      <c r="A103" s="2"/>
      <c r="B103" s="2"/>
      <c r="C103" s="1"/>
      <c r="D103" s="12"/>
      <c r="E103" s="1"/>
      <c r="F103" s="1"/>
      <c r="G103" s="1"/>
      <c r="H103" s="22"/>
      <c r="K103" s="22"/>
      <c r="M103" s="23"/>
    </row>
    <row r="104" spans="1:13" ht="12.5" x14ac:dyDescent="0.25">
      <c r="A104" s="2"/>
      <c r="B104" s="2"/>
      <c r="C104" s="2"/>
      <c r="D104" s="12"/>
      <c r="E104" s="2"/>
      <c r="F104" s="2"/>
      <c r="G104" s="2"/>
      <c r="H104" s="22"/>
      <c r="K104" s="22"/>
      <c r="M104" s="23"/>
    </row>
    <row r="105" spans="1:13" ht="12.5" x14ac:dyDescent="0.25">
      <c r="A105" s="2"/>
      <c r="B105" s="2"/>
      <c r="C105" s="2"/>
      <c r="D105" s="12"/>
      <c r="E105" s="2"/>
      <c r="F105" s="2"/>
      <c r="G105" s="2"/>
      <c r="H105" s="22"/>
      <c r="K105" s="22"/>
      <c r="M105" s="23"/>
    </row>
    <row r="106" spans="1:13" ht="12.5" x14ac:dyDescent="0.25">
      <c r="A106" s="2"/>
      <c r="B106" s="2"/>
      <c r="C106" s="2"/>
      <c r="D106" s="12"/>
      <c r="E106" s="2"/>
      <c r="F106" s="2"/>
      <c r="G106" s="2"/>
      <c r="H106" s="22"/>
      <c r="K106" s="22"/>
      <c r="M106" s="23"/>
    </row>
    <row r="107" spans="1:13" ht="12.5" x14ac:dyDescent="0.25">
      <c r="A107" s="2"/>
      <c r="B107" s="2"/>
      <c r="C107" s="2"/>
      <c r="D107" s="12"/>
      <c r="E107" s="2"/>
      <c r="F107" s="2"/>
      <c r="G107" s="2"/>
      <c r="H107" s="22"/>
      <c r="K107" s="22"/>
      <c r="M107" s="23"/>
    </row>
    <row r="108" spans="1:13" ht="12.5" x14ac:dyDescent="0.25">
      <c r="A108" s="2"/>
      <c r="B108" s="2"/>
      <c r="C108" s="2"/>
      <c r="D108" s="12"/>
      <c r="E108" s="2"/>
      <c r="F108" s="2"/>
      <c r="G108" s="2"/>
      <c r="H108" s="22"/>
      <c r="K108" s="22"/>
      <c r="M108" s="23"/>
    </row>
    <row r="109" spans="1:13" ht="12.5" x14ac:dyDescent="0.25">
      <c r="A109" s="2"/>
      <c r="B109" s="2"/>
      <c r="C109" s="2"/>
      <c r="D109" s="12"/>
      <c r="E109" s="2"/>
      <c r="F109" s="2"/>
      <c r="G109" s="2"/>
      <c r="H109" s="22"/>
      <c r="K109" s="22"/>
      <c r="M109" s="23"/>
    </row>
    <row r="110" spans="1:13" ht="12.5" x14ac:dyDescent="0.25">
      <c r="A110" s="2"/>
      <c r="B110" s="2"/>
      <c r="C110" s="2"/>
      <c r="D110" s="12"/>
      <c r="E110" s="2"/>
      <c r="F110" s="2"/>
      <c r="G110" s="2"/>
      <c r="H110" s="22"/>
      <c r="K110" s="22"/>
      <c r="M110" s="23"/>
    </row>
    <row r="111" spans="1:13" ht="12.5" x14ac:dyDescent="0.25">
      <c r="A111" s="2"/>
      <c r="B111" s="2"/>
      <c r="C111" s="2"/>
      <c r="D111" s="12"/>
      <c r="E111" s="2"/>
      <c r="F111" s="2"/>
      <c r="G111" s="2"/>
      <c r="H111" s="22"/>
      <c r="K111" s="22"/>
      <c r="M111" s="23"/>
    </row>
    <row r="112" spans="1:13" ht="12.5" x14ac:dyDescent="0.25">
      <c r="A112" s="2"/>
      <c r="B112" s="2"/>
      <c r="C112" s="2"/>
      <c r="D112" s="12"/>
      <c r="E112" s="2"/>
      <c r="F112" s="2"/>
      <c r="G112" s="2"/>
      <c r="H112" s="22"/>
      <c r="K112" s="22"/>
      <c r="M112" s="23"/>
    </row>
    <row r="113" spans="1:13" ht="12.5" x14ac:dyDescent="0.25">
      <c r="A113" s="2"/>
      <c r="B113" s="2"/>
      <c r="C113" s="2"/>
      <c r="D113" s="12"/>
      <c r="E113" s="2"/>
      <c r="F113" s="2"/>
      <c r="G113" s="2"/>
      <c r="H113" s="22"/>
      <c r="K113" s="22"/>
      <c r="M113" s="23"/>
    </row>
    <row r="114" spans="1:13" ht="12.5" x14ac:dyDescent="0.25">
      <c r="A114" s="2"/>
      <c r="B114" s="2"/>
      <c r="C114" s="2"/>
      <c r="D114" s="12"/>
      <c r="E114" s="2"/>
      <c r="F114" s="2"/>
      <c r="G114" s="2"/>
      <c r="H114" s="22"/>
      <c r="K114" s="22"/>
      <c r="M114" s="23"/>
    </row>
    <row r="115" spans="1:13" ht="12.5" x14ac:dyDescent="0.25">
      <c r="A115" s="2"/>
      <c r="B115" s="2"/>
      <c r="C115" s="2"/>
      <c r="D115" s="12"/>
      <c r="E115" s="2"/>
      <c r="F115" s="2"/>
      <c r="G115" s="2"/>
      <c r="H115" s="22"/>
      <c r="K115" s="22"/>
      <c r="M115" s="23"/>
    </row>
    <row r="116" spans="1:13" ht="12.5" x14ac:dyDescent="0.25">
      <c r="A116" s="2"/>
      <c r="B116" s="2"/>
      <c r="C116" s="2"/>
      <c r="D116" s="12"/>
      <c r="E116" s="2"/>
      <c r="F116" s="2"/>
      <c r="G116" s="2"/>
      <c r="H116" s="22"/>
      <c r="K116" s="22"/>
      <c r="M116" s="23"/>
    </row>
    <row r="117" spans="1:13" ht="12.5" x14ac:dyDescent="0.25">
      <c r="A117" s="2"/>
      <c r="B117" s="2"/>
      <c r="C117" s="2"/>
      <c r="D117" s="12"/>
      <c r="E117" s="2"/>
      <c r="F117" s="2"/>
      <c r="G117" s="2"/>
      <c r="H117" s="22"/>
      <c r="K117" s="22"/>
      <c r="M117" s="23"/>
    </row>
    <row r="118" spans="1:13" ht="12.5" x14ac:dyDescent="0.25">
      <c r="A118" s="2"/>
      <c r="B118" s="2"/>
      <c r="C118" s="2"/>
      <c r="D118" s="12"/>
      <c r="E118" s="2"/>
      <c r="F118" s="2"/>
      <c r="G118" s="2"/>
      <c r="H118" s="22"/>
      <c r="K118" s="22"/>
      <c r="M118" s="23"/>
    </row>
    <row r="119" spans="1:13" ht="12.5" x14ac:dyDescent="0.25">
      <c r="A119" s="2"/>
      <c r="B119" s="2"/>
      <c r="C119" s="2"/>
      <c r="D119" s="12"/>
      <c r="E119" s="2"/>
      <c r="F119" s="2"/>
      <c r="G119" s="2"/>
      <c r="H119" s="22"/>
      <c r="K119" s="22"/>
      <c r="M119" s="23"/>
    </row>
    <row r="120" spans="1:13" ht="12.5" x14ac:dyDescent="0.25">
      <c r="A120" s="2"/>
      <c r="B120" s="2"/>
      <c r="C120" s="2"/>
      <c r="D120" s="12"/>
      <c r="E120" s="2"/>
      <c r="F120" s="2"/>
      <c r="G120" s="2"/>
      <c r="H120" s="22"/>
      <c r="K120" s="22"/>
      <c r="M120" s="23"/>
    </row>
    <row r="121" spans="1:13" ht="12.5" x14ac:dyDescent="0.25">
      <c r="A121" s="2"/>
      <c r="B121" s="2"/>
      <c r="C121" s="2"/>
      <c r="D121" s="12"/>
      <c r="E121" s="2"/>
      <c r="F121" s="2"/>
      <c r="G121" s="2"/>
      <c r="H121" s="22"/>
      <c r="K121" s="22"/>
      <c r="M121" s="23"/>
    </row>
    <row r="122" spans="1:13" ht="12.5" x14ac:dyDescent="0.25">
      <c r="A122" s="2"/>
      <c r="B122" s="2"/>
      <c r="C122" s="2"/>
      <c r="D122" s="12"/>
      <c r="E122" s="2"/>
      <c r="F122" s="2"/>
      <c r="G122" s="2"/>
      <c r="H122" s="22"/>
      <c r="K122" s="22"/>
      <c r="M122" s="23"/>
    </row>
    <row r="123" spans="1:13" ht="12.5" x14ac:dyDescent="0.25">
      <c r="A123" s="2"/>
      <c r="B123" s="2"/>
      <c r="C123" s="2"/>
      <c r="D123" s="12"/>
      <c r="E123" s="2"/>
      <c r="F123" s="2"/>
      <c r="G123" s="2"/>
      <c r="H123" s="22"/>
      <c r="K123" s="22"/>
      <c r="M123" s="23"/>
    </row>
    <row r="124" spans="1:13" ht="12.5" x14ac:dyDescent="0.25">
      <c r="A124" s="2"/>
      <c r="B124" s="2"/>
      <c r="C124" s="2"/>
      <c r="D124" s="12"/>
      <c r="E124" s="2"/>
      <c r="F124" s="2"/>
      <c r="G124" s="2"/>
      <c r="H124" s="22"/>
      <c r="K124" s="22"/>
      <c r="M124" s="23"/>
    </row>
    <row r="125" spans="1:13" ht="12.5" x14ac:dyDescent="0.25">
      <c r="A125" s="2"/>
      <c r="B125" s="2"/>
      <c r="C125" s="2"/>
      <c r="D125" s="12"/>
      <c r="E125" s="2"/>
      <c r="F125" s="2"/>
      <c r="G125" s="2"/>
      <c r="H125" s="22"/>
      <c r="K125" s="22"/>
      <c r="M125" s="23"/>
    </row>
    <row r="126" spans="1:13" ht="12.5" x14ac:dyDescent="0.25">
      <c r="A126" s="2"/>
      <c r="B126" s="2"/>
      <c r="C126" s="2"/>
      <c r="D126" s="12"/>
      <c r="E126" s="2"/>
      <c r="F126" s="2"/>
      <c r="G126" s="2"/>
      <c r="H126" s="22"/>
      <c r="K126" s="22"/>
      <c r="M126" s="23"/>
    </row>
    <row r="127" spans="1:13" ht="12.5" x14ac:dyDescent="0.25">
      <c r="A127" s="2"/>
      <c r="B127" s="2"/>
      <c r="C127" s="2"/>
      <c r="D127" s="12"/>
      <c r="E127" s="2"/>
      <c r="F127" s="2"/>
      <c r="G127" s="2"/>
      <c r="H127" s="22"/>
      <c r="K127" s="22"/>
      <c r="M127" s="23"/>
    </row>
    <row r="128" spans="1:13" ht="12.5" x14ac:dyDescent="0.25">
      <c r="A128" s="2"/>
      <c r="B128" s="2"/>
      <c r="C128" s="2"/>
      <c r="D128" s="12"/>
      <c r="E128" s="2"/>
      <c r="F128" s="2"/>
      <c r="G128" s="2"/>
      <c r="H128" s="22"/>
      <c r="K128" s="22"/>
      <c r="M128" s="23"/>
    </row>
    <row r="129" spans="1:13" ht="12.5" x14ac:dyDescent="0.25">
      <c r="A129" s="2"/>
      <c r="B129" s="2"/>
      <c r="C129" s="2"/>
      <c r="D129" s="12"/>
      <c r="E129" s="2"/>
      <c r="F129" s="2"/>
      <c r="G129" s="2"/>
      <c r="H129" s="22"/>
      <c r="K129" s="22"/>
      <c r="M129" s="23"/>
    </row>
    <row r="130" spans="1:13" ht="12.5" x14ac:dyDescent="0.25">
      <c r="A130" s="2"/>
      <c r="B130" s="2"/>
      <c r="C130" s="2"/>
      <c r="D130" s="12"/>
      <c r="E130" s="2"/>
      <c r="F130" s="2"/>
      <c r="G130" s="2"/>
      <c r="H130" s="22"/>
      <c r="K130" s="22"/>
      <c r="M130" s="23"/>
    </row>
    <row r="131" spans="1:13" ht="12.5" x14ac:dyDescent="0.25">
      <c r="A131" s="2"/>
      <c r="B131" s="2"/>
      <c r="C131" s="2"/>
      <c r="D131" s="12"/>
      <c r="E131" s="2"/>
      <c r="F131" s="2"/>
      <c r="G131" s="2"/>
      <c r="H131" s="22"/>
      <c r="K131" s="22"/>
      <c r="M131" s="23"/>
    </row>
    <row r="132" spans="1:13" ht="12.5" x14ac:dyDescent="0.25">
      <c r="A132" s="2"/>
      <c r="B132" s="2"/>
      <c r="C132" s="2"/>
      <c r="D132" s="12"/>
      <c r="E132" s="2"/>
      <c r="F132" s="2"/>
      <c r="G132" s="2"/>
      <c r="H132" s="22"/>
      <c r="K132" s="22"/>
      <c r="M132" s="23"/>
    </row>
    <row r="133" spans="1:13" ht="12.5" x14ac:dyDescent="0.25">
      <c r="A133" s="2"/>
      <c r="B133" s="2"/>
      <c r="C133" s="2"/>
      <c r="D133" s="12"/>
      <c r="E133" s="2"/>
      <c r="F133" s="2"/>
      <c r="G133" s="2"/>
      <c r="H133" s="22"/>
      <c r="K133" s="22"/>
      <c r="M133" s="23"/>
    </row>
    <row r="134" spans="1:13" ht="12.5" x14ac:dyDescent="0.25">
      <c r="A134" s="2"/>
      <c r="B134" s="2"/>
      <c r="C134" s="2"/>
      <c r="D134" s="12"/>
      <c r="E134" s="2"/>
      <c r="F134" s="2"/>
      <c r="G134" s="2"/>
      <c r="H134" s="22"/>
      <c r="K134" s="22"/>
      <c r="M134" s="23"/>
    </row>
    <row r="135" spans="1:13" ht="12.5" x14ac:dyDescent="0.25">
      <c r="A135" s="2"/>
      <c r="B135" s="2"/>
      <c r="C135" s="2"/>
      <c r="D135" s="12"/>
      <c r="E135" s="2"/>
      <c r="F135" s="2"/>
      <c r="G135" s="2"/>
      <c r="H135" s="22"/>
      <c r="K135" s="22"/>
      <c r="M135" s="23"/>
    </row>
    <row r="136" spans="1:13" ht="12.5" x14ac:dyDescent="0.25">
      <c r="A136" s="2"/>
      <c r="B136" s="2"/>
      <c r="C136" s="2"/>
      <c r="D136" s="12"/>
      <c r="E136" s="2"/>
      <c r="F136" s="2"/>
      <c r="G136" s="2"/>
      <c r="H136" s="22"/>
      <c r="K136" s="22"/>
      <c r="M136" s="23"/>
    </row>
    <row r="137" spans="1:13" ht="12.5" x14ac:dyDescent="0.25">
      <c r="A137" s="2"/>
      <c r="B137" s="2"/>
      <c r="C137" s="2"/>
      <c r="D137" s="12"/>
      <c r="E137" s="2"/>
      <c r="F137" s="2"/>
      <c r="G137" s="2"/>
      <c r="H137" s="22"/>
      <c r="K137" s="22"/>
      <c r="M137" s="23"/>
    </row>
    <row r="138" spans="1:13" ht="12.5" x14ac:dyDescent="0.25">
      <c r="A138" s="2"/>
      <c r="B138" s="2"/>
      <c r="C138" s="2"/>
      <c r="D138" s="12"/>
      <c r="E138" s="2"/>
      <c r="F138" s="2"/>
      <c r="G138" s="2"/>
      <c r="H138" s="22"/>
      <c r="K138" s="22"/>
      <c r="M138" s="23"/>
    </row>
    <row r="139" spans="1:13" ht="12.5" x14ac:dyDescent="0.25">
      <c r="A139" s="2"/>
      <c r="B139" s="2"/>
      <c r="C139" s="2"/>
      <c r="D139" s="12"/>
      <c r="E139" s="2"/>
      <c r="F139" s="2"/>
      <c r="G139" s="2"/>
      <c r="H139" s="22"/>
      <c r="K139" s="22"/>
      <c r="M139" s="23"/>
    </row>
    <row r="140" spans="1:13" ht="12.5" x14ac:dyDescent="0.25">
      <c r="A140" s="2"/>
      <c r="B140" s="2"/>
      <c r="C140" s="2"/>
      <c r="D140" s="12"/>
      <c r="E140" s="2"/>
      <c r="F140" s="2"/>
      <c r="G140" s="2"/>
      <c r="H140" s="22"/>
      <c r="K140" s="22"/>
      <c r="M140" s="23"/>
    </row>
    <row r="141" spans="1:13" ht="12.5" x14ac:dyDescent="0.25">
      <c r="A141" s="2"/>
      <c r="B141" s="2"/>
      <c r="C141" s="2"/>
      <c r="D141" s="12"/>
      <c r="E141" s="2"/>
      <c r="F141" s="2"/>
      <c r="G141" s="2"/>
      <c r="H141" s="22"/>
      <c r="K141" s="22"/>
      <c r="M141" s="23"/>
    </row>
    <row r="142" spans="1:13" ht="12.5" x14ac:dyDescent="0.25">
      <c r="A142" s="2"/>
      <c r="B142" s="2"/>
      <c r="C142" s="2"/>
      <c r="D142" s="12"/>
      <c r="E142" s="2"/>
      <c r="F142" s="2"/>
      <c r="G142" s="2"/>
      <c r="H142" s="22"/>
      <c r="K142" s="22"/>
      <c r="M142" s="23"/>
    </row>
    <row r="143" spans="1:13" ht="12.5" x14ac:dyDescent="0.25">
      <c r="A143" s="2"/>
      <c r="B143" s="2"/>
      <c r="C143" s="2"/>
      <c r="D143" s="12"/>
      <c r="E143" s="2"/>
      <c r="F143" s="2"/>
      <c r="G143" s="2"/>
      <c r="H143" s="22"/>
      <c r="K143" s="22"/>
      <c r="M143" s="23"/>
    </row>
    <row r="144" spans="1:13" ht="12.5" x14ac:dyDescent="0.25">
      <c r="A144" s="2"/>
      <c r="B144" s="2"/>
      <c r="C144" s="2"/>
      <c r="D144" s="12"/>
      <c r="E144" s="2"/>
      <c r="F144" s="2"/>
      <c r="G144" s="2"/>
      <c r="H144" s="22"/>
      <c r="K144" s="22"/>
      <c r="M144" s="23"/>
    </row>
    <row r="145" spans="1:13" ht="12.5" x14ac:dyDescent="0.25">
      <c r="A145" s="2"/>
      <c r="B145" s="2"/>
      <c r="C145" s="2"/>
      <c r="D145" s="12"/>
      <c r="E145" s="2"/>
      <c r="F145" s="2"/>
      <c r="G145" s="2"/>
      <c r="H145" s="22"/>
      <c r="K145" s="22"/>
      <c r="M145" s="23"/>
    </row>
    <row r="146" spans="1:13" ht="12.5" x14ac:dyDescent="0.25">
      <c r="A146" s="2"/>
      <c r="B146" s="2"/>
      <c r="C146" s="2"/>
      <c r="D146" s="12"/>
      <c r="E146" s="2"/>
      <c r="F146" s="2"/>
      <c r="G146" s="2"/>
      <c r="H146" s="22"/>
      <c r="K146" s="22"/>
      <c r="M146" s="23"/>
    </row>
    <row r="147" spans="1:13" ht="12.5" x14ac:dyDescent="0.25">
      <c r="A147" s="2"/>
      <c r="B147" s="2"/>
      <c r="C147" s="2"/>
      <c r="D147" s="12"/>
      <c r="E147" s="2"/>
      <c r="F147" s="2"/>
      <c r="G147" s="2"/>
      <c r="H147" s="22"/>
      <c r="K147" s="22"/>
      <c r="M147" s="23"/>
    </row>
    <row r="148" spans="1:13" ht="12.5" x14ac:dyDescent="0.25">
      <c r="A148" s="2"/>
      <c r="B148" s="2"/>
      <c r="C148" s="2"/>
      <c r="D148" s="12"/>
      <c r="E148" s="2"/>
      <c r="F148" s="2"/>
      <c r="G148" s="2"/>
      <c r="H148" s="22"/>
      <c r="K148" s="22"/>
      <c r="M148" s="23"/>
    </row>
    <row r="149" spans="1:13" ht="12.5" x14ac:dyDescent="0.25">
      <c r="A149" s="2"/>
      <c r="B149" s="2"/>
      <c r="C149" s="2"/>
      <c r="D149" s="12"/>
      <c r="E149" s="2"/>
      <c r="F149" s="2"/>
      <c r="G149" s="2"/>
      <c r="H149" s="22"/>
      <c r="K149" s="22"/>
      <c r="M149" s="23"/>
    </row>
    <row r="150" spans="1:13" ht="12.5" x14ac:dyDescent="0.25">
      <c r="A150" s="2"/>
      <c r="B150" s="2"/>
      <c r="C150" s="2"/>
      <c r="D150" s="12"/>
      <c r="E150" s="2"/>
      <c r="F150" s="2"/>
      <c r="G150" s="2"/>
      <c r="H150" s="22"/>
      <c r="K150" s="22"/>
      <c r="M150" s="23"/>
    </row>
    <row r="151" spans="1:13" ht="12.5" x14ac:dyDescent="0.25">
      <c r="A151" s="2"/>
      <c r="B151" s="2"/>
      <c r="C151" s="2"/>
      <c r="D151" s="12"/>
      <c r="E151" s="2"/>
      <c r="F151" s="2"/>
      <c r="G151" s="2"/>
      <c r="H151" s="22"/>
      <c r="K151" s="22"/>
      <c r="M151" s="23"/>
    </row>
    <row r="152" spans="1:13" ht="12.5" x14ac:dyDescent="0.25">
      <c r="A152" s="2"/>
      <c r="B152" s="2"/>
      <c r="C152" s="2"/>
      <c r="D152" s="12"/>
      <c r="E152" s="2"/>
      <c r="F152" s="2"/>
      <c r="G152" s="2"/>
      <c r="H152" s="22"/>
      <c r="K152" s="22"/>
      <c r="M152" s="23"/>
    </row>
    <row r="153" spans="1:13" ht="12.5" x14ac:dyDescent="0.25">
      <c r="A153" s="2"/>
      <c r="B153" s="2"/>
      <c r="C153" s="2"/>
      <c r="D153" s="12"/>
      <c r="E153" s="2"/>
      <c r="F153" s="2"/>
      <c r="G153" s="2"/>
      <c r="H153" s="22"/>
      <c r="K153" s="22"/>
      <c r="M153" s="23"/>
    </row>
    <row r="154" spans="1:13" ht="12.5" x14ac:dyDescent="0.25">
      <c r="A154" s="2"/>
      <c r="B154" s="2"/>
      <c r="C154" s="2"/>
      <c r="D154" s="12"/>
      <c r="E154" s="2"/>
      <c r="F154" s="2"/>
      <c r="G154" s="2"/>
      <c r="H154" s="22"/>
      <c r="K154" s="22"/>
      <c r="M154" s="23"/>
    </row>
    <row r="155" spans="1:13" ht="12.5" x14ac:dyDescent="0.25">
      <c r="A155" s="2"/>
      <c r="B155" s="2"/>
      <c r="C155" s="2"/>
      <c r="D155" s="12"/>
      <c r="E155" s="2"/>
      <c r="F155" s="2"/>
      <c r="G155" s="2"/>
      <c r="H155" s="22"/>
      <c r="K155" s="22"/>
      <c r="M155" s="23"/>
    </row>
    <row r="156" spans="1:13" ht="12.5" x14ac:dyDescent="0.25">
      <c r="A156" s="2"/>
      <c r="B156" s="2"/>
      <c r="C156" s="2"/>
      <c r="D156" s="12"/>
      <c r="E156" s="2"/>
      <c r="F156" s="2"/>
      <c r="G156" s="2"/>
      <c r="H156" s="22"/>
      <c r="K156" s="22"/>
      <c r="M156" s="23"/>
    </row>
    <row r="157" spans="1:13" ht="12.5" x14ac:dyDescent="0.25">
      <c r="A157" s="2"/>
      <c r="B157" s="2"/>
      <c r="C157" s="2"/>
      <c r="D157" s="12"/>
      <c r="E157" s="2"/>
      <c r="F157" s="2"/>
      <c r="G157" s="2"/>
      <c r="H157" s="22"/>
      <c r="K157" s="22"/>
      <c r="M157" s="23"/>
    </row>
    <row r="158" spans="1:13" ht="12.5" x14ac:dyDescent="0.25">
      <c r="A158" s="2"/>
      <c r="B158" s="2"/>
      <c r="C158" s="2"/>
      <c r="D158" s="12"/>
      <c r="E158" s="2"/>
      <c r="F158" s="2"/>
      <c r="G158" s="2"/>
      <c r="H158" s="22"/>
      <c r="K158" s="22"/>
      <c r="M158" s="23"/>
    </row>
    <row r="159" spans="1:13" ht="12.5" x14ac:dyDescent="0.25">
      <c r="A159" s="2"/>
      <c r="B159" s="2"/>
      <c r="C159" s="2"/>
      <c r="D159" s="12"/>
      <c r="E159" s="2"/>
      <c r="F159" s="2"/>
      <c r="G159" s="2"/>
      <c r="H159" s="22"/>
      <c r="K159" s="22"/>
      <c r="M159" s="23"/>
    </row>
    <row r="160" spans="1:13" ht="12.5" x14ac:dyDescent="0.25">
      <c r="A160" s="2"/>
      <c r="B160" s="2"/>
      <c r="C160" s="2"/>
      <c r="D160" s="12"/>
      <c r="E160" s="2"/>
      <c r="F160" s="2"/>
      <c r="G160" s="2"/>
      <c r="H160" s="22"/>
      <c r="K160" s="22"/>
      <c r="M160" s="23"/>
    </row>
    <row r="161" spans="1:13" ht="12.5" x14ac:dyDescent="0.25">
      <c r="A161" s="2"/>
      <c r="B161" s="2"/>
      <c r="C161" s="2"/>
      <c r="D161" s="12"/>
      <c r="E161" s="2"/>
      <c r="F161" s="2"/>
      <c r="G161" s="2"/>
      <c r="H161" s="22"/>
      <c r="K161" s="22"/>
      <c r="M161" s="23"/>
    </row>
    <row r="162" spans="1:13" ht="12.5" x14ac:dyDescent="0.25">
      <c r="A162" s="2"/>
      <c r="B162" s="2"/>
      <c r="C162" s="2"/>
      <c r="D162" s="12"/>
      <c r="E162" s="2"/>
      <c r="F162" s="2"/>
      <c r="G162" s="2"/>
      <c r="H162" s="22"/>
      <c r="K162" s="22"/>
      <c r="M162" s="23"/>
    </row>
    <row r="163" spans="1:13" ht="12.5" x14ac:dyDescent="0.25">
      <c r="A163" s="2"/>
      <c r="B163" s="2"/>
      <c r="C163" s="2"/>
      <c r="D163" s="12"/>
      <c r="E163" s="2"/>
      <c r="F163" s="2"/>
      <c r="G163" s="2"/>
      <c r="H163" s="22"/>
      <c r="K163" s="22"/>
      <c r="M163" s="23"/>
    </row>
    <row r="164" spans="1:13" ht="12.5" x14ac:dyDescent="0.25">
      <c r="A164" s="2"/>
      <c r="B164" s="2"/>
      <c r="C164" s="2"/>
      <c r="D164" s="12"/>
      <c r="E164" s="2"/>
      <c r="F164" s="2"/>
      <c r="G164" s="2"/>
      <c r="H164" s="22"/>
      <c r="K164" s="22"/>
      <c r="M164" s="23"/>
    </row>
    <row r="165" spans="1:13" ht="12.5" x14ac:dyDescent="0.25">
      <c r="A165" s="2"/>
      <c r="B165" s="2"/>
      <c r="C165" s="2"/>
      <c r="D165" s="12"/>
      <c r="E165" s="2"/>
      <c r="F165" s="2"/>
      <c r="G165" s="2"/>
      <c r="H165" s="22"/>
      <c r="K165" s="22"/>
      <c r="M165" s="23"/>
    </row>
    <row r="166" spans="1:13" ht="12.5" x14ac:dyDescent="0.25">
      <c r="A166" s="2"/>
      <c r="B166" s="2"/>
      <c r="C166" s="2"/>
      <c r="D166" s="12"/>
      <c r="E166" s="2"/>
      <c r="F166" s="2"/>
      <c r="G166" s="2"/>
      <c r="H166" s="22"/>
      <c r="K166" s="22"/>
      <c r="M166" s="23"/>
    </row>
    <row r="167" spans="1:13" ht="12.5" x14ac:dyDescent="0.25">
      <c r="A167" s="2"/>
      <c r="B167" s="2"/>
      <c r="C167" s="2"/>
      <c r="D167" s="12"/>
      <c r="E167" s="2"/>
      <c r="F167" s="2"/>
      <c r="G167" s="2"/>
      <c r="H167" s="22"/>
      <c r="K167" s="22"/>
      <c r="M167" s="23"/>
    </row>
    <row r="168" spans="1:13" ht="12.5" x14ac:dyDescent="0.25">
      <c r="A168" s="2"/>
      <c r="B168" s="2"/>
      <c r="C168" s="2"/>
      <c r="D168" s="12"/>
      <c r="E168" s="2"/>
      <c r="F168" s="2"/>
      <c r="G168" s="2"/>
      <c r="H168" s="22"/>
      <c r="K168" s="22"/>
      <c r="M168" s="23"/>
    </row>
    <row r="169" spans="1:13" ht="12.5" x14ac:dyDescent="0.25">
      <c r="A169" s="2"/>
      <c r="B169" s="2"/>
      <c r="C169" s="2"/>
      <c r="D169" s="12"/>
      <c r="E169" s="2"/>
      <c r="F169" s="2"/>
      <c r="G169" s="2"/>
      <c r="H169" s="22"/>
      <c r="K169" s="22"/>
      <c r="M169" s="23"/>
    </row>
    <row r="170" spans="1:13" ht="12.5" x14ac:dyDescent="0.25">
      <c r="A170" s="2"/>
      <c r="B170" s="2"/>
      <c r="C170" s="2"/>
      <c r="D170" s="12"/>
      <c r="E170" s="2"/>
      <c r="F170" s="2"/>
      <c r="G170" s="2"/>
      <c r="H170" s="22"/>
      <c r="K170" s="22"/>
      <c r="M170" s="23"/>
    </row>
    <row r="171" spans="1:13" ht="12.5" x14ac:dyDescent="0.25">
      <c r="A171" s="2"/>
      <c r="B171" s="2"/>
      <c r="C171" s="2"/>
      <c r="D171" s="12"/>
      <c r="E171" s="2"/>
      <c r="F171" s="2"/>
      <c r="G171" s="2"/>
      <c r="H171" s="22"/>
      <c r="K171" s="22"/>
      <c r="M171" s="23"/>
    </row>
    <row r="172" spans="1:13" ht="12.5" x14ac:dyDescent="0.25">
      <c r="A172" s="2"/>
      <c r="B172" s="2"/>
      <c r="C172" s="2"/>
      <c r="D172" s="12"/>
      <c r="E172" s="2"/>
      <c r="F172" s="2"/>
      <c r="G172" s="2"/>
      <c r="H172" s="22"/>
      <c r="K172" s="22"/>
      <c r="M172" s="23"/>
    </row>
    <row r="173" spans="1:13" ht="12.5" x14ac:dyDescent="0.25">
      <c r="A173" s="2"/>
      <c r="B173" s="2"/>
      <c r="C173" s="2"/>
      <c r="D173" s="12"/>
      <c r="E173" s="2"/>
      <c r="F173" s="2"/>
      <c r="G173" s="2"/>
      <c r="H173" s="22"/>
      <c r="K173" s="22"/>
      <c r="M173" s="23"/>
    </row>
    <row r="174" spans="1:13" ht="12.5" x14ac:dyDescent="0.25">
      <c r="A174" s="2"/>
      <c r="B174" s="2"/>
      <c r="C174" s="2"/>
      <c r="D174" s="12"/>
      <c r="E174" s="2"/>
      <c r="F174" s="2"/>
      <c r="G174" s="2"/>
      <c r="H174" s="22"/>
      <c r="K174" s="22"/>
      <c r="M174" s="23"/>
    </row>
    <row r="175" spans="1:13" ht="12.5" x14ac:dyDescent="0.25">
      <c r="A175" s="2"/>
      <c r="B175" s="2"/>
      <c r="C175" s="2"/>
      <c r="D175" s="12"/>
      <c r="E175" s="2"/>
      <c r="F175" s="2"/>
      <c r="G175" s="2"/>
      <c r="H175" s="22"/>
      <c r="K175" s="22"/>
      <c r="M175" s="23"/>
    </row>
    <row r="176" spans="1:13" ht="12.5" x14ac:dyDescent="0.25">
      <c r="A176" s="2"/>
      <c r="B176" s="2"/>
      <c r="C176" s="2"/>
      <c r="D176" s="12"/>
      <c r="E176" s="2"/>
      <c r="F176" s="2"/>
      <c r="G176" s="2"/>
      <c r="H176" s="22"/>
      <c r="K176" s="22"/>
      <c r="M176" s="23"/>
    </row>
    <row r="177" spans="1:13" ht="12.5" x14ac:dyDescent="0.25">
      <c r="A177" s="2"/>
      <c r="B177" s="2"/>
      <c r="C177" s="2"/>
      <c r="D177" s="12"/>
      <c r="E177" s="2"/>
      <c r="F177" s="2"/>
      <c r="G177" s="2"/>
      <c r="H177" s="22"/>
      <c r="K177" s="22"/>
      <c r="M177" s="23"/>
    </row>
    <row r="178" spans="1:13" ht="12.5" x14ac:dyDescent="0.25">
      <c r="A178" s="2"/>
      <c r="B178" s="2"/>
      <c r="C178" s="2"/>
      <c r="D178" s="12"/>
      <c r="E178" s="2"/>
      <c r="F178" s="2"/>
      <c r="G178" s="2"/>
      <c r="H178" s="22"/>
      <c r="K178" s="22"/>
      <c r="M178" s="23"/>
    </row>
    <row r="179" spans="1:13" ht="12.5" x14ac:dyDescent="0.25">
      <c r="A179" s="2"/>
      <c r="B179" s="2"/>
      <c r="C179" s="2"/>
      <c r="D179" s="12"/>
      <c r="E179" s="2"/>
      <c r="F179" s="2"/>
      <c r="G179" s="2"/>
      <c r="H179" s="22"/>
      <c r="K179" s="22"/>
      <c r="M179" s="23"/>
    </row>
    <row r="180" spans="1:13" ht="12.5" x14ac:dyDescent="0.25">
      <c r="A180" s="2"/>
      <c r="B180" s="2"/>
      <c r="C180" s="2"/>
      <c r="D180" s="12"/>
      <c r="E180" s="2"/>
      <c r="F180" s="2"/>
      <c r="G180" s="2"/>
      <c r="H180" s="22"/>
      <c r="K180" s="22"/>
      <c r="M180" s="23"/>
    </row>
    <row r="181" spans="1:13" ht="12.5" x14ac:dyDescent="0.25">
      <c r="A181" s="2"/>
      <c r="B181" s="2"/>
      <c r="C181" s="2"/>
      <c r="D181" s="12"/>
      <c r="E181" s="2"/>
      <c r="F181" s="2"/>
      <c r="G181" s="2"/>
      <c r="H181" s="22"/>
      <c r="K181" s="22"/>
      <c r="M181" s="23"/>
    </row>
    <row r="182" spans="1:13" ht="12.5" x14ac:dyDescent="0.25">
      <c r="A182" s="2"/>
      <c r="B182" s="2"/>
      <c r="C182" s="2"/>
      <c r="D182" s="12"/>
      <c r="E182" s="2"/>
      <c r="F182" s="2"/>
      <c r="G182" s="2"/>
      <c r="H182" s="22"/>
      <c r="K182" s="22"/>
      <c r="M182" s="23"/>
    </row>
    <row r="183" spans="1:13" ht="12.5" x14ac:dyDescent="0.25">
      <c r="A183" s="2"/>
      <c r="B183" s="2"/>
      <c r="C183" s="2"/>
      <c r="D183" s="12"/>
      <c r="E183" s="2"/>
      <c r="F183" s="2"/>
      <c r="G183" s="2"/>
      <c r="H183" s="22"/>
      <c r="K183" s="22"/>
      <c r="M183" s="23"/>
    </row>
    <row r="184" spans="1:13" ht="12.5" x14ac:dyDescent="0.25">
      <c r="A184" s="2"/>
      <c r="B184" s="2"/>
      <c r="C184" s="2"/>
      <c r="D184" s="12"/>
      <c r="E184" s="2"/>
      <c r="F184" s="2"/>
      <c r="G184" s="2"/>
      <c r="H184" s="22"/>
      <c r="K184" s="22"/>
      <c r="M184" s="23"/>
    </row>
    <row r="185" spans="1:13" ht="12.5" x14ac:dyDescent="0.25">
      <c r="A185" s="2"/>
      <c r="B185" s="2"/>
      <c r="C185" s="2"/>
      <c r="D185" s="12"/>
      <c r="E185" s="2"/>
      <c r="F185" s="2"/>
      <c r="G185" s="2"/>
      <c r="H185" s="22"/>
      <c r="K185" s="22"/>
      <c r="M185" s="23"/>
    </row>
    <row r="186" spans="1:13" ht="12.5" x14ac:dyDescent="0.25">
      <c r="A186" s="2"/>
      <c r="B186" s="2"/>
      <c r="C186" s="2"/>
      <c r="D186" s="12"/>
      <c r="E186" s="2"/>
      <c r="F186" s="2"/>
      <c r="G186" s="2"/>
      <c r="H186" s="22"/>
      <c r="K186" s="22"/>
      <c r="M186" s="23"/>
    </row>
    <row r="187" spans="1:13" ht="12.5" x14ac:dyDescent="0.25">
      <c r="A187" s="2"/>
      <c r="B187" s="2"/>
      <c r="C187" s="2"/>
      <c r="D187" s="12"/>
      <c r="E187" s="2"/>
      <c r="F187" s="2"/>
      <c r="G187" s="2"/>
      <c r="H187" s="22"/>
      <c r="K187" s="22"/>
      <c r="M187" s="23"/>
    </row>
    <row r="188" spans="1:13" ht="12.5" x14ac:dyDescent="0.25">
      <c r="A188" s="2"/>
      <c r="B188" s="2"/>
      <c r="C188" s="2"/>
      <c r="D188" s="12"/>
      <c r="E188" s="2"/>
      <c r="F188" s="2"/>
      <c r="G188" s="2"/>
      <c r="H188" s="22"/>
      <c r="K188" s="22"/>
      <c r="M188" s="23"/>
    </row>
    <row r="189" spans="1:13" ht="12.5" x14ac:dyDescent="0.25">
      <c r="A189" s="2"/>
      <c r="B189" s="2"/>
      <c r="C189" s="2"/>
      <c r="D189" s="12"/>
      <c r="E189" s="2"/>
      <c r="F189" s="2"/>
      <c r="G189" s="2"/>
      <c r="H189" s="22"/>
      <c r="K189" s="22"/>
      <c r="M189" s="23"/>
    </row>
    <row r="190" spans="1:13" ht="12.5" x14ac:dyDescent="0.25">
      <c r="A190" s="2"/>
      <c r="B190" s="2"/>
      <c r="C190" s="2"/>
      <c r="D190" s="12"/>
      <c r="E190" s="2"/>
      <c r="F190" s="2"/>
      <c r="G190" s="2"/>
      <c r="H190" s="22"/>
      <c r="K190" s="22"/>
      <c r="M190" s="23"/>
    </row>
    <row r="191" spans="1:13" ht="12.5" x14ac:dyDescent="0.25">
      <c r="A191" s="2"/>
      <c r="B191" s="2"/>
      <c r="C191" s="2"/>
      <c r="D191" s="12"/>
      <c r="E191" s="2"/>
      <c r="F191" s="2"/>
      <c r="G191" s="2"/>
      <c r="H191" s="22"/>
      <c r="K191" s="22"/>
      <c r="M191" s="23"/>
    </row>
    <row r="192" spans="1:13" ht="12.5" x14ac:dyDescent="0.25">
      <c r="A192" s="2"/>
      <c r="B192" s="2"/>
      <c r="C192" s="2"/>
      <c r="D192" s="12"/>
      <c r="E192" s="2"/>
      <c r="F192" s="2"/>
      <c r="G192" s="2"/>
      <c r="H192" s="22"/>
      <c r="K192" s="22"/>
      <c r="M192" s="23"/>
    </row>
    <row r="193" spans="1:13" ht="12.5" x14ac:dyDescent="0.25">
      <c r="A193" s="2"/>
      <c r="B193" s="2"/>
      <c r="C193" s="2"/>
      <c r="D193" s="12"/>
      <c r="E193" s="2"/>
      <c r="F193" s="2"/>
      <c r="G193" s="2"/>
      <c r="H193" s="22"/>
      <c r="K193" s="22"/>
      <c r="M193" s="23"/>
    </row>
    <row r="194" spans="1:13" ht="12.5" x14ac:dyDescent="0.25">
      <c r="A194" s="2"/>
      <c r="B194" s="2"/>
      <c r="C194" s="2"/>
      <c r="D194" s="12"/>
      <c r="E194" s="2"/>
      <c r="F194" s="2"/>
      <c r="G194" s="2"/>
      <c r="H194" s="22"/>
      <c r="K194" s="22"/>
      <c r="M194" s="23"/>
    </row>
    <row r="195" spans="1:13" ht="12.5" x14ac:dyDescent="0.25">
      <c r="A195" s="2"/>
      <c r="B195" s="2"/>
      <c r="C195" s="2"/>
      <c r="D195" s="12"/>
      <c r="E195" s="2"/>
      <c r="F195" s="2"/>
      <c r="G195" s="2"/>
      <c r="H195" s="22"/>
      <c r="K195" s="22"/>
      <c r="M195" s="23"/>
    </row>
    <row r="196" spans="1:13" ht="12.5" x14ac:dyDescent="0.25">
      <c r="A196" s="2"/>
      <c r="B196" s="2"/>
      <c r="C196" s="2"/>
      <c r="D196" s="12"/>
      <c r="E196" s="2"/>
      <c r="F196" s="2"/>
      <c r="G196" s="2"/>
      <c r="H196" s="22"/>
      <c r="K196" s="22"/>
      <c r="M196" s="23"/>
    </row>
    <row r="197" spans="1:13" ht="12.5" x14ac:dyDescent="0.25">
      <c r="A197" s="2"/>
      <c r="B197" s="2"/>
      <c r="C197" s="2"/>
      <c r="D197" s="12"/>
      <c r="E197" s="2"/>
      <c r="F197" s="2"/>
      <c r="G197" s="2"/>
      <c r="H197" s="22"/>
      <c r="K197" s="22"/>
      <c r="M197" s="23"/>
    </row>
    <row r="198" spans="1:13" ht="12.5" x14ac:dyDescent="0.25">
      <c r="A198" s="2"/>
      <c r="B198" s="2"/>
      <c r="C198" s="2"/>
      <c r="D198" s="12"/>
      <c r="E198" s="2"/>
      <c r="F198" s="2"/>
      <c r="G198" s="2"/>
      <c r="H198" s="22"/>
      <c r="K198" s="22"/>
      <c r="M198" s="23"/>
    </row>
    <row r="199" spans="1:13" ht="12.5" x14ac:dyDescent="0.25">
      <c r="A199" s="2"/>
      <c r="B199" s="2"/>
      <c r="C199" s="2"/>
      <c r="D199" s="12"/>
      <c r="E199" s="2"/>
      <c r="F199" s="2"/>
      <c r="G199" s="2"/>
      <c r="H199" s="22"/>
      <c r="K199" s="22"/>
      <c r="M199" s="23"/>
    </row>
    <row r="200" spans="1:13" ht="12.5" x14ac:dyDescent="0.25">
      <c r="A200" s="2"/>
      <c r="B200" s="2"/>
      <c r="C200" s="2"/>
      <c r="D200" s="12"/>
      <c r="E200" s="2"/>
      <c r="F200" s="2"/>
      <c r="G200" s="2"/>
      <c r="H200" s="22"/>
      <c r="K200" s="22"/>
      <c r="M200" s="23"/>
    </row>
    <row r="201" spans="1:13" ht="12.5" x14ac:dyDescent="0.25">
      <c r="A201" s="2"/>
      <c r="B201" s="2"/>
      <c r="C201" s="2"/>
      <c r="D201" s="12"/>
      <c r="E201" s="2"/>
      <c r="F201" s="2"/>
      <c r="G201" s="2"/>
      <c r="H201" s="22"/>
      <c r="K201" s="22"/>
      <c r="M201" s="23"/>
    </row>
    <row r="202" spans="1:13" ht="12.5" x14ac:dyDescent="0.25">
      <c r="A202" s="2"/>
      <c r="B202" s="2"/>
      <c r="C202" s="2"/>
      <c r="D202" s="12"/>
      <c r="E202" s="2"/>
      <c r="F202" s="2"/>
      <c r="G202" s="2"/>
      <c r="H202" s="22"/>
      <c r="K202" s="22"/>
      <c r="M202" s="23"/>
    </row>
    <row r="203" spans="1:13" ht="12.5" x14ac:dyDescent="0.25">
      <c r="A203" s="2"/>
      <c r="B203" s="2"/>
      <c r="C203" s="2"/>
      <c r="D203" s="12"/>
      <c r="E203" s="2"/>
      <c r="F203" s="2"/>
      <c r="G203" s="2"/>
      <c r="H203" s="22"/>
      <c r="K203" s="22"/>
      <c r="M203" s="23"/>
    </row>
    <row r="204" spans="1:13" ht="12.5" x14ac:dyDescent="0.25">
      <c r="A204" s="2"/>
      <c r="B204" s="2"/>
      <c r="C204" s="2"/>
      <c r="D204" s="12"/>
      <c r="E204" s="2"/>
      <c r="F204" s="2"/>
      <c r="G204" s="2"/>
      <c r="H204" s="22"/>
      <c r="K204" s="22"/>
      <c r="M204" s="23"/>
    </row>
    <row r="205" spans="1:13" ht="12.5" x14ac:dyDescent="0.25">
      <c r="A205" s="2"/>
      <c r="B205" s="2"/>
      <c r="C205" s="2"/>
      <c r="D205" s="12"/>
      <c r="E205" s="2"/>
      <c r="F205" s="2"/>
      <c r="G205" s="2"/>
      <c r="H205" s="22"/>
      <c r="K205" s="22"/>
      <c r="M205" s="23"/>
    </row>
    <row r="206" spans="1:13" ht="12.5" x14ac:dyDescent="0.25">
      <c r="A206" s="2"/>
      <c r="B206" s="2"/>
      <c r="C206" s="2"/>
      <c r="D206" s="12"/>
      <c r="E206" s="2"/>
      <c r="F206" s="2"/>
      <c r="G206" s="2"/>
      <c r="H206" s="22"/>
      <c r="K206" s="22"/>
      <c r="M206" s="23"/>
    </row>
    <row r="207" spans="1:13" ht="12.5" x14ac:dyDescent="0.25">
      <c r="A207" s="2"/>
      <c r="B207" s="2"/>
      <c r="C207" s="2"/>
      <c r="D207" s="12"/>
      <c r="E207" s="2"/>
      <c r="F207" s="2"/>
      <c r="G207" s="2"/>
      <c r="H207" s="22"/>
      <c r="K207" s="22"/>
      <c r="M207" s="23"/>
    </row>
    <row r="208" spans="1:13" ht="12.5" x14ac:dyDescent="0.25">
      <c r="A208" s="2"/>
      <c r="B208" s="2"/>
      <c r="C208" s="2"/>
      <c r="D208" s="12"/>
      <c r="E208" s="2"/>
      <c r="F208" s="2"/>
      <c r="G208" s="2"/>
      <c r="H208" s="22"/>
      <c r="K208" s="22"/>
      <c r="M208" s="23"/>
    </row>
    <row r="209" spans="3:13" ht="12.5" x14ac:dyDescent="0.25">
      <c r="C209" s="2"/>
      <c r="D209" s="12"/>
      <c r="E209" s="2"/>
      <c r="F209" s="2"/>
      <c r="G209" s="2"/>
      <c r="H209" s="22"/>
      <c r="K209" s="22"/>
      <c r="M209" s="23"/>
    </row>
    <row r="210" spans="3:13" ht="12.5" x14ac:dyDescent="0.25">
      <c r="D210" s="12"/>
      <c r="H210" s="22"/>
      <c r="K210" s="22"/>
      <c r="M210" s="23"/>
    </row>
    <row r="211" spans="3:13" ht="12.5" x14ac:dyDescent="0.25">
      <c r="D211" s="12"/>
      <c r="H211" s="22"/>
      <c r="K211" s="22"/>
      <c r="M211" s="23"/>
    </row>
    <row r="212" spans="3:13" ht="12.5" x14ac:dyDescent="0.25">
      <c r="D212" s="12"/>
      <c r="H212" s="22"/>
      <c r="K212" s="22"/>
      <c r="M212" s="23"/>
    </row>
    <row r="213" spans="3:13" ht="12.5" x14ac:dyDescent="0.25">
      <c r="D213" s="12"/>
      <c r="H213" s="22"/>
      <c r="K213" s="22"/>
      <c r="M213" s="23"/>
    </row>
    <row r="214" spans="3:13" ht="12.5" x14ac:dyDescent="0.25">
      <c r="D214" s="12"/>
      <c r="H214" s="22"/>
      <c r="K214" s="22"/>
      <c r="M214" s="23"/>
    </row>
    <row r="215" spans="3:13" ht="12.5" x14ac:dyDescent="0.25">
      <c r="D215" s="12"/>
      <c r="H215" s="22"/>
      <c r="K215" s="22"/>
      <c r="M215" s="23"/>
    </row>
    <row r="216" spans="3:13" ht="12.5" x14ac:dyDescent="0.25">
      <c r="D216" s="12"/>
      <c r="H216" s="22"/>
      <c r="K216" s="22"/>
      <c r="M216" s="23"/>
    </row>
    <row r="217" spans="3:13" ht="12.5" x14ac:dyDescent="0.25">
      <c r="D217" s="12"/>
      <c r="H217" s="22"/>
      <c r="K217" s="22"/>
      <c r="M217" s="23"/>
    </row>
    <row r="218" spans="3:13" ht="12.5" x14ac:dyDescent="0.25">
      <c r="D218" s="12"/>
      <c r="H218" s="22"/>
      <c r="K218" s="22"/>
      <c r="M218" s="23"/>
    </row>
    <row r="219" spans="3:13" ht="12.5" x14ac:dyDescent="0.25">
      <c r="D219" s="12"/>
      <c r="H219" s="22"/>
      <c r="K219" s="22"/>
      <c r="M219" s="23"/>
    </row>
    <row r="220" spans="3:13" ht="12.5" x14ac:dyDescent="0.25">
      <c r="D220" s="12"/>
      <c r="H220" s="22"/>
      <c r="K220" s="22"/>
      <c r="M220" s="23"/>
    </row>
    <row r="221" spans="3:13" ht="12.5" x14ac:dyDescent="0.25">
      <c r="D221" s="12"/>
      <c r="H221" s="22"/>
      <c r="K221" s="22"/>
      <c r="M221" s="23"/>
    </row>
    <row r="222" spans="3:13" ht="12.5" x14ac:dyDescent="0.25">
      <c r="D222" s="12"/>
      <c r="H222" s="22"/>
      <c r="K222" s="22"/>
      <c r="M222" s="23"/>
    </row>
    <row r="223" spans="3:13" ht="12.5" x14ac:dyDescent="0.25">
      <c r="D223" s="12"/>
      <c r="H223" s="22"/>
      <c r="K223" s="22"/>
      <c r="M223" s="23"/>
    </row>
    <row r="224" spans="3:13" ht="12.5" x14ac:dyDescent="0.25">
      <c r="D224" s="12"/>
      <c r="H224" s="22"/>
      <c r="K224" s="22"/>
      <c r="M224" s="23"/>
    </row>
    <row r="225" spans="4:13" ht="12.5" x14ac:dyDescent="0.25">
      <c r="D225" s="12"/>
      <c r="H225" s="22"/>
      <c r="K225" s="22"/>
      <c r="M225" s="23"/>
    </row>
    <row r="226" spans="4:13" ht="12.5" x14ac:dyDescent="0.25">
      <c r="D226" s="12"/>
      <c r="H226" s="22"/>
      <c r="K226" s="22"/>
      <c r="M226" s="23"/>
    </row>
    <row r="227" spans="4:13" ht="12.5" x14ac:dyDescent="0.25">
      <c r="D227" s="12"/>
      <c r="H227" s="22"/>
      <c r="K227" s="22"/>
      <c r="M227" s="23"/>
    </row>
    <row r="228" spans="4:13" ht="12.5" x14ac:dyDescent="0.25">
      <c r="D228" s="12"/>
      <c r="H228" s="22"/>
      <c r="K228" s="22"/>
      <c r="M228" s="23"/>
    </row>
    <row r="229" spans="4:13" ht="12.5" x14ac:dyDescent="0.25">
      <c r="D229" s="12"/>
      <c r="H229" s="22"/>
      <c r="K229" s="22"/>
      <c r="M229" s="23"/>
    </row>
    <row r="230" spans="4:13" ht="12.5" x14ac:dyDescent="0.25">
      <c r="D230" s="12"/>
      <c r="H230" s="22"/>
      <c r="K230" s="22"/>
      <c r="M230" s="23"/>
    </row>
    <row r="231" spans="4:13" ht="12.5" x14ac:dyDescent="0.25">
      <c r="D231" s="12"/>
      <c r="H231" s="22"/>
      <c r="K231" s="22"/>
      <c r="M231" s="23"/>
    </row>
    <row r="232" spans="4:13" ht="12.5" x14ac:dyDescent="0.25">
      <c r="D232" s="12"/>
      <c r="H232" s="22"/>
      <c r="K232" s="22"/>
      <c r="M232" s="23"/>
    </row>
    <row r="233" spans="4:13" ht="12.5" x14ac:dyDescent="0.25">
      <c r="D233" s="12"/>
      <c r="H233" s="22"/>
      <c r="K233" s="22"/>
      <c r="M233" s="23"/>
    </row>
    <row r="234" spans="4:13" ht="12.5" x14ac:dyDescent="0.25">
      <c r="D234" s="12"/>
      <c r="H234" s="22"/>
      <c r="K234" s="22"/>
      <c r="M234" s="23"/>
    </row>
    <row r="235" spans="4:13" ht="12.5" x14ac:dyDescent="0.25">
      <c r="D235" s="12"/>
      <c r="H235" s="22"/>
      <c r="K235" s="22"/>
      <c r="M235" s="23"/>
    </row>
    <row r="236" spans="4:13" ht="12.5" x14ac:dyDescent="0.25">
      <c r="D236" s="12"/>
      <c r="H236" s="22"/>
      <c r="K236" s="22"/>
      <c r="M236" s="23"/>
    </row>
    <row r="237" spans="4:13" ht="12.5" x14ac:dyDescent="0.25">
      <c r="D237" s="12"/>
      <c r="H237" s="22"/>
      <c r="K237" s="22"/>
      <c r="M237" s="23"/>
    </row>
    <row r="238" spans="4:13" ht="12.5" x14ac:dyDescent="0.25">
      <c r="D238" s="12"/>
      <c r="H238" s="22"/>
      <c r="K238" s="22"/>
      <c r="M238" s="23"/>
    </row>
    <row r="239" spans="4:13" ht="12.5" x14ac:dyDescent="0.25">
      <c r="D239" s="12"/>
      <c r="H239" s="22"/>
      <c r="K239" s="22"/>
      <c r="M239" s="23"/>
    </row>
    <row r="240" spans="4:13" ht="12.5" x14ac:dyDescent="0.25">
      <c r="D240" s="12"/>
      <c r="H240" s="22"/>
      <c r="K240" s="22"/>
      <c r="M240" s="23"/>
    </row>
    <row r="241" spans="4:13" ht="12.5" x14ac:dyDescent="0.25">
      <c r="D241" s="12"/>
      <c r="H241" s="22"/>
      <c r="K241" s="22"/>
      <c r="M241" s="23"/>
    </row>
    <row r="242" spans="4:13" ht="12.5" x14ac:dyDescent="0.25">
      <c r="D242" s="12"/>
      <c r="H242" s="22"/>
      <c r="K242" s="22"/>
      <c r="M242" s="23"/>
    </row>
    <row r="243" spans="4:13" ht="12.5" x14ac:dyDescent="0.25">
      <c r="D243" s="12"/>
      <c r="H243" s="22"/>
      <c r="K243" s="22"/>
      <c r="M243" s="23"/>
    </row>
    <row r="244" spans="4:13" ht="12.5" x14ac:dyDescent="0.25">
      <c r="D244" s="12"/>
      <c r="H244" s="22"/>
      <c r="K244" s="22"/>
      <c r="M244" s="23"/>
    </row>
    <row r="245" spans="4:13" ht="12.5" x14ac:dyDescent="0.25">
      <c r="D245" s="12"/>
      <c r="H245" s="22"/>
      <c r="K245" s="22"/>
      <c r="M245" s="23"/>
    </row>
    <row r="246" spans="4:13" ht="12.5" x14ac:dyDescent="0.25">
      <c r="D246" s="12"/>
      <c r="H246" s="22"/>
      <c r="K246" s="22"/>
      <c r="M246" s="23"/>
    </row>
    <row r="247" spans="4:13" ht="12.5" x14ac:dyDescent="0.25">
      <c r="D247" s="12"/>
      <c r="H247" s="22"/>
      <c r="K247" s="22"/>
      <c r="M247" s="23"/>
    </row>
    <row r="248" spans="4:13" ht="12.5" x14ac:dyDescent="0.25">
      <c r="D248" s="12"/>
      <c r="H248" s="22"/>
      <c r="K248" s="22"/>
      <c r="M248" s="23"/>
    </row>
    <row r="249" spans="4:13" ht="12.5" x14ac:dyDescent="0.25">
      <c r="D249" s="12"/>
      <c r="H249" s="22"/>
      <c r="K249" s="22"/>
      <c r="M249" s="23"/>
    </row>
    <row r="250" spans="4:13" ht="12.5" x14ac:dyDescent="0.25">
      <c r="D250" s="12"/>
      <c r="H250" s="22"/>
      <c r="K250" s="22"/>
      <c r="M250" s="23"/>
    </row>
    <row r="251" spans="4:13" ht="12.5" x14ac:dyDescent="0.25">
      <c r="D251" s="12"/>
      <c r="H251" s="22"/>
      <c r="K251" s="22"/>
      <c r="M251" s="23"/>
    </row>
    <row r="252" spans="4:13" ht="12.5" x14ac:dyDescent="0.25">
      <c r="D252" s="12"/>
      <c r="H252" s="22"/>
      <c r="K252" s="22"/>
      <c r="M252" s="23"/>
    </row>
    <row r="253" spans="4:13" ht="12.5" x14ac:dyDescent="0.25">
      <c r="D253" s="12"/>
      <c r="H253" s="22"/>
      <c r="K253" s="22"/>
      <c r="M253" s="23"/>
    </row>
    <row r="254" spans="4:13" ht="12.5" x14ac:dyDescent="0.25">
      <c r="D254" s="12"/>
      <c r="H254" s="22"/>
      <c r="K254" s="22"/>
      <c r="M254" s="23"/>
    </row>
    <row r="255" spans="4:13" ht="12.5" x14ac:dyDescent="0.25">
      <c r="D255" s="12"/>
      <c r="H255" s="22"/>
      <c r="K255" s="22"/>
      <c r="M255" s="23"/>
    </row>
    <row r="256" spans="4:13" ht="12.5" x14ac:dyDescent="0.25">
      <c r="D256" s="12"/>
      <c r="H256" s="22"/>
      <c r="K256" s="22"/>
      <c r="M256" s="23"/>
    </row>
    <row r="257" spans="4:13" ht="12.5" x14ac:dyDescent="0.25">
      <c r="D257" s="12"/>
      <c r="H257" s="22"/>
      <c r="K257" s="22"/>
      <c r="M257" s="23"/>
    </row>
    <row r="258" spans="4:13" ht="12.5" x14ac:dyDescent="0.25">
      <c r="D258" s="12"/>
      <c r="H258" s="22"/>
      <c r="K258" s="22"/>
      <c r="M258" s="23"/>
    </row>
    <row r="259" spans="4:13" ht="12.5" x14ac:dyDescent="0.25">
      <c r="D259" s="12"/>
      <c r="H259" s="22"/>
      <c r="K259" s="22"/>
      <c r="M259" s="23"/>
    </row>
    <row r="260" spans="4:13" ht="12.5" x14ac:dyDescent="0.25">
      <c r="D260" s="12"/>
      <c r="H260" s="22"/>
      <c r="K260" s="22"/>
      <c r="M260" s="23"/>
    </row>
    <row r="261" spans="4:13" ht="12.5" x14ac:dyDescent="0.25">
      <c r="D261" s="12"/>
      <c r="H261" s="22"/>
      <c r="K261" s="22"/>
      <c r="M261" s="23"/>
    </row>
    <row r="262" spans="4:13" ht="12.5" x14ac:dyDescent="0.25">
      <c r="D262" s="12"/>
      <c r="H262" s="22"/>
      <c r="K262" s="22"/>
      <c r="M262" s="23"/>
    </row>
    <row r="263" spans="4:13" ht="12.5" x14ac:dyDescent="0.25">
      <c r="D263" s="12"/>
      <c r="H263" s="22"/>
      <c r="K263" s="22"/>
      <c r="M263" s="23"/>
    </row>
    <row r="264" spans="4:13" ht="12.5" x14ac:dyDescent="0.25">
      <c r="D264" s="12"/>
      <c r="H264" s="22"/>
      <c r="K264" s="22"/>
      <c r="M264" s="23"/>
    </row>
    <row r="265" spans="4:13" ht="12.5" x14ac:dyDescent="0.25">
      <c r="D265" s="12"/>
      <c r="H265" s="22"/>
      <c r="K265" s="22"/>
      <c r="M265" s="23"/>
    </row>
    <row r="266" spans="4:13" ht="12.5" x14ac:dyDescent="0.25">
      <c r="D266" s="12"/>
      <c r="H266" s="22"/>
      <c r="K266" s="22"/>
      <c r="M266" s="23"/>
    </row>
    <row r="267" spans="4:13" ht="12.5" x14ac:dyDescent="0.25">
      <c r="D267" s="12"/>
      <c r="H267" s="22"/>
      <c r="K267" s="22"/>
      <c r="M267" s="23"/>
    </row>
    <row r="268" spans="4:13" ht="12.5" x14ac:dyDescent="0.25">
      <c r="D268" s="12"/>
      <c r="H268" s="22"/>
      <c r="K268" s="22"/>
      <c r="M268" s="23"/>
    </row>
    <row r="269" spans="4:13" ht="12.5" x14ac:dyDescent="0.25">
      <c r="D269" s="12"/>
      <c r="H269" s="22"/>
      <c r="K269" s="22"/>
      <c r="M269" s="23"/>
    </row>
    <row r="270" spans="4:13" ht="12.5" x14ac:dyDescent="0.25">
      <c r="D270" s="12"/>
      <c r="H270" s="22"/>
      <c r="K270" s="22"/>
      <c r="M270" s="23"/>
    </row>
    <row r="271" spans="4:13" ht="12.5" x14ac:dyDescent="0.25">
      <c r="D271" s="12"/>
      <c r="H271" s="22"/>
      <c r="K271" s="22"/>
      <c r="M271" s="23"/>
    </row>
    <row r="272" spans="4:13" ht="12.5" x14ac:dyDescent="0.25">
      <c r="D272" s="12"/>
      <c r="H272" s="22"/>
      <c r="K272" s="22"/>
      <c r="M272" s="23"/>
    </row>
    <row r="273" spans="4:13" ht="12.5" x14ac:dyDescent="0.25">
      <c r="D273" s="12"/>
      <c r="H273" s="22"/>
      <c r="K273" s="22"/>
      <c r="M273" s="23"/>
    </row>
    <row r="274" spans="4:13" ht="12.5" x14ac:dyDescent="0.25">
      <c r="D274" s="12"/>
      <c r="H274" s="22"/>
      <c r="K274" s="22"/>
      <c r="M274" s="23"/>
    </row>
    <row r="275" spans="4:13" ht="12.5" x14ac:dyDescent="0.25">
      <c r="D275" s="12"/>
      <c r="H275" s="22"/>
      <c r="K275" s="22"/>
      <c r="M275" s="23"/>
    </row>
    <row r="276" spans="4:13" ht="12.5" x14ac:dyDescent="0.25">
      <c r="D276" s="12"/>
      <c r="H276" s="22"/>
      <c r="K276" s="22"/>
      <c r="M276" s="23"/>
    </row>
    <row r="277" spans="4:13" ht="12.5" x14ac:dyDescent="0.25">
      <c r="D277" s="12"/>
      <c r="H277" s="22"/>
      <c r="K277" s="22"/>
      <c r="M277" s="23"/>
    </row>
    <row r="278" spans="4:13" ht="12.5" x14ac:dyDescent="0.25">
      <c r="D278" s="12"/>
      <c r="H278" s="22"/>
      <c r="K278" s="22"/>
      <c r="M278" s="23"/>
    </row>
    <row r="279" spans="4:13" ht="12.5" x14ac:dyDescent="0.25">
      <c r="D279" s="12"/>
      <c r="H279" s="22"/>
      <c r="K279" s="22"/>
      <c r="M279" s="23"/>
    </row>
    <row r="280" spans="4:13" ht="12.5" x14ac:dyDescent="0.25">
      <c r="D280" s="12"/>
      <c r="H280" s="22"/>
      <c r="K280" s="22"/>
      <c r="M280" s="23"/>
    </row>
    <row r="281" spans="4:13" ht="12.5" x14ac:dyDescent="0.25">
      <c r="D281" s="12"/>
      <c r="H281" s="22"/>
      <c r="K281" s="22"/>
      <c r="M281" s="23"/>
    </row>
    <row r="282" spans="4:13" ht="12.5" x14ac:dyDescent="0.25">
      <c r="D282" s="12"/>
      <c r="H282" s="22"/>
      <c r="K282" s="22"/>
      <c r="M282" s="23"/>
    </row>
    <row r="283" spans="4:13" ht="12.5" x14ac:dyDescent="0.25">
      <c r="D283" s="12"/>
      <c r="H283" s="22"/>
      <c r="K283" s="22"/>
      <c r="M283" s="23"/>
    </row>
    <row r="284" spans="4:13" ht="12.5" x14ac:dyDescent="0.25">
      <c r="D284" s="12"/>
      <c r="H284" s="22"/>
      <c r="K284" s="22"/>
      <c r="M284" s="23"/>
    </row>
    <row r="285" spans="4:13" ht="12.5" x14ac:dyDescent="0.25">
      <c r="D285" s="12"/>
      <c r="H285" s="22"/>
      <c r="K285" s="22"/>
      <c r="M285" s="23"/>
    </row>
    <row r="286" spans="4:13" ht="12.5" x14ac:dyDescent="0.25">
      <c r="D286" s="12"/>
      <c r="H286" s="22"/>
      <c r="K286" s="22"/>
      <c r="M286" s="23"/>
    </row>
    <row r="287" spans="4:13" ht="12.5" x14ac:dyDescent="0.25">
      <c r="D287" s="12"/>
      <c r="H287" s="22"/>
      <c r="K287" s="22"/>
      <c r="M287" s="23"/>
    </row>
    <row r="288" spans="4:13" ht="12.5" x14ac:dyDescent="0.25">
      <c r="D288" s="12"/>
      <c r="H288" s="22"/>
      <c r="K288" s="22"/>
      <c r="M288" s="23"/>
    </row>
    <row r="289" spans="4:13" ht="12.5" x14ac:dyDescent="0.25">
      <c r="D289" s="12"/>
      <c r="H289" s="22"/>
      <c r="K289" s="22"/>
      <c r="M289" s="23"/>
    </row>
    <row r="290" spans="4:13" ht="12.5" x14ac:dyDescent="0.25">
      <c r="D290" s="12"/>
      <c r="H290" s="22"/>
      <c r="K290" s="22"/>
      <c r="M290" s="23"/>
    </row>
    <row r="291" spans="4:13" ht="12.5" x14ac:dyDescent="0.25">
      <c r="D291" s="12"/>
      <c r="H291" s="22"/>
      <c r="K291" s="22"/>
      <c r="M291" s="23"/>
    </row>
    <row r="292" spans="4:13" ht="12.5" x14ac:dyDescent="0.25">
      <c r="D292" s="12"/>
      <c r="H292" s="22"/>
      <c r="K292" s="22"/>
      <c r="M292" s="23"/>
    </row>
    <row r="293" spans="4:13" ht="12.5" x14ac:dyDescent="0.25">
      <c r="D293" s="12"/>
      <c r="H293" s="22"/>
      <c r="K293" s="22"/>
      <c r="M293" s="23"/>
    </row>
    <row r="294" spans="4:13" ht="12.5" x14ac:dyDescent="0.25">
      <c r="D294" s="12"/>
      <c r="H294" s="22"/>
      <c r="K294" s="22"/>
      <c r="M294" s="23"/>
    </row>
    <row r="295" spans="4:13" ht="12.5" x14ac:dyDescent="0.25">
      <c r="D295" s="12"/>
      <c r="H295" s="22"/>
      <c r="K295" s="22"/>
      <c r="M295" s="23"/>
    </row>
    <row r="296" spans="4:13" ht="12.5" x14ac:dyDescent="0.25">
      <c r="D296" s="12"/>
      <c r="H296" s="22"/>
      <c r="K296" s="22"/>
      <c r="M296" s="23"/>
    </row>
    <row r="297" spans="4:13" ht="12.5" x14ac:dyDescent="0.25">
      <c r="D297" s="12"/>
      <c r="H297" s="22"/>
      <c r="K297" s="22"/>
      <c r="M297" s="23"/>
    </row>
    <row r="298" spans="4:13" ht="12.5" x14ac:dyDescent="0.25">
      <c r="D298" s="12"/>
      <c r="H298" s="22"/>
      <c r="K298" s="22"/>
      <c r="M298" s="23"/>
    </row>
    <row r="299" spans="4:13" ht="12.5" x14ac:dyDescent="0.25">
      <c r="D299" s="12"/>
      <c r="H299" s="22"/>
      <c r="K299" s="22"/>
      <c r="M299" s="23"/>
    </row>
    <row r="300" spans="4:13" ht="12.5" x14ac:dyDescent="0.25">
      <c r="D300" s="12"/>
      <c r="H300" s="22"/>
      <c r="K300" s="22"/>
      <c r="M300" s="23"/>
    </row>
    <row r="301" spans="4:13" ht="12.5" x14ac:dyDescent="0.25">
      <c r="D301" s="12"/>
      <c r="H301" s="22"/>
      <c r="K301" s="22"/>
      <c r="M301" s="23"/>
    </row>
    <row r="302" spans="4:13" ht="12.5" x14ac:dyDescent="0.25">
      <c r="D302" s="12"/>
      <c r="H302" s="22"/>
      <c r="K302" s="22"/>
      <c r="M302" s="23"/>
    </row>
    <row r="303" spans="4:13" ht="12.5" x14ac:dyDescent="0.25">
      <c r="D303" s="12"/>
      <c r="H303" s="22"/>
      <c r="K303" s="22"/>
      <c r="M303" s="23"/>
    </row>
    <row r="304" spans="4:13" ht="12.5" x14ac:dyDescent="0.25">
      <c r="D304" s="12"/>
      <c r="H304" s="22"/>
      <c r="K304" s="22"/>
      <c r="M304" s="23"/>
    </row>
    <row r="305" spans="4:13" ht="12.5" x14ac:dyDescent="0.25">
      <c r="D305" s="12"/>
      <c r="H305" s="22"/>
      <c r="K305" s="22"/>
      <c r="M305" s="23"/>
    </row>
    <row r="306" spans="4:13" ht="12.5" x14ac:dyDescent="0.25">
      <c r="D306" s="12"/>
      <c r="H306" s="22"/>
      <c r="K306" s="22"/>
      <c r="M306" s="23"/>
    </row>
    <row r="307" spans="4:13" ht="12.5" x14ac:dyDescent="0.25">
      <c r="D307" s="12"/>
      <c r="H307" s="22"/>
      <c r="K307" s="22"/>
      <c r="M307" s="23"/>
    </row>
    <row r="308" spans="4:13" ht="12.5" x14ac:dyDescent="0.25">
      <c r="D308" s="12"/>
      <c r="H308" s="22"/>
      <c r="K308" s="22"/>
      <c r="M308" s="23"/>
    </row>
    <row r="309" spans="4:13" ht="12.5" x14ac:dyDescent="0.25">
      <c r="D309" s="12"/>
      <c r="H309" s="22"/>
      <c r="K309" s="22"/>
      <c r="M309" s="23"/>
    </row>
    <row r="310" spans="4:13" ht="12.5" x14ac:dyDescent="0.25">
      <c r="D310" s="12"/>
      <c r="H310" s="22"/>
      <c r="K310" s="22"/>
      <c r="M310" s="23"/>
    </row>
    <row r="311" spans="4:13" ht="12.5" x14ac:dyDescent="0.25">
      <c r="D311" s="12"/>
      <c r="H311" s="22"/>
      <c r="K311" s="22"/>
      <c r="M311" s="23"/>
    </row>
    <row r="312" spans="4:13" ht="12.5" x14ac:dyDescent="0.25">
      <c r="D312" s="12"/>
      <c r="H312" s="22"/>
      <c r="K312" s="22"/>
      <c r="M312" s="23"/>
    </row>
    <row r="313" spans="4:13" ht="12.5" x14ac:dyDescent="0.25">
      <c r="D313" s="12"/>
      <c r="H313" s="22"/>
      <c r="K313" s="22"/>
      <c r="M313" s="23"/>
    </row>
    <row r="314" spans="4:13" ht="12.5" x14ac:dyDescent="0.25">
      <c r="D314" s="12"/>
      <c r="H314" s="22"/>
      <c r="K314" s="22"/>
      <c r="M314" s="23"/>
    </row>
    <row r="315" spans="4:13" ht="12.5" x14ac:dyDescent="0.25">
      <c r="D315" s="12"/>
      <c r="H315" s="22"/>
      <c r="K315" s="22"/>
      <c r="M315" s="23"/>
    </row>
    <row r="316" spans="4:13" ht="12.5" x14ac:dyDescent="0.25">
      <c r="D316" s="12"/>
      <c r="H316" s="22"/>
      <c r="K316" s="22"/>
      <c r="M316" s="23"/>
    </row>
    <row r="317" spans="4:13" ht="12.5" x14ac:dyDescent="0.25">
      <c r="D317" s="12"/>
      <c r="H317" s="22"/>
      <c r="K317" s="22"/>
      <c r="M317" s="23"/>
    </row>
    <row r="318" spans="4:13" ht="12.5" x14ac:dyDescent="0.25">
      <c r="D318" s="12"/>
      <c r="H318" s="22"/>
      <c r="K318" s="22"/>
      <c r="M318" s="23"/>
    </row>
    <row r="319" spans="4:13" ht="12.5" x14ac:dyDescent="0.25">
      <c r="D319" s="12"/>
      <c r="H319" s="22"/>
      <c r="K319" s="22"/>
      <c r="M319" s="23"/>
    </row>
    <row r="320" spans="4:13" ht="12.5" x14ac:dyDescent="0.25">
      <c r="D320" s="12"/>
      <c r="H320" s="22"/>
      <c r="K320" s="22"/>
      <c r="M320" s="23"/>
    </row>
    <row r="321" spans="4:13" ht="12.5" x14ac:dyDescent="0.25">
      <c r="D321" s="12"/>
      <c r="H321" s="22"/>
      <c r="K321" s="22"/>
      <c r="M321" s="23"/>
    </row>
    <row r="322" spans="4:13" ht="12.5" x14ac:dyDescent="0.25">
      <c r="D322" s="12"/>
      <c r="H322" s="22"/>
      <c r="K322" s="22"/>
      <c r="M322" s="23"/>
    </row>
    <row r="323" spans="4:13" ht="12.5" x14ac:dyDescent="0.25">
      <c r="D323" s="12"/>
      <c r="H323" s="22"/>
      <c r="K323" s="22"/>
      <c r="M323" s="23"/>
    </row>
    <row r="324" spans="4:13" ht="12.5" x14ac:dyDescent="0.25">
      <c r="D324" s="12"/>
      <c r="H324" s="22"/>
      <c r="K324" s="22"/>
      <c r="M324" s="23"/>
    </row>
    <row r="325" spans="4:13" ht="12.5" x14ac:dyDescent="0.25">
      <c r="D325" s="12"/>
      <c r="H325" s="22"/>
      <c r="K325" s="22"/>
      <c r="M325" s="23"/>
    </row>
    <row r="326" spans="4:13" ht="12.5" x14ac:dyDescent="0.25">
      <c r="D326" s="12"/>
      <c r="H326" s="22"/>
      <c r="K326" s="22"/>
      <c r="M326" s="23"/>
    </row>
    <row r="327" spans="4:13" ht="12.5" x14ac:dyDescent="0.25">
      <c r="D327" s="12"/>
      <c r="H327" s="22"/>
      <c r="K327" s="22"/>
      <c r="M327" s="23"/>
    </row>
    <row r="328" spans="4:13" ht="12.5" x14ac:dyDescent="0.25">
      <c r="D328" s="12"/>
      <c r="H328" s="22"/>
      <c r="K328" s="22"/>
      <c r="M328" s="23"/>
    </row>
    <row r="329" spans="4:13" ht="12.5" x14ac:dyDescent="0.25">
      <c r="D329" s="12"/>
      <c r="H329" s="22"/>
      <c r="K329" s="22"/>
      <c r="M329" s="23"/>
    </row>
    <row r="330" spans="4:13" ht="12.5" x14ac:dyDescent="0.25">
      <c r="D330" s="12"/>
      <c r="H330" s="22"/>
      <c r="K330" s="22"/>
      <c r="M330" s="23"/>
    </row>
    <row r="331" spans="4:13" ht="12.5" x14ac:dyDescent="0.25">
      <c r="D331" s="12"/>
      <c r="H331" s="22"/>
      <c r="K331" s="22"/>
      <c r="M331" s="23"/>
    </row>
    <row r="332" spans="4:13" ht="12.5" x14ac:dyDescent="0.25">
      <c r="D332" s="12"/>
      <c r="H332" s="22"/>
      <c r="K332" s="22"/>
      <c r="M332" s="23"/>
    </row>
    <row r="333" spans="4:13" ht="12.5" x14ac:dyDescent="0.25">
      <c r="D333" s="12"/>
      <c r="H333" s="22"/>
      <c r="K333" s="22"/>
      <c r="M333" s="23"/>
    </row>
    <row r="334" spans="4:13" ht="12.5" x14ac:dyDescent="0.25">
      <c r="D334" s="12"/>
      <c r="H334" s="22"/>
      <c r="K334" s="22"/>
      <c r="M334" s="23"/>
    </row>
    <row r="335" spans="4:13" ht="12.5" x14ac:dyDescent="0.25">
      <c r="D335" s="12"/>
      <c r="H335" s="22"/>
      <c r="K335" s="22"/>
      <c r="M335" s="23"/>
    </row>
    <row r="336" spans="4:13" ht="12.5" x14ac:dyDescent="0.25">
      <c r="D336" s="12"/>
      <c r="H336" s="22"/>
      <c r="K336" s="22"/>
      <c r="M336" s="23"/>
    </row>
    <row r="337" spans="4:13" ht="12.5" x14ac:dyDescent="0.25">
      <c r="D337" s="12"/>
      <c r="H337" s="22"/>
      <c r="K337" s="22"/>
      <c r="M337" s="23"/>
    </row>
    <row r="338" spans="4:13" ht="12.5" x14ac:dyDescent="0.25">
      <c r="D338" s="12"/>
      <c r="H338" s="22"/>
      <c r="K338" s="22"/>
      <c r="M338" s="23"/>
    </row>
    <row r="339" spans="4:13" ht="12.5" x14ac:dyDescent="0.25">
      <c r="D339" s="12"/>
      <c r="H339" s="22"/>
      <c r="K339" s="22"/>
      <c r="M339" s="23"/>
    </row>
    <row r="340" spans="4:13" ht="12.5" x14ac:dyDescent="0.25">
      <c r="D340" s="12"/>
      <c r="H340" s="22"/>
      <c r="K340" s="22"/>
      <c r="M340" s="23"/>
    </row>
    <row r="341" spans="4:13" ht="12.5" x14ac:dyDescent="0.25">
      <c r="D341" s="12"/>
      <c r="H341" s="22"/>
      <c r="K341" s="22"/>
      <c r="M341" s="23"/>
    </row>
    <row r="342" spans="4:13" ht="12.5" x14ac:dyDescent="0.25">
      <c r="D342" s="12"/>
      <c r="H342" s="22"/>
      <c r="K342" s="22"/>
      <c r="M342" s="23"/>
    </row>
    <row r="343" spans="4:13" ht="12.5" x14ac:dyDescent="0.25">
      <c r="D343" s="12"/>
      <c r="H343" s="22"/>
      <c r="K343" s="22"/>
      <c r="M343" s="23"/>
    </row>
    <row r="344" spans="4:13" ht="12.5" x14ac:dyDescent="0.25">
      <c r="D344" s="12"/>
      <c r="H344" s="22"/>
      <c r="K344" s="22"/>
      <c r="M344" s="23"/>
    </row>
    <row r="345" spans="4:13" ht="12.5" x14ac:dyDescent="0.25">
      <c r="D345" s="12"/>
      <c r="H345" s="22"/>
      <c r="K345" s="22"/>
      <c r="M345" s="23"/>
    </row>
    <row r="346" spans="4:13" ht="12.5" x14ac:dyDescent="0.25">
      <c r="D346" s="12"/>
      <c r="H346" s="22"/>
      <c r="K346" s="22"/>
      <c r="M346" s="23"/>
    </row>
    <row r="347" spans="4:13" ht="12.5" x14ac:dyDescent="0.25">
      <c r="D347" s="12"/>
      <c r="H347" s="22"/>
      <c r="K347" s="22"/>
      <c r="M347" s="23"/>
    </row>
    <row r="348" spans="4:13" ht="12.5" x14ac:dyDescent="0.25">
      <c r="D348" s="12"/>
      <c r="H348" s="22"/>
      <c r="K348" s="22"/>
      <c r="M348" s="23"/>
    </row>
    <row r="349" spans="4:13" ht="12.5" x14ac:dyDescent="0.25">
      <c r="D349" s="12"/>
      <c r="H349" s="22"/>
      <c r="K349" s="22"/>
      <c r="M349" s="23"/>
    </row>
    <row r="350" spans="4:13" ht="12.5" x14ac:dyDescent="0.25">
      <c r="D350" s="12"/>
      <c r="H350" s="22"/>
      <c r="K350" s="22"/>
      <c r="M350" s="23"/>
    </row>
    <row r="351" spans="4:13" ht="12.5" x14ac:dyDescent="0.25">
      <c r="D351" s="12"/>
      <c r="H351" s="22"/>
      <c r="K351" s="22"/>
      <c r="M351" s="23"/>
    </row>
    <row r="352" spans="4:13" ht="12.5" x14ac:dyDescent="0.25">
      <c r="D352" s="12"/>
      <c r="H352" s="22"/>
      <c r="K352" s="22"/>
      <c r="M352" s="23"/>
    </row>
    <row r="353" spans="4:13" ht="12.5" x14ac:dyDescent="0.25">
      <c r="D353" s="12"/>
      <c r="H353" s="22"/>
      <c r="K353" s="22"/>
      <c r="M353" s="23"/>
    </row>
    <row r="354" spans="4:13" ht="12.5" x14ac:dyDescent="0.25">
      <c r="D354" s="12"/>
      <c r="H354" s="22"/>
      <c r="K354" s="22"/>
      <c r="M354" s="23"/>
    </row>
    <row r="355" spans="4:13" ht="12.5" x14ac:dyDescent="0.25">
      <c r="D355" s="12"/>
      <c r="H355" s="22"/>
      <c r="K355" s="22"/>
      <c r="M355" s="23"/>
    </row>
    <row r="356" spans="4:13" ht="12.5" x14ac:dyDescent="0.25">
      <c r="D356" s="12"/>
      <c r="H356" s="22"/>
      <c r="K356" s="22"/>
      <c r="M356" s="23"/>
    </row>
    <row r="357" spans="4:13" ht="12.5" x14ac:dyDescent="0.25">
      <c r="D357" s="12"/>
      <c r="H357" s="22"/>
      <c r="K357" s="22"/>
      <c r="M357" s="23"/>
    </row>
    <row r="358" spans="4:13" ht="12.5" x14ac:dyDescent="0.25">
      <c r="D358" s="12"/>
      <c r="H358" s="22"/>
      <c r="K358" s="22"/>
      <c r="M358" s="23"/>
    </row>
    <row r="359" spans="4:13" ht="12.5" x14ac:dyDescent="0.25">
      <c r="D359" s="12"/>
      <c r="H359" s="22"/>
      <c r="K359" s="22"/>
      <c r="M359" s="23"/>
    </row>
    <row r="360" spans="4:13" ht="12.5" x14ac:dyDescent="0.25">
      <c r="D360" s="12"/>
      <c r="H360" s="22"/>
      <c r="K360" s="22"/>
      <c r="M360" s="23"/>
    </row>
    <row r="361" spans="4:13" ht="12.5" x14ac:dyDescent="0.25">
      <c r="D361" s="12"/>
      <c r="H361" s="22"/>
      <c r="K361" s="22"/>
      <c r="M361" s="23"/>
    </row>
    <row r="362" spans="4:13" ht="12.5" x14ac:dyDescent="0.25">
      <c r="D362" s="12"/>
      <c r="H362" s="22"/>
      <c r="K362" s="22"/>
      <c r="M362" s="23"/>
    </row>
    <row r="363" spans="4:13" ht="12.5" x14ac:dyDescent="0.25">
      <c r="D363" s="12"/>
      <c r="H363" s="22"/>
      <c r="K363" s="22"/>
      <c r="M363" s="23"/>
    </row>
    <row r="364" spans="4:13" ht="12.5" x14ac:dyDescent="0.25">
      <c r="D364" s="12"/>
      <c r="H364" s="22"/>
      <c r="K364" s="22"/>
      <c r="M364" s="23"/>
    </row>
    <row r="365" spans="4:13" ht="12.5" x14ac:dyDescent="0.25">
      <c r="D365" s="12"/>
      <c r="H365" s="22"/>
      <c r="K365" s="22"/>
      <c r="M365" s="23"/>
    </row>
    <row r="366" spans="4:13" ht="12.5" x14ac:dyDescent="0.25">
      <c r="D366" s="12"/>
      <c r="H366" s="22"/>
      <c r="K366" s="22"/>
      <c r="M366" s="23"/>
    </row>
    <row r="367" spans="4:13" ht="12.5" x14ac:dyDescent="0.25">
      <c r="D367" s="12"/>
      <c r="H367" s="22"/>
      <c r="K367" s="22"/>
      <c r="M367" s="23"/>
    </row>
    <row r="368" spans="4:13" ht="12.5" x14ac:dyDescent="0.25">
      <c r="D368" s="12"/>
      <c r="H368" s="22"/>
      <c r="K368" s="22"/>
      <c r="M368" s="23"/>
    </row>
    <row r="369" spans="4:13" ht="12.5" x14ac:dyDescent="0.25">
      <c r="D369" s="12"/>
      <c r="H369" s="22"/>
      <c r="K369" s="22"/>
      <c r="M369" s="23"/>
    </row>
    <row r="370" spans="4:13" ht="12.5" x14ac:dyDescent="0.25">
      <c r="D370" s="12"/>
      <c r="H370" s="22"/>
      <c r="K370" s="22"/>
      <c r="M370" s="23"/>
    </row>
    <row r="371" spans="4:13" ht="12.5" x14ac:dyDescent="0.25">
      <c r="D371" s="12"/>
      <c r="H371" s="22"/>
      <c r="K371" s="22"/>
      <c r="M371" s="23"/>
    </row>
    <row r="372" spans="4:13" ht="12.5" x14ac:dyDescent="0.25">
      <c r="D372" s="12"/>
      <c r="H372" s="22"/>
      <c r="K372" s="22"/>
      <c r="M372" s="23"/>
    </row>
    <row r="373" spans="4:13" ht="12.5" x14ac:dyDescent="0.25">
      <c r="D373" s="12"/>
      <c r="H373" s="22"/>
      <c r="K373" s="22"/>
      <c r="M373" s="23"/>
    </row>
    <row r="374" spans="4:13" ht="12.5" x14ac:dyDescent="0.25">
      <c r="D374" s="12"/>
      <c r="H374" s="22"/>
      <c r="K374" s="22"/>
      <c r="M374" s="23"/>
    </row>
    <row r="375" spans="4:13" ht="12.5" x14ac:dyDescent="0.25">
      <c r="D375" s="12"/>
      <c r="H375" s="22"/>
      <c r="K375" s="22"/>
      <c r="M375" s="23"/>
    </row>
    <row r="376" spans="4:13" ht="12.5" x14ac:dyDescent="0.25">
      <c r="D376" s="12"/>
      <c r="H376" s="22"/>
      <c r="K376" s="22"/>
      <c r="M376" s="23"/>
    </row>
    <row r="377" spans="4:13" ht="12.5" x14ac:dyDescent="0.25">
      <c r="D377" s="12"/>
      <c r="H377" s="22"/>
      <c r="K377" s="22"/>
      <c r="M377" s="23"/>
    </row>
    <row r="378" spans="4:13" ht="12.5" x14ac:dyDescent="0.25">
      <c r="D378" s="12"/>
      <c r="H378" s="22"/>
      <c r="K378" s="22"/>
      <c r="M378" s="23"/>
    </row>
    <row r="379" spans="4:13" ht="12.5" x14ac:dyDescent="0.25">
      <c r="D379" s="12"/>
      <c r="H379" s="22"/>
      <c r="K379" s="22"/>
      <c r="M379" s="23"/>
    </row>
    <row r="380" spans="4:13" ht="12.5" x14ac:dyDescent="0.25">
      <c r="D380" s="12"/>
      <c r="H380" s="22"/>
      <c r="K380" s="22"/>
      <c r="M380" s="23"/>
    </row>
    <row r="381" spans="4:13" ht="12.5" x14ac:dyDescent="0.25">
      <c r="D381" s="12"/>
      <c r="H381" s="22"/>
      <c r="K381" s="22"/>
      <c r="M381" s="23"/>
    </row>
    <row r="382" spans="4:13" ht="12.5" x14ac:dyDescent="0.25">
      <c r="D382" s="12"/>
      <c r="H382" s="22"/>
      <c r="K382" s="22"/>
      <c r="M382" s="23"/>
    </row>
    <row r="383" spans="4:13" ht="12.5" x14ac:dyDescent="0.25">
      <c r="D383" s="12"/>
      <c r="H383" s="22"/>
      <c r="K383" s="22"/>
      <c r="M383" s="23"/>
    </row>
    <row r="384" spans="4:13" ht="12.5" x14ac:dyDescent="0.25">
      <c r="D384" s="12"/>
      <c r="H384" s="22"/>
      <c r="K384" s="22"/>
      <c r="M384" s="23"/>
    </row>
    <row r="385" spans="4:13" ht="12.5" x14ac:dyDescent="0.25">
      <c r="D385" s="12"/>
      <c r="H385" s="22"/>
      <c r="K385" s="22"/>
      <c r="M385" s="23"/>
    </row>
    <row r="386" spans="4:13" ht="12.5" x14ac:dyDescent="0.25">
      <c r="D386" s="12"/>
      <c r="H386" s="22"/>
      <c r="K386" s="22"/>
      <c r="M386" s="23"/>
    </row>
    <row r="387" spans="4:13" ht="12.5" x14ac:dyDescent="0.25">
      <c r="D387" s="12"/>
      <c r="H387" s="22"/>
      <c r="K387" s="22"/>
      <c r="M387" s="23"/>
    </row>
    <row r="388" spans="4:13" ht="12.5" x14ac:dyDescent="0.25">
      <c r="D388" s="12"/>
      <c r="H388" s="22"/>
      <c r="K388" s="22"/>
      <c r="M388" s="23"/>
    </row>
    <row r="389" spans="4:13" ht="12.5" x14ac:dyDescent="0.25">
      <c r="D389" s="12"/>
      <c r="H389" s="22"/>
      <c r="K389" s="22"/>
      <c r="M389" s="23"/>
    </row>
    <row r="390" spans="4:13" ht="12.5" x14ac:dyDescent="0.25">
      <c r="D390" s="12"/>
      <c r="H390" s="22"/>
      <c r="K390" s="22"/>
      <c r="M390" s="23"/>
    </row>
    <row r="391" spans="4:13" ht="12.5" x14ac:dyDescent="0.25">
      <c r="D391" s="12"/>
      <c r="H391" s="22"/>
      <c r="K391" s="22"/>
      <c r="M391" s="23"/>
    </row>
    <row r="392" spans="4:13" ht="12.5" x14ac:dyDescent="0.25">
      <c r="D392" s="12"/>
      <c r="H392" s="22"/>
      <c r="K392" s="22"/>
      <c r="M392" s="23"/>
    </row>
    <row r="393" spans="4:13" ht="12.5" x14ac:dyDescent="0.25">
      <c r="D393" s="12"/>
      <c r="H393" s="22"/>
      <c r="K393" s="22"/>
      <c r="M393" s="23"/>
    </row>
    <row r="394" spans="4:13" ht="12.5" x14ac:dyDescent="0.25">
      <c r="D394" s="12"/>
      <c r="H394" s="22"/>
      <c r="K394" s="22"/>
      <c r="M394" s="23"/>
    </row>
    <row r="395" spans="4:13" ht="12.5" x14ac:dyDescent="0.25">
      <c r="D395" s="12"/>
      <c r="H395" s="22"/>
      <c r="K395" s="22"/>
      <c r="M395" s="23"/>
    </row>
    <row r="396" spans="4:13" ht="12.5" x14ac:dyDescent="0.25">
      <c r="D396" s="12"/>
      <c r="H396" s="22"/>
      <c r="K396" s="22"/>
      <c r="M396" s="23"/>
    </row>
    <row r="397" spans="4:13" ht="12.5" x14ac:dyDescent="0.25">
      <c r="D397" s="12"/>
      <c r="H397" s="22"/>
      <c r="K397" s="22"/>
      <c r="M397" s="23"/>
    </row>
    <row r="398" spans="4:13" ht="12.5" x14ac:dyDescent="0.25">
      <c r="D398" s="12"/>
      <c r="H398" s="22"/>
      <c r="K398" s="22"/>
      <c r="M398" s="23"/>
    </row>
    <row r="399" spans="4:13" ht="12.5" x14ac:dyDescent="0.25">
      <c r="D399" s="12"/>
      <c r="H399" s="22"/>
      <c r="K399" s="22"/>
      <c r="M399" s="23"/>
    </row>
    <row r="400" spans="4:13" ht="12.5" x14ac:dyDescent="0.25">
      <c r="D400" s="12"/>
      <c r="H400" s="22"/>
      <c r="K400" s="22"/>
      <c r="M400" s="23"/>
    </row>
    <row r="401" spans="4:13" ht="12.5" x14ac:dyDescent="0.25">
      <c r="D401" s="12"/>
      <c r="H401" s="22"/>
      <c r="K401" s="22"/>
      <c r="M401" s="23"/>
    </row>
    <row r="402" spans="4:13" ht="12.5" x14ac:dyDescent="0.25">
      <c r="D402" s="12"/>
      <c r="H402" s="22"/>
      <c r="K402" s="22"/>
      <c r="M402" s="23"/>
    </row>
    <row r="403" spans="4:13" ht="12.5" x14ac:dyDescent="0.25">
      <c r="D403" s="12"/>
      <c r="H403" s="22"/>
      <c r="K403" s="22"/>
      <c r="M403" s="23"/>
    </row>
    <row r="404" spans="4:13" ht="12.5" x14ac:dyDescent="0.25">
      <c r="D404" s="12"/>
      <c r="H404" s="22"/>
      <c r="K404" s="22"/>
      <c r="M404" s="23"/>
    </row>
    <row r="405" spans="4:13" ht="12.5" x14ac:dyDescent="0.25">
      <c r="D405" s="12"/>
      <c r="H405" s="22"/>
      <c r="K405" s="22"/>
      <c r="M405" s="23"/>
    </row>
    <row r="406" spans="4:13" ht="12.5" x14ac:dyDescent="0.25">
      <c r="D406" s="12"/>
      <c r="H406" s="22"/>
      <c r="K406" s="22"/>
      <c r="M406" s="23"/>
    </row>
    <row r="407" spans="4:13" ht="12.5" x14ac:dyDescent="0.25">
      <c r="D407" s="12"/>
      <c r="H407" s="22"/>
      <c r="K407" s="22"/>
      <c r="M407" s="23"/>
    </row>
    <row r="408" spans="4:13" ht="12.5" x14ac:dyDescent="0.25">
      <c r="D408" s="12"/>
      <c r="H408" s="22"/>
      <c r="K408" s="22"/>
      <c r="M408" s="23"/>
    </row>
    <row r="409" spans="4:13" ht="12.5" x14ac:dyDescent="0.25">
      <c r="D409" s="12"/>
      <c r="H409" s="22"/>
      <c r="K409" s="22"/>
      <c r="M409" s="23"/>
    </row>
    <row r="410" spans="4:13" ht="12.5" x14ac:dyDescent="0.25">
      <c r="D410" s="12"/>
      <c r="H410" s="22"/>
      <c r="K410" s="22"/>
      <c r="M410" s="23"/>
    </row>
    <row r="411" spans="4:13" ht="12.5" x14ac:dyDescent="0.25">
      <c r="D411" s="12"/>
      <c r="H411" s="22"/>
      <c r="K411" s="22"/>
      <c r="M411" s="23"/>
    </row>
    <row r="412" spans="4:13" ht="12.5" x14ac:dyDescent="0.25">
      <c r="D412" s="12"/>
      <c r="H412" s="22"/>
      <c r="K412" s="22"/>
      <c r="M412" s="23"/>
    </row>
    <row r="413" spans="4:13" ht="12.5" x14ac:dyDescent="0.25">
      <c r="D413" s="12"/>
      <c r="H413" s="22"/>
      <c r="K413" s="22"/>
      <c r="M413" s="23"/>
    </row>
    <row r="414" spans="4:13" ht="12.5" x14ac:dyDescent="0.25">
      <c r="D414" s="12"/>
      <c r="H414" s="22"/>
      <c r="K414" s="22"/>
      <c r="M414" s="23"/>
    </row>
    <row r="415" spans="4:13" ht="12.5" x14ac:dyDescent="0.25">
      <c r="D415" s="12"/>
      <c r="H415" s="22"/>
      <c r="K415" s="22"/>
      <c r="M415" s="23"/>
    </row>
    <row r="416" spans="4:13" ht="12.5" x14ac:dyDescent="0.25">
      <c r="D416" s="12"/>
      <c r="H416" s="22"/>
      <c r="K416" s="22"/>
      <c r="M416" s="23"/>
    </row>
    <row r="417" spans="4:13" ht="12.5" x14ac:dyDescent="0.25">
      <c r="D417" s="12"/>
      <c r="H417" s="22"/>
      <c r="K417" s="22"/>
      <c r="M417" s="23"/>
    </row>
    <row r="418" spans="4:13" ht="12.5" x14ac:dyDescent="0.25">
      <c r="D418" s="12"/>
      <c r="H418" s="22"/>
      <c r="K418" s="22"/>
      <c r="M418" s="23"/>
    </row>
    <row r="419" spans="4:13" ht="12.5" x14ac:dyDescent="0.25">
      <c r="D419" s="12"/>
      <c r="H419" s="22"/>
      <c r="K419" s="22"/>
      <c r="M419" s="23"/>
    </row>
    <row r="420" spans="4:13" ht="12.5" x14ac:dyDescent="0.25">
      <c r="D420" s="12"/>
      <c r="H420" s="22"/>
      <c r="K420" s="22"/>
      <c r="M420" s="23"/>
    </row>
    <row r="421" spans="4:13" ht="12.5" x14ac:dyDescent="0.25">
      <c r="D421" s="12"/>
      <c r="H421" s="22"/>
      <c r="K421" s="22"/>
      <c r="M421" s="23"/>
    </row>
    <row r="422" spans="4:13" ht="12.5" x14ac:dyDescent="0.25">
      <c r="D422" s="12"/>
      <c r="H422" s="22"/>
      <c r="K422" s="22"/>
      <c r="M422" s="23"/>
    </row>
    <row r="423" spans="4:13" ht="12.5" x14ac:dyDescent="0.25">
      <c r="D423" s="12"/>
      <c r="H423" s="22"/>
      <c r="K423" s="22"/>
      <c r="M423" s="23"/>
    </row>
    <row r="424" spans="4:13" ht="12.5" x14ac:dyDescent="0.25">
      <c r="D424" s="12"/>
      <c r="H424" s="22"/>
      <c r="K424" s="22"/>
      <c r="M424" s="23"/>
    </row>
    <row r="425" spans="4:13" ht="12.5" x14ac:dyDescent="0.25">
      <c r="D425" s="12"/>
      <c r="H425" s="22"/>
      <c r="K425" s="22"/>
      <c r="M425" s="23"/>
    </row>
    <row r="426" spans="4:13" ht="12.5" x14ac:dyDescent="0.25">
      <c r="D426" s="12"/>
      <c r="H426" s="22"/>
      <c r="K426" s="22"/>
      <c r="M426" s="23"/>
    </row>
    <row r="427" spans="4:13" ht="12.5" x14ac:dyDescent="0.25">
      <c r="D427" s="12"/>
      <c r="H427" s="22"/>
      <c r="K427" s="22"/>
      <c r="M427" s="23"/>
    </row>
    <row r="428" spans="4:13" ht="12.5" x14ac:dyDescent="0.25">
      <c r="D428" s="12"/>
      <c r="H428" s="22"/>
      <c r="K428" s="22"/>
      <c r="M428" s="23"/>
    </row>
    <row r="429" spans="4:13" ht="12.5" x14ac:dyDescent="0.25">
      <c r="D429" s="12"/>
      <c r="H429" s="22"/>
      <c r="K429" s="22"/>
      <c r="M429" s="23"/>
    </row>
    <row r="430" spans="4:13" ht="12.5" x14ac:dyDescent="0.25">
      <c r="D430" s="12"/>
      <c r="H430" s="22"/>
      <c r="K430" s="22"/>
      <c r="M430" s="23"/>
    </row>
    <row r="431" spans="4:13" ht="12.5" x14ac:dyDescent="0.25">
      <c r="D431" s="12"/>
      <c r="H431" s="22"/>
      <c r="K431" s="22"/>
      <c r="M431" s="23"/>
    </row>
    <row r="432" spans="4:13" ht="12.5" x14ac:dyDescent="0.25">
      <c r="D432" s="12"/>
      <c r="H432" s="22"/>
      <c r="K432" s="22"/>
      <c r="M432" s="23"/>
    </row>
    <row r="433" spans="4:13" ht="12.5" x14ac:dyDescent="0.25">
      <c r="D433" s="12"/>
      <c r="H433" s="22"/>
      <c r="K433" s="22"/>
      <c r="M433" s="23"/>
    </row>
    <row r="434" spans="4:13" ht="12.5" x14ac:dyDescent="0.25">
      <c r="D434" s="12"/>
      <c r="H434" s="22"/>
      <c r="K434" s="22"/>
      <c r="M434" s="23"/>
    </row>
    <row r="435" spans="4:13" ht="12.5" x14ac:dyDescent="0.25">
      <c r="D435" s="12"/>
      <c r="H435" s="22"/>
      <c r="K435" s="22"/>
      <c r="M435" s="23"/>
    </row>
    <row r="436" spans="4:13" ht="12.5" x14ac:dyDescent="0.25">
      <c r="D436" s="12"/>
      <c r="H436" s="22"/>
      <c r="K436" s="22"/>
      <c r="M436" s="23"/>
    </row>
    <row r="437" spans="4:13" ht="12.5" x14ac:dyDescent="0.25">
      <c r="D437" s="12"/>
      <c r="H437" s="22"/>
      <c r="K437" s="22"/>
      <c r="M437" s="23"/>
    </row>
    <row r="438" spans="4:13" ht="12.5" x14ac:dyDescent="0.25">
      <c r="D438" s="12"/>
      <c r="H438" s="22"/>
      <c r="K438" s="22"/>
      <c r="M438" s="23"/>
    </row>
    <row r="439" spans="4:13" ht="12.5" x14ac:dyDescent="0.25">
      <c r="D439" s="12"/>
      <c r="H439" s="22"/>
      <c r="K439" s="22"/>
      <c r="M439" s="23"/>
    </row>
    <row r="440" spans="4:13" ht="12.5" x14ac:dyDescent="0.25">
      <c r="D440" s="12"/>
      <c r="H440" s="22"/>
      <c r="K440" s="22"/>
      <c r="M440" s="23"/>
    </row>
    <row r="441" spans="4:13" ht="12.5" x14ac:dyDescent="0.25">
      <c r="D441" s="12"/>
      <c r="H441" s="22"/>
      <c r="K441" s="22"/>
      <c r="M441" s="23"/>
    </row>
    <row r="442" spans="4:13" ht="12.5" x14ac:dyDescent="0.25">
      <c r="D442" s="12"/>
      <c r="H442" s="22"/>
      <c r="K442" s="22"/>
      <c r="M442" s="23"/>
    </row>
    <row r="443" spans="4:13" ht="12.5" x14ac:dyDescent="0.25">
      <c r="D443" s="12"/>
      <c r="H443" s="22"/>
      <c r="K443" s="22"/>
      <c r="M443" s="23"/>
    </row>
    <row r="444" spans="4:13" ht="12.5" x14ac:dyDescent="0.25">
      <c r="D444" s="12"/>
      <c r="H444" s="22"/>
      <c r="K444" s="22"/>
      <c r="M444" s="23"/>
    </row>
    <row r="445" spans="4:13" ht="12.5" x14ac:dyDescent="0.25">
      <c r="D445" s="12"/>
      <c r="H445" s="22"/>
      <c r="K445" s="22"/>
      <c r="M445" s="23"/>
    </row>
    <row r="446" spans="4:13" ht="12.5" x14ac:dyDescent="0.25">
      <c r="D446" s="12"/>
      <c r="H446" s="22"/>
      <c r="K446" s="22"/>
      <c r="M446" s="23"/>
    </row>
    <row r="447" spans="4:13" ht="12.5" x14ac:dyDescent="0.25">
      <c r="D447" s="12"/>
      <c r="H447" s="22"/>
      <c r="K447" s="22"/>
      <c r="M447" s="23"/>
    </row>
    <row r="448" spans="4:13" ht="12.5" x14ac:dyDescent="0.25">
      <c r="D448" s="12"/>
      <c r="H448" s="22"/>
      <c r="K448" s="22"/>
      <c r="M448" s="23"/>
    </row>
    <row r="449" spans="4:13" ht="12.5" x14ac:dyDescent="0.25">
      <c r="D449" s="12"/>
      <c r="H449" s="22"/>
      <c r="K449" s="22"/>
      <c r="M449" s="23"/>
    </row>
    <row r="450" spans="4:13" ht="12.5" x14ac:dyDescent="0.25">
      <c r="D450" s="12"/>
      <c r="H450" s="22"/>
      <c r="K450" s="22"/>
      <c r="M450" s="23"/>
    </row>
    <row r="451" spans="4:13" ht="12.5" x14ac:dyDescent="0.25">
      <c r="D451" s="12"/>
      <c r="H451" s="22"/>
      <c r="K451" s="22"/>
      <c r="M451" s="23"/>
    </row>
    <row r="452" spans="4:13" ht="12.5" x14ac:dyDescent="0.25">
      <c r="D452" s="12"/>
      <c r="H452" s="22"/>
      <c r="K452" s="22"/>
      <c r="M452" s="23"/>
    </row>
    <row r="453" spans="4:13" ht="12.5" x14ac:dyDescent="0.25">
      <c r="D453" s="12"/>
      <c r="H453" s="22"/>
      <c r="K453" s="22"/>
      <c r="M453" s="23"/>
    </row>
    <row r="454" spans="4:13" ht="12.5" x14ac:dyDescent="0.25">
      <c r="D454" s="12"/>
      <c r="H454" s="22"/>
      <c r="K454" s="22"/>
      <c r="M454" s="23"/>
    </row>
    <row r="455" spans="4:13" ht="12.5" x14ac:dyDescent="0.25">
      <c r="D455" s="12"/>
      <c r="H455" s="22"/>
      <c r="K455" s="22"/>
      <c r="M455" s="23"/>
    </row>
    <row r="456" spans="4:13" ht="12.5" x14ac:dyDescent="0.25">
      <c r="D456" s="12"/>
      <c r="H456" s="22"/>
      <c r="K456" s="22"/>
      <c r="M456" s="23"/>
    </row>
    <row r="457" spans="4:13" ht="12.5" x14ac:dyDescent="0.25">
      <c r="D457" s="12"/>
      <c r="H457" s="22"/>
      <c r="K457" s="22"/>
      <c r="M457" s="23"/>
    </row>
    <row r="458" spans="4:13" ht="12.5" x14ac:dyDescent="0.25">
      <c r="D458" s="12"/>
      <c r="H458" s="22"/>
      <c r="K458" s="22"/>
      <c r="M458" s="23"/>
    </row>
    <row r="459" spans="4:13" ht="12.5" x14ac:dyDescent="0.25">
      <c r="D459" s="12"/>
      <c r="H459" s="22"/>
      <c r="K459" s="22"/>
      <c r="M459" s="23"/>
    </row>
    <row r="460" spans="4:13" ht="12.5" x14ac:dyDescent="0.25">
      <c r="D460" s="12"/>
      <c r="H460" s="22"/>
      <c r="K460" s="22"/>
      <c r="M460" s="23"/>
    </row>
    <row r="461" spans="4:13" ht="12.5" x14ac:dyDescent="0.25">
      <c r="D461" s="12"/>
      <c r="H461" s="22"/>
      <c r="K461" s="22"/>
      <c r="M461" s="23"/>
    </row>
    <row r="462" spans="4:13" ht="12.5" x14ac:dyDescent="0.25">
      <c r="D462" s="12"/>
      <c r="H462" s="22"/>
      <c r="K462" s="22"/>
      <c r="M462" s="23"/>
    </row>
    <row r="463" spans="4:13" ht="12.5" x14ac:dyDescent="0.25">
      <c r="D463" s="12"/>
      <c r="H463" s="22"/>
      <c r="K463" s="22"/>
      <c r="M463" s="23"/>
    </row>
    <row r="464" spans="4:13" ht="12.5" x14ac:dyDescent="0.25">
      <c r="D464" s="12"/>
      <c r="H464" s="22"/>
      <c r="K464" s="22"/>
      <c r="M464" s="23"/>
    </row>
    <row r="465" spans="4:13" ht="12.5" x14ac:dyDescent="0.25">
      <c r="D465" s="12"/>
      <c r="H465" s="22"/>
      <c r="K465" s="22"/>
      <c r="M465" s="23"/>
    </row>
    <row r="466" spans="4:13" ht="12.5" x14ac:dyDescent="0.25">
      <c r="D466" s="12"/>
      <c r="H466" s="22"/>
      <c r="K466" s="22"/>
      <c r="M466" s="23"/>
    </row>
    <row r="467" spans="4:13" ht="12.5" x14ac:dyDescent="0.25">
      <c r="D467" s="12"/>
      <c r="H467" s="22"/>
      <c r="K467" s="22"/>
      <c r="M467" s="23"/>
    </row>
    <row r="468" spans="4:13" ht="12.5" x14ac:dyDescent="0.25">
      <c r="D468" s="12"/>
      <c r="H468" s="22"/>
      <c r="K468" s="22"/>
      <c r="M468" s="23"/>
    </row>
    <row r="469" spans="4:13" ht="12.5" x14ac:dyDescent="0.25">
      <c r="D469" s="12"/>
      <c r="H469" s="22"/>
      <c r="K469" s="22"/>
      <c r="M469" s="23"/>
    </row>
    <row r="470" spans="4:13" ht="12.5" x14ac:dyDescent="0.25">
      <c r="D470" s="12"/>
      <c r="H470" s="22"/>
      <c r="K470" s="22"/>
      <c r="M470" s="23"/>
    </row>
    <row r="471" spans="4:13" ht="12.5" x14ac:dyDescent="0.25">
      <c r="D471" s="12"/>
      <c r="H471" s="22"/>
      <c r="K471" s="22"/>
      <c r="M471" s="23"/>
    </row>
    <row r="472" spans="4:13" ht="12.5" x14ac:dyDescent="0.25">
      <c r="D472" s="12"/>
      <c r="H472" s="22"/>
      <c r="K472" s="22"/>
      <c r="M472" s="23"/>
    </row>
    <row r="473" spans="4:13" ht="12.5" x14ac:dyDescent="0.25">
      <c r="D473" s="12"/>
      <c r="H473" s="22"/>
      <c r="K473" s="22"/>
      <c r="M473" s="23"/>
    </row>
    <row r="474" spans="4:13" ht="12.5" x14ac:dyDescent="0.25">
      <c r="D474" s="12"/>
      <c r="H474" s="22"/>
      <c r="K474" s="22"/>
      <c r="M474" s="23"/>
    </row>
    <row r="475" spans="4:13" ht="12.5" x14ac:dyDescent="0.25">
      <c r="D475" s="12"/>
      <c r="H475" s="22"/>
      <c r="K475" s="22"/>
      <c r="M475" s="23"/>
    </row>
    <row r="476" spans="4:13" ht="12.5" x14ac:dyDescent="0.25">
      <c r="D476" s="12"/>
      <c r="H476" s="22"/>
      <c r="K476" s="22"/>
      <c r="M476" s="23"/>
    </row>
    <row r="477" spans="4:13" ht="12.5" x14ac:dyDescent="0.25">
      <c r="D477" s="12"/>
      <c r="H477" s="22"/>
      <c r="K477" s="22"/>
      <c r="M477" s="23"/>
    </row>
    <row r="478" spans="4:13" ht="12.5" x14ac:dyDescent="0.25">
      <c r="D478" s="12"/>
      <c r="H478" s="22"/>
      <c r="K478" s="22"/>
      <c r="M478" s="23"/>
    </row>
    <row r="479" spans="4:13" ht="12.5" x14ac:dyDescent="0.25">
      <c r="D479" s="12"/>
      <c r="H479" s="22"/>
      <c r="K479" s="22"/>
      <c r="M479" s="23"/>
    </row>
    <row r="480" spans="4:13" ht="12.5" x14ac:dyDescent="0.25">
      <c r="D480" s="12"/>
      <c r="H480" s="22"/>
      <c r="K480" s="22"/>
      <c r="M480" s="23"/>
    </row>
    <row r="481" spans="4:13" ht="12.5" x14ac:dyDescent="0.25">
      <c r="D481" s="12"/>
      <c r="H481" s="22"/>
      <c r="K481" s="22"/>
      <c r="M481" s="23"/>
    </row>
    <row r="482" spans="4:13" ht="12.5" x14ac:dyDescent="0.25">
      <c r="D482" s="12"/>
      <c r="H482" s="22"/>
      <c r="K482" s="22"/>
      <c r="M482" s="23"/>
    </row>
    <row r="483" spans="4:13" ht="12.5" x14ac:dyDescent="0.25">
      <c r="D483" s="12"/>
      <c r="H483" s="22"/>
      <c r="K483" s="22"/>
      <c r="M483" s="23"/>
    </row>
    <row r="484" spans="4:13" ht="12.5" x14ac:dyDescent="0.25">
      <c r="D484" s="12"/>
      <c r="H484" s="22"/>
      <c r="K484" s="22"/>
      <c r="M484" s="23"/>
    </row>
    <row r="485" spans="4:13" ht="12.5" x14ac:dyDescent="0.25">
      <c r="D485" s="12"/>
      <c r="H485" s="22"/>
      <c r="K485" s="22"/>
      <c r="M485" s="23"/>
    </row>
    <row r="486" spans="4:13" ht="12.5" x14ac:dyDescent="0.25">
      <c r="D486" s="12"/>
      <c r="H486" s="22"/>
      <c r="K486" s="22"/>
      <c r="M486" s="23"/>
    </row>
    <row r="487" spans="4:13" ht="12.5" x14ac:dyDescent="0.25">
      <c r="D487" s="12"/>
      <c r="H487" s="22"/>
      <c r="K487" s="22"/>
      <c r="M487" s="23"/>
    </row>
    <row r="488" spans="4:13" ht="12.5" x14ac:dyDescent="0.25">
      <c r="D488" s="12"/>
      <c r="H488" s="22"/>
      <c r="K488" s="22"/>
      <c r="M488" s="23"/>
    </row>
    <row r="489" spans="4:13" ht="12.5" x14ac:dyDescent="0.25">
      <c r="D489" s="12"/>
      <c r="H489" s="22"/>
      <c r="K489" s="22"/>
      <c r="M489" s="23"/>
    </row>
    <row r="490" spans="4:13" ht="12.5" x14ac:dyDescent="0.25">
      <c r="D490" s="12"/>
      <c r="H490" s="22"/>
      <c r="K490" s="22"/>
      <c r="M490" s="23"/>
    </row>
    <row r="491" spans="4:13" ht="12.5" x14ac:dyDescent="0.25">
      <c r="D491" s="12"/>
      <c r="H491" s="22"/>
      <c r="K491" s="22"/>
      <c r="M491" s="23"/>
    </row>
    <row r="492" spans="4:13" ht="12.5" x14ac:dyDescent="0.25">
      <c r="D492" s="12"/>
      <c r="H492" s="22"/>
      <c r="K492" s="22"/>
      <c r="M492" s="23"/>
    </row>
    <row r="493" spans="4:13" ht="12.5" x14ac:dyDescent="0.25">
      <c r="D493" s="12"/>
      <c r="H493" s="22"/>
      <c r="K493" s="22"/>
      <c r="M493" s="23"/>
    </row>
    <row r="494" spans="4:13" ht="12.5" x14ac:dyDescent="0.25">
      <c r="D494" s="12"/>
      <c r="H494" s="22"/>
      <c r="K494" s="22"/>
      <c r="M494" s="23"/>
    </row>
    <row r="495" spans="4:13" ht="12.5" x14ac:dyDescent="0.25">
      <c r="D495" s="12"/>
      <c r="H495" s="22"/>
      <c r="K495" s="22"/>
      <c r="M495" s="23"/>
    </row>
    <row r="496" spans="4:13" ht="12.5" x14ac:dyDescent="0.25">
      <c r="D496" s="12"/>
      <c r="H496" s="22"/>
      <c r="K496" s="22"/>
      <c r="M496" s="23"/>
    </row>
    <row r="497" spans="4:13" ht="12.5" x14ac:dyDescent="0.25">
      <c r="D497" s="12"/>
      <c r="H497" s="22"/>
      <c r="K497" s="22"/>
      <c r="M497" s="23"/>
    </row>
    <row r="498" spans="4:13" ht="12.5" x14ac:dyDescent="0.25">
      <c r="D498" s="12"/>
      <c r="H498" s="22"/>
      <c r="K498" s="22"/>
      <c r="M498" s="23"/>
    </row>
    <row r="499" spans="4:13" ht="12.5" x14ac:dyDescent="0.25">
      <c r="D499" s="12"/>
      <c r="H499" s="22"/>
      <c r="K499" s="22"/>
      <c r="M499" s="23"/>
    </row>
    <row r="500" spans="4:13" ht="12.5" x14ac:dyDescent="0.25">
      <c r="D500" s="12"/>
      <c r="H500" s="22"/>
      <c r="K500" s="22"/>
      <c r="M500" s="23"/>
    </row>
    <row r="501" spans="4:13" ht="12.5" x14ac:dyDescent="0.25">
      <c r="D501" s="12"/>
      <c r="H501" s="22"/>
      <c r="K501" s="22"/>
      <c r="M501" s="23"/>
    </row>
    <row r="502" spans="4:13" ht="12.5" x14ac:dyDescent="0.25">
      <c r="D502" s="12"/>
      <c r="H502" s="22"/>
      <c r="K502" s="22"/>
      <c r="M502" s="23"/>
    </row>
    <row r="503" spans="4:13" ht="12.5" x14ac:dyDescent="0.25">
      <c r="D503" s="12"/>
      <c r="H503" s="22"/>
      <c r="K503" s="22"/>
      <c r="M503" s="23"/>
    </row>
    <row r="504" spans="4:13" ht="12.5" x14ac:dyDescent="0.25">
      <c r="D504" s="12"/>
      <c r="H504" s="22"/>
      <c r="K504" s="22"/>
      <c r="M504" s="23"/>
    </row>
    <row r="505" spans="4:13" ht="12.5" x14ac:dyDescent="0.25">
      <c r="D505" s="12"/>
      <c r="H505" s="22"/>
      <c r="K505" s="22"/>
      <c r="M505" s="23"/>
    </row>
    <row r="506" spans="4:13" ht="12.5" x14ac:dyDescent="0.25">
      <c r="D506" s="12"/>
      <c r="H506" s="22"/>
      <c r="K506" s="22"/>
      <c r="M506" s="23"/>
    </row>
    <row r="507" spans="4:13" ht="12.5" x14ac:dyDescent="0.25">
      <c r="D507" s="12"/>
      <c r="H507" s="22"/>
      <c r="K507" s="22"/>
      <c r="M507" s="23"/>
    </row>
    <row r="508" spans="4:13" ht="12.5" x14ac:dyDescent="0.25">
      <c r="D508" s="12"/>
      <c r="H508" s="22"/>
      <c r="K508" s="22"/>
      <c r="M508" s="23"/>
    </row>
    <row r="509" spans="4:13" ht="12.5" x14ac:dyDescent="0.25">
      <c r="D509" s="12"/>
      <c r="H509" s="22"/>
      <c r="K509" s="22"/>
      <c r="M509" s="23"/>
    </row>
    <row r="510" spans="4:13" ht="12.5" x14ac:dyDescent="0.25">
      <c r="D510" s="12"/>
      <c r="H510" s="22"/>
      <c r="K510" s="22"/>
      <c r="M510" s="23"/>
    </row>
    <row r="511" spans="4:13" ht="12.5" x14ac:dyDescent="0.25">
      <c r="D511" s="12"/>
      <c r="H511" s="22"/>
      <c r="K511" s="22"/>
      <c r="M511" s="23"/>
    </row>
    <row r="512" spans="4:13" ht="12.5" x14ac:dyDescent="0.25">
      <c r="D512" s="12"/>
      <c r="H512" s="22"/>
      <c r="K512" s="22"/>
      <c r="M512" s="23"/>
    </row>
    <row r="513" spans="4:13" ht="12.5" x14ac:dyDescent="0.25">
      <c r="D513" s="12"/>
      <c r="H513" s="22"/>
      <c r="K513" s="22"/>
      <c r="M513" s="23"/>
    </row>
    <row r="514" spans="4:13" ht="12.5" x14ac:dyDescent="0.25">
      <c r="D514" s="12"/>
      <c r="H514" s="22"/>
      <c r="K514" s="22"/>
      <c r="M514" s="23"/>
    </row>
    <row r="515" spans="4:13" ht="12.5" x14ac:dyDescent="0.25">
      <c r="D515" s="12"/>
      <c r="H515" s="22"/>
      <c r="K515" s="22"/>
      <c r="M515" s="23"/>
    </row>
    <row r="516" spans="4:13" ht="12.5" x14ac:dyDescent="0.25">
      <c r="D516" s="12"/>
      <c r="H516" s="22"/>
      <c r="K516" s="22"/>
      <c r="M516" s="23"/>
    </row>
    <row r="517" spans="4:13" ht="12.5" x14ac:dyDescent="0.25">
      <c r="D517" s="12"/>
      <c r="H517" s="22"/>
      <c r="K517" s="22"/>
      <c r="M517" s="23"/>
    </row>
    <row r="518" spans="4:13" ht="12.5" x14ac:dyDescent="0.25">
      <c r="D518" s="12"/>
      <c r="H518" s="22"/>
      <c r="K518" s="22"/>
      <c r="M518" s="23"/>
    </row>
    <row r="519" spans="4:13" ht="12.5" x14ac:dyDescent="0.25">
      <c r="D519" s="12"/>
      <c r="H519" s="22"/>
      <c r="K519" s="22"/>
      <c r="M519" s="23"/>
    </row>
    <row r="520" spans="4:13" ht="12.5" x14ac:dyDescent="0.25">
      <c r="D520" s="12"/>
      <c r="H520" s="22"/>
      <c r="K520" s="22"/>
      <c r="M520" s="23"/>
    </row>
    <row r="521" spans="4:13" ht="12.5" x14ac:dyDescent="0.25">
      <c r="D521" s="12"/>
      <c r="H521" s="22"/>
      <c r="K521" s="22"/>
      <c r="M521" s="23"/>
    </row>
    <row r="522" spans="4:13" ht="12.5" x14ac:dyDescent="0.25">
      <c r="D522" s="12"/>
      <c r="H522" s="22"/>
      <c r="K522" s="22"/>
      <c r="M522" s="23"/>
    </row>
    <row r="523" spans="4:13" ht="12.5" x14ac:dyDescent="0.25">
      <c r="D523" s="12"/>
      <c r="H523" s="22"/>
      <c r="K523" s="22"/>
      <c r="M523" s="23"/>
    </row>
    <row r="524" spans="4:13" ht="12.5" x14ac:dyDescent="0.25">
      <c r="D524" s="12"/>
      <c r="H524" s="22"/>
      <c r="K524" s="22"/>
      <c r="M524" s="23"/>
    </row>
    <row r="525" spans="4:13" ht="12.5" x14ac:dyDescent="0.25">
      <c r="D525" s="12"/>
      <c r="H525" s="22"/>
      <c r="K525" s="22"/>
      <c r="M525" s="23"/>
    </row>
    <row r="526" spans="4:13" ht="12.5" x14ac:dyDescent="0.25">
      <c r="D526" s="12"/>
      <c r="H526" s="22"/>
      <c r="K526" s="22"/>
      <c r="M526" s="23"/>
    </row>
    <row r="527" spans="4:13" ht="12.5" x14ac:dyDescent="0.25">
      <c r="D527" s="12"/>
      <c r="H527" s="22"/>
      <c r="K527" s="22"/>
      <c r="M527" s="23"/>
    </row>
    <row r="528" spans="4:13" ht="12.5" x14ac:dyDescent="0.25">
      <c r="D528" s="12"/>
      <c r="H528" s="22"/>
      <c r="K528" s="22"/>
      <c r="M528" s="23"/>
    </row>
    <row r="529" spans="4:13" ht="12.5" x14ac:dyDescent="0.25">
      <c r="D529" s="12"/>
      <c r="H529" s="22"/>
      <c r="K529" s="22"/>
      <c r="M529" s="23"/>
    </row>
    <row r="530" spans="4:13" ht="12.5" x14ac:dyDescent="0.25">
      <c r="D530" s="12"/>
      <c r="H530" s="22"/>
      <c r="K530" s="22"/>
      <c r="M530" s="23"/>
    </row>
    <row r="531" spans="4:13" ht="12.5" x14ac:dyDescent="0.25">
      <c r="D531" s="12"/>
      <c r="H531" s="22"/>
      <c r="K531" s="22"/>
      <c r="M531" s="23"/>
    </row>
    <row r="532" spans="4:13" ht="12.5" x14ac:dyDescent="0.25">
      <c r="D532" s="12"/>
      <c r="H532" s="22"/>
      <c r="K532" s="22"/>
      <c r="M532" s="23"/>
    </row>
    <row r="533" spans="4:13" ht="12.5" x14ac:dyDescent="0.25">
      <c r="D533" s="12"/>
      <c r="H533" s="22"/>
      <c r="K533" s="22"/>
      <c r="M533" s="23"/>
    </row>
    <row r="534" spans="4:13" ht="12.5" x14ac:dyDescent="0.25">
      <c r="D534" s="12"/>
      <c r="H534" s="22"/>
      <c r="K534" s="22"/>
      <c r="M534" s="23"/>
    </row>
    <row r="535" spans="4:13" ht="12.5" x14ac:dyDescent="0.25">
      <c r="D535" s="12"/>
      <c r="H535" s="22"/>
      <c r="K535" s="22"/>
      <c r="M535" s="23"/>
    </row>
    <row r="536" spans="4:13" ht="12.5" x14ac:dyDescent="0.25">
      <c r="D536" s="12"/>
      <c r="H536" s="22"/>
      <c r="K536" s="22"/>
      <c r="M536" s="23"/>
    </row>
    <row r="537" spans="4:13" ht="12.5" x14ac:dyDescent="0.25">
      <c r="D537" s="12"/>
      <c r="H537" s="22"/>
      <c r="K537" s="22"/>
      <c r="M537" s="23"/>
    </row>
    <row r="538" spans="4:13" ht="12.5" x14ac:dyDescent="0.25">
      <c r="D538" s="12"/>
      <c r="H538" s="22"/>
      <c r="K538" s="22"/>
      <c r="M538" s="23"/>
    </row>
    <row r="539" spans="4:13" ht="12.5" x14ac:dyDescent="0.25">
      <c r="D539" s="12"/>
      <c r="H539" s="22"/>
      <c r="K539" s="22"/>
      <c r="M539" s="23"/>
    </row>
    <row r="540" spans="4:13" ht="12.5" x14ac:dyDescent="0.25">
      <c r="D540" s="12"/>
      <c r="H540" s="22"/>
      <c r="K540" s="22"/>
      <c r="M540" s="23"/>
    </row>
    <row r="541" spans="4:13" ht="12.5" x14ac:dyDescent="0.25">
      <c r="D541" s="12"/>
      <c r="H541" s="22"/>
      <c r="K541" s="22"/>
      <c r="M541" s="23"/>
    </row>
    <row r="542" spans="4:13" ht="12.5" x14ac:dyDescent="0.25">
      <c r="D542" s="12"/>
      <c r="H542" s="22"/>
      <c r="K542" s="22"/>
      <c r="M542" s="23"/>
    </row>
    <row r="543" spans="4:13" ht="12.5" x14ac:dyDescent="0.25">
      <c r="D543" s="12"/>
      <c r="H543" s="22"/>
      <c r="K543" s="22"/>
      <c r="M543" s="23"/>
    </row>
    <row r="544" spans="4:13" ht="12.5" x14ac:dyDescent="0.25">
      <c r="D544" s="12"/>
      <c r="H544" s="22"/>
      <c r="K544" s="22"/>
      <c r="M544" s="23"/>
    </row>
    <row r="545" spans="4:13" ht="12.5" x14ac:dyDescent="0.25">
      <c r="D545" s="12"/>
      <c r="H545" s="22"/>
      <c r="K545" s="22"/>
      <c r="M545" s="23"/>
    </row>
    <row r="546" spans="4:13" ht="12.5" x14ac:dyDescent="0.25">
      <c r="D546" s="12"/>
      <c r="H546" s="22"/>
      <c r="K546" s="22"/>
      <c r="M546" s="23"/>
    </row>
    <row r="547" spans="4:13" ht="12.5" x14ac:dyDescent="0.25">
      <c r="D547" s="12"/>
      <c r="H547" s="22"/>
      <c r="K547" s="22"/>
      <c r="M547" s="23"/>
    </row>
    <row r="548" spans="4:13" ht="12.5" x14ac:dyDescent="0.25">
      <c r="D548" s="12"/>
      <c r="H548" s="22"/>
      <c r="K548" s="22"/>
      <c r="M548" s="23"/>
    </row>
    <row r="549" spans="4:13" ht="12.5" x14ac:dyDescent="0.25">
      <c r="D549" s="12"/>
      <c r="H549" s="22"/>
      <c r="K549" s="22"/>
      <c r="M549" s="23"/>
    </row>
    <row r="550" spans="4:13" ht="12.5" x14ac:dyDescent="0.25">
      <c r="D550" s="12"/>
      <c r="H550" s="22"/>
      <c r="K550" s="22"/>
      <c r="M550" s="23"/>
    </row>
    <row r="551" spans="4:13" ht="12.5" x14ac:dyDescent="0.25">
      <c r="D551" s="12"/>
      <c r="H551" s="22"/>
      <c r="K551" s="22"/>
      <c r="M551" s="23"/>
    </row>
    <row r="552" spans="4:13" ht="12.5" x14ac:dyDescent="0.25">
      <c r="D552" s="12"/>
      <c r="H552" s="22"/>
      <c r="K552" s="22"/>
      <c r="M552" s="23"/>
    </row>
    <row r="553" spans="4:13" ht="12.5" x14ac:dyDescent="0.25">
      <c r="D553" s="12"/>
      <c r="H553" s="22"/>
      <c r="K553" s="22"/>
      <c r="M553" s="23"/>
    </row>
    <row r="554" spans="4:13" ht="12.5" x14ac:dyDescent="0.25">
      <c r="D554" s="12"/>
      <c r="H554" s="22"/>
      <c r="K554" s="22"/>
      <c r="M554" s="23"/>
    </row>
    <row r="555" spans="4:13" ht="12.5" x14ac:dyDescent="0.25">
      <c r="D555" s="12"/>
      <c r="H555" s="22"/>
      <c r="K555" s="22"/>
      <c r="M555" s="23"/>
    </row>
    <row r="556" spans="4:13" ht="12.5" x14ac:dyDescent="0.25">
      <c r="D556" s="12"/>
      <c r="H556" s="22"/>
      <c r="K556" s="22"/>
      <c r="M556" s="23"/>
    </row>
    <row r="557" spans="4:13" ht="12.5" x14ac:dyDescent="0.25">
      <c r="D557" s="12"/>
      <c r="H557" s="22"/>
      <c r="K557" s="22"/>
      <c r="M557" s="23"/>
    </row>
    <row r="558" spans="4:13" ht="12.5" x14ac:dyDescent="0.25">
      <c r="D558" s="12"/>
      <c r="H558" s="22"/>
      <c r="K558" s="22"/>
      <c r="M558" s="23"/>
    </row>
    <row r="559" spans="4:13" ht="12.5" x14ac:dyDescent="0.25">
      <c r="D559" s="12"/>
      <c r="H559" s="22"/>
      <c r="K559" s="22"/>
      <c r="M559" s="23"/>
    </row>
    <row r="560" spans="4:13" ht="12.5" x14ac:dyDescent="0.25">
      <c r="D560" s="12"/>
      <c r="H560" s="22"/>
      <c r="K560" s="22"/>
      <c r="M560" s="23"/>
    </row>
    <row r="561" spans="4:13" ht="12.5" x14ac:dyDescent="0.25">
      <c r="D561" s="12"/>
      <c r="H561" s="22"/>
      <c r="K561" s="22"/>
      <c r="M561" s="23"/>
    </row>
    <row r="562" spans="4:13" ht="12.5" x14ac:dyDescent="0.25">
      <c r="D562" s="12"/>
      <c r="H562" s="22"/>
      <c r="K562" s="22"/>
      <c r="M562" s="23"/>
    </row>
    <row r="563" spans="4:13" ht="12.5" x14ac:dyDescent="0.25">
      <c r="D563" s="12"/>
      <c r="H563" s="22"/>
      <c r="K563" s="22"/>
      <c r="M563" s="23"/>
    </row>
    <row r="564" spans="4:13" ht="12.5" x14ac:dyDescent="0.25">
      <c r="D564" s="12"/>
      <c r="H564" s="22"/>
      <c r="K564" s="22"/>
      <c r="M564" s="23"/>
    </row>
    <row r="565" spans="4:13" ht="12.5" x14ac:dyDescent="0.25">
      <c r="D565" s="12"/>
      <c r="H565" s="22"/>
      <c r="K565" s="22"/>
      <c r="M565" s="23"/>
    </row>
    <row r="566" spans="4:13" ht="12.5" x14ac:dyDescent="0.25">
      <c r="D566" s="12"/>
      <c r="H566" s="22"/>
      <c r="K566" s="22"/>
      <c r="M566" s="23"/>
    </row>
    <row r="567" spans="4:13" ht="12.5" x14ac:dyDescent="0.25">
      <c r="D567" s="12"/>
      <c r="H567" s="22"/>
      <c r="K567" s="22"/>
      <c r="M567" s="23"/>
    </row>
    <row r="568" spans="4:13" ht="12.5" x14ac:dyDescent="0.25">
      <c r="D568" s="12"/>
      <c r="H568" s="22"/>
      <c r="K568" s="22"/>
      <c r="M568" s="23"/>
    </row>
    <row r="569" spans="4:13" ht="12.5" x14ac:dyDescent="0.25">
      <c r="D569" s="12"/>
      <c r="H569" s="22"/>
      <c r="K569" s="22"/>
      <c r="M569" s="23"/>
    </row>
    <row r="570" spans="4:13" ht="12.5" x14ac:dyDescent="0.25">
      <c r="D570" s="12"/>
      <c r="H570" s="22"/>
      <c r="K570" s="22"/>
      <c r="M570" s="23"/>
    </row>
    <row r="571" spans="4:13" ht="12.5" x14ac:dyDescent="0.25">
      <c r="D571" s="12"/>
      <c r="H571" s="22"/>
      <c r="K571" s="22"/>
      <c r="M571" s="23"/>
    </row>
    <row r="572" spans="4:13" ht="12.5" x14ac:dyDescent="0.25">
      <c r="D572" s="12"/>
      <c r="H572" s="22"/>
      <c r="K572" s="22"/>
      <c r="M572" s="23"/>
    </row>
    <row r="573" spans="4:13" ht="12.5" x14ac:dyDescent="0.25">
      <c r="D573" s="12"/>
      <c r="H573" s="22"/>
      <c r="K573" s="22"/>
      <c r="M573" s="23"/>
    </row>
    <row r="574" spans="4:13" ht="12.5" x14ac:dyDescent="0.25">
      <c r="D574" s="12"/>
      <c r="H574" s="22"/>
      <c r="K574" s="22"/>
      <c r="M574" s="23"/>
    </row>
    <row r="575" spans="4:13" ht="12.5" x14ac:dyDescent="0.25">
      <c r="D575" s="12"/>
      <c r="H575" s="22"/>
      <c r="K575" s="22"/>
      <c r="M575" s="23"/>
    </row>
    <row r="576" spans="4:13" ht="12.5" x14ac:dyDescent="0.25">
      <c r="D576" s="12"/>
      <c r="H576" s="22"/>
      <c r="K576" s="22"/>
      <c r="M576" s="23"/>
    </row>
    <row r="577" spans="4:13" ht="12.5" x14ac:dyDescent="0.25">
      <c r="D577" s="12"/>
      <c r="H577" s="22"/>
      <c r="K577" s="22"/>
      <c r="M577" s="23"/>
    </row>
    <row r="578" spans="4:13" ht="12.5" x14ac:dyDescent="0.25">
      <c r="D578" s="12"/>
      <c r="H578" s="22"/>
      <c r="K578" s="22"/>
      <c r="M578" s="23"/>
    </row>
    <row r="579" spans="4:13" ht="12.5" x14ac:dyDescent="0.25">
      <c r="D579" s="12"/>
      <c r="H579" s="22"/>
      <c r="K579" s="22"/>
      <c r="M579" s="23"/>
    </row>
    <row r="580" spans="4:13" ht="12.5" x14ac:dyDescent="0.25">
      <c r="D580" s="12"/>
      <c r="H580" s="22"/>
      <c r="K580" s="22"/>
      <c r="M580" s="23"/>
    </row>
    <row r="581" spans="4:13" ht="12.5" x14ac:dyDescent="0.25">
      <c r="D581" s="12"/>
      <c r="H581" s="22"/>
      <c r="K581" s="22"/>
      <c r="M581" s="23"/>
    </row>
    <row r="582" spans="4:13" ht="12.5" x14ac:dyDescent="0.25">
      <c r="D582" s="12"/>
      <c r="H582" s="22"/>
      <c r="K582" s="22"/>
      <c r="M582" s="23"/>
    </row>
    <row r="583" spans="4:13" ht="12.5" x14ac:dyDescent="0.25">
      <c r="D583" s="12"/>
      <c r="H583" s="22"/>
      <c r="K583" s="22"/>
      <c r="M583" s="23"/>
    </row>
    <row r="584" spans="4:13" ht="12.5" x14ac:dyDescent="0.25">
      <c r="D584" s="12"/>
      <c r="H584" s="22"/>
      <c r="K584" s="22"/>
      <c r="M584" s="23"/>
    </row>
    <row r="585" spans="4:13" ht="12.5" x14ac:dyDescent="0.25">
      <c r="D585" s="12"/>
      <c r="H585" s="22"/>
      <c r="K585" s="22"/>
      <c r="M585" s="23"/>
    </row>
    <row r="586" spans="4:13" ht="12.5" x14ac:dyDescent="0.25">
      <c r="D586" s="12"/>
      <c r="H586" s="22"/>
      <c r="K586" s="22"/>
      <c r="M586" s="23"/>
    </row>
    <row r="587" spans="4:13" ht="12.5" x14ac:dyDescent="0.25">
      <c r="D587" s="12"/>
      <c r="H587" s="22"/>
      <c r="K587" s="22"/>
      <c r="M587" s="23"/>
    </row>
    <row r="588" spans="4:13" ht="12.5" x14ac:dyDescent="0.25">
      <c r="D588" s="12"/>
      <c r="H588" s="22"/>
      <c r="K588" s="22"/>
      <c r="M588" s="23"/>
    </row>
    <row r="589" spans="4:13" ht="12.5" x14ac:dyDescent="0.25">
      <c r="D589" s="12"/>
      <c r="H589" s="22"/>
      <c r="K589" s="22"/>
      <c r="M589" s="23"/>
    </row>
    <row r="590" spans="4:13" ht="12.5" x14ac:dyDescent="0.25">
      <c r="D590" s="12"/>
      <c r="H590" s="22"/>
      <c r="K590" s="22"/>
      <c r="M590" s="23"/>
    </row>
    <row r="591" spans="4:13" ht="12.5" x14ac:dyDescent="0.25">
      <c r="D591" s="12"/>
      <c r="H591" s="22"/>
      <c r="K591" s="22"/>
      <c r="M591" s="23"/>
    </row>
    <row r="592" spans="4:13" ht="12.5" x14ac:dyDescent="0.25">
      <c r="D592" s="12"/>
      <c r="H592" s="22"/>
      <c r="K592" s="22"/>
      <c r="M592" s="23"/>
    </row>
    <row r="593" spans="4:13" ht="12.5" x14ac:dyDescent="0.25">
      <c r="D593" s="12"/>
      <c r="H593" s="22"/>
      <c r="K593" s="22"/>
      <c r="M593" s="23"/>
    </row>
    <row r="594" spans="4:13" ht="12.5" x14ac:dyDescent="0.25">
      <c r="D594" s="12"/>
      <c r="H594" s="22"/>
      <c r="K594" s="22"/>
      <c r="M594" s="23"/>
    </row>
    <row r="595" spans="4:13" ht="12.5" x14ac:dyDescent="0.25">
      <c r="D595" s="12"/>
      <c r="H595" s="22"/>
      <c r="K595" s="22"/>
      <c r="M595" s="23"/>
    </row>
    <row r="596" spans="4:13" ht="12.5" x14ac:dyDescent="0.25">
      <c r="D596" s="12"/>
      <c r="H596" s="22"/>
      <c r="K596" s="22"/>
      <c r="M596" s="23"/>
    </row>
    <row r="597" spans="4:13" ht="12.5" x14ac:dyDescent="0.25">
      <c r="D597" s="12"/>
      <c r="H597" s="22"/>
      <c r="K597" s="22"/>
      <c r="M597" s="23"/>
    </row>
    <row r="598" spans="4:13" ht="12.5" x14ac:dyDescent="0.25">
      <c r="D598" s="12"/>
      <c r="H598" s="22"/>
      <c r="K598" s="22"/>
      <c r="M598" s="23"/>
    </row>
    <row r="599" spans="4:13" ht="12.5" x14ac:dyDescent="0.25">
      <c r="D599" s="12"/>
      <c r="H599" s="22"/>
      <c r="K599" s="22"/>
      <c r="M599" s="23"/>
    </row>
    <row r="600" spans="4:13" ht="12.5" x14ac:dyDescent="0.25">
      <c r="D600" s="12"/>
      <c r="H600" s="22"/>
      <c r="K600" s="22"/>
      <c r="M600" s="23"/>
    </row>
    <row r="601" spans="4:13" ht="12.5" x14ac:dyDescent="0.25">
      <c r="D601" s="12"/>
      <c r="H601" s="22"/>
      <c r="K601" s="22"/>
      <c r="M601" s="23"/>
    </row>
    <row r="602" spans="4:13" ht="12.5" x14ac:dyDescent="0.25">
      <c r="D602" s="12"/>
      <c r="H602" s="22"/>
      <c r="K602" s="22"/>
      <c r="M602" s="23"/>
    </row>
    <row r="603" spans="4:13" ht="12.5" x14ac:dyDescent="0.25">
      <c r="D603" s="12"/>
      <c r="H603" s="22"/>
      <c r="K603" s="22"/>
      <c r="M603" s="23"/>
    </row>
    <row r="604" spans="4:13" ht="12.5" x14ac:dyDescent="0.25">
      <c r="D604" s="12"/>
      <c r="H604" s="22"/>
      <c r="K604" s="22"/>
      <c r="M604" s="23"/>
    </row>
    <row r="605" spans="4:13" ht="12.5" x14ac:dyDescent="0.25">
      <c r="D605" s="12"/>
      <c r="H605" s="22"/>
      <c r="K605" s="22"/>
      <c r="M605" s="23"/>
    </row>
    <row r="606" spans="4:13" ht="12.5" x14ac:dyDescent="0.25">
      <c r="D606" s="12"/>
      <c r="H606" s="22"/>
      <c r="K606" s="22"/>
      <c r="M606" s="23"/>
    </row>
    <row r="607" spans="4:13" ht="12.5" x14ac:dyDescent="0.25">
      <c r="D607" s="12"/>
      <c r="H607" s="22"/>
      <c r="K607" s="22"/>
      <c r="M607" s="23"/>
    </row>
    <row r="608" spans="4:13" ht="12.5" x14ac:dyDescent="0.25">
      <c r="D608" s="12"/>
      <c r="H608" s="22"/>
      <c r="K608" s="22"/>
      <c r="M608" s="23"/>
    </row>
    <row r="609" spans="4:13" ht="12.5" x14ac:dyDescent="0.25">
      <c r="D609" s="12"/>
      <c r="H609" s="22"/>
      <c r="K609" s="22"/>
      <c r="M609" s="23"/>
    </row>
    <row r="610" spans="4:13" ht="12.5" x14ac:dyDescent="0.25">
      <c r="D610" s="12"/>
      <c r="H610" s="22"/>
      <c r="K610" s="22"/>
      <c r="M610" s="23"/>
    </row>
    <row r="611" spans="4:13" ht="12.5" x14ac:dyDescent="0.25">
      <c r="D611" s="12"/>
      <c r="H611" s="22"/>
      <c r="K611" s="22"/>
      <c r="M611" s="23"/>
    </row>
    <row r="612" spans="4:13" ht="12.5" x14ac:dyDescent="0.25">
      <c r="D612" s="12"/>
      <c r="H612" s="22"/>
      <c r="K612" s="22"/>
      <c r="M612" s="23"/>
    </row>
    <row r="613" spans="4:13" ht="12.5" x14ac:dyDescent="0.25">
      <c r="D613" s="12"/>
      <c r="H613" s="22"/>
      <c r="K613" s="22"/>
      <c r="M613" s="23"/>
    </row>
    <row r="614" spans="4:13" ht="12.5" x14ac:dyDescent="0.25">
      <c r="D614" s="12"/>
      <c r="H614" s="22"/>
      <c r="K614" s="22"/>
      <c r="M614" s="23"/>
    </row>
    <row r="615" spans="4:13" ht="12.5" x14ac:dyDescent="0.25">
      <c r="D615" s="12"/>
      <c r="H615" s="22"/>
      <c r="K615" s="22"/>
      <c r="M615" s="23"/>
    </row>
    <row r="616" spans="4:13" ht="12.5" x14ac:dyDescent="0.25">
      <c r="D616" s="12"/>
      <c r="H616" s="22"/>
      <c r="K616" s="22"/>
      <c r="M616" s="23"/>
    </row>
    <row r="617" spans="4:13" ht="12.5" x14ac:dyDescent="0.25">
      <c r="D617" s="12"/>
      <c r="H617" s="22"/>
      <c r="K617" s="22"/>
      <c r="M617" s="23"/>
    </row>
    <row r="618" spans="4:13" ht="12.5" x14ac:dyDescent="0.25">
      <c r="D618" s="12"/>
      <c r="H618" s="22"/>
      <c r="K618" s="22"/>
      <c r="M618" s="23"/>
    </row>
    <row r="619" spans="4:13" ht="12.5" x14ac:dyDescent="0.25">
      <c r="D619" s="12"/>
      <c r="H619" s="22"/>
      <c r="K619" s="22"/>
      <c r="M619" s="23"/>
    </row>
    <row r="620" spans="4:13" ht="12.5" x14ac:dyDescent="0.25">
      <c r="D620" s="12"/>
      <c r="H620" s="22"/>
      <c r="K620" s="22"/>
      <c r="M620" s="23"/>
    </row>
    <row r="621" spans="4:13" ht="12.5" x14ac:dyDescent="0.25">
      <c r="D621" s="12"/>
      <c r="H621" s="22"/>
      <c r="K621" s="22"/>
      <c r="M621" s="23"/>
    </row>
    <row r="622" spans="4:13" ht="12.5" x14ac:dyDescent="0.25">
      <c r="D622" s="12"/>
      <c r="H622" s="22"/>
      <c r="K622" s="22"/>
      <c r="M622" s="23"/>
    </row>
    <row r="623" spans="4:13" ht="12.5" x14ac:dyDescent="0.25">
      <c r="D623" s="12"/>
      <c r="H623" s="22"/>
      <c r="K623" s="22"/>
      <c r="M623" s="23"/>
    </row>
    <row r="624" spans="4:13" ht="12.5" x14ac:dyDescent="0.25">
      <c r="D624" s="12"/>
      <c r="H624" s="22"/>
      <c r="K624" s="22"/>
      <c r="M624" s="23"/>
    </row>
    <row r="625" spans="4:13" ht="12.5" x14ac:dyDescent="0.25">
      <c r="D625" s="12"/>
      <c r="H625" s="22"/>
      <c r="K625" s="22"/>
      <c r="M625" s="23"/>
    </row>
    <row r="626" spans="4:13" ht="12.5" x14ac:dyDescent="0.25">
      <c r="D626" s="12"/>
      <c r="H626" s="22"/>
      <c r="K626" s="22"/>
      <c r="M626" s="23"/>
    </row>
    <row r="627" spans="4:13" ht="12.5" x14ac:dyDescent="0.25">
      <c r="D627" s="12"/>
      <c r="H627" s="22"/>
      <c r="K627" s="22"/>
      <c r="M627" s="23"/>
    </row>
    <row r="628" spans="4:13" ht="12.5" x14ac:dyDescent="0.25">
      <c r="D628" s="12"/>
      <c r="H628" s="22"/>
      <c r="K628" s="22"/>
      <c r="M628" s="23"/>
    </row>
    <row r="629" spans="4:13" ht="12.5" x14ac:dyDescent="0.25">
      <c r="D629" s="12"/>
      <c r="H629" s="22"/>
      <c r="K629" s="22"/>
      <c r="M629" s="23"/>
    </row>
    <row r="630" spans="4:13" ht="12.5" x14ac:dyDescent="0.25">
      <c r="D630" s="12"/>
      <c r="H630" s="22"/>
      <c r="K630" s="22"/>
      <c r="M630" s="23"/>
    </row>
    <row r="631" spans="4:13" ht="12.5" x14ac:dyDescent="0.25">
      <c r="D631" s="12"/>
      <c r="H631" s="22"/>
      <c r="K631" s="22"/>
      <c r="M631" s="23"/>
    </row>
    <row r="632" spans="4:13" ht="12.5" x14ac:dyDescent="0.25">
      <c r="D632" s="12"/>
      <c r="H632" s="22"/>
      <c r="K632" s="22"/>
      <c r="M632" s="23"/>
    </row>
    <row r="633" spans="4:13" ht="12.5" x14ac:dyDescent="0.25">
      <c r="D633" s="12"/>
      <c r="H633" s="22"/>
      <c r="K633" s="22"/>
      <c r="M633" s="23"/>
    </row>
    <row r="634" spans="4:13" ht="12.5" x14ac:dyDescent="0.25">
      <c r="D634" s="12"/>
      <c r="H634" s="22"/>
      <c r="K634" s="22"/>
      <c r="M634" s="23"/>
    </row>
    <row r="635" spans="4:13" ht="12.5" x14ac:dyDescent="0.25">
      <c r="D635" s="12"/>
      <c r="H635" s="22"/>
      <c r="K635" s="22"/>
      <c r="M635" s="23"/>
    </row>
    <row r="636" spans="4:13" ht="12.5" x14ac:dyDescent="0.25">
      <c r="D636" s="12"/>
      <c r="H636" s="22"/>
      <c r="K636" s="22"/>
      <c r="M636" s="23"/>
    </row>
    <row r="637" spans="4:13" ht="12.5" x14ac:dyDescent="0.25">
      <c r="D637" s="12"/>
      <c r="H637" s="22"/>
      <c r="K637" s="22"/>
      <c r="M637" s="23"/>
    </row>
    <row r="638" spans="4:13" ht="12.5" x14ac:dyDescent="0.25">
      <c r="D638" s="12"/>
      <c r="H638" s="22"/>
      <c r="K638" s="22"/>
      <c r="M638" s="23"/>
    </row>
    <row r="639" spans="4:13" ht="12.5" x14ac:dyDescent="0.25">
      <c r="D639" s="12"/>
      <c r="H639" s="22"/>
      <c r="K639" s="22"/>
      <c r="M639" s="23"/>
    </row>
    <row r="640" spans="4:13" ht="12.5" x14ac:dyDescent="0.25">
      <c r="D640" s="12"/>
      <c r="H640" s="22"/>
      <c r="K640" s="22"/>
      <c r="M640" s="23"/>
    </row>
    <row r="641" spans="4:13" ht="12.5" x14ac:dyDescent="0.25">
      <c r="D641" s="12"/>
      <c r="H641" s="22"/>
      <c r="K641" s="22"/>
      <c r="M641" s="23"/>
    </row>
    <row r="642" spans="4:13" ht="12.5" x14ac:dyDescent="0.25">
      <c r="D642" s="12"/>
      <c r="H642" s="22"/>
      <c r="K642" s="22"/>
      <c r="M642" s="23"/>
    </row>
    <row r="643" spans="4:13" ht="12.5" x14ac:dyDescent="0.25">
      <c r="D643" s="12"/>
      <c r="H643" s="22"/>
      <c r="K643" s="22"/>
      <c r="M643" s="23"/>
    </row>
    <row r="644" spans="4:13" ht="12.5" x14ac:dyDescent="0.25">
      <c r="D644" s="12"/>
      <c r="H644" s="22"/>
      <c r="K644" s="22"/>
      <c r="M644" s="23"/>
    </row>
    <row r="645" spans="4:13" ht="12.5" x14ac:dyDescent="0.25">
      <c r="D645" s="12"/>
      <c r="H645" s="22"/>
      <c r="K645" s="22"/>
      <c r="M645" s="23"/>
    </row>
    <row r="646" spans="4:13" ht="12.5" x14ac:dyDescent="0.25">
      <c r="D646" s="12"/>
      <c r="H646" s="22"/>
      <c r="K646" s="22"/>
      <c r="M646" s="23"/>
    </row>
    <row r="647" spans="4:13" ht="12.5" x14ac:dyDescent="0.25">
      <c r="D647" s="12"/>
      <c r="H647" s="22"/>
      <c r="K647" s="22"/>
      <c r="M647" s="23"/>
    </row>
    <row r="648" spans="4:13" ht="12.5" x14ac:dyDescent="0.25">
      <c r="D648" s="12"/>
      <c r="H648" s="22"/>
      <c r="K648" s="22"/>
      <c r="M648" s="23"/>
    </row>
    <row r="649" spans="4:13" ht="12.5" x14ac:dyDescent="0.25">
      <c r="D649" s="12"/>
      <c r="H649" s="22"/>
      <c r="K649" s="22"/>
      <c r="M649" s="23"/>
    </row>
    <row r="650" spans="4:13" ht="12.5" x14ac:dyDescent="0.25">
      <c r="D650" s="12"/>
      <c r="H650" s="22"/>
      <c r="K650" s="22"/>
      <c r="M650" s="23"/>
    </row>
    <row r="651" spans="4:13" ht="12.5" x14ac:dyDescent="0.25">
      <c r="D651" s="12"/>
      <c r="H651" s="22"/>
      <c r="K651" s="22"/>
      <c r="M651" s="23"/>
    </row>
    <row r="652" spans="4:13" ht="12.5" x14ac:dyDescent="0.25">
      <c r="D652" s="12"/>
      <c r="H652" s="22"/>
      <c r="K652" s="22"/>
      <c r="M652" s="23"/>
    </row>
    <row r="653" spans="4:13" ht="12.5" x14ac:dyDescent="0.25">
      <c r="D653" s="12"/>
      <c r="H653" s="22"/>
      <c r="K653" s="22"/>
      <c r="M653" s="23"/>
    </row>
    <row r="654" spans="4:13" ht="12.5" x14ac:dyDescent="0.25">
      <c r="D654" s="12"/>
      <c r="H654" s="22"/>
      <c r="K654" s="22"/>
      <c r="M654" s="23"/>
    </row>
    <row r="655" spans="4:13" ht="12.5" x14ac:dyDescent="0.25">
      <c r="D655" s="12"/>
      <c r="H655" s="22"/>
      <c r="K655" s="22"/>
      <c r="M655" s="23"/>
    </row>
    <row r="656" spans="4:13" ht="12.5" x14ac:dyDescent="0.25">
      <c r="D656" s="12"/>
      <c r="H656" s="22"/>
      <c r="K656" s="22"/>
      <c r="M656" s="23"/>
    </row>
    <row r="657" spans="4:13" ht="12.5" x14ac:dyDescent="0.25">
      <c r="D657" s="12"/>
      <c r="H657" s="22"/>
      <c r="K657" s="22"/>
      <c r="M657" s="23"/>
    </row>
    <row r="658" spans="4:13" ht="12.5" x14ac:dyDescent="0.25">
      <c r="D658" s="12"/>
      <c r="H658" s="22"/>
      <c r="K658" s="22"/>
      <c r="M658" s="23"/>
    </row>
    <row r="659" spans="4:13" ht="12.5" x14ac:dyDescent="0.25">
      <c r="D659" s="12"/>
      <c r="H659" s="22"/>
      <c r="K659" s="22"/>
      <c r="M659" s="23"/>
    </row>
    <row r="660" spans="4:13" ht="12.5" x14ac:dyDescent="0.25">
      <c r="D660" s="12"/>
      <c r="H660" s="22"/>
      <c r="K660" s="22"/>
      <c r="M660" s="23"/>
    </row>
    <row r="661" spans="4:13" ht="12.5" x14ac:dyDescent="0.25">
      <c r="D661" s="12"/>
      <c r="H661" s="22"/>
      <c r="K661" s="22"/>
      <c r="M661" s="23"/>
    </row>
    <row r="662" spans="4:13" ht="12.5" x14ac:dyDescent="0.25">
      <c r="D662" s="12"/>
      <c r="H662" s="22"/>
      <c r="K662" s="22"/>
      <c r="M662" s="23"/>
    </row>
    <row r="663" spans="4:13" ht="12.5" x14ac:dyDescent="0.25">
      <c r="D663" s="12"/>
      <c r="H663" s="22"/>
      <c r="K663" s="22"/>
      <c r="M663" s="23"/>
    </row>
    <row r="664" spans="4:13" ht="12.5" x14ac:dyDescent="0.25">
      <c r="D664" s="12"/>
      <c r="H664" s="22"/>
      <c r="K664" s="22"/>
      <c r="M664" s="23"/>
    </row>
    <row r="665" spans="4:13" ht="12.5" x14ac:dyDescent="0.25">
      <c r="D665" s="12"/>
      <c r="H665" s="22"/>
      <c r="K665" s="22"/>
      <c r="M665" s="23"/>
    </row>
    <row r="666" spans="4:13" ht="12.5" x14ac:dyDescent="0.25">
      <c r="D666" s="12"/>
      <c r="H666" s="22"/>
      <c r="K666" s="22"/>
      <c r="M666" s="23"/>
    </row>
    <row r="667" spans="4:13" ht="12.5" x14ac:dyDescent="0.25">
      <c r="D667" s="12"/>
      <c r="H667" s="22"/>
      <c r="K667" s="22"/>
      <c r="M667" s="23"/>
    </row>
    <row r="668" spans="4:13" ht="12.5" x14ac:dyDescent="0.25">
      <c r="D668" s="12"/>
      <c r="H668" s="22"/>
      <c r="K668" s="22"/>
      <c r="M668" s="23"/>
    </row>
    <row r="669" spans="4:13" ht="12.5" x14ac:dyDescent="0.25">
      <c r="D669" s="12"/>
      <c r="H669" s="22"/>
      <c r="K669" s="22"/>
      <c r="M669" s="23"/>
    </row>
    <row r="670" spans="4:13" ht="12.5" x14ac:dyDescent="0.25">
      <c r="D670" s="12"/>
      <c r="H670" s="22"/>
      <c r="K670" s="22"/>
      <c r="M670" s="23"/>
    </row>
    <row r="671" spans="4:13" ht="12.5" x14ac:dyDescent="0.25">
      <c r="D671" s="12"/>
      <c r="H671" s="22"/>
      <c r="K671" s="22"/>
      <c r="M671" s="23"/>
    </row>
    <row r="672" spans="4:13" ht="12.5" x14ac:dyDescent="0.25">
      <c r="D672" s="12"/>
      <c r="H672" s="22"/>
      <c r="K672" s="22"/>
      <c r="M672" s="23"/>
    </row>
    <row r="673" spans="4:13" ht="12.5" x14ac:dyDescent="0.25">
      <c r="D673" s="12"/>
      <c r="H673" s="22"/>
      <c r="K673" s="22"/>
      <c r="M673" s="23"/>
    </row>
    <row r="674" spans="4:13" ht="12.5" x14ac:dyDescent="0.25">
      <c r="D674" s="12"/>
      <c r="H674" s="22"/>
      <c r="K674" s="22"/>
      <c r="M674" s="23"/>
    </row>
    <row r="675" spans="4:13" ht="12.5" x14ac:dyDescent="0.25">
      <c r="D675" s="12"/>
      <c r="H675" s="22"/>
      <c r="K675" s="22"/>
      <c r="M675" s="23"/>
    </row>
    <row r="676" spans="4:13" ht="12.5" x14ac:dyDescent="0.25">
      <c r="D676" s="12"/>
      <c r="H676" s="22"/>
      <c r="K676" s="22"/>
      <c r="M676" s="23"/>
    </row>
    <row r="677" spans="4:13" ht="12.5" x14ac:dyDescent="0.25">
      <c r="D677" s="12"/>
      <c r="H677" s="22"/>
      <c r="K677" s="22"/>
      <c r="M677" s="23"/>
    </row>
    <row r="678" spans="4:13" ht="12.5" x14ac:dyDescent="0.25">
      <c r="D678" s="12"/>
      <c r="H678" s="22"/>
      <c r="K678" s="22"/>
      <c r="M678" s="23"/>
    </row>
    <row r="679" spans="4:13" ht="12.5" x14ac:dyDescent="0.25">
      <c r="D679" s="12"/>
      <c r="H679" s="22"/>
      <c r="K679" s="22"/>
      <c r="M679" s="23"/>
    </row>
    <row r="680" spans="4:13" ht="12.5" x14ac:dyDescent="0.25">
      <c r="D680" s="12"/>
      <c r="H680" s="22"/>
      <c r="K680" s="22"/>
      <c r="M680" s="23"/>
    </row>
    <row r="681" spans="4:13" ht="12.5" x14ac:dyDescent="0.25">
      <c r="D681" s="12"/>
      <c r="H681" s="22"/>
      <c r="K681" s="22"/>
      <c r="M681" s="23"/>
    </row>
    <row r="682" spans="4:13" ht="12.5" x14ac:dyDescent="0.25">
      <c r="D682" s="12"/>
      <c r="H682" s="22"/>
      <c r="K682" s="22"/>
      <c r="M682" s="23"/>
    </row>
    <row r="683" spans="4:13" ht="12.5" x14ac:dyDescent="0.25">
      <c r="D683" s="12"/>
      <c r="H683" s="22"/>
      <c r="K683" s="22"/>
      <c r="M683" s="23"/>
    </row>
    <row r="684" spans="4:13" ht="12.5" x14ac:dyDescent="0.25">
      <c r="D684" s="12"/>
      <c r="H684" s="22"/>
      <c r="K684" s="22"/>
      <c r="M684" s="23"/>
    </row>
    <row r="685" spans="4:13" ht="12.5" x14ac:dyDescent="0.25">
      <c r="D685" s="12"/>
      <c r="H685" s="22"/>
      <c r="K685" s="22"/>
      <c r="M685" s="23"/>
    </row>
    <row r="686" spans="4:13" ht="12.5" x14ac:dyDescent="0.25">
      <c r="D686" s="12"/>
      <c r="H686" s="22"/>
      <c r="K686" s="22"/>
      <c r="M686" s="23"/>
    </row>
    <row r="687" spans="4:13" ht="12.5" x14ac:dyDescent="0.25">
      <c r="D687" s="12"/>
      <c r="H687" s="22"/>
      <c r="K687" s="22"/>
      <c r="M687" s="23"/>
    </row>
    <row r="688" spans="4:13" ht="12.5" x14ac:dyDescent="0.25">
      <c r="D688" s="12"/>
      <c r="H688" s="22"/>
      <c r="K688" s="22"/>
      <c r="M688" s="23"/>
    </row>
    <row r="689" spans="4:13" ht="12.5" x14ac:dyDescent="0.25">
      <c r="D689" s="12"/>
      <c r="H689" s="22"/>
      <c r="K689" s="22"/>
      <c r="M689" s="23"/>
    </row>
    <row r="690" spans="4:13" ht="12.5" x14ac:dyDescent="0.25">
      <c r="D690" s="12"/>
      <c r="H690" s="22"/>
      <c r="K690" s="22"/>
      <c r="M690" s="23"/>
    </row>
    <row r="691" spans="4:13" ht="12.5" x14ac:dyDescent="0.25">
      <c r="D691" s="12"/>
      <c r="H691" s="22"/>
      <c r="K691" s="22"/>
      <c r="M691" s="23"/>
    </row>
    <row r="692" spans="4:13" ht="12.5" x14ac:dyDescent="0.25">
      <c r="D692" s="12"/>
      <c r="H692" s="22"/>
      <c r="K692" s="22"/>
      <c r="M692" s="23"/>
    </row>
    <row r="693" spans="4:13" ht="12.5" x14ac:dyDescent="0.25">
      <c r="D693" s="12"/>
      <c r="H693" s="22"/>
      <c r="K693" s="22"/>
      <c r="M693" s="23"/>
    </row>
    <row r="694" spans="4:13" ht="12.5" x14ac:dyDescent="0.25">
      <c r="D694" s="12"/>
      <c r="H694" s="22"/>
      <c r="K694" s="22"/>
      <c r="M694" s="23"/>
    </row>
    <row r="695" spans="4:13" ht="12.5" x14ac:dyDescent="0.25">
      <c r="D695" s="12"/>
      <c r="H695" s="22"/>
      <c r="K695" s="22"/>
      <c r="M695" s="23"/>
    </row>
    <row r="696" spans="4:13" ht="12.5" x14ac:dyDescent="0.25">
      <c r="D696" s="12"/>
      <c r="H696" s="22"/>
      <c r="K696" s="22"/>
      <c r="M696" s="23"/>
    </row>
    <row r="697" spans="4:13" ht="12.5" x14ac:dyDescent="0.25">
      <c r="D697" s="12"/>
      <c r="H697" s="22"/>
      <c r="K697" s="22"/>
      <c r="M697" s="23"/>
    </row>
    <row r="698" spans="4:13" ht="12.5" x14ac:dyDescent="0.25">
      <c r="D698" s="12"/>
      <c r="H698" s="22"/>
      <c r="K698" s="22"/>
      <c r="M698" s="23"/>
    </row>
    <row r="699" spans="4:13" ht="12.5" x14ac:dyDescent="0.25">
      <c r="D699" s="12"/>
      <c r="H699" s="22"/>
      <c r="K699" s="22"/>
      <c r="M699" s="23"/>
    </row>
    <row r="700" spans="4:13" ht="12.5" x14ac:dyDescent="0.25">
      <c r="D700" s="12"/>
      <c r="H700" s="22"/>
      <c r="K700" s="22"/>
      <c r="M700" s="23"/>
    </row>
    <row r="701" spans="4:13" ht="12.5" x14ac:dyDescent="0.25">
      <c r="D701" s="12"/>
      <c r="H701" s="22"/>
      <c r="K701" s="22"/>
      <c r="M701" s="23"/>
    </row>
    <row r="702" spans="4:13" ht="12.5" x14ac:dyDescent="0.25">
      <c r="D702" s="12"/>
      <c r="H702" s="22"/>
      <c r="K702" s="22"/>
      <c r="M702" s="23"/>
    </row>
    <row r="703" spans="4:13" ht="12.5" x14ac:dyDescent="0.25">
      <c r="D703" s="12"/>
      <c r="H703" s="22"/>
      <c r="K703" s="22"/>
      <c r="M703" s="23"/>
    </row>
    <row r="704" spans="4:13" ht="12.5" x14ac:dyDescent="0.25">
      <c r="D704" s="12"/>
      <c r="H704" s="22"/>
      <c r="K704" s="22"/>
      <c r="M704" s="23"/>
    </row>
    <row r="705" spans="4:13" ht="12.5" x14ac:dyDescent="0.25">
      <c r="D705" s="12"/>
      <c r="H705" s="22"/>
      <c r="K705" s="22"/>
      <c r="M705" s="23"/>
    </row>
    <row r="706" spans="4:13" ht="12.5" x14ac:dyDescent="0.25">
      <c r="D706" s="12"/>
      <c r="H706" s="22"/>
      <c r="K706" s="22"/>
      <c r="M706" s="23"/>
    </row>
    <row r="707" spans="4:13" ht="12.5" x14ac:dyDescent="0.25">
      <c r="D707" s="12"/>
      <c r="H707" s="22"/>
      <c r="K707" s="22"/>
      <c r="M707" s="23"/>
    </row>
    <row r="708" spans="4:13" ht="12.5" x14ac:dyDescent="0.25">
      <c r="D708" s="12"/>
      <c r="H708" s="22"/>
      <c r="K708" s="22"/>
      <c r="M708" s="23"/>
    </row>
    <row r="709" spans="4:13" ht="12.5" x14ac:dyDescent="0.25">
      <c r="D709" s="12"/>
      <c r="H709" s="22"/>
      <c r="K709" s="22"/>
      <c r="M709" s="23"/>
    </row>
    <row r="710" spans="4:13" ht="12.5" x14ac:dyDescent="0.25">
      <c r="D710" s="12"/>
      <c r="H710" s="22"/>
      <c r="K710" s="22"/>
      <c r="M710" s="23"/>
    </row>
    <row r="711" spans="4:13" ht="12.5" x14ac:dyDescent="0.25">
      <c r="D711" s="12"/>
      <c r="H711" s="22"/>
      <c r="K711" s="22"/>
      <c r="M711" s="23"/>
    </row>
    <row r="712" spans="4:13" ht="12.5" x14ac:dyDescent="0.25">
      <c r="D712" s="12"/>
      <c r="H712" s="22"/>
      <c r="K712" s="22"/>
      <c r="M712" s="23"/>
    </row>
    <row r="713" spans="4:13" ht="12.5" x14ac:dyDescent="0.25">
      <c r="D713" s="12"/>
      <c r="H713" s="22"/>
      <c r="K713" s="22"/>
      <c r="M713" s="23"/>
    </row>
    <row r="714" spans="4:13" ht="12.5" x14ac:dyDescent="0.25">
      <c r="D714" s="12"/>
      <c r="H714" s="22"/>
      <c r="K714" s="22"/>
      <c r="M714" s="23"/>
    </row>
    <row r="715" spans="4:13" ht="12.5" x14ac:dyDescent="0.25">
      <c r="D715" s="12"/>
      <c r="H715" s="22"/>
      <c r="K715" s="22"/>
      <c r="M715" s="23"/>
    </row>
    <row r="716" spans="4:13" ht="12.5" x14ac:dyDescent="0.25">
      <c r="D716" s="12"/>
      <c r="H716" s="22"/>
      <c r="K716" s="22"/>
      <c r="M716" s="23"/>
    </row>
    <row r="717" spans="4:13" ht="12.5" x14ac:dyDescent="0.25">
      <c r="D717" s="12"/>
      <c r="H717" s="22"/>
      <c r="K717" s="22"/>
      <c r="M717" s="23"/>
    </row>
    <row r="718" spans="4:13" ht="12.5" x14ac:dyDescent="0.25">
      <c r="D718" s="12"/>
      <c r="H718" s="22"/>
      <c r="K718" s="22"/>
      <c r="M718" s="23"/>
    </row>
    <row r="719" spans="4:13" ht="12.5" x14ac:dyDescent="0.25">
      <c r="D719" s="12"/>
      <c r="H719" s="22"/>
      <c r="K719" s="22"/>
      <c r="M719" s="23"/>
    </row>
    <row r="720" spans="4:13" ht="12.5" x14ac:dyDescent="0.25">
      <c r="D720" s="12"/>
      <c r="H720" s="22"/>
      <c r="K720" s="22"/>
      <c r="M720" s="23"/>
    </row>
    <row r="721" spans="4:13" ht="12.5" x14ac:dyDescent="0.25">
      <c r="D721" s="12"/>
      <c r="H721" s="22"/>
      <c r="K721" s="22"/>
      <c r="M721" s="23"/>
    </row>
    <row r="722" spans="4:13" ht="12.5" x14ac:dyDescent="0.25">
      <c r="D722" s="12"/>
      <c r="H722" s="22"/>
      <c r="K722" s="22"/>
      <c r="M722" s="23"/>
    </row>
    <row r="723" spans="4:13" ht="12.5" x14ac:dyDescent="0.25">
      <c r="D723" s="12"/>
      <c r="H723" s="22"/>
      <c r="K723" s="22"/>
      <c r="M723" s="23"/>
    </row>
    <row r="724" spans="4:13" ht="12.5" x14ac:dyDescent="0.25">
      <c r="D724" s="12"/>
      <c r="H724" s="22"/>
      <c r="K724" s="22"/>
      <c r="M724" s="23"/>
    </row>
    <row r="725" spans="4:13" ht="12.5" x14ac:dyDescent="0.25">
      <c r="D725" s="12"/>
      <c r="H725" s="22"/>
      <c r="K725" s="22"/>
      <c r="M725" s="23"/>
    </row>
    <row r="726" spans="4:13" ht="12.5" x14ac:dyDescent="0.25">
      <c r="D726" s="12"/>
      <c r="H726" s="22"/>
      <c r="K726" s="22"/>
      <c r="M726" s="23"/>
    </row>
    <row r="727" spans="4:13" ht="12.5" x14ac:dyDescent="0.25">
      <c r="D727" s="12"/>
      <c r="H727" s="22"/>
      <c r="K727" s="22"/>
      <c r="M727" s="23"/>
    </row>
    <row r="728" spans="4:13" ht="12.5" x14ac:dyDescent="0.25">
      <c r="D728" s="12"/>
      <c r="H728" s="22"/>
      <c r="K728" s="22"/>
      <c r="M728" s="23"/>
    </row>
    <row r="729" spans="4:13" ht="12.5" x14ac:dyDescent="0.25">
      <c r="D729" s="12"/>
      <c r="H729" s="22"/>
      <c r="K729" s="22"/>
      <c r="M729" s="23"/>
    </row>
    <row r="730" spans="4:13" ht="12.5" x14ac:dyDescent="0.25">
      <c r="D730" s="12"/>
      <c r="H730" s="22"/>
      <c r="K730" s="22"/>
      <c r="M730" s="23"/>
    </row>
    <row r="731" spans="4:13" ht="12.5" x14ac:dyDescent="0.25">
      <c r="D731" s="12"/>
      <c r="H731" s="22"/>
      <c r="K731" s="22"/>
      <c r="M731" s="23"/>
    </row>
    <row r="732" spans="4:13" ht="12.5" x14ac:dyDescent="0.25">
      <c r="D732" s="12"/>
      <c r="H732" s="22"/>
      <c r="K732" s="22"/>
      <c r="M732" s="23"/>
    </row>
    <row r="733" spans="4:13" ht="12.5" x14ac:dyDescent="0.25">
      <c r="D733" s="12"/>
      <c r="H733" s="22"/>
      <c r="K733" s="22"/>
      <c r="M733" s="23"/>
    </row>
    <row r="734" spans="4:13" ht="12.5" x14ac:dyDescent="0.25">
      <c r="D734" s="12"/>
      <c r="H734" s="22"/>
      <c r="K734" s="22"/>
      <c r="M734" s="23"/>
    </row>
    <row r="735" spans="4:13" ht="12.5" x14ac:dyDescent="0.25">
      <c r="D735" s="12"/>
      <c r="H735" s="22"/>
      <c r="K735" s="22"/>
      <c r="M735" s="23"/>
    </row>
    <row r="736" spans="4:13" ht="12.5" x14ac:dyDescent="0.25">
      <c r="D736" s="12"/>
      <c r="H736" s="22"/>
      <c r="K736" s="22"/>
      <c r="M736" s="23"/>
    </row>
    <row r="737" spans="4:13" ht="12.5" x14ac:dyDescent="0.25">
      <c r="D737" s="12"/>
      <c r="H737" s="22"/>
      <c r="K737" s="22"/>
      <c r="M737" s="23"/>
    </row>
    <row r="738" spans="4:13" ht="12.5" x14ac:dyDescent="0.25">
      <c r="D738" s="12"/>
      <c r="H738" s="22"/>
      <c r="K738" s="22"/>
      <c r="M738" s="23"/>
    </row>
    <row r="739" spans="4:13" ht="12.5" x14ac:dyDescent="0.25">
      <c r="D739" s="12"/>
      <c r="H739" s="22"/>
      <c r="K739" s="22"/>
      <c r="M739" s="23"/>
    </row>
    <row r="740" spans="4:13" ht="12.5" x14ac:dyDescent="0.25">
      <c r="D740" s="12"/>
      <c r="H740" s="22"/>
      <c r="K740" s="22"/>
      <c r="M740" s="23"/>
    </row>
    <row r="741" spans="4:13" ht="12.5" x14ac:dyDescent="0.25">
      <c r="D741" s="12"/>
      <c r="H741" s="22"/>
      <c r="K741" s="22"/>
      <c r="M741" s="23"/>
    </row>
    <row r="742" spans="4:13" ht="12.5" x14ac:dyDescent="0.25">
      <c r="D742" s="12"/>
      <c r="H742" s="22"/>
      <c r="K742" s="22"/>
      <c r="M742" s="23"/>
    </row>
    <row r="743" spans="4:13" ht="12.5" x14ac:dyDescent="0.25">
      <c r="D743" s="12"/>
      <c r="H743" s="22"/>
      <c r="K743" s="22"/>
      <c r="M743" s="23"/>
    </row>
    <row r="744" spans="4:13" ht="12.5" x14ac:dyDescent="0.25">
      <c r="D744" s="12"/>
      <c r="H744" s="22"/>
      <c r="K744" s="22"/>
      <c r="M744" s="23"/>
    </row>
    <row r="745" spans="4:13" ht="12.5" x14ac:dyDescent="0.25">
      <c r="D745" s="12"/>
      <c r="H745" s="22"/>
      <c r="K745" s="22"/>
      <c r="M745" s="23"/>
    </row>
    <row r="746" spans="4:13" ht="12.5" x14ac:dyDescent="0.25">
      <c r="D746" s="12"/>
      <c r="H746" s="22"/>
      <c r="K746" s="22"/>
      <c r="M746" s="23"/>
    </row>
    <row r="747" spans="4:13" ht="12.5" x14ac:dyDescent="0.25">
      <c r="D747" s="12"/>
      <c r="H747" s="22"/>
      <c r="K747" s="22"/>
      <c r="M747" s="23"/>
    </row>
    <row r="748" spans="4:13" ht="12.5" x14ac:dyDescent="0.25">
      <c r="D748" s="12"/>
      <c r="H748" s="22"/>
      <c r="K748" s="22"/>
      <c r="M748" s="23"/>
    </row>
    <row r="749" spans="4:13" ht="12.5" x14ac:dyDescent="0.25">
      <c r="D749" s="12"/>
      <c r="H749" s="22"/>
      <c r="K749" s="22"/>
      <c r="M749" s="23"/>
    </row>
    <row r="750" spans="4:13" ht="12.5" x14ac:dyDescent="0.25">
      <c r="D750" s="12"/>
      <c r="H750" s="22"/>
      <c r="K750" s="22"/>
      <c r="M750" s="23"/>
    </row>
    <row r="751" spans="4:13" ht="12.5" x14ac:dyDescent="0.25">
      <c r="D751" s="12"/>
      <c r="H751" s="22"/>
      <c r="K751" s="22"/>
      <c r="M751" s="23"/>
    </row>
    <row r="752" spans="4:13" ht="12.5" x14ac:dyDescent="0.25">
      <c r="D752" s="12"/>
      <c r="H752" s="22"/>
      <c r="K752" s="22"/>
      <c r="M752" s="23"/>
    </row>
    <row r="753" spans="4:13" ht="12.5" x14ac:dyDescent="0.25">
      <c r="D753" s="12"/>
      <c r="H753" s="22"/>
      <c r="K753" s="22"/>
      <c r="M753" s="23"/>
    </row>
    <row r="754" spans="4:13" ht="12.5" x14ac:dyDescent="0.25">
      <c r="D754" s="12"/>
      <c r="H754" s="22"/>
      <c r="K754" s="22"/>
      <c r="M754" s="23"/>
    </row>
    <row r="755" spans="4:13" ht="12.5" x14ac:dyDescent="0.25">
      <c r="D755" s="12"/>
      <c r="H755" s="22"/>
      <c r="K755" s="22"/>
      <c r="M755" s="23"/>
    </row>
    <row r="756" spans="4:13" ht="12.5" x14ac:dyDescent="0.25">
      <c r="D756" s="12"/>
      <c r="H756" s="22"/>
      <c r="K756" s="22"/>
      <c r="M756" s="23"/>
    </row>
    <row r="757" spans="4:13" ht="12.5" x14ac:dyDescent="0.25">
      <c r="D757" s="12"/>
      <c r="H757" s="22"/>
      <c r="K757" s="22"/>
      <c r="M757" s="23"/>
    </row>
    <row r="758" spans="4:13" ht="12.5" x14ac:dyDescent="0.25">
      <c r="D758" s="12"/>
      <c r="H758" s="22"/>
      <c r="K758" s="22"/>
      <c r="M758" s="23"/>
    </row>
    <row r="759" spans="4:13" ht="12.5" x14ac:dyDescent="0.25">
      <c r="D759" s="12"/>
      <c r="H759" s="22"/>
      <c r="K759" s="22"/>
      <c r="M759" s="23"/>
    </row>
    <row r="760" spans="4:13" ht="12.5" x14ac:dyDescent="0.25">
      <c r="D760" s="12"/>
      <c r="H760" s="22"/>
      <c r="K760" s="22"/>
      <c r="M760" s="23"/>
    </row>
    <row r="761" spans="4:13" ht="12.5" x14ac:dyDescent="0.25">
      <c r="D761" s="12"/>
      <c r="H761" s="22"/>
      <c r="K761" s="22"/>
      <c r="M761" s="23"/>
    </row>
    <row r="762" spans="4:13" ht="12.5" x14ac:dyDescent="0.25">
      <c r="D762" s="12"/>
      <c r="H762" s="22"/>
      <c r="K762" s="22"/>
      <c r="M762" s="23"/>
    </row>
    <row r="763" spans="4:13" ht="12.5" x14ac:dyDescent="0.25">
      <c r="D763" s="12"/>
      <c r="H763" s="22"/>
      <c r="K763" s="22"/>
      <c r="M763" s="23"/>
    </row>
    <row r="764" spans="4:13" ht="12.5" x14ac:dyDescent="0.25">
      <c r="D764" s="12"/>
      <c r="H764" s="22"/>
      <c r="K764" s="22"/>
      <c r="M764" s="23"/>
    </row>
    <row r="765" spans="4:13" ht="12.5" x14ac:dyDescent="0.25">
      <c r="D765" s="12"/>
      <c r="H765" s="22"/>
      <c r="K765" s="22"/>
      <c r="M765" s="23"/>
    </row>
    <row r="766" spans="4:13" ht="12.5" x14ac:dyDescent="0.25">
      <c r="D766" s="12"/>
      <c r="H766" s="22"/>
      <c r="K766" s="22"/>
      <c r="M766" s="23"/>
    </row>
    <row r="767" spans="4:13" ht="12.5" x14ac:dyDescent="0.25">
      <c r="D767" s="12"/>
      <c r="H767" s="22"/>
      <c r="K767" s="22"/>
      <c r="M767" s="23"/>
    </row>
    <row r="768" spans="4:13" ht="12.5" x14ac:dyDescent="0.25">
      <c r="D768" s="12"/>
      <c r="H768" s="22"/>
      <c r="K768" s="22"/>
      <c r="M768" s="23"/>
    </row>
    <row r="769" spans="4:13" ht="12.5" x14ac:dyDescent="0.25">
      <c r="D769" s="12"/>
      <c r="H769" s="22"/>
      <c r="K769" s="22"/>
      <c r="M769" s="23"/>
    </row>
    <row r="770" spans="4:13" ht="12.5" x14ac:dyDescent="0.25">
      <c r="D770" s="12"/>
      <c r="H770" s="22"/>
      <c r="K770" s="22"/>
      <c r="M770" s="23"/>
    </row>
    <row r="771" spans="4:13" ht="12.5" x14ac:dyDescent="0.25">
      <c r="D771" s="12"/>
      <c r="H771" s="22"/>
      <c r="K771" s="22"/>
      <c r="M771" s="23"/>
    </row>
    <row r="772" spans="4:13" ht="12.5" x14ac:dyDescent="0.25">
      <c r="D772" s="12"/>
      <c r="H772" s="22"/>
      <c r="K772" s="22"/>
      <c r="M772" s="23"/>
    </row>
    <row r="773" spans="4:13" ht="12.5" x14ac:dyDescent="0.25">
      <c r="D773" s="12"/>
      <c r="H773" s="22"/>
      <c r="K773" s="22"/>
      <c r="M773" s="23"/>
    </row>
    <row r="774" spans="4:13" ht="12.5" x14ac:dyDescent="0.25">
      <c r="D774" s="12"/>
      <c r="H774" s="22"/>
      <c r="K774" s="22"/>
      <c r="M774" s="23"/>
    </row>
    <row r="775" spans="4:13" ht="12.5" x14ac:dyDescent="0.25">
      <c r="D775" s="12"/>
      <c r="H775" s="22"/>
      <c r="K775" s="22"/>
      <c r="M775" s="23"/>
    </row>
    <row r="776" spans="4:13" ht="12.5" x14ac:dyDescent="0.25">
      <c r="D776" s="12"/>
      <c r="H776" s="22"/>
      <c r="K776" s="22"/>
      <c r="M776" s="23"/>
    </row>
    <row r="777" spans="4:13" ht="12.5" x14ac:dyDescent="0.25">
      <c r="D777" s="12"/>
      <c r="H777" s="22"/>
      <c r="K777" s="22"/>
      <c r="M777" s="23"/>
    </row>
    <row r="778" spans="4:13" ht="12.5" x14ac:dyDescent="0.25">
      <c r="D778" s="12"/>
      <c r="H778" s="22"/>
      <c r="K778" s="22"/>
      <c r="M778" s="23"/>
    </row>
    <row r="779" spans="4:13" ht="12.5" x14ac:dyDescent="0.25">
      <c r="D779" s="12"/>
      <c r="H779" s="22"/>
      <c r="K779" s="22"/>
      <c r="M779" s="23"/>
    </row>
    <row r="780" spans="4:13" ht="12.5" x14ac:dyDescent="0.25">
      <c r="D780" s="12"/>
      <c r="H780" s="22"/>
      <c r="K780" s="22"/>
      <c r="M780" s="23"/>
    </row>
    <row r="781" spans="4:13" ht="12.5" x14ac:dyDescent="0.25">
      <c r="D781" s="12"/>
      <c r="H781" s="22"/>
      <c r="K781" s="22"/>
      <c r="M781" s="23"/>
    </row>
    <row r="782" spans="4:13" ht="12.5" x14ac:dyDescent="0.25">
      <c r="D782" s="12"/>
      <c r="H782" s="22"/>
      <c r="K782" s="22"/>
      <c r="M782" s="23"/>
    </row>
    <row r="783" spans="4:13" ht="12.5" x14ac:dyDescent="0.25">
      <c r="D783" s="12"/>
      <c r="H783" s="22"/>
      <c r="K783" s="22"/>
      <c r="M783" s="23"/>
    </row>
    <row r="784" spans="4:13" ht="12.5" x14ac:dyDescent="0.25">
      <c r="D784" s="12"/>
      <c r="H784" s="22"/>
      <c r="K784" s="22"/>
      <c r="M784" s="23"/>
    </row>
    <row r="785" spans="4:13" ht="12.5" x14ac:dyDescent="0.25">
      <c r="D785" s="12"/>
      <c r="H785" s="22"/>
      <c r="K785" s="22"/>
      <c r="M785" s="23"/>
    </row>
    <row r="786" spans="4:13" ht="12.5" x14ac:dyDescent="0.25">
      <c r="D786" s="12"/>
      <c r="H786" s="22"/>
      <c r="K786" s="22"/>
      <c r="M786" s="23"/>
    </row>
    <row r="787" spans="4:13" ht="12.5" x14ac:dyDescent="0.25">
      <c r="D787" s="12"/>
      <c r="H787" s="22"/>
      <c r="K787" s="22"/>
      <c r="M787" s="23"/>
    </row>
    <row r="788" spans="4:13" ht="12.5" x14ac:dyDescent="0.25">
      <c r="D788" s="12"/>
      <c r="H788" s="22"/>
      <c r="K788" s="22"/>
      <c r="M788" s="23"/>
    </row>
    <row r="789" spans="4:13" ht="12.5" x14ac:dyDescent="0.25">
      <c r="D789" s="12"/>
      <c r="H789" s="22"/>
      <c r="K789" s="22"/>
      <c r="M789" s="23"/>
    </row>
    <row r="790" spans="4:13" ht="12.5" x14ac:dyDescent="0.25">
      <c r="D790" s="12"/>
      <c r="H790" s="22"/>
      <c r="K790" s="22"/>
      <c r="M790" s="23"/>
    </row>
    <row r="791" spans="4:13" ht="12.5" x14ac:dyDescent="0.25">
      <c r="D791" s="12"/>
      <c r="H791" s="22"/>
      <c r="K791" s="22"/>
      <c r="M791" s="23"/>
    </row>
    <row r="792" spans="4:13" ht="12.5" x14ac:dyDescent="0.25">
      <c r="D792" s="12"/>
      <c r="H792" s="22"/>
      <c r="K792" s="22"/>
      <c r="M792" s="23"/>
    </row>
    <row r="793" spans="4:13" ht="12.5" x14ac:dyDescent="0.25">
      <c r="D793" s="12"/>
      <c r="H793" s="22"/>
      <c r="K793" s="22"/>
      <c r="M793" s="23"/>
    </row>
    <row r="794" spans="4:13" ht="12.5" x14ac:dyDescent="0.25">
      <c r="D794" s="12"/>
      <c r="H794" s="22"/>
      <c r="K794" s="22"/>
      <c r="M794" s="23"/>
    </row>
    <row r="795" spans="4:13" ht="12.5" x14ac:dyDescent="0.25">
      <c r="D795" s="12"/>
      <c r="H795" s="22"/>
      <c r="K795" s="22"/>
      <c r="M795" s="23"/>
    </row>
    <row r="796" spans="4:13" ht="12.5" x14ac:dyDescent="0.25">
      <c r="D796" s="12"/>
      <c r="H796" s="22"/>
      <c r="K796" s="22"/>
      <c r="M796" s="23"/>
    </row>
    <row r="797" spans="4:13" ht="12.5" x14ac:dyDescent="0.25">
      <c r="D797" s="12"/>
      <c r="H797" s="22"/>
      <c r="K797" s="22"/>
      <c r="M797" s="23"/>
    </row>
    <row r="798" spans="4:13" ht="12.5" x14ac:dyDescent="0.25">
      <c r="D798" s="12"/>
      <c r="H798" s="22"/>
      <c r="K798" s="22"/>
      <c r="M798" s="23"/>
    </row>
    <row r="799" spans="4:13" ht="12.5" x14ac:dyDescent="0.25">
      <c r="D799" s="12"/>
      <c r="H799" s="22"/>
      <c r="K799" s="22"/>
      <c r="M799" s="23"/>
    </row>
    <row r="800" spans="4:13" ht="12.5" x14ac:dyDescent="0.25">
      <c r="D800" s="12"/>
      <c r="H800" s="22"/>
      <c r="K800" s="22"/>
      <c r="M800" s="23"/>
    </row>
    <row r="801" spans="4:13" ht="12.5" x14ac:dyDescent="0.25">
      <c r="D801" s="12"/>
      <c r="H801" s="22"/>
      <c r="K801" s="22"/>
      <c r="M801" s="23"/>
    </row>
    <row r="802" spans="4:13" ht="12.5" x14ac:dyDescent="0.25">
      <c r="D802" s="12"/>
      <c r="H802" s="22"/>
      <c r="K802" s="22"/>
      <c r="M802" s="23"/>
    </row>
    <row r="803" spans="4:13" ht="12.5" x14ac:dyDescent="0.25">
      <c r="D803" s="12"/>
      <c r="H803" s="22"/>
      <c r="K803" s="22"/>
      <c r="M803" s="23"/>
    </row>
    <row r="804" spans="4:13" ht="12.5" x14ac:dyDescent="0.25">
      <c r="D804" s="12"/>
      <c r="H804" s="22"/>
      <c r="K804" s="22"/>
      <c r="M804" s="23"/>
    </row>
    <row r="805" spans="4:13" ht="12.5" x14ac:dyDescent="0.25">
      <c r="D805" s="12"/>
      <c r="H805" s="22"/>
      <c r="K805" s="22"/>
      <c r="M805" s="23"/>
    </row>
    <row r="806" spans="4:13" ht="12.5" x14ac:dyDescent="0.25">
      <c r="D806" s="12"/>
      <c r="H806" s="22"/>
      <c r="K806" s="22"/>
      <c r="M806" s="23"/>
    </row>
    <row r="807" spans="4:13" ht="12.5" x14ac:dyDescent="0.25">
      <c r="D807" s="12"/>
      <c r="H807" s="22"/>
      <c r="K807" s="22"/>
      <c r="M807" s="23"/>
    </row>
    <row r="808" spans="4:13" ht="12.5" x14ac:dyDescent="0.25">
      <c r="D808" s="12"/>
      <c r="H808" s="22"/>
      <c r="K808" s="22"/>
      <c r="M808" s="23"/>
    </row>
    <row r="809" spans="4:13" ht="12.5" x14ac:dyDescent="0.25">
      <c r="D809" s="12"/>
      <c r="H809" s="22"/>
      <c r="K809" s="22"/>
      <c r="M809" s="23"/>
    </row>
    <row r="810" spans="4:13" ht="12.5" x14ac:dyDescent="0.25">
      <c r="D810" s="12"/>
      <c r="H810" s="22"/>
      <c r="K810" s="22"/>
      <c r="M810" s="23"/>
    </row>
    <row r="811" spans="4:13" ht="12.5" x14ac:dyDescent="0.25">
      <c r="D811" s="12"/>
      <c r="H811" s="22"/>
      <c r="K811" s="22"/>
      <c r="M811" s="23"/>
    </row>
    <row r="812" spans="4:13" ht="12.5" x14ac:dyDescent="0.25">
      <c r="D812" s="12"/>
      <c r="H812" s="22"/>
      <c r="K812" s="22"/>
      <c r="M812" s="23"/>
    </row>
    <row r="813" spans="4:13" ht="12.5" x14ac:dyDescent="0.25">
      <c r="D813" s="12"/>
      <c r="H813" s="22"/>
      <c r="K813" s="22"/>
      <c r="M813" s="23"/>
    </row>
    <row r="814" spans="4:13" ht="12.5" x14ac:dyDescent="0.25">
      <c r="D814" s="12"/>
      <c r="H814" s="22"/>
      <c r="K814" s="22"/>
      <c r="M814" s="23"/>
    </row>
    <row r="815" spans="4:13" ht="12.5" x14ac:dyDescent="0.25">
      <c r="D815" s="12"/>
      <c r="H815" s="22"/>
      <c r="K815" s="22"/>
      <c r="M815" s="23"/>
    </row>
    <row r="816" spans="4:13" ht="12.5" x14ac:dyDescent="0.25">
      <c r="D816" s="12"/>
      <c r="H816" s="22"/>
      <c r="K816" s="22"/>
      <c r="M816" s="23"/>
    </row>
    <row r="817" spans="4:13" ht="12.5" x14ac:dyDescent="0.25">
      <c r="D817" s="12"/>
      <c r="H817" s="22"/>
      <c r="K817" s="22"/>
      <c r="M817" s="23"/>
    </row>
    <row r="818" spans="4:13" ht="12.5" x14ac:dyDescent="0.25">
      <c r="D818" s="12"/>
      <c r="H818" s="22"/>
      <c r="K818" s="22"/>
      <c r="M818" s="23"/>
    </row>
    <row r="819" spans="4:13" ht="12.5" x14ac:dyDescent="0.25">
      <c r="D819" s="12"/>
      <c r="H819" s="22"/>
      <c r="K819" s="22"/>
      <c r="M819" s="23"/>
    </row>
    <row r="820" spans="4:13" ht="12.5" x14ac:dyDescent="0.25">
      <c r="D820" s="12"/>
      <c r="H820" s="22"/>
      <c r="K820" s="22"/>
      <c r="M820" s="23"/>
    </row>
    <row r="821" spans="4:13" ht="12.5" x14ac:dyDescent="0.25">
      <c r="D821" s="12"/>
      <c r="H821" s="22"/>
      <c r="K821" s="22"/>
      <c r="M821" s="23"/>
    </row>
    <row r="822" spans="4:13" ht="12.5" x14ac:dyDescent="0.25">
      <c r="D822" s="12"/>
      <c r="H822" s="22"/>
      <c r="K822" s="22"/>
      <c r="M822" s="23"/>
    </row>
    <row r="823" spans="4:13" ht="12.5" x14ac:dyDescent="0.25">
      <c r="D823" s="12"/>
      <c r="H823" s="22"/>
      <c r="K823" s="22"/>
      <c r="M823" s="23"/>
    </row>
    <row r="824" spans="4:13" ht="12.5" x14ac:dyDescent="0.25">
      <c r="D824" s="12"/>
      <c r="H824" s="22"/>
      <c r="K824" s="22"/>
      <c r="M824" s="23"/>
    </row>
    <row r="825" spans="4:13" ht="12.5" x14ac:dyDescent="0.25">
      <c r="D825" s="12"/>
      <c r="H825" s="22"/>
      <c r="K825" s="22"/>
      <c r="M825" s="23"/>
    </row>
    <row r="826" spans="4:13" ht="12.5" x14ac:dyDescent="0.25">
      <c r="D826" s="12"/>
      <c r="H826" s="22"/>
      <c r="K826" s="22"/>
      <c r="M826" s="23"/>
    </row>
    <row r="827" spans="4:13" ht="12.5" x14ac:dyDescent="0.25">
      <c r="D827" s="12"/>
      <c r="H827" s="22"/>
      <c r="K827" s="22"/>
      <c r="M827" s="23"/>
    </row>
    <row r="828" spans="4:13" ht="12.5" x14ac:dyDescent="0.25">
      <c r="D828" s="12"/>
      <c r="H828" s="22"/>
      <c r="K828" s="22"/>
      <c r="M828" s="23"/>
    </row>
    <row r="829" spans="4:13" ht="12.5" x14ac:dyDescent="0.25">
      <c r="D829" s="12"/>
      <c r="H829" s="22"/>
      <c r="K829" s="22"/>
      <c r="M829" s="23"/>
    </row>
    <row r="830" spans="4:13" ht="12.5" x14ac:dyDescent="0.25">
      <c r="D830" s="12"/>
      <c r="H830" s="22"/>
      <c r="K830" s="22"/>
      <c r="M830" s="23"/>
    </row>
    <row r="831" spans="4:13" ht="12.5" x14ac:dyDescent="0.25">
      <c r="D831" s="12"/>
      <c r="H831" s="22"/>
      <c r="K831" s="22"/>
      <c r="M831" s="23"/>
    </row>
    <row r="832" spans="4:13" ht="12.5" x14ac:dyDescent="0.25">
      <c r="D832" s="12"/>
      <c r="H832" s="22"/>
      <c r="K832" s="22"/>
      <c r="M832" s="23"/>
    </row>
    <row r="833" spans="4:13" ht="12.5" x14ac:dyDescent="0.25">
      <c r="D833" s="12"/>
      <c r="H833" s="22"/>
      <c r="K833" s="22"/>
      <c r="M833" s="23"/>
    </row>
    <row r="834" spans="4:13" ht="12.5" x14ac:dyDescent="0.25">
      <c r="D834" s="12"/>
      <c r="H834" s="22"/>
      <c r="K834" s="22"/>
      <c r="M834" s="23"/>
    </row>
    <row r="835" spans="4:13" ht="12.5" x14ac:dyDescent="0.25">
      <c r="D835" s="12"/>
      <c r="H835" s="22"/>
      <c r="K835" s="22"/>
      <c r="M835" s="23"/>
    </row>
    <row r="836" spans="4:13" ht="12.5" x14ac:dyDescent="0.25">
      <c r="D836" s="12"/>
      <c r="H836" s="22"/>
      <c r="K836" s="22"/>
      <c r="M836" s="23"/>
    </row>
    <row r="837" spans="4:13" ht="12.5" x14ac:dyDescent="0.25">
      <c r="D837" s="12"/>
      <c r="H837" s="22"/>
      <c r="K837" s="22"/>
      <c r="M837" s="23"/>
    </row>
    <row r="838" spans="4:13" ht="12.5" x14ac:dyDescent="0.25">
      <c r="D838" s="12"/>
      <c r="H838" s="22"/>
      <c r="K838" s="22"/>
      <c r="M838" s="23"/>
    </row>
    <row r="839" spans="4:13" ht="12.5" x14ac:dyDescent="0.25">
      <c r="D839" s="12"/>
      <c r="H839" s="22"/>
      <c r="K839" s="22"/>
      <c r="M839" s="23"/>
    </row>
    <row r="840" spans="4:13" ht="12.5" x14ac:dyDescent="0.25">
      <c r="D840" s="12"/>
      <c r="H840" s="22"/>
      <c r="K840" s="22"/>
      <c r="M840" s="23"/>
    </row>
    <row r="841" spans="4:13" ht="12.5" x14ac:dyDescent="0.25">
      <c r="D841" s="12"/>
      <c r="H841" s="22"/>
      <c r="K841" s="22"/>
      <c r="M841" s="23"/>
    </row>
    <row r="842" spans="4:13" ht="12.5" x14ac:dyDescent="0.25">
      <c r="D842" s="12"/>
      <c r="H842" s="22"/>
      <c r="K842" s="22"/>
      <c r="M842" s="23"/>
    </row>
    <row r="843" spans="4:13" ht="12.5" x14ac:dyDescent="0.25">
      <c r="D843" s="12"/>
      <c r="H843" s="22"/>
      <c r="K843" s="22"/>
      <c r="M843" s="23"/>
    </row>
    <row r="844" spans="4:13" ht="12.5" x14ac:dyDescent="0.25">
      <c r="D844" s="12"/>
      <c r="H844" s="22"/>
      <c r="K844" s="22"/>
      <c r="M844" s="23"/>
    </row>
    <row r="845" spans="4:13" ht="12.5" x14ac:dyDescent="0.25">
      <c r="D845" s="12"/>
      <c r="H845" s="22"/>
      <c r="K845" s="22"/>
      <c r="M845" s="23"/>
    </row>
    <row r="846" spans="4:13" ht="12.5" x14ac:dyDescent="0.25">
      <c r="D846" s="12"/>
      <c r="H846" s="22"/>
      <c r="K846" s="22"/>
      <c r="M846" s="23"/>
    </row>
    <row r="847" spans="4:13" ht="12.5" x14ac:dyDescent="0.25">
      <c r="D847" s="12"/>
      <c r="H847" s="22"/>
      <c r="K847" s="22"/>
      <c r="M847" s="23"/>
    </row>
    <row r="848" spans="4:13" ht="12.5" x14ac:dyDescent="0.25">
      <c r="D848" s="12"/>
      <c r="H848" s="22"/>
      <c r="K848" s="22"/>
      <c r="M848" s="23"/>
    </row>
    <row r="849" spans="4:13" ht="12.5" x14ac:dyDescent="0.25">
      <c r="D849" s="12"/>
      <c r="H849" s="22"/>
      <c r="K849" s="22"/>
      <c r="M849" s="23"/>
    </row>
    <row r="850" spans="4:13" ht="12.5" x14ac:dyDescent="0.25">
      <c r="D850" s="12"/>
      <c r="H850" s="22"/>
      <c r="K850" s="22"/>
      <c r="M850" s="23"/>
    </row>
    <row r="851" spans="4:13" ht="12.5" x14ac:dyDescent="0.25">
      <c r="D851" s="12"/>
      <c r="H851" s="22"/>
      <c r="K851" s="22"/>
      <c r="M851" s="23"/>
    </row>
    <row r="852" spans="4:13" ht="12.5" x14ac:dyDescent="0.25">
      <c r="D852" s="12"/>
      <c r="H852" s="22"/>
      <c r="K852" s="22"/>
      <c r="M852" s="23"/>
    </row>
    <row r="853" spans="4:13" ht="12.5" x14ac:dyDescent="0.25">
      <c r="D853" s="12"/>
      <c r="H853" s="22"/>
      <c r="K853" s="22"/>
      <c r="M853" s="23"/>
    </row>
    <row r="854" spans="4:13" ht="12.5" x14ac:dyDescent="0.25">
      <c r="D854" s="12"/>
      <c r="H854" s="22"/>
      <c r="K854" s="22"/>
      <c r="M854" s="23"/>
    </row>
    <row r="855" spans="4:13" ht="12.5" x14ac:dyDescent="0.25">
      <c r="D855" s="12"/>
      <c r="H855" s="22"/>
      <c r="K855" s="22"/>
      <c r="M855" s="23"/>
    </row>
    <row r="856" spans="4:13" ht="12.5" x14ac:dyDescent="0.25">
      <c r="D856" s="12"/>
      <c r="H856" s="22"/>
      <c r="K856" s="22"/>
      <c r="M856" s="23"/>
    </row>
    <row r="857" spans="4:13" ht="12.5" x14ac:dyDescent="0.25">
      <c r="D857" s="12"/>
      <c r="H857" s="22"/>
      <c r="K857" s="22"/>
      <c r="M857" s="23"/>
    </row>
    <row r="858" spans="4:13" ht="12.5" x14ac:dyDescent="0.25">
      <c r="D858" s="12"/>
      <c r="H858" s="22"/>
      <c r="K858" s="22"/>
      <c r="M858" s="23"/>
    </row>
    <row r="859" spans="4:13" ht="12.5" x14ac:dyDescent="0.25">
      <c r="D859" s="12"/>
      <c r="H859" s="22"/>
      <c r="K859" s="22"/>
      <c r="M859" s="23"/>
    </row>
    <row r="860" spans="4:13" ht="12.5" x14ac:dyDescent="0.25">
      <c r="D860" s="12"/>
      <c r="H860" s="22"/>
      <c r="K860" s="22"/>
      <c r="M860" s="23"/>
    </row>
    <row r="861" spans="4:13" ht="12.5" x14ac:dyDescent="0.25">
      <c r="D861" s="12"/>
      <c r="H861" s="22"/>
      <c r="K861" s="22"/>
      <c r="M861" s="23"/>
    </row>
    <row r="862" spans="4:13" ht="12.5" x14ac:dyDescent="0.25">
      <c r="D862" s="12"/>
      <c r="H862" s="22"/>
      <c r="K862" s="22"/>
      <c r="M862" s="23"/>
    </row>
    <row r="863" spans="4:13" ht="12.5" x14ac:dyDescent="0.25">
      <c r="D863" s="12"/>
      <c r="H863" s="22"/>
      <c r="K863" s="22"/>
      <c r="M863" s="23"/>
    </row>
    <row r="864" spans="4:13" ht="12.5" x14ac:dyDescent="0.25">
      <c r="D864" s="12"/>
      <c r="H864" s="22"/>
      <c r="K864" s="22"/>
      <c r="M864" s="23"/>
    </row>
    <row r="865" spans="4:13" ht="12.5" x14ac:dyDescent="0.25">
      <c r="D865" s="12"/>
      <c r="H865" s="22"/>
      <c r="K865" s="22"/>
      <c r="M865" s="23"/>
    </row>
    <row r="866" spans="4:13" ht="12.5" x14ac:dyDescent="0.25">
      <c r="D866" s="12"/>
      <c r="H866" s="22"/>
      <c r="K866" s="22"/>
      <c r="M866" s="23"/>
    </row>
    <row r="867" spans="4:13" ht="12.5" x14ac:dyDescent="0.25">
      <c r="D867" s="12"/>
      <c r="H867" s="22"/>
      <c r="K867" s="22"/>
      <c r="M867" s="23"/>
    </row>
    <row r="868" spans="4:13" ht="12.5" x14ac:dyDescent="0.25">
      <c r="D868" s="12"/>
      <c r="H868" s="22"/>
      <c r="K868" s="22"/>
      <c r="M868" s="23"/>
    </row>
    <row r="869" spans="4:13" ht="12.5" x14ac:dyDescent="0.25">
      <c r="D869" s="12"/>
      <c r="H869" s="22"/>
      <c r="K869" s="22"/>
      <c r="M869" s="23"/>
    </row>
    <row r="870" spans="4:13" ht="12.5" x14ac:dyDescent="0.25">
      <c r="D870" s="12"/>
      <c r="H870" s="22"/>
      <c r="K870" s="22"/>
      <c r="M870" s="23"/>
    </row>
    <row r="871" spans="4:13" ht="12.5" x14ac:dyDescent="0.25">
      <c r="D871" s="12"/>
      <c r="H871" s="22"/>
      <c r="K871" s="22"/>
      <c r="M871" s="23"/>
    </row>
    <row r="872" spans="4:13" ht="12.5" x14ac:dyDescent="0.25">
      <c r="D872" s="12"/>
      <c r="H872" s="22"/>
      <c r="K872" s="22"/>
      <c r="M872" s="23"/>
    </row>
    <row r="873" spans="4:13" ht="12.5" x14ac:dyDescent="0.25">
      <c r="D873" s="12"/>
      <c r="H873" s="22"/>
      <c r="K873" s="22"/>
      <c r="M873" s="23"/>
    </row>
    <row r="874" spans="4:13" ht="12.5" x14ac:dyDescent="0.25">
      <c r="D874" s="12"/>
      <c r="H874" s="22"/>
      <c r="K874" s="22"/>
      <c r="M874" s="23"/>
    </row>
    <row r="875" spans="4:13" ht="12.5" x14ac:dyDescent="0.25">
      <c r="D875" s="12"/>
      <c r="H875" s="22"/>
      <c r="K875" s="22"/>
      <c r="M875" s="23"/>
    </row>
    <row r="876" spans="4:13" ht="12.5" x14ac:dyDescent="0.25">
      <c r="D876" s="12"/>
      <c r="H876" s="22"/>
      <c r="K876" s="22"/>
      <c r="M876" s="23"/>
    </row>
    <row r="877" spans="4:13" ht="12.5" x14ac:dyDescent="0.25">
      <c r="D877" s="12"/>
      <c r="H877" s="22"/>
      <c r="K877" s="22"/>
      <c r="M877" s="23"/>
    </row>
    <row r="878" spans="4:13" ht="12.5" x14ac:dyDescent="0.25">
      <c r="D878" s="12"/>
      <c r="H878" s="22"/>
      <c r="K878" s="22"/>
      <c r="M878" s="23"/>
    </row>
    <row r="879" spans="4:13" ht="12.5" x14ac:dyDescent="0.25">
      <c r="D879" s="12"/>
      <c r="H879" s="22"/>
      <c r="K879" s="22"/>
      <c r="M879" s="23"/>
    </row>
    <row r="880" spans="4:13" ht="12.5" x14ac:dyDescent="0.25">
      <c r="D880" s="12"/>
      <c r="H880" s="22"/>
      <c r="K880" s="22"/>
      <c r="M880" s="23"/>
    </row>
    <row r="881" spans="4:13" ht="12.5" x14ac:dyDescent="0.25">
      <c r="D881" s="12"/>
      <c r="H881" s="22"/>
      <c r="K881" s="22"/>
      <c r="M881" s="23"/>
    </row>
    <row r="882" spans="4:13" ht="12.5" x14ac:dyDescent="0.25">
      <c r="D882" s="12"/>
      <c r="H882" s="22"/>
      <c r="K882" s="22"/>
      <c r="M882" s="23"/>
    </row>
    <row r="883" spans="4:13" ht="12.5" x14ac:dyDescent="0.25">
      <c r="D883" s="12"/>
      <c r="H883" s="22"/>
      <c r="K883" s="22"/>
      <c r="M883" s="23"/>
    </row>
    <row r="884" spans="4:13" ht="12.5" x14ac:dyDescent="0.25">
      <c r="D884" s="12"/>
      <c r="H884" s="22"/>
      <c r="K884" s="22"/>
      <c r="M884" s="23"/>
    </row>
    <row r="885" spans="4:13" ht="12.5" x14ac:dyDescent="0.25">
      <c r="D885" s="12"/>
      <c r="H885" s="22"/>
      <c r="K885" s="22"/>
      <c r="M885" s="23"/>
    </row>
    <row r="886" spans="4:13" ht="12.5" x14ac:dyDescent="0.25">
      <c r="D886" s="12"/>
      <c r="H886" s="22"/>
      <c r="K886" s="22"/>
      <c r="M886" s="23"/>
    </row>
    <row r="887" spans="4:13" ht="12.5" x14ac:dyDescent="0.25">
      <c r="D887" s="12"/>
      <c r="H887" s="22"/>
      <c r="K887" s="22"/>
      <c r="M887" s="23"/>
    </row>
    <row r="888" spans="4:13" ht="12.5" x14ac:dyDescent="0.25">
      <c r="D888" s="12"/>
      <c r="H888" s="22"/>
      <c r="K888" s="22"/>
      <c r="M888" s="23"/>
    </row>
    <row r="889" spans="4:13" ht="12.5" x14ac:dyDescent="0.25">
      <c r="D889" s="12"/>
      <c r="H889" s="22"/>
      <c r="K889" s="22"/>
      <c r="M889" s="23"/>
    </row>
    <row r="890" spans="4:13" ht="12.5" x14ac:dyDescent="0.25">
      <c r="D890" s="12"/>
      <c r="H890" s="22"/>
      <c r="K890" s="22"/>
      <c r="M890" s="23"/>
    </row>
    <row r="891" spans="4:13" ht="12.5" x14ac:dyDescent="0.25">
      <c r="D891" s="12"/>
      <c r="H891" s="22"/>
      <c r="K891" s="22"/>
      <c r="M891" s="23"/>
    </row>
    <row r="892" spans="4:13" ht="12.5" x14ac:dyDescent="0.25">
      <c r="D892" s="12"/>
      <c r="H892" s="22"/>
      <c r="K892" s="22"/>
      <c r="M892" s="23"/>
    </row>
    <row r="893" spans="4:13" ht="12.5" x14ac:dyDescent="0.25">
      <c r="D893" s="12"/>
      <c r="H893" s="22"/>
      <c r="K893" s="22"/>
      <c r="M893" s="23"/>
    </row>
    <row r="894" spans="4:13" ht="12.5" x14ac:dyDescent="0.25">
      <c r="D894" s="12"/>
      <c r="H894" s="22"/>
      <c r="K894" s="22"/>
      <c r="M894" s="23"/>
    </row>
    <row r="895" spans="4:13" ht="12.5" x14ac:dyDescent="0.25">
      <c r="D895" s="12"/>
      <c r="H895" s="22"/>
      <c r="K895" s="22"/>
      <c r="M895" s="23"/>
    </row>
    <row r="896" spans="4:13" ht="12.5" x14ac:dyDescent="0.25">
      <c r="D896" s="12"/>
      <c r="H896" s="22"/>
      <c r="K896" s="22"/>
      <c r="M896" s="23"/>
    </row>
    <row r="897" spans="4:13" ht="12.5" x14ac:dyDescent="0.25">
      <c r="D897" s="12"/>
      <c r="H897" s="22"/>
      <c r="K897" s="22"/>
      <c r="M897" s="23"/>
    </row>
    <row r="898" spans="4:13" ht="12.5" x14ac:dyDescent="0.25">
      <c r="D898" s="12"/>
      <c r="H898" s="22"/>
      <c r="K898" s="22"/>
      <c r="M898" s="23"/>
    </row>
    <row r="899" spans="4:13" ht="12.5" x14ac:dyDescent="0.25">
      <c r="D899" s="12"/>
      <c r="H899" s="22"/>
      <c r="K899" s="22"/>
      <c r="M899" s="23"/>
    </row>
    <row r="900" spans="4:13" ht="12.5" x14ac:dyDescent="0.25">
      <c r="D900" s="12"/>
      <c r="H900" s="22"/>
      <c r="K900" s="22"/>
      <c r="M900" s="23"/>
    </row>
    <row r="901" spans="4:13" ht="12.5" x14ac:dyDescent="0.25">
      <c r="D901" s="12"/>
      <c r="H901" s="22"/>
      <c r="K901" s="22"/>
      <c r="M901" s="23"/>
    </row>
    <row r="902" spans="4:13" ht="12.5" x14ac:dyDescent="0.25">
      <c r="D902" s="12"/>
      <c r="H902" s="22"/>
      <c r="K902" s="22"/>
      <c r="M902" s="23"/>
    </row>
    <row r="903" spans="4:13" ht="12.5" x14ac:dyDescent="0.25">
      <c r="D903" s="12"/>
      <c r="H903" s="22"/>
      <c r="K903" s="22"/>
      <c r="M903" s="23"/>
    </row>
    <row r="904" spans="4:13" ht="12.5" x14ac:dyDescent="0.25">
      <c r="D904" s="12"/>
      <c r="H904" s="22"/>
      <c r="K904" s="22"/>
      <c r="M904" s="23"/>
    </row>
    <row r="905" spans="4:13" ht="12.5" x14ac:dyDescent="0.25">
      <c r="D905" s="12"/>
      <c r="H905" s="22"/>
      <c r="K905" s="22"/>
      <c r="M905" s="23"/>
    </row>
    <row r="906" spans="4:13" ht="12.5" x14ac:dyDescent="0.25">
      <c r="D906" s="12"/>
      <c r="H906" s="22"/>
      <c r="K906" s="22"/>
      <c r="M906" s="23"/>
    </row>
    <row r="907" spans="4:13" ht="12.5" x14ac:dyDescent="0.25">
      <c r="D907" s="12"/>
      <c r="H907" s="22"/>
      <c r="K907" s="22"/>
      <c r="M907" s="23"/>
    </row>
    <row r="908" spans="4:13" ht="12.5" x14ac:dyDescent="0.25">
      <c r="D908" s="12"/>
      <c r="H908" s="22"/>
      <c r="K908" s="22"/>
      <c r="M908" s="23"/>
    </row>
    <row r="909" spans="4:13" ht="12.5" x14ac:dyDescent="0.25">
      <c r="D909" s="12"/>
      <c r="H909" s="22"/>
      <c r="K909" s="22"/>
      <c r="M909" s="23"/>
    </row>
    <row r="910" spans="4:13" ht="12.5" x14ac:dyDescent="0.25">
      <c r="D910" s="12"/>
      <c r="H910" s="22"/>
      <c r="K910" s="22"/>
      <c r="M910" s="23"/>
    </row>
    <row r="911" spans="4:13" ht="12.5" x14ac:dyDescent="0.25">
      <c r="D911" s="12"/>
      <c r="H911" s="22"/>
      <c r="K911" s="22"/>
      <c r="M911" s="23"/>
    </row>
    <row r="912" spans="4:13" ht="12.5" x14ac:dyDescent="0.25">
      <c r="D912" s="12"/>
      <c r="H912" s="22"/>
      <c r="K912" s="22"/>
      <c r="M912" s="23"/>
    </row>
    <row r="913" spans="4:13" ht="12.5" x14ac:dyDescent="0.25">
      <c r="D913" s="12"/>
      <c r="H913" s="22"/>
      <c r="K913" s="22"/>
      <c r="M913" s="23"/>
    </row>
    <row r="914" spans="4:13" ht="12.5" x14ac:dyDescent="0.25">
      <c r="D914" s="12"/>
      <c r="H914" s="22"/>
      <c r="K914" s="22"/>
      <c r="M914" s="23"/>
    </row>
    <row r="915" spans="4:13" ht="12.5" x14ac:dyDescent="0.25">
      <c r="D915" s="12"/>
      <c r="H915" s="22"/>
      <c r="K915" s="22"/>
      <c r="M915" s="23"/>
    </row>
    <row r="916" spans="4:13" ht="12.5" x14ac:dyDescent="0.25">
      <c r="D916" s="12"/>
      <c r="H916" s="22"/>
      <c r="K916" s="22"/>
      <c r="M916" s="23"/>
    </row>
    <row r="917" spans="4:13" ht="12.5" x14ac:dyDescent="0.25">
      <c r="D917" s="12"/>
      <c r="H917" s="22"/>
      <c r="K917" s="22"/>
      <c r="M917" s="23"/>
    </row>
    <row r="918" spans="4:13" ht="12.5" x14ac:dyDescent="0.25">
      <c r="D918" s="12"/>
      <c r="H918" s="22"/>
      <c r="K918" s="22"/>
      <c r="M918" s="23"/>
    </row>
    <row r="919" spans="4:13" ht="12.5" x14ac:dyDescent="0.25">
      <c r="D919" s="12"/>
      <c r="H919" s="22"/>
      <c r="K919" s="22"/>
      <c r="M919" s="23"/>
    </row>
    <row r="920" spans="4:13" ht="12.5" x14ac:dyDescent="0.25">
      <c r="D920" s="12"/>
      <c r="H920" s="22"/>
      <c r="K920" s="22"/>
      <c r="M920" s="23"/>
    </row>
    <row r="921" spans="4:13" ht="12.5" x14ac:dyDescent="0.25">
      <c r="D921" s="12"/>
      <c r="H921" s="22"/>
      <c r="K921" s="22"/>
      <c r="M921" s="23"/>
    </row>
    <row r="922" spans="4:13" ht="12.5" x14ac:dyDescent="0.25">
      <c r="D922" s="12"/>
      <c r="H922" s="22"/>
      <c r="K922" s="22"/>
      <c r="M922" s="23"/>
    </row>
    <row r="923" spans="4:13" ht="12.5" x14ac:dyDescent="0.25">
      <c r="D923" s="12"/>
      <c r="H923" s="22"/>
      <c r="K923" s="22"/>
      <c r="M923" s="23"/>
    </row>
    <row r="924" spans="4:13" ht="12.5" x14ac:dyDescent="0.25">
      <c r="D924" s="12"/>
      <c r="H924" s="22"/>
      <c r="K924" s="22"/>
      <c r="M924" s="23"/>
    </row>
    <row r="925" spans="4:13" ht="12.5" x14ac:dyDescent="0.25">
      <c r="D925" s="12"/>
      <c r="H925" s="22"/>
      <c r="K925" s="22"/>
      <c r="M925" s="23"/>
    </row>
    <row r="926" spans="4:13" ht="12.5" x14ac:dyDescent="0.25">
      <c r="D926" s="12"/>
      <c r="H926" s="22"/>
      <c r="K926" s="22"/>
      <c r="M926" s="23"/>
    </row>
    <row r="927" spans="4:13" ht="12.5" x14ac:dyDescent="0.25">
      <c r="D927" s="12"/>
      <c r="H927" s="22"/>
      <c r="K927" s="22"/>
      <c r="M927" s="23"/>
    </row>
    <row r="928" spans="4:13" ht="12.5" x14ac:dyDescent="0.25">
      <c r="D928" s="12"/>
      <c r="H928" s="22"/>
      <c r="K928" s="22"/>
      <c r="M928" s="23"/>
    </row>
    <row r="929" spans="4:13" ht="12.5" x14ac:dyDescent="0.25">
      <c r="D929" s="12"/>
      <c r="H929" s="22"/>
      <c r="K929" s="22"/>
      <c r="M929" s="23"/>
    </row>
    <row r="930" spans="4:13" ht="12.5" x14ac:dyDescent="0.25">
      <c r="D930" s="12"/>
      <c r="H930" s="22"/>
      <c r="K930" s="22"/>
      <c r="M930" s="23"/>
    </row>
    <row r="931" spans="4:13" ht="12.5" x14ac:dyDescent="0.25">
      <c r="D931" s="12"/>
      <c r="H931" s="22"/>
      <c r="K931" s="22"/>
      <c r="M931" s="23"/>
    </row>
    <row r="932" spans="4:13" ht="12.5" x14ac:dyDescent="0.25">
      <c r="D932" s="12"/>
      <c r="H932" s="22"/>
      <c r="K932" s="22"/>
      <c r="M932" s="23"/>
    </row>
    <row r="933" spans="4:13" ht="12.5" x14ac:dyDescent="0.25">
      <c r="D933" s="12"/>
      <c r="H933" s="22"/>
      <c r="K933" s="22"/>
      <c r="M933" s="23"/>
    </row>
    <row r="934" spans="4:13" ht="12.5" x14ac:dyDescent="0.25">
      <c r="D934" s="12"/>
      <c r="H934" s="22"/>
      <c r="K934" s="22"/>
      <c r="M934" s="23"/>
    </row>
    <row r="935" spans="4:13" ht="12.5" x14ac:dyDescent="0.25">
      <c r="D935" s="12"/>
      <c r="H935" s="22"/>
      <c r="K935" s="22"/>
      <c r="M935" s="23"/>
    </row>
    <row r="936" spans="4:13" ht="12.5" x14ac:dyDescent="0.25">
      <c r="D936" s="12"/>
      <c r="H936" s="22"/>
      <c r="K936" s="22"/>
      <c r="M936" s="23"/>
    </row>
    <row r="937" spans="4:13" ht="12.5" x14ac:dyDescent="0.25">
      <c r="D937" s="12"/>
      <c r="H937" s="22"/>
      <c r="K937" s="22"/>
      <c r="M937" s="23"/>
    </row>
    <row r="938" spans="4:13" ht="12.5" x14ac:dyDescent="0.25">
      <c r="D938" s="12"/>
      <c r="H938" s="22"/>
      <c r="K938" s="22"/>
      <c r="M938" s="23"/>
    </row>
    <row r="939" spans="4:13" ht="12.5" x14ac:dyDescent="0.25">
      <c r="D939" s="12"/>
      <c r="H939" s="22"/>
      <c r="K939" s="22"/>
      <c r="M939" s="23"/>
    </row>
    <row r="940" spans="4:13" ht="12.5" x14ac:dyDescent="0.25">
      <c r="D940" s="12"/>
      <c r="H940" s="22"/>
      <c r="K940" s="22"/>
      <c r="M940" s="23"/>
    </row>
    <row r="941" spans="4:13" ht="12.5" x14ac:dyDescent="0.25">
      <c r="D941" s="12"/>
      <c r="H941" s="22"/>
      <c r="K941" s="22"/>
      <c r="M941" s="23"/>
    </row>
    <row r="942" spans="4:13" ht="12.5" x14ac:dyDescent="0.25">
      <c r="D942" s="12"/>
      <c r="H942" s="22"/>
      <c r="K942" s="22"/>
      <c r="M942" s="23"/>
    </row>
    <row r="943" spans="4:13" ht="12.5" x14ac:dyDescent="0.25">
      <c r="D943" s="12"/>
      <c r="H943" s="22"/>
      <c r="K943" s="22"/>
      <c r="M943" s="23"/>
    </row>
    <row r="944" spans="4:13" ht="12.5" x14ac:dyDescent="0.25">
      <c r="D944" s="12"/>
      <c r="H944" s="22"/>
      <c r="K944" s="22"/>
      <c r="M944" s="23"/>
    </row>
    <row r="945" spans="4:13" ht="12.5" x14ac:dyDescent="0.25">
      <c r="D945" s="12"/>
      <c r="H945" s="22"/>
      <c r="K945" s="22"/>
      <c r="M945" s="23"/>
    </row>
    <row r="946" spans="4:13" ht="12.5" x14ac:dyDescent="0.25">
      <c r="D946" s="12"/>
      <c r="H946" s="22"/>
      <c r="K946" s="22"/>
      <c r="M946" s="23"/>
    </row>
    <row r="947" spans="4:13" ht="12.5" x14ac:dyDescent="0.25">
      <c r="D947" s="12"/>
      <c r="H947" s="22"/>
      <c r="K947" s="22"/>
      <c r="M947" s="23"/>
    </row>
    <row r="948" spans="4:13" ht="12.5" x14ac:dyDescent="0.25">
      <c r="D948" s="12"/>
      <c r="H948" s="22"/>
      <c r="K948" s="22"/>
      <c r="M948" s="23"/>
    </row>
    <row r="949" spans="4:13" ht="12.5" x14ac:dyDescent="0.25">
      <c r="D949" s="12"/>
      <c r="H949" s="22"/>
      <c r="K949" s="22"/>
      <c r="M949" s="23"/>
    </row>
    <row r="950" spans="4:13" ht="12.5" x14ac:dyDescent="0.25">
      <c r="D950" s="12"/>
      <c r="H950" s="22"/>
      <c r="K950" s="22"/>
      <c r="M950" s="23"/>
    </row>
    <row r="951" spans="4:13" ht="12.5" x14ac:dyDescent="0.25">
      <c r="D951" s="12"/>
      <c r="H951" s="22"/>
      <c r="K951" s="22"/>
      <c r="M951" s="23"/>
    </row>
    <row r="952" spans="4:13" ht="12.5" x14ac:dyDescent="0.25">
      <c r="D952" s="12"/>
      <c r="H952" s="22"/>
      <c r="K952" s="22"/>
      <c r="M952" s="23"/>
    </row>
    <row r="953" spans="4:13" ht="12.5" x14ac:dyDescent="0.25">
      <c r="D953" s="12"/>
      <c r="H953" s="22"/>
      <c r="K953" s="22"/>
      <c r="M953" s="23"/>
    </row>
    <row r="954" spans="4:13" ht="12.5" x14ac:dyDescent="0.25">
      <c r="D954" s="12"/>
      <c r="H954" s="22"/>
      <c r="K954" s="22"/>
      <c r="M954" s="23"/>
    </row>
    <row r="955" spans="4:13" ht="12.5" x14ac:dyDescent="0.25">
      <c r="D955" s="12"/>
      <c r="H955" s="22"/>
      <c r="K955" s="22"/>
      <c r="M955" s="23"/>
    </row>
    <row r="956" spans="4:13" ht="12.5" x14ac:dyDescent="0.25">
      <c r="D956" s="12"/>
      <c r="H956" s="22"/>
      <c r="K956" s="22"/>
      <c r="M956" s="23"/>
    </row>
    <row r="957" spans="4:13" ht="12.5" x14ac:dyDescent="0.25">
      <c r="D957" s="12"/>
      <c r="H957" s="22"/>
      <c r="K957" s="22"/>
      <c r="M957" s="23"/>
    </row>
    <row r="958" spans="4:13" ht="12.5" x14ac:dyDescent="0.25">
      <c r="D958" s="12"/>
      <c r="H958" s="22"/>
      <c r="K958" s="22"/>
      <c r="M958" s="23"/>
    </row>
    <row r="959" spans="4:13" ht="12.5" x14ac:dyDescent="0.25">
      <c r="D959" s="12"/>
      <c r="H959" s="22"/>
      <c r="K959" s="22"/>
      <c r="M959" s="23"/>
    </row>
    <row r="960" spans="4:13" ht="12.5" x14ac:dyDescent="0.25">
      <c r="D960" s="12"/>
      <c r="H960" s="22"/>
      <c r="K960" s="22"/>
      <c r="M960" s="23"/>
    </row>
    <row r="961" spans="4:13" ht="12.5" x14ac:dyDescent="0.25">
      <c r="D961" s="12"/>
      <c r="H961" s="22"/>
      <c r="K961" s="22"/>
      <c r="M961" s="23"/>
    </row>
    <row r="962" spans="4:13" ht="12.5" x14ac:dyDescent="0.25">
      <c r="D962" s="12"/>
      <c r="H962" s="22"/>
      <c r="K962" s="22"/>
      <c r="M962" s="23"/>
    </row>
    <row r="963" spans="4:13" ht="12.5" x14ac:dyDescent="0.25">
      <c r="D963" s="12"/>
      <c r="H963" s="22"/>
      <c r="K963" s="22"/>
      <c r="M963" s="23"/>
    </row>
    <row r="964" spans="4:13" ht="12.5" x14ac:dyDescent="0.25">
      <c r="D964" s="12"/>
      <c r="H964" s="22"/>
      <c r="K964" s="22"/>
      <c r="M964" s="23"/>
    </row>
    <row r="965" spans="4:13" ht="12.5" x14ac:dyDescent="0.25">
      <c r="D965" s="12"/>
      <c r="H965" s="22"/>
      <c r="K965" s="22"/>
      <c r="M965" s="23"/>
    </row>
    <row r="966" spans="4:13" ht="12.5" x14ac:dyDescent="0.25">
      <c r="D966" s="12"/>
      <c r="H966" s="22"/>
      <c r="K966" s="22"/>
      <c r="M966" s="23"/>
    </row>
    <row r="967" spans="4:13" ht="12.5" x14ac:dyDescent="0.25">
      <c r="D967" s="12"/>
      <c r="H967" s="22"/>
      <c r="K967" s="22"/>
      <c r="M967" s="23"/>
    </row>
    <row r="968" spans="4:13" ht="12.5" x14ac:dyDescent="0.25">
      <c r="D968" s="12"/>
      <c r="H968" s="22"/>
      <c r="K968" s="22"/>
      <c r="M968" s="23"/>
    </row>
    <row r="969" spans="4:13" ht="12.5" x14ac:dyDescent="0.25">
      <c r="D969" s="12"/>
      <c r="H969" s="22"/>
      <c r="K969" s="22"/>
      <c r="M969" s="23"/>
    </row>
    <row r="970" spans="4:13" ht="12.5" x14ac:dyDescent="0.25">
      <c r="D970" s="12"/>
      <c r="H970" s="22"/>
      <c r="K970" s="22"/>
      <c r="M970" s="23"/>
    </row>
    <row r="971" spans="4:13" ht="12.5" x14ac:dyDescent="0.25">
      <c r="D971" s="12"/>
      <c r="H971" s="22"/>
      <c r="K971" s="22"/>
      <c r="M971" s="23"/>
    </row>
    <row r="972" spans="4:13" ht="12.5" x14ac:dyDescent="0.25">
      <c r="D972" s="12"/>
      <c r="H972" s="22"/>
      <c r="K972" s="22"/>
      <c r="M972" s="23"/>
    </row>
    <row r="973" spans="4:13" ht="12.5" x14ac:dyDescent="0.25">
      <c r="D973" s="12"/>
      <c r="H973" s="22"/>
      <c r="K973" s="22"/>
      <c r="M973" s="23"/>
    </row>
    <row r="974" spans="4:13" ht="12.5" x14ac:dyDescent="0.25">
      <c r="D974" s="12"/>
      <c r="H974" s="22"/>
      <c r="K974" s="22"/>
      <c r="M974" s="23"/>
    </row>
    <row r="975" spans="4:13" ht="12.5" x14ac:dyDescent="0.25">
      <c r="D975" s="12"/>
      <c r="H975" s="22"/>
      <c r="K975" s="22"/>
      <c r="M975" s="23"/>
    </row>
    <row r="976" spans="4:13" ht="12.5" x14ac:dyDescent="0.25">
      <c r="D976" s="12"/>
      <c r="H976" s="22"/>
      <c r="K976" s="22"/>
      <c r="M976" s="23"/>
    </row>
    <row r="977" spans="4:13" ht="12.5" x14ac:dyDescent="0.25">
      <c r="D977" s="12"/>
      <c r="H977" s="22"/>
      <c r="K977" s="22"/>
      <c r="M977" s="23"/>
    </row>
    <row r="978" spans="4:13" ht="12.5" x14ac:dyDescent="0.25">
      <c r="D978" s="12"/>
      <c r="H978" s="22"/>
      <c r="K978" s="22"/>
      <c r="M978" s="23"/>
    </row>
    <row r="979" spans="4:13" ht="12.5" x14ac:dyDescent="0.25">
      <c r="D979" s="12"/>
      <c r="H979" s="22"/>
      <c r="K979" s="22"/>
      <c r="M979" s="23"/>
    </row>
    <row r="980" spans="4:13" ht="12.5" x14ac:dyDescent="0.25">
      <c r="D980" s="12"/>
      <c r="H980" s="22"/>
      <c r="K980" s="22"/>
      <c r="M980" s="23"/>
    </row>
    <row r="981" spans="4:13" ht="12.5" x14ac:dyDescent="0.25">
      <c r="D981" s="12"/>
      <c r="H981" s="22"/>
      <c r="K981" s="22"/>
      <c r="M981" s="23"/>
    </row>
    <row r="982" spans="4:13" ht="12.5" x14ac:dyDescent="0.25">
      <c r="D982" s="12"/>
      <c r="H982" s="22"/>
      <c r="K982" s="22"/>
      <c r="M982" s="23"/>
    </row>
    <row r="983" spans="4:13" ht="12.5" x14ac:dyDescent="0.25">
      <c r="D983" s="12"/>
      <c r="H983" s="22"/>
      <c r="K983" s="22"/>
      <c r="M983" s="23"/>
    </row>
    <row r="984" spans="4:13" ht="12.5" x14ac:dyDescent="0.25">
      <c r="D984" s="12"/>
      <c r="H984" s="22"/>
      <c r="K984" s="22"/>
      <c r="M984" s="23"/>
    </row>
    <row r="985" spans="4:13" ht="12.5" x14ac:dyDescent="0.25">
      <c r="D985" s="12"/>
      <c r="H985" s="22"/>
      <c r="K985" s="22"/>
      <c r="M985" s="23"/>
    </row>
    <row r="986" spans="4:13" ht="12.5" x14ac:dyDescent="0.25">
      <c r="D986" s="12"/>
      <c r="H986" s="22"/>
      <c r="K986" s="22"/>
      <c r="M986" s="23"/>
    </row>
    <row r="987" spans="4:13" ht="12.5" x14ac:dyDescent="0.25">
      <c r="D987" s="12"/>
      <c r="H987" s="22"/>
      <c r="K987" s="22"/>
      <c r="M987" s="23"/>
    </row>
    <row r="988" spans="4:13" ht="12.5" x14ac:dyDescent="0.25">
      <c r="D988" s="12"/>
      <c r="H988" s="22"/>
      <c r="K988" s="22"/>
      <c r="M988" s="23"/>
    </row>
    <row r="989" spans="4:13" ht="12.5" x14ac:dyDescent="0.25">
      <c r="D989" s="12"/>
      <c r="H989" s="22"/>
      <c r="K989" s="22"/>
      <c r="M989" s="23"/>
    </row>
    <row r="990" spans="4:13" ht="12.5" x14ac:dyDescent="0.25">
      <c r="D990" s="12"/>
      <c r="H990" s="22"/>
      <c r="K990" s="22"/>
      <c r="M990" s="23"/>
    </row>
    <row r="991" spans="4:13" ht="12.5" x14ac:dyDescent="0.25">
      <c r="D991" s="12"/>
      <c r="H991" s="22"/>
      <c r="K991" s="22"/>
      <c r="M991" s="23"/>
    </row>
    <row r="992" spans="4:13" ht="12.5" x14ac:dyDescent="0.25">
      <c r="D992" s="12"/>
      <c r="H992" s="22"/>
      <c r="K992" s="22"/>
      <c r="M992" s="23"/>
    </row>
    <row r="993" spans="4:13" ht="12.5" x14ac:dyDescent="0.25">
      <c r="D993" s="12"/>
      <c r="H993" s="22"/>
      <c r="K993" s="22"/>
      <c r="M993" s="23"/>
    </row>
    <row r="994" spans="4:13" ht="12.5" x14ac:dyDescent="0.25">
      <c r="D994" s="12"/>
      <c r="H994" s="22"/>
      <c r="K994" s="22"/>
      <c r="M994" s="23"/>
    </row>
    <row r="995" spans="4:13" ht="12.5" x14ac:dyDescent="0.25">
      <c r="D995" s="12"/>
      <c r="H995" s="22"/>
      <c r="K995" s="22"/>
      <c r="M995" s="23"/>
    </row>
    <row r="996" spans="4:13" ht="12.5" x14ac:dyDescent="0.25">
      <c r="D996" s="12"/>
      <c r="H996" s="22"/>
      <c r="K996" s="22"/>
      <c r="M996" s="23"/>
    </row>
    <row r="997" spans="4:13" ht="12.5" x14ac:dyDescent="0.25">
      <c r="D997" s="12"/>
      <c r="H997" s="22"/>
      <c r="K997" s="22"/>
      <c r="M997" s="23"/>
    </row>
    <row r="998" spans="4:13" ht="12.5" x14ac:dyDescent="0.25">
      <c r="D998" s="12"/>
      <c r="H998" s="22"/>
      <c r="K998" s="22"/>
      <c r="M998" s="23"/>
    </row>
    <row r="999" spans="4:13" ht="12.5" x14ac:dyDescent="0.25">
      <c r="D999" s="12"/>
      <c r="H999" s="22"/>
      <c r="K999" s="22"/>
      <c r="M999" s="23"/>
    </row>
    <row r="1000" spans="4:13" ht="12.5" x14ac:dyDescent="0.25">
      <c r="D1000" s="12"/>
      <c r="H1000" s="22"/>
      <c r="K1000" s="22"/>
      <c r="M1000" s="23"/>
    </row>
    <row r="1001" spans="4:13" ht="12.5" x14ac:dyDescent="0.25">
      <c r="D1001" s="12"/>
      <c r="H1001" s="22"/>
      <c r="K1001" s="22"/>
      <c r="M1001" s="23"/>
    </row>
  </sheetData>
  <mergeCells count="4">
    <mergeCell ref="H1:J1"/>
    <mergeCell ref="K1:M1"/>
    <mergeCell ref="E1:G1"/>
    <mergeCell ref="A1:C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51CBAEB-7841-4EA2-A4A0-05C66AA50DF7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584B83B6-C03D-4B9A-A664-15395D19CF63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6C749C64-E855-408B-B245-DBDDB0E6D5B5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43010AEB-8CB2-43CC-9F64-EB902999E1CF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ED3255BE-0B58-41A9-9B01-DB1FC3B03610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C4F7F180-ECE4-4C5C-82E8-3E2B7DB44543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01D1F303-A720-4251-ABB1-D2F3C1E90AB5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5152C651-1DD7-4028-92A4-EA8839AC1D31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60E46F76-07E7-47FE-9DB1-10F1FD386323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28B1ACE2-770E-4191-BFE4-081E9D648FA3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70B1CAE1-9669-4D81-945D-00C582C658F7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572EB0EB-46DB-465F-BEAC-77C25C19474B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Y1001"/>
  <sheetViews>
    <sheetView workbookViewId="0">
      <selection activeCell="J21" sqref="J21"/>
    </sheetView>
  </sheetViews>
  <sheetFormatPr defaultColWidth="14.453125" defaultRowHeight="15.75" customHeight="1" x14ac:dyDescent="0.25"/>
  <cols>
    <col min="1" max="1" width="21.08984375" customWidth="1"/>
    <col min="4" max="4" width="5.90625" style="27" customWidth="1"/>
    <col min="8" max="13" width="11.81640625" style="32" customWidth="1"/>
  </cols>
  <sheetData>
    <row r="1" spans="1:25" ht="13.25" customHeight="1" x14ac:dyDescent="0.45">
      <c r="A1" s="82" t="s">
        <v>181</v>
      </c>
      <c r="B1" s="83"/>
      <c r="C1" s="83"/>
      <c r="D1" s="26"/>
      <c r="E1" s="79" t="s">
        <v>178</v>
      </c>
      <c r="F1" s="77"/>
      <c r="G1" s="78"/>
      <c r="H1" s="76" t="s">
        <v>171</v>
      </c>
      <c r="I1" s="77"/>
      <c r="J1" s="78"/>
      <c r="K1" s="76" t="s">
        <v>172</v>
      </c>
      <c r="L1" s="77"/>
      <c r="M1" s="7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57.75" customHeight="1" thickBot="1" x14ac:dyDescent="0.35">
      <c r="A2" s="16" t="s">
        <v>3</v>
      </c>
      <c r="B2" s="16" t="s">
        <v>0</v>
      </c>
      <c r="C2" s="16" t="s">
        <v>179</v>
      </c>
      <c r="D2" s="6" t="s">
        <v>174</v>
      </c>
      <c r="E2" s="17" t="s">
        <v>175</v>
      </c>
      <c r="F2" s="18" t="s">
        <v>176</v>
      </c>
      <c r="G2" s="19" t="s">
        <v>177</v>
      </c>
      <c r="H2" s="17" t="s">
        <v>175</v>
      </c>
      <c r="I2" s="18" t="s">
        <v>176</v>
      </c>
      <c r="J2" s="19" t="s">
        <v>177</v>
      </c>
      <c r="K2" s="17" t="s">
        <v>175</v>
      </c>
      <c r="L2" s="18" t="s">
        <v>176</v>
      </c>
      <c r="M2" s="20" t="s">
        <v>177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4.5" x14ac:dyDescent="0.35">
      <c r="A3" s="2" t="s">
        <v>1</v>
      </c>
      <c r="B3" s="1" t="s">
        <v>1</v>
      </c>
      <c r="C3" s="21"/>
      <c r="D3" s="12"/>
      <c r="E3" s="44">
        <f>SUMPRODUCT($D$4:$D$102, E$4:E$102)</f>
        <v>2022.6303626081994</v>
      </c>
      <c r="F3" s="44">
        <f t="shared" ref="F3:M3" si="0">SUMPRODUCT($D$4:$D$102, F$4:F$102)</f>
        <v>179.47392728040001</v>
      </c>
      <c r="G3" s="34">
        <f t="shared" si="0"/>
        <v>0.98380942813005023</v>
      </c>
      <c r="H3" s="44">
        <f t="shared" si="0"/>
        <v>268.89189151126993</v>
      </c>
      <c r="I3" s="44">
        <f t="shared" si="0"/>
        <v>119.54739418094101</v>
      </c>
      <c r="J3" s="34">
        <f t="shared" si="0"/>
        <v>0.19357600226620991</v>
      </c>
      <c r="K3" s="44">
        <f t="shared" si="0"/>
        <v>516.82881120308969</v>
      </c>
      <c r="L3" s="44">
        <f t="shared" si="0"/>
        <v>278.54010595377002</v>
      </c>
      <c r="M3" s="34">
        <f t="shared" si="0"/>
        <v>0.42741672922531992</v>
      </c>
    </row>
    <row r="4" spans="1:25" ht="14.5" x14ac:dyDescent="0.35">
      <c r="A4" s="2" t="str">
        <f>VLOOKUP($C4, 'County name'!$A$1:$C$207, 2, TRUE)</f>
        <v>Adair County</v>
      </c>
      <c r="B4" s="2" t="str">
        <f>VLOOKUP($C4, 'County name'!$A$1:$C$207, 3, TRUE)</f>
        <v>Iowa</v>
      </c>
      <c r="C4" s="33">
        <v>19001</v>
      </c>
      <c r="D4" s="12">
        <f>VLOOKUP($C4, 'County name'!$A$3:$D$101, 4, FALSE)</f>
        <v>1.03E-2</v>
      </c>
      <c r="E4" s="44">
        <v>2130.4531609999999</v>
      </c>
      <c r="F4" s="44">
        <v>214.81667880000001</v>
      </c>
      <c r="G4" s="38">
        <v>1.022901544</v>
      </c>
      <c r="H4" s="45">
        <v>290.00054180000001</v>
      </c>
      <c r="I4" s="45">
        <v>145.0633109</v>
      </c>
      <c r="J4" s="48">
        <v>0.22647053440000001</v>
      </c>
      <c r="K4" s="46">
        <v>541.1892077</v>
      </c>
      <c r="L4" s="45">
        <v>319.86862389999999</v>
      </c>
      <c r="M4" s="47">
        <v>0.48946438679999998</v>
      </c>
    </row>
    <row r="5" spans="1:25" ht="14.5" x14ac:dyDescent="0.35">
      <c r="A5" s="2" t="str">
        <f>VLOOKUP(C5, 'County name'!$A$1:$C$207, 2, TRUE)</f>
        <v>Adams County</v>
      </c>
      <c r="B5" s="2" t="str">
        <f>VLOOKUP($C5, 'County name'!$A$1:$C$207, 3, TRUE)</f>
        <v>Iowa</v>
      </c>
      <c r="C5" s="33">
        <v>19003</v>
      </c>
      <c r="D5" s="12">
        <f>VLOOKUP($C5, 'County name'!$A$3:$D$101, 4, FALSE)</f>
        <v>7.3000000000000001E-3</v>
      </c>
      <c r="E5" s="44">
        <v>2122.2567479999998</v>
      </c>
      <c r="F5" s="44">
        <v>213.08379890000001</v>
      </c>
      <c r="G5" s="38">
        <v>1.0055489639999999</v>
      </c>
      <c r="H5" s="45">
        <v>299.79745830000002</v>
      </c>
      <c r="I5" s="45">
        <v>150.5201917</v>
      </c>
      <c r="J5" s="48">
        <v>0.23982060690000001</v>
      </c>
      <c r="K5" s="46">
        <v>547.16204919999996</v>
      </c>
      <c r="L5" s="45">
        <v>323.30531739999998</v>
      </c>
      <c r="M5" s="47">
        <v>0.50369590529999997</v>
      </c>
    </row>
    <row r="6" spans="1:25" ht="14.5" x14ac:dyDescent="0.35">
      <c r="A6" s="2" t="str">
        <f>VLOOKUP(C6, 'County name'!$A$1:$C$207, 2, TRUE)</f>
        <v>Allamakee County</v>
      </c>
      <c r="B6" s="2" t="str">
        <f>VLOOKUP($C6, 'County name'!$A$1:$C$207, 3, TRUE)</f>
        <v>Iowa</v>
      </c>
      <c r="C6" s="33">
        <v>19005</v>
      </c>
      <c r="D6" s="12">
        <f>VLOOKUP($C6, 'County name'!$A$3:$D$101, 4, FALSE)</f>
        <v>5.8999999999999999E-3</v>
      </c>
      <c r="E6" s="44">
        <v>1857.1431419999999</v>
      </c>
      <c r="F6" s="44">
        <v>115.6580257</v>
      </c>
      <c r="G6" s="38">
        <v>0.89701076209999997</v>
      </c>
      <c r="H6" s="45">
        <v>240.3374273</v>
      </c>
      <c r="I6" s="45">
        <v>82.538542800000002</v>
      </c>
      <c r="J6" s="48">
        <v>0.1436374671</v>
      </c>
      <c r="K6" s="46">
        <v>483.051919</v>
      </c>
      <c r="L6" s="45">
        <v>202.90635689999999</v>
      </c>
      <c r="M6" s="47">
        <v>0.32606818789999997</v>
      </c>
    </row>
    <row r="7" spans="1:25" ht="14.5" x14ac:dyDescent="0.35">
      <c r="A7" s="2" t="str">
        <f>VLOOKUP(C7, 'County name'!$A$1:$C$207, 2, TRUE)</f>
        <v>Appanoose County</v>
      </c>
      <c r="B7" s="2" t="str">
        <f>VLOOKUP($C7, 'County name'!$A$1:$C$207, 3, TRUE)</f>
        <v>Iowa</v>
      </c>
      <c r="C7" s="33">
        <v>19007</v>
      </c>
      <c r="D7" s="12">
        <f>VLOOKUP($C7, 'County name'!$A$3:$D$101, 4, FALSE)</f>
        <v>3.5999999999999999E-3</v>
      </c>
      <c r="E7" s="44">
        <v>2173.4508369999999</v>
      </c>
      <c r="F7" s="44">
        <v>209.19865569999999</v>
      </c>
      <c r="G7" s="38">
        <v>1.0002147690000001</v>
      </c>
      <c r="H7" s="45">
        <v>275.18794100000002</v>
      </c>
      <c r="I7" s="45">
        <v>131.9877812</v>
      </c>
      <c r="J7" s="48">
        <v>0.20708065959999999</v>
      </c>
      <c r="K7" s="46">
        <v>511.74184609999998</v>
      </c>
      <c r="L7" s="45">
        <v>291.18171990000002</v>
      </c>
      <c r="M7" s="47">
        <v>0.44740570629999998</v>
      </c>
    </row>
    <row r="8" spans="1:25" ht="14.5" x14ac:dyDescent="0.35">
      <c r="A8" s="2" t="str">
        <f>VLOOKUP(C8, 'County name'!$A$1:$C$207, 2, TRUE)</f>
        <v>Audubon County</v>
      </c>
      <c r="B8" s="2" t="str">
        <f>VLOOKUP($C8, 'County name'!$A$1:$C$207, 3, TRUE)</f>
        <v>Iowa</v>
      </c>
      <c r="C8" s="33">
        <v>19009</v>
      </c>
      <c r="D8" s="12">
        <f>VLOOKUP($C8, 'County name'!$A$3:$D$101, 4, FALSE)</f>
        <v>9.5999999999999992E-3</v>
      </c>
      <c r="E8" s="44">
        <v>2051.474213</v>
      </c>
      <c r="F8" s="44">
        <v>196.4971089</v>
      </c>
      <c r="G8" s="38">
        <v>0.97877081430000001</v>
      </c>
      <c r="H8" s="45">
        <v>290.79319770000001</v>
      </c>
      <c r="I8" s="45">
        <v>141.01879059999999</v>
      </c>
      <c r="J8" s="48">
        <v>0.22503647979999999</v>
      </c>
      <c r="K8" s="46">
        <v>540.48446620000004</v>
      </c>
      <c r="L8" s="45">
        <v>309.58673590000001</v>
      </c>
      <c r="M8" s="47">
        <v>0.47897963139999999</v>
      </c>
    </row>
    <row r="9" spans="1:25" ht="14.5" x14ac:dyDescent="0.35">
      <c r="A9" s="2" t="str">
        <f>VLOOKUP(C9, 'County name'!$A$1:$C$207, 2, TRUE)</f>
        <v>Benton County</v>
      </c>
      <c r="B9" s="2" t="str">
        <f>VLOOKUP($C9, 'County name'!$A$1:$C$207, 3, TRUE)</f>
        <v>Iowa</v>
      </c>
      <c r="C9" s="33">
        <v>19011</v>
      </c>
      <c r="D9" s="12">
        <f>VLOOKUP($C9, 'County name'!$A$3:$D$101, 4, FALSE)</f>
        <v>1.38E-2</v>
      </c>
      <c r="E9" s="44">
        <v>2024.7279719999999</v>
      </c>
      <c r="F9" s="44">
        <v>174.63844800000001</v>
      </c>
      <c r="G9" s="38">
        <v>0.96391428960000003</v>
      </c>
      <c r="H9" s="45">
        <v>253.7031413</v>
      </c>
      <c r="I9" s="45">
        <v>107.1194</v>
      </c>
      <c r="J9" s="48">
        <v>0.16954783949999999</v>
      </c>
      <c r="K9" s="46">
        <v>501.23389120000002</v>
      </c>
      <c r="L9" s="45">
        <v>261.77810490000002</v>
      </c>
      <c r="M9" s="47">
        <v>0.38867023229999997</v>
      </c>
    </row>
    <row r="10" spans="1:25" ht="14.5" x14ac:dyDescent="0.35">
      <c r="A10" s="2" t="str">
        <f>VLOOKUP(C10, 'County name'!$A$1:$C$207, 2, TRUE)</f>
        <v>Black Hawk County</v>
      </c>
      <c r="B10" s="2" t="str">
        <f>VLOOKUP($C10, 'County name'!$A$1:$C$207, 3, TRUE)</f>
        <v>Iowa</v>
      </c>
      <c r="C10" s="33">
        <v>19013</v>
      </c>
      <c r="D10" s="12">
        <f>VLOOKUP($C10, 'County name'!$A$3:$D$101, 4, FALSE)</f>
        <v>9.7999999999999997E-3</v>
      </c>
      <c r="E10" s="44">
        <v>1970.1661349999999</v>
      </c>
      <c r="F10" s="44">
        <v>157.0294695</v>
      </c>
      <c r="G10" s="38">
        <v>0.94911871619999999</v>
      </c>
      <c r="H10" s="45">
        <v>251.30892470000001</v>
      </c>
      <c r="I10" s="45">
        <v>100.8386426</v>
      </c>
      <c r="J10" s="48">
        <v>0.1638462</v>
      </c>
      <c r="K10" s="46">
        <v>499.79112070000002</v>
      </c>
      <c r="L10" s="45">
        <v>252.3378031</v>
      </c>
      <c r="M10" s="47">
        <v>0.38068650879999999</v>
      </c>
    </row>
    <row r="11" spans="1:25" ht="14.5" x14ac:dyDescent="0.35">
      <c r="A11" s="2" t="str">
        <f>VLOOKUP(C11, 'County name'!$A$1:$C$207, 2, TRUE)</f>
        <v>Boone County</v>
      </c>
      <c r="B11" s="2" t="str">
        <f>VLOOKUP($C11, 'County name'!$A$1:$C$207, 3, TRUE)</f>
        <v>Iowa</v>
      </c>
      <c r="C11" s="33">
        <v>19015</v>
      </c>
      <c r="D11" s="12">
        <f>VLOOKUP($C11, 'County name'!$A$3:$D$101, 4, FALSE)</f>
        <v>1.0500000000000001E-2</v>
      </c>
      <c r="E11" s="44">
        <v>2042.6551280000001</v>
      </c>
      <c r="F11" s="44">
        <v>182.0781446</v>
      </c>
      <c r="G11" s="38">
        <v>0.98525452229999999</v>
      </c>
      <c r="H11" s="45">
        <v>262.85061159999998</v>
      </c>
      <c r="I11" s="45">
        <v>114.6051325</v>
      </c>
      <c r="J11" s="48">
        <v>0.18585131590000001</v>
      </c>
      <c r="K11" s="46">
        <v>520.73827960000006</v>
      </c>
      <c r="L11" s="45">
        <v>286.76227749999998</v>
      </c>
      <c r="M11" s="47">
        <v>0.44155109529999997</v>
      </c>
    </row>
    <row r="12" spans="1:25" ht="14.5" x14ac:dyDescent="0.35">
      <c r="A12" s="2" t="str">
        <f>VLOOKUP(C12, 'County name'!$A$1:$C$207, 2, TRUE)</f>
        <v>Bremer County</v>
      </c>
      <c r="B12" s="2" t="str">
        <f>VLOOKUP($C12, 'County name'!$A$1:$C$207, 3, TRUE)</f>
        <v>Iowa</v>
      </c>
      <c r="C12" s="33">
        <v>19017</v>
      </c>
      <c r="D12" s="12">
        <f>VLOOKUP($C12, 'County name'!$A$3:$D$101, 4, FALSE)</f>
        <v>9.0000000000000011E-3</v>
      </c>
      <c r="E12" s="44">
        <v>1933.195753</v>
      </c>
      <c r="F12" s="44">
        <v>145.98986049999999</v>
      </c>
      <c r="G12" s="38">
        <v>0.93691534170000002</v>
      </c>
      <c r="H12" s="45">
        <v>248.5347032</v>
      </c>
      <c r="I12" s="45">
        <v>97.87511945</v>
      </c>
      <c r="J12" s="48">
        <v>0.15880798439999999</v>
      </c>
      <c r="K12" s="46">
        <v>496.94674329999998</v>
      </c>
      <c r="L12" s="45">
        <v>243.59938560000001</v>
      </c>
      <c r="M12" s="47">
        <v>0.36977359840000001</v>
      </c>
    </row>
    <row r="13" spans="1:25" ht="14.5" x14ac:dyDescent="0.35">
      <c r="A13" s="2" t="str">
        <f>VLOOKUP(C13, 'County name'!$A$1:$C$207, 2, TRUE)</f>
        <v>Buchanan County</v>
      </c>
      <c r="B13" s="2" t="str">
        <f>VLOOKUP($C13, 'County name'!$A$1:$C$207, 3, TRUE)</f>
        <v>Iowa</v>
      </c>
      <c r="C13" s="33">
        <v>19019</v>
      </c>
      <c r="D13" s="12">
        <f>VLOOKUP($C13, 'County name'!$A$3:$D$101, 4, FALSE)</f>
        <v>1.1699999999999999E-2</v>
      </c>
      <c r="E13" s="44">
        <v>1925.2278100000001</v>
      </c>
      <c r="F13" s="44">
        <v>143.6886198</v>
      </c>
      <c r="G13" s="38">
        <v>0.92144819079999996</v>
      </c>
      <c r="H13" s="45">
        <v>250.40831560000001</v>
      </c>
      <c r="I13" s="45">
        <v>97.656060220000001</v>
      </c>
      <c r="J13" s="48">
        <v>0.16118881779999999</v>
      </c>
      <c r="K13" s="46">
        <v>493.17204279999999</v>
      </c>
      <c r="L13" s="45">
        <v>236.89086589999999</v>
      </c>
      <c r="M13" s="47">
        <v>0.3630683025</v>
      </c>
    </row>
    <row r="14" spans="1:25" ht="14.5" x14ac:dyDescent="0.35">
      <c r="A14" s="2" t="str">
        <f>VLOOKUP(C14, 'County name'!$A$1:$C$207, 2, TRUE)</f>
        <v>Buena Vista County</v>
      </c>
      <c r="B14" s="2" t="str">
        <f>VLOOKUP($C14, 'County name'!$A$1:$C$207, 3, TRUE)</f>
        <v>Iowa</v>
      </c>
      <c r="C14" s="33">
        <v>19021</v>
      </c>
      <c r="D14" s="12">
        <f>VLOOKUP($C14, 'County name'!$A$3:$D$101, 4, FALSE)</f>
        <v>1.32E-2</v>
      </c>
      <c r="E14" s="44">
        <v>1932.3956780000001</v>
      </c>
      <c r="F14" s="44">
        <v>155.2177217</v>
      </c>
      <c r="G14" s="38">
        <v>0.99732884300000002</v>
      </c>
      <c r="H14" s="45">
        <v>275.10142830000001</v>
      </c>
      <c r="I14" s="45">
        <v>112.8442903</v>
      </c>
      <c r="J14" s="48">
        <v>0.19864252460000001</v>
      </c>
      <c r="K14" s="46">
        <v>526.69716219999998</v>
      </c>
      <c r="L14" s="45">
        <v>276.92789440000001</v>
      </c>
      <c r="M14" s="47">
        <v>0.4421602516</v>
      </c>
    </row>
    <row r="15" spans="1:25" ht="14.5" x14ac:dyDescent="0.35">
      <c r="A15" s="2" t="str">
        <f>VLOOKUP(C15, 'County name'!$A$1:$C$207, 2, TRUE)</f>
        <v>Butler County</v>
      </c>
      <c r="B15" s="2" t="str">
        <f>VLOOKUP($C15, 'County name'!$A$1:$C$207, 3, TRUE)</f>
        <v>Iowa</v>
      </c>
      <c r="C15" s="33">
        <v>19023</v>
      </c>
      <c r="D15" s="12">
        <f>VLOOKUP($C15, 'County name'!$A$3:$D$101, 4, FALSE)</f>
        <v>1.3500000000000002E-2</v>
      </c>
      <c r="E15" s="44">
        <v>1984.895628</v>
      </c>
      <c r="F15" s="44">
        <v>162.01005029999999</v>
      </c>
      <c r="G15" s="38">
        <v>0.9704657256</v>
      </c>
      <c r="H15" s="45">
        <v>245.85593349999999</v>
      </c>
      <c r="I15" s="45">
        <v>101.1276948</v>
      </c>
      <c r="J15" s="48">
        <v>0.15884974390000001</v>
      </c>
      <c r="K15" s="46">
        <v>503.21353770000002</v>
      </c>
      <c r="L15" s="45">
        <v>258.9160789</v>
      </c>
      <c r="M15" s="47">
        <v>0.3887088159</v>
      </c>
    </row>
    <row r="16" spans="1:25" ht="14.5" x14ac:dyDescent="0.35">
      <c r="A16" s="2" t="str">
        <f>VLOOKUP(C16, 'County name'!$A$1:$C$207, 2, TRUE)</f>
        <v>Calhoun County</v>
      </c>
      <c r="B16" s="2" t="str">
        <f>VLOOKUP($C16, 'County name'!$A$1:$C$207, 3, TRUE)</f>
        <v>Iowa</v>
      </c>
      <c r="C16" s="33">
        <v>19025</v>
      </c>
      <c r="D16" s="12">
        <f>VLOOKUP($C16, 'County name'!$A$3:$D$101, 4, FALSE)</f>
        <v>1.23E-2</v>
      </c>
      <c r="E16" s="44">
        <v>2003.1759979999999</v>
      </c>
      <c r="F16" s="44">
        <v>177.8452394</v>
      </c>
      <c r="G16" s="38">
        <v>1.0089949680000001</v>
      </c>
      <c r="H16" s="45">
        <v>271.69212800000003</v>
      </c>
      <c r="I16" s="45">
        <v>120.3926563</v>
      </c>
      <c r="J16" s="48">
        <v>0.19737583240000001</v>
      </c>
      <c r="K16" s="46">
        <v>529.39974889999996</v>
      </c>
      <c r="L16" s="45">
        <v>292.49672679999998</v>
      </c>
      <c r="M16" s="47">
        <v>0.45157877419999998</v>
      </c>
    </row>
    <row r="17" spans="1:13" ht="14.5" x14ac:dyDescent="0.35">
      <c r="A17" s="2" t="str">
        <f>VLOOKUP(C17, 'County name'!$A$1:$C$207, 2, TRUE)</f>
        <v>Carroll County</v>
      </c>
      <c r="B17" s="2" t="str">
        <f>VLOOKUP($C17, 'County name'!$A$1:$C$207, 3, TRUE)</f>
        <v>Iowa</v>
      </c>
      <c r="C17" s="33">
        <v>19027</v>
      </c>
      <c r="D17" s="12">
        <f>VLOOKUP($C17, 'County name'!$A$3:$D$101, 4, FALSE)</f>
        <v>1.2E-2</v>
      </c>
      <c r="E17" s="44">
        <v>2026.6152489999999</v>
      </c>
      <c r="F17" s="44">
        <v>186.4136944</v>
      </c>
      <c r="G17" s="38">
        <v>0.99635621060000001</v>
      </c>
      <c r="H17" s="45">
        <v>281.79383639999998</v>
      </c>
      <c r="I17" s="45">
        <v>132.0099453</v>
      </c>
      <c r="J17" s="48">
        <v>0.21281852809999999</v>
      </c>
      <c r="K17" s="46">
        <v>532.65102260000003</v>
      </c>
      <c r="L17" s="45">
        <v>299.77550200000002</v>
      </c>
      <c r="M17" s="47">
        <v>0.46407877260000002</v>
      </c>
    </row>
    <row r="18" spans="1:13" ht="14.5" x14ac:dyDescent="0.35">
      <c r="A18" s="2" t="str">
        <f>VLOOKUP(C18, 'County name'!$A$1:$C$207, 2, TRUE)</f>
        <v>Cass County</v>
      </c>
      <c r="B18" s="2" t="str">
        <f>VLOOKUP($C18, 'County name'!$A$1:$C$207, 3, TRUE)</f>
        <v>Iowa</v>
      </c>
      <c r="C18" s="33">
        <v>19029</v>
      </c>
      <c r="D18" s="12">
        <f>VLOOKUP($C18, 'County name'!$A$3:$D$101, 4, FALSE)</f>
        <v>1.0800000000000001E-2</v>
      </c>
      <c r="E18" s="44">
        <v>2108.4441379999998</v>
      </c>
      <c r="F18" s="44">
        <v>218.35159469999999</v>
      </c>
      <c r="G18" s="38">
        <v>1.0202973070000001</v>
      </c>
      <c r="H18" s="45">
        <v>300.83978109999998</v>
      </c>
      <c r="I18" s="45">
        <v>154.979782</v>
      </c>
      <c r="J18" s="48">
        <v>0.24224086189999999</v>
      </c>
      <c r="K18" s="46">
        <v>548.26546489999998</v>
      </c>
      <c r="L18" s="45">
        <v>327.91727350000002</v>
      </c>
      <c r="M18" s="47">
        <v>0.50222873000000001</v>
      </c>
    </row>
    <row r="19" spans="1:13" ht="14.5" x14ac:dyDescent="0.35">
      <c r="A19" s="2" t="str">
        <f>VLOOKUP(C19, 'County name'!$A$1:$C$207, 2, TRUE)</f>
        <v>Cedar County</v>
      </c>
      <c r="B19" s="2" t="str">
        <f>VLOOKUP($C19, 'County name'!$A$1:$C$207, 3, TRUE)</f>
        <v>Iowa</v>
      </c>
      <c r="C19" s="33">
        <v>19031</v>
      </c>
      <c r="D19" s="12">
        <f>VLOOKUP($C19, 'County name'!$A$3:$D$101, 4, FALSE)</f>
        <v>1.1899999999999999E-2</v>
      </c>
      <c r="E19" s="44">
        <v>2068.7407459999999</v>
      </c>
      <c r="F19" s="44">
        <v>181.24133990000001</v>
      </c>
      <c r="G19" s="38">
        <v>0.96088663220000003</v>
      </c>
      <c r="H19" s="45">
        <v>254.47459549999999</v>
      </c>
      <c r="I19" s="45">
        <v>115.0097002</v>
      </c>
      <c r="J19" s="48">
        <v>0.17479310070000001</v>
      </c>
      <c r="K19" s="46">
        <v>485.70236720000003</v>
      </c>
      <c r="L19" s="45">
        <v>255.23430740000001</v>
      </c>
      <c r="M19" s="47">
        <v>0.36535705140000002</v>
      </c>
    </row>
    <row r="20" spans="1:13" ht="14.5" x14ac:dyDescent="0.35">
      <c r="A20" s="2" t="str">
        <f>VLOOKUP(C20, 'County name'!$A$1:$C$207, 2, TRUE)</f>
        <v>Cerro Gordo County</v>
      </c>
      <c r="B20" s="2" t="str">
        <f>VLOOKUP($C20, 'County name'!$A$1:$C$207, 3, TRUE)</f>
        <v>Iowa</v>
      </c>
      <c r="C20" s="33">
        <v>19033</v>
      </c>
      <c r="D20" s="12">
        <f>VLOOKUP($C20, 'County name'!$A$3:$D$101, 4, FALSE)</f>
        <v>1.0800000000000001E-2</v>
      </c>
      <c r="E20" s="44">
        <v>1883.9408330000001</v>
      </c>
      <c r="F20" s="44">
        <v>130.33275889999999</v>
      </c>
      <c r="G20" s="38">
        <v>0.92023150620000005</v>
      </c>
      <c r="H20" s="45">
        <v>239.8099766</v>
      </c>
      <c r="I20" s="45">
        <v>85.674430849999993</v>
      </c>
      <c r="J20" s="48">
        <v>0.14963111009999999</v>
      </c>
      <c r="K20" s="46">
        <v>501.79743180000003</v>
      </c>
      <c r="L20" s="45">
        <v>231.57310810000001</v>
      </c>
      <c r="M20" s="47">
        <v>0.37983264880000001</v>
      </c>
    </row>
    <row r="21" spans="1:13" ht="14.5" x14ac:dyDescent="0.35">
      <c r="A21" s="2" t="str">
        <f>VLOOKUP(C21, 'County name'!$A$1:$C$207, 2, TRUE)</f>
        <v>Cherokee County</v>
      </c>
      <c r="B21" s="2" t="str">
        <f>VLOOKUP($C21, 'County name'!$A$1:$C$207, 3, TRUE)</f>
        <v>Iowa</v>
      </c>
      <c r="C21" s="33">
        <v>19035</v>
      </c>
      <c r="D21" s="12">
        <f>VLOOKUP($C21, 'County name'!$A$3:$D$101, 4, FALSE)</f>
        <v>1.37E-2</v>
      </c>
      <c r="E21" s="44">
        <v>1943.479032</v>
      </c>
      <c r="F21" s="44">
        <v>176.47251109999999</v>
      </c>
      <c r="G21" s="38">
        <v>1.0138831559999999</v>
      </c>
      <c r="H21" s="45">
        <v>284.63064809999997</v>
      </c>
      <c r="I21" s="45">
        <v>126.8311801</v>
      </c>
      <c r="J21" s="48">
        <v>0.2154335731</v>
      </c>
      <c r="K21" s="46">
        <v>532.58509309999999</v>
      </c>
      <c r="L21" s="45">
        <v>295.3981503</v>
      </c>
      <c r="M21" s="47">
        <v>0.4579307541</v>
      </c>
    </row>
    <row r="22" spans="1:13" ht="14.5" x14ac:dyDescent="0.35">
      <c r="A22" s="2" t="str">
        <f>VLOOKUP(C22, 'County name'!$A$1:$C$207, 2, TRUE)</f>
        <v>Chickasaw County</v>
      </c>
      <c r="B22" s="2" t="str">
        <f>VLOOKUP($C22, 'County name'!$A$1:$C$207, 3, TRUE)</f>
        <v>Iowa</v>
      </c>
      <c r="C22" s="33">
        <v>19037</v>
      </c>
      <c r="D22" s="12">
        <f>VLOOKUP($C22, 'County name'!$A$3:$D$101, 4, FALSE)</f>
        <v>9.4999999999999998E-3</v>
      </c>
      <c r="E22" s="44">
        <v>1897.365544</v>
      </c>
      <c r="F22" s="44">
        <v>132.22197249999999</v>
      </c>
      <c r="G22" s="38">
        <v>0.91225653120000005</v>
      </c>
      <c r="H22" s="45">
        <v>244.53754280000001</v>
      </c>
      <c r="I22" s="45">
        <v>90.900580020000007</v>
      </c>
      <c r="J22" s="48">
        <v>0.1517838805</v>
      </c>
      <c r="K22" s="46">
        <v>494.14501159999998</v>
      </c>
      <c r="L22" s="45">
        <v>228.66468330000001</v>
      </c>
      <c r="M22" s="47">
        <v>0.3578273521</v>
      </c>
    </row>
    <row r="23" spans="1:13" ht="14.5" x14ac:dyDescent="0.35">
      <c r="A23" s="2" t="str">
        <f>VLOOKUP(C23, 'County name'!$A$1:$C$207, 2, TRUE)</f>
        <v>Clarke County</v>
      </c>
      <c r="B23" s="2" t="str">
        <f>VLOOKUP($C23, 'County name'!$A$1:$C$207, 3, TRUE)</f>
        <v>Iowa</v>
      </c>
      <c r="C23" s="33">
        <v>19039</v>
      </c>
      <c r="D23" s="12">
        <f>VLOOKUP($C23, 'County name'!$A$3:$D$101, 4, FALSE)</f>
        <v>4.7999999999999996E-3</v>
      </c>
      <c r="E23" s="44">
        <v>2129.7172989999999</v>
      </c>
      <c r="F23" s="44">
        <v>205.4385212</v>
      </c>
      <c r="G23" s="38">
        <v>0.9867184296</v>
      </c>
      <c r="H23" s="45">
        <v>281.51922100000002</v>
      </c>
      <c r="I23" s="45">
        <v>133.947496</v>
      </c>
      <c r="J23" s="48">
        <v>0.21237607629999999</v>
      </c>
      <c r="K23" s="46">
        <v>531.75105550000001</v>
      </c>
      <c r="L23" s="45">
        <v>303.63798809999997</v>
      </c>
      <c r="M23" s="47">
        <v>0.47234538570000001</v>
      </c>
    </row>
    <row r="24" spans="1:13" ht="14.5" x14ac:dyDescent="0.35">
      <c r="A24" s="2" t="str">
        <f>VLOOKUP(C24, 'County name'!$A$1:$C$207, 2, TRUE)</f>
        <v>Clay County</v>
      </c>
      <c r="B24" s="2" t="str">
        <f>VLOOKUP($C24, 'County name'!$A$1:$C$207, 3, TRUE)</f>
        <v>Iowa</v>
      </c>
      <c r="C24" s="33">
        <v>19041</v>
      </c>
      <c r="D24" s="12">
        <f>VLOOKUP($C24, 'County name'!$A$3:$D$101, 4, FALSE)</f>
        <v>1.1000000000000001E-2</v>
      </c>
      <c r="E24" s="44">
        <v>1900.8161270000001</v>
      </c>
      <c r="F24" s="44">
        <v>151.51598720000001</v>
      </c>
      <c r="G24" s="38">
        <v>0.96183224509999998</v>
      </c>
      <c r="H24" s="45">
        <v>269.17703139999998</v>
      </c>
      <c r="I24" s="45">
        <v>106.9017716</v>
      </c>
      <c r="J24" s="48">
        <v>0.188164941</v>
      </c>
      <c r="K24" s="46">
        <v>521.75636810000003</v>
      </c>
      <c r="L24" s="45">
        <v>269.18319200000002</v>
      </c>
      <c r="M24" s="47">
        <v>0.42850970220000001</v>
      </c>
    </row>
    <row r="25" spans="1:13" ht="14.5" x14ac:dyDescent="0.35">
      <c r="A25" s="2" t="str">
        <f>VLOOKUP(C25, 'County name'!$A$1:$C$207, 2, TRUE)</f>
        <v>Clayton County</v>
      </c>
      <c r="B25" s="2" t="str">
        <f>VLOOKUP($C25, 'County name'!$A$1:$C$207, 3, TRUE)</f>
        <v>Iowa</v>
      </c>
      <c r="C25" s="33">
        <v>19043</v>
      </c>
      <c r="D25" s="12">
        <f>VLOOKUP($C25, 'County name'!$A$3:$D$101, 4, FALSE)</f>
        <v>1.0800000000000001E-2</v>
      </c>
      <c r="E25" s="44">
        <v>1882.2090639999999</v>
      </c>
      <c r="F25" s="44">
        <v>131.8021708</v>
      </c>
      <c r="G25" s="38">
        <v>0.9163094839</v>
      </c>
      <c r="H25" s="45">
        <v>245.85532810000001</v>
      </c>
      <c r="I25" s="45">
        <v>92.397088049999994</v>
      </c>
      <c r="J25" s="48">
        <v>0.15364363810000001</v>
      </c>
      <c r="K25" s="46">
        <v>485.28249149999999</v>
      </c>
      <c r="L25" s="45">
        <v>219.94820770000001</v>
      </c>
      <c r="M25" s="47">
        <v>0.33888887140000001</v>
      </c>
    </row>
    <row r="26" spans="1:13" ht="14.5" x14ac:dyDescent="0.35">
      <c r="A26" s="2" t="str">
        <f>VLOOKUP(C26, 'County name'!$A$1:$C$207, 2, TRUE)</f>
        <v>Clinton County</v>
      </c>
      <c r="B26" s="2" t="str">
        <f>VLOOKUP($C26, 'County name'!$A$1:$C$207, 3, TRUE)</f>
        <v>Iowa</v>
      </c>
      <c r="C26" s="33">
        <v>19045</v>
      </c>
      <c r="D26" s="12">
        <f>VLOOKUP($C26, 'County name'!$A$3:$D$101, 4, FALSE)</f>
        <v>1.4199999999999999E-2</v>
      </c>
      <c r="E26" s="44">
        <v>2035.252395</v>
      </c>
      <c r="F26" s="44">
        <v>166.31265999999999</v>
      </c>
      <c r="G26" s="38">
        <v>0.96023371980000005</v>
      </c>
      <c r="H26" s="45">
        <v>248.79667480000001</v>
      </c>
      <c r="I26" s="45">
        <v>106.25981880000001</v>
      </c>
      <c r="J26" s="48">
        <v>0.1679075683</v>
      </c>
      <c r="K26" s="46">
        <v>474.65008440000003</v>
      </c>
      <c r="L26" s="45">
        <v>236.0106748</v>
      </c>
      <c r="M26" s="47">
        <v>0.34395214210000002</v>
      </c>
    </row>
    <row r="27" spans="1:13" ht="14.5" x14ac:dyDescent="0.35">
      <c r="A27" s="2" t="str">
        <f>VLOOKUP(C27, 'County name'!$A$1:$C$207, 2, TRUE)</f>
        <v>Crawford County</v>
      </c>
      <c r="B27" s="2" t="str">
        <f>VLOOKUP($C27, 'County name'!$A$1:$C$207, 3, TRUE)</f>
        <v>Iowa</v>
      </c>
      <c r="C27" s="33">
        <v>19047</v>
      </c>
      <c r="D27" s="12">
        <f>VLOOKUP($C27, 'County name'!$A$3:$D$101, 4, FALSE)</f>
        <v>1.47E-2</v>
      </c>
      <c r="E27" s="44">
        <v>2038.692542</v>
      </c>
      <c r="F27" s="44">
        <v>182.58186499999999</v>
      </c>
      <c r="G27" s="38">
        <v>0.98940692500000005</v>
      </c>
      <c r="H27" s="45">
        <v>294.91694539999997</v>
      </c>
      <c r="I27" s="45">
        <v>138.43721439999999</v>
      </c>
      <c r="J27" s="48">
        <v>0.23054896499999999</v>
      </c>
      <c r="K27" s="46">
        <v>540.89362119999998</v>
      </c>
      <c r="L27" s="45">
        <v>303.74538749999999</v>
      </c>
      <c r="M27" s="47">
        <v>0.4766337685</v>
      </c>
    </row>
    <row r="28" spans="1:13" ht="14.5" x14ac:dyDescent="0.35">
      <c r="A28" s="2" t="str">
        <f>VLOOKUP(C28, 'County name'!$A$1:$C$207, 2, TRUE)</f>
        <v>Dallas County</v>
      </c>
      <c r="B28" s="2" t="str">
        <f>VLOOKUP($C28, 'County name'!$A$1:$C$207, 3, TRUE)</f>
        <v>Iowa</v>
      </c>
      <c r="C28" s="33">
        <v>19049</v>
      </c>
      <c r="D28" s="12">
        <f>VLOOKUP($C28, 'County name'!$A$3:$D$101, 4, FALSE)</f>
        <v>1.0700000000000001E-2</v>
      </c>
      <c r="E28" s="44">
        <v>2090.0185339999998</v>
      </c>
      <c r="F28" s="44">
        <v>192.36257929999999</v>
      </c>
      <c r="G28" s="38">
        <v>0.98758527269999996</v>
      </c>
      <c r="H28" s="45">
        <v>271.78069579999999</v>
      </c>
      <c r="I28" s="45">
        <v>123.93783019999999</v>
      </c>
      <c r="J28" s="48">
        <v>0.1991247287</v>
      </c>
      <c r="K28" s="46">
        <v>527.52734439999995</v>
      </c>
      <c r="L28" s="45">
        <v>295.8998105</v>
      </c>
      <c r="M28" s="47">
        <v>0.45863395629999998</v>
      </c>
    </row>
    <row r="29" spans="1:13" ht="14.5" x14ac:dyDescent="0.35">
      <c r="A29" s="2" t="str">
        <f>VLOOKUP(C29, 'County name'!$A$1:$C$207, 2, TRUE)</f>
        <v>Davis County</v>
      </c>
      <c r="B29" s="2" t="str">
        <f>VLOOKUP($C29, 'County name'!$A$1:$C$207, 3, TRUE)</f>
        <v>Iowa</v>
      </c>
      <c r="C29" s="33">
        <v>19051</v>
      </c>
      <c r="D29" s="12">
        <f>VLOOKUP($C29, 'County name'!$A$3:$D$101, 4, FALSE)</f>
        <v>4.5000000000000005E-3</v>
      </c>
      <c r="E29" s="44">
        <v>2243.6295030000001</v>
      </c>
      <c r="F29" s="44">
        <v>240.56627549999999</v>
      </c>
      <c r="G29" s="38">
        <v>1.0505777540000001</v>
      </c>
      <c r="H29" s="45">
        <v>274.09055480000001</v>
      </c>
      <c r="I29" s="45">
        <v>141.42656919999999</v>
      </c>
      <c r="J29" s="48">
        <v>0.2086586711</v>
      </c>
      <c r="K29" s="46">
        <v>508.19859300000002</v>
      </c>
      <c r="L29" s="45">
        <v>303.87202539999998</v>
      </c>
      <c r="M29" s="47">
        <v>0.43974004950000001</v>
      </c>
    </row>
    <row r="30" spans="1:13" ht="14.5" x14ac:dyDescent="0.35">
      <c r="A30" s="2" t="str">
        <f>VLOOKUP(C30, 'County name'!$A$1:$C$207, 2, TRUE)</f>
        <v>Decatur County</v>
      </c>
      <c r="B30" s="2" t="str">
        <f>VLOOKUP($C30, 'County name'!$A$1:$C$207, 3, TRUE)</f>
        <v>Iowa</v>
      </c>
      <c r="C30" s="33">
        <v>19053</v>
      </c>
      <c r="D30" s="12">
        <f>VLOOKUP($C30, 'County name'!$A$3:$D$101, 4, FALSE)</f>
        <v>3.5999999999999999E-3</v>
      </c>
      <c r="E30" s="44">
        <v>2143.271463</v>
      </c>
      <c r="F30" s="44">
        <v>214.66992540000001</v>
      </c>
      <c r="G30" s="38">
        <v>1.0044668670000001</v>
      </c>
      <c r="H30" s="45">
        <v>284.98386749999997</v>
      </c>
      <c r="I30" s="45">
        <v>138.3431966</v>
      </c>
      <c r="J30" s="48">
        <v>0.2177248225</v>
      </c>
      <c r="K30" s="46">
        <v>526.14648169999998</v>
      </c>
      <c r="L30" s="45">
        <v>306.02722849999998</v>
      </c>
      <c r="M30" s="47">
        <v>0.47369031880000001</v>
      </c>
    </row>
    <row r="31" spans="1:13" ht="14.5" x14ac:dyDescent="0.35">
      <c r="A31" s="2" t="str">
        <f>VLOOKUP(C31, 'County name'!$A$1:$C$207, 2, TRUE)</f>
        <v>Delaware County</v>
      </c>
      <c r="B31" s="2" t="str">
        <f>VLOOKUP($C31, 'County name'!$A$1:$C$207, 3, TRUE)</f>
        <v>Iowa</v>
      </c>
      <c r="C31" s="33">
        <v>19055</v>
      </c>
      <c r="D31" s="12">
        <f>VLOOKUP($C31, 'County name'!$A$3:$D$101, 4, FALSE)</f>
        <v>1.11E-2</v>
      </c>
      <c r="E31" s="44">
        <v>1876.082013</v>
      </c>
      <c r="F31" s="44">
        <v>131.40938610000001</v>
      </c>
      <c r="G31" s="38">
        <v>0.89519312750000002</v>
      </c>
      <c r="H31" s="45">
        <v>247.03880649999999</v>
      </c>
      <c r="I31" s="45">
        <v>92.188122179999993</v>
      </c>
      <c r="J31" s="48">
        <v>0.15643673759999999</v>
      </c>
      <c r="K31" s="46">
        <v>484.65738249999998</v>
      </c>
      <c r="L31" s="45">
        <v>219.44063460000001</v>
      </c>
      <c r="M31" s="47">
        <v>0.34445806229999998</v>
      </c>
    </row>
    <row r="32" spans="1:13" ht="14.5" x14ac:dyDescent="0.35">
      <c r="A32" s="2" t="str">
        <f>VLOOKUP(C32, 'County name'!$A$1:$C$207, 2, TRUE)</f>
        <v>Des Moines County</v>
      </c>
      <c r="B32" s="2" t="str">
        <f>VLOOKUP($C32, 'County name'!$A$1:$C$207, 3, TRUE)</f>
        <v>Iowa</v>
      </c>
      <c r="C32" s="33">
        <v>19057</v>
      </c>
      <c r="D32" s="12">
        <f>VLOOKUP($C32, 'County name'!$A$3:$D$101, 4, FALSE)</f>
        <v>6.1999999999999998E-3</v>
      </c>
      <c r="E32" s="44">
        <v>2234.9152690000001</v>
      </c>
      <c r="F32" s="44">
        <v>212.8586876</v>
      </c>
      <c r="G32" s="38">
        <v>1.005783206</v>
      </c>
      <c r="H32" s="45">
        <v>261.69572920000002</v>
      </c>
      <c r="I32" s="45">
        <v>133.10007719999999</v>
      </c>
      <c r="J32" s="48">
        <v>0.1925097164</v>
      </c>
      <c r="K32" s="46">
        <v>482.98123679999998</v>
      </c>
      <c r="L32" s="45">
        <v>272.60230899999999</v>
      </c>
      <c r="M32" s="47">
        <v>0.38270615180000001</v>
      </c>
    </row>
    <row r="33" spans="1:13" ht="14.5" x14ac:dyDescent="0.35">
      <c r="A33" s="2" t="str">
        <f>VLOOKUP(C33, 'County name'!$A$1:$C$207, 2, TRUE)</f>
        <v>Dickinson County</v>
      </c>
      <c r="B33" s="2" t="str">
        <f>VLOOKUP($C33, 'County name'!$A$1:$C$207, 3, TRUE)</f>
        <v>Iowa</v>
      </c>
      <c r="C33" s="33">
        <v>19059</v>
      </c>
      <c r="D33" s="12">
        <f>VLOOKUP($C33, 'County name'!$A$3:$D$101, 4, FALSE)</f>
        <v>7.3000000000000001E-3</v>
      </c>
      <c r="E33" s="44">
        <v>1858.1613870000001</v>
      </c>
      <c r="F33" s="44">
        <v>134.59510080000001</v>
      </c>
      <c r="G33" s="38">
        <v>0.93336407700000001</v>
      </c>
      <c r="H33" s="45">
        <v>262.63075149999997</v>
      </c>
      <c r="I33" s="45">
        <v>96.400188450000002</v>
      </c>
      <c r="J33" s="48">
        <v>0.1773404213</v>
      </c>
      <c r="K33" s="46">
        <v>518.85038059999999</v>
      </c>
      <c r="L33" s="45">
        <v>247.21059310000001</v>
      </c>
      <c r="M33" s="47">
        <v>0.41450531540000002</v>
      </c>
    </row>
    <row r="34" spans="1:13" ht="14.5" x14ac:dyDescent="0.35">
      <c r="A34" s="2" t="str">
        <f>VLOOKUP(C34, 'County name'!$A$1:$C$207, 2, TRUE)</f>
        <v>Dubuque County</v>
      </c>
      <c r="B34" s="2" t="str">
        <f>VLOOKUP($C34, 'County name'!$A$1:$C$207, 3, TRUE)</f>
        <v>Iowa</v>
      </c>
      <c r="C34" s="33">
        <v>19061</v>
      </c>
      <c r="D34" s="12">
        <f>VLOOKUP($C34, 'County name'!$A$3:$D$101, 4, FALSE)</f>
        <v>8.3999999999999995E-3</v>
      </c>
      <c r="E34" s="44">
        <v>1896.681619</v>
      </c>
      <c r="F34" s="44">
        <v>127.019408</v>
      </c>
      <c r="G34" s="38">
        <v>0.89352624579999995</v>
      </c>
      <c r="H34" s="45">
        <v>244.70893090000001</v>
      </c>
      <c r="I34" s="45">
        <v>89.070446160000003</v>
      </c>
      <c r="J34" s="48">
        <v>0.15556869840000001</v>
      </c>
      <c r="K34" s="46">
        <v>476.7977166</v>
      </c>
      <c r="L34" s="45">
        <v>207.13051870000001</v>
      </c>
      <c r="M34" s="47">
        <v>0.33097777849999999</v>
      </c>
    </row>
    <row r="35" spans="1:13" ht="14.5" x14ac:dyDescent="0.35">
      <c r="A35" s="2" t="str">
        <f>VLOOKUP(C35, 'County name'!$A$1:$C$207, 2, TRUE)</f>
        <v>Emmet County</v>
      </c>
      <c r="B35" s="2" t="str">
        <f>VLOOKUP($C35, 'County name'!$A$1:$C$207, 3, TRUE)</f>
        <v>Iowa</v>
      </c>
      <c r="C35" s="33">
        <v>19063</v>
      </c>
      <c r="D35" s="12">
        <f>VLOOKUP($C35, 'County name'!$A$3:$D$101, 4, FALSE)</f>
        <v>8.3000000000000001E-3</v>
      </c>
      <c r="E35" s="44">
        <v>1863.986181</v>
      </c>
      <c r="F35" s="44">
        <v>132.0147743</v>
      </c>
      <c r="G35" s="38">
        <v>0.93385895669999996</v>
      </c>
      <c r="H35" s="45">
        <v>256.05409639999999</v>
      </c>
      <c r="I35" s="45">
        <v>92.664157529999997</v>
      </c>
      <c r="J35" s="48">
        <v>0.1663397264</v>
      </c>
      <c r="K35" s="46">
        <v>514.24551880000001</v>
      </c>
      <c r="L35" s="45">
        <v>241.8959515</v>
      </c>
      <c r="M35" s="47">
        <v>0.40284846769999999</v>
      </c>
    </row>
    <row r="36" spans="1:13" ht="14.5" x14ac:dyDescent="0.35">
      <c r="A36" s="2" t="str">
        <f>VLOOKUP(C36, 'County name'!$A$1:$C$207, 2, TRUE)</f>
        <v>Fayette County</v>
      </c>
      <c r="B36" s="2" t="str">
        <f>VLOOKUP($C36, 'County name'!$A$1:$C$207, 3, TRUE)</f>
        <v>Iowa</v>
      </c>
      <c r="C36" s="33">
        <v>19065</v>
      </c>
      <c r="D36" s="12">
        <f>VLOOKUP($C36, 'County name'!$A$3:$D$101, 4, FALSE)</f>
        <v>1.37E-2</v>
      </c>
      <c r="E36" s="44">
        <v>1869.519671</v>
      </c>
      <c r="F36" s="44">
        <v>126.45116659999999</v>
      </c>
      <c r="G36" s="38">
        <v>0.91006260240000003</v>
      </c>
      <c r="H36" s="45">
        <v>245.50749139999999</v>
      </c>
      <c r="I36" s="45">
        <v>90.364430670000004</v>
      </c>
      <c r="J36" s="48">
        <v>0.15438540410000001</v>
      </c>
      <c r="K36" s="46">
        <v>488.01484850000003</v>
      </c>
      <c r="L36" s="45">
        <v>220.50042930000001</v>
      </c>
      <c r="M36" s="47">
        <v>0.34834062570000002</v>
      </c>
    </row>
    <row r="37" spans="1:13" ht="14.5" x14ac:dyDescent="0.35">
      <c r="A37" s="2" t="str">
        <f>VLOOKUP(C37, 'County name'!$A$1:$C$207, 2, TRUE)</f>
        <v>Floyd County</v>
      </c>
      <c r="B37" s="2" t="str">
        <f>VLOOKUP($C37, 'County name'!$A$1:$C$207, 3, TRUE)</f>
        <v>Iowa</v>
      </c>
      <c r="C37" s="33">
        <v>19067</v>
      </c>
      <c r="D37" s="12">
        <f>VLOOKUP($C37, 'County name'!$A$3:$D$101, 4, FALSE)</f>
        <v>1.03E-2</v>
      </c>
      <c r="E37" s="44">
        <v>1935.525637</v>
      </c>
      <c r="F37" s="44">
        <v>145.61690659999999</v>
      </c>
      <c r="G37" s="38">
        <v>0.93712886399999995</v>
      </c>
      <c r="H37" s="45">
        <v>240.38591500000001</v>
      </c>
      <c r="I37" s="45">
        <v>93.608039860000005</v>
      </c>
      <c r="J37" s="48">
        <v>0.14983122739999999</v>
      </c>
      <c r="K37" s="46">
        <v>499.57880010000002</v>
      </c>
      <c r="L37" s="45">
        <v>242.1318105</v>
      </c>
      <c r="M37" s="47">
        <v>0.37431331620000002</v>
      </c>
    </row>
    <row r="38" spans="1:13" ht="14.5" x14ac:dyDescent="0.35">
      <c r="A38" s="2" t="str">
        <f>VLOOKUP(C38, 'County name'!$A$1:$C$207, 2, TRUE)</f>
        <v>Franklin County</v>
      </c>
      <c r="B38" s="2" t="str">
        <f>VLOOKUP($C38, 'County name'!$A$1:$C$207, 3, TRUE)</f>
        <v>Iowa</v>
      </c>
      <c r="C38" s="33">
        <v>19069</v>
      </c>
      <c r="D38" s="12">
        <f>VLOOKUP($C38, 'County name'!$A$3:$D$101, 4, FALSE)</f>
        <v>1.3500000000000002E-2</v>
      </c>
      <c r="E38" s="44">
        <v>1926.8100629999999</v>
      </c>
      <c r="F38" s="44">
        <v>144.0895836</v>
      </c>
      <c r="G38" s="38">
        <v>0.94910339939999999</v>
      </c>
      <c r="H38" s="45">
        <v>244.0404144</v>
      </c>
      <c r="I38" s="45">
        <v>92.573692559999998</v>
      </c>
      <c r="J38" s="48">
        <v>0.157558171</v>
      </c>
      <c r="K38" s="46">
        <v>506.22874639999998</v>
      </c>
      <c r="L38" s="45">
        <v>247.94576860000001</v>
      </c>
      <c r="M38" s="47">
        <v>0.39469441249999998</v>
      </c>
    </row>
    <row r="39" spans="1:13" ht="14.5" x14ac:dyDescent="0.35">
      <c r="A39" s="2" t="str">
        <f>VLOOKUP(C39, 'County name'!$A$1:$C$207, 2, TRUE)</f>
        <v>Fremont County</v>
      </c>
      <c r="B39" s="2" t="str">
        <f>VLOOKUP($C39, 'County name'!$A$1:$C$207, 3, TRUE)</f>
        <v>Iowa</v>
      </c>
      <c r="C39" s="33">
        <v>19071</v>
      </c>
      <c r="D39" s="12">
        <f>VLOOKUP($C39, 'County name'!$A$3:$D$101, 4, FALSE)</f>
        <v>9.7000000000000003E-3</v>
      </c>
      <c r="E39" s="44">
        <v>2290.857004</v>
      </c>
      <c r="F39" s="44">
        <v>288.86179299999998</v>
      </c>
      <c r="G39" s="38">
        <v>1.1158177170000001</v>
      </c>
      <c r="H39" s="45">
        <v>328.84846279999999</v>
      </c>
      <c r="I39" s="45">
        <v>198.36674550000001</v>
      </c>
      <c r="J39" s="48">
        <v>0.29301699549999999</v>
      </c>
      <c r="K39" s="46">
        <v>564.39122880000002</v>
      </c>
      <c r="L39" s="45">
        <v>381.83477310000001</v>
      </c>
      <c r="M39" s="47">
        <v>0.56075734740000005</v>
      </c>
    </row>
    <row r="40" spans="1:13" ht="14.5" x14ac:dyDescent="0.35">
      <c r="A40" s="2" t="str">
        <f>VLOOKUP(C40, 'County name'!$A$1:$C$207, 2, TRUE)</f>
        <v>Greene County</v>
      </c>
      <c r="B40" s="2" t="str">
        <f>VLOOKUP($C40, 'County name'!$A$1:$C$207, 3, TRUE)</f>
        <v>Iowa</v>
      </c>
      <c r="C40" s="33">
        <v>19073</v>
      </c>
      <c r="D40" s="12">
        <f>VLOOKUP($C40, 'County name'!$A$3:$D$101, 4, FALSE)</f>
        <v>1.1699999999999999E-2</v>
      </c>
      <c r="E40" s="44">
        <v>2071.5763120000001</v>
      </c>
      <c r="F40" s="44">
        <v>202.0443822</v>
      </c>
      <c r="G40" s="38">
        <v>1.0274583980000001</v>
      </c>
      <c r="H40" s="45">
        <v>271.9439064</v>
      </c>
      <c r="I40" s="45">
        <v>129.1690576</v>
      </c>
      <c r="J40" s="48">
        <v>0.20110137810000001</v>
      </c>
      <c r="K40" s="46">
        <v>528.77041750000001</v>
      </c>
      <c r="L40" s="45">
        <v>305.55351330000002</v>
      </c>
      <c r="M40" s="47">
        <v>0.46081703340000002</v>
      </c>
    </row>
    <row r="41" spans="1:13" ht="14.5" x14ac:dyDescent="0.35">
      <c r="A41" s="2" t="str">
        <f>VLOOKUP(C41, 'County name'!$A$1:$C$207, 2, TRUE)</f>
        <v>Grundy County</v>
      </c>
      <c r="B41" s="2" t="str">
        <f>VLOOKUP($C41, 'County name'!$A$1:$C$207, 3, TRUE)</f>
        <v>Iowa</v>
      </c>
      <c r="C41" s="33">
        <v>19075</v>
      </c>
      <c r="D41" s="12">
        <f>VLOOKUP($C41, 'County name'!$A$3:$D$101, 4, FALSE)</f>
        <v>1.11E-2</v>
      </c>
      <c r="E41" s="44">
        <v>1958.6969939999999</v>
      </c>
      <c r="F41" s="44">
        <v>152.91937770000001</v>
      </c>
      <c r="G41" s="38">
        <v>0.94178516339999996</v>
      </c>
      <c r="H41" s="45">
        <v>249.0074726</v>
      </c>
      <c r="I41" s="45">
        <v>97.102237610000003</v>
      </c>
      <c r="J41" s="48">
        <v>0.161713301</v>
      </c>
      <c r="K41" s="46">
        <v>503.67276349999997</v>
      </c>
      <c r="L41" s="45">
        <v>252.9306684</v>
      </c>
      <c r="M41" s="47">
        <v>0.39202697549999999</v>
      </c>
    </row>
    <row r="42" spans="1:13" ht="14.5" x14ac:dyDescent="0.35">
      <c r="A42" s="2" t="str">
        <f>VLOOKUP(C42, 'County name'!$A$1:$C$207, 2, TRUE)</f>
        <v>Guthrie County</v>
      </c>
      <c r="B42" s="2" t="str">
        <f>VLOOKUP($C42, 'County name'!$A$1:$C$207, 3, TRUE)</f>
        <v>Iowa</v>
      </c>
      <c r="C42" s="33">
        <v>19077</v>
      </c>
      <c r="D42" s="12">
        <f>VLOOKUP($C42, 'County name'!$A$3:$D$101, 4, FALSE)</f>
        <v>0.01</v>
      </c>
      <c r="E42" s="44">
        <v>2058.6055030000002</v>
      </c>
      <c r="F42" s="44">
        <v>200.43060679999999</v>
      </c>
      <c r="G42" s="38">
        <v>0.99392132430000002</v>
      </c>
      <c r="H42" s="45">
        <v>281.85234079999998</v>
      </c>
      <c r="I42" s="45">
        <v>136.4185181</v>
      </c>
      <c r="J42" s="48">
        <v>0.2139045758</v>
      </c>
      <c r="K42" s="46">
        <v>534.38219379999998</v>
      </c>
      <c r="L42" s="45">
        <v>307.54554719999999</v>
      </c>
      <c r="M42" s="47">
        <v>0.47130232459999999</v>
      </c>
    </row>
    <row r="43" spans="1:13" ht="14.5" x14ac:dyDescent="0.35">
      <c r="A43" s="2" t="str">
        <f>VLOOKUP(C43, 'County name'!$A$1:$C$207, 2, TRUE)</f>
        <v>Hamilton County</v>
      </c>
      <c r="B43" s="2" t="str">
        <f>VLOOKUP($C43, 'County name'!$A$1:$C$207, 3, TRUE)</f>
        <v>Iowa</v>
      </c>
      <c r="C43" s="33">
        <v>19079</v>
      </c>
      <c r="D43" s="12">
        <f>VLOOKUP($C43, 'County name'!$A$3:$D$101, 4, FALSE)</f>
        <v>1.1899999999999999E-2</v>
      </c>
      <c r="E43" s="44">
        <v>1980.6762309999999</v>
      </c>
      <c r="F43" s="44">
        <v>163.5187627</v>
      </c>
      <c r="G43" s="38">
        <v>0.98161088689999998</v>
      </c>
      <c r="H43" s="45">
        <v>253.6800825</v>
      </c>
      <c r="I43" s="45">
        <v>102.80787890000001</v>
      </c>
      <c r="J43" s="48">
        <v>0.1726480648</v>
      </c>
      <c r="K43" s="46">
        <v>516.46920009999997</v>
      </c>
      <c r="L43" s="45">
        <v>271.55314829999998</v>
      </c>
      <c r="M43" s="47">
        <v>0.42434291390000001</v>
      </c>
    </row>
    <row r="44" spans="1:13" ht="14.5" x14ac:dyDescent="0.35">
      <c r="A44" s="2" t="str">
        <f>VLOOKUP(C44, 'County name'!$A$1:$C$207, 2, TRUE)</f>
        <v>Hancock County</v>
      </c>
      <c r="B44" s="2" t="str">
        <f>VLOOKUP($C44, 'County name'!$A$1:$C$207, 3, TRUE)</f>
        <v>Iowa</v>
      </c>
      <c r="C44" s="33">
        <v>19081</v>
      </c>
      <c r="D44" s="12">
        <f>VLOOKUP($C44, 'County name'!$A$3:$D$101, 4, FALSE)</f>
        <v>1.21E-2</v>
      </c>
      <c r="E44" s="44">
        <v>1900.306501</v>
      </c>
      <c r="F44" s="44">
        <v>133.3281193</v>
      </c>
      <c r="G44" s="38">
        <v>0.93626843000000004</v>
      </c>
      <c r="H44" s="45">
        <v>246.6158599</v>
      </c>
      <c r="I44" s="45">
        <v>87.314747240000003</v>
      </c>
      <c r="J44" s="48">
        <v>0.15623624959999999</v>
      </c>
      <c r="K44" s="46">
        <v>509.00411009999999</v>
      </c>
      <c r="L44" s="45">
        <v>239.8340733</v>
      </c>
      <c r="M44" s="47">
        <v>0.3951606862</v>
      </c>
    </row>
    <row r="45" spans="1:13" ht="14.5" x14ac:dyDescent="0.35">
      <c r="A45" s="2" t="str">
        <f>VLOOKUP(C45, 'County name'!$A$1:$C$207, 2, TRUE)</f>
        <v>Hardin County</v>
      </c>
      <c r="B45" s="2" t="str">
        <f>VLOOKUP($C45, 'County name'!$A$1:$C$207, 3, TRUE)</f>
        <v>Iowa</v>
      </c>
      <c r="C45" s="33">
        <v>19083</v>
      </c>
      <c r="D45" s="12">
        <f>VLOOKUP($C45, 'County name'!$A$3:$D$101, 4, FALSE)</f>
        <v>1.1200000000000002E-2</v>
      </c>
      <c r="E45" s="44">
        <v>1966.8438430000001</v>
      </c>
      <c r="F45" s="44">
        <v>157.18786030000001</v>
      </c>
      <c r="G45" s="38">
        <v>0.95898828570000005</v>
      </c>
      <c r="H45" s="45">
        <v>249.58846610000001</v>
      </c>
      <c r="I45" s="45">
        <v>98.701235530000005</v>
      </c>
      <c r="J45" s="48">
        <v>0.16555349680000001</v>
      </c>
      <c r="K45" s="46">
        <v>508.8912929</v>
      </c>
      <c r="L45" s="45">
        <v>260.69700879999999</v>
      </c>
      <c r="M45" s="47">
        <v>0.40696567379999998</v>
      </c>
    </row>
    <row r="46" spans="1:13" ht="14.5" x14ac:dyDescent="0.35">
      <c r="A46" s="2" t="str">
        <f>VLOOKUP(C46, 'County name'!$A$1:$C$207, 2, TRUE)</f>
        <v>Harrison County</v>
      </c>
      <c r="B46" s="2" t="str">
        <f>VLOOKUP($C46, 'County name'!$A$1:$C$207, 3, TRUE)</f>
        <v>Iowa</v>
      </c>
      <c r="C46" s="33">
        <v>19085</v>
      </c>
      <c r="D46" s="12">
        <f>VLOOKUP($C46, 'County name'!$A$3:$D$101, 4, FALSE)</f>
        <v>1.3899999999999999E-2</v>
      </c>
      <c r="E46" s="44">
        <v>2145.427036</v>
      </c>
      <c r="F46" s="44">
        <v>236.63262209999999</v>
      </c>
      <c r="G46" s="38">
        <v>1.063542319</v>
      </c>
      <c r="H46" s="45">
        <v>315.7322959</v>
      </c>
      <c r="I46" s="45">
        <v>171.95871769999999</v>
      </c>
      <c r="J46" s="48">
        <v>0.26685383039999999</v>
      </c>
      <c r="K46" s="46">
        <v>555.2585057</v>
      </c>
      <c r="L46" s="45">
        <v>345.35071640000001</v>
      </c>
      <c r="M46" s="47">
        <v>0.51743877220000001</v>
      </c>
    </row>
    <row r="47" spans="1:13" ht="14.5" x14ac:dyDescent="0.35">
      <c r="A47" s="2" t="str">
        <f>VLOOKUP(C47, 'County name'!$A$1:$C$207, 2, TRUE)</f>
        <v>Henry County</v>
      </c>
      <c r="B47" s="2" t="str">
        <f>VLOOKUP($C47, 'County name'!$A$1:$C$207, 3, TRUE)</f>
        <v>Iowa</v>
      </c>
      <c r="C47" s="33">
        <v>19087</v>
      </c>
      <c r="D47" s="12">
        <f>VLOOKUP($C47, 'County name'!$A$3:$D$101, 4, FALSE)</f>
        <v>6.6E-3</v>
      </c>
      <c r="E47" s="44">
        <v>2238.4913329999999</v>
      </c>
      <c r="F47" s="44">
        <v>227.58381230000001</v>
      </c>
      <c r="G47" s="38">
        <v>1.0121441339999999</v>
      </c>
      <c r="H47" s="45">
        <v>263.5608891</v>
      </c>
      <c r="I47" s="45">
        <v>135.6615812</v>
      </c>
      <c r="J47" s="48">
        <v>0.19442475279999999</v>
      </c>
      <c r="K47" s="46">
        <v>489.68561640000001</v>
      </c>
      <c r="L47" s="45">
        <v>285.75668639999998</v>
      </c>
      <c r="M47" s="47">
        <v>0.39817666600000001</v>
      </c>
    </row>
    <row r="48" spans="1:13" ht="14.5" x14ac:dyDescent="0.35">
      <c r="A48" s="2" t="str">
        <f>VLOOKUP(C48, 'County name'!$A$1:$C$207, 2, TRUE)</f>
        <v>Howard County</v>
      </c>
      <c r="B48" s="2" t="str">
        <f>VLOOKUP($C48, 'County name'!$A$1:$C$207, 3, TRUE)</f>
        <v>Iowa</v>
      </c>
      <c r="C48" s="33">
        <v>19089</v>
      </c>
      <c r="D48" s="12">
        <f>VLOOKUP($C48, 'County name'!$A$3:$D$101, 4, FALSE)</f>
        <v>9.5999999999999992E-3</v>
      </c>
      <c r="E48" s="44">
        <v>1801.8985190000001</v>
      </c>
      <c r="F48" s="44">
        <v>108.7231697</v>
      </c>
      <c r="G48" s="38">
        <v>0.86948585739999995</v>
      </c>
      <c r="H48" s="45">
        <v>237.28498579999999</v>
      </c>
      <c r="I48" s="45">
        <v>78.761750269999993</v>
      </c>
      <c r="J48" s="48">
        <v>0.14250215229999999</v>
      </c>
      <c r="K48" s="46">
        <v>486.4788504</v>
      </c>
      <c r="L48" s="45">
        <v>202.01992079999999</v>
      </c>
      <c r="M48" s="47">
        <v>0.34015045599999999</v>
      </c>
    </row>
    <row r="49" spans="1:13" ht="14.5" x14ac:dyDescent="0.35">
      <c r="A49" s="2" t="str">
        <f>VLOOKUP(C49, 'County name'!$A$1:$C$207, 2, TRUE)</f>
        <v>Humboldt County</v>
      </c>
      <c r="B49" s="2" t="str">
        <f>VLOOKUP($C49, 'County name'!$A$1:$C$207, 3, TRUE)</f>
        <v>Iowa</v>
      </c>
      <c r="C49" s="33">
        <v>19091</v>
      </c>
      <c r="D49" s="12">
        <f>VLOOKUP($C49, 'County name'!$A$3:$D$101, 4, FALSE)</f>
        <v>1.15E-2</v>
      </c>
      <c r="E49" s="44">
        <v>1953.358197</v>
      </c>
      <c r="F49" s="44">
        <v>153.32238359999999</v>
      </c>
      <c r="G49" s="38">
        <v>0.97906376319999999</v>
      </c>
      <c r="H49" s="45">
        <v>257.11124740000002</v>
      </c>
      <c r="I49" s="45">
        <v>99.615312579999994</v>
      </c>
      <c r="J49" s="48">
        <v>0.1727615391</v>
      </c>
      <c r="K49" s="46">
        <v>519.00498130000005</v>
      </c>
      <c r="L49" s="45">
        <v>265.96170430000001</v>
      </c>
      <c r="M49" s="47">
        <v>0.42338084380000002</v>
      </c>
    </row>
    <row r="50" spans="1:13" ht="14.5" x14ac:dyDescent="0.35">
      <c r="A50" s="2" t="str">
        <f>VLOOKUP(C50, 'County name'!$A$1:$C$207, 2, TRUE)</f>
        <v>Ida County</v>
      </c>
      <c r="B50" s="2" t="str">
        <f>VLOOKUP($C50, 'County name'!$A$1:$C$207, 3, TRUE)</f>
        <v>Iowa</v>
      </c>
      <c r="C50" s="33">
        <v>19093</v>
      </c>
      <c r="D50" s="12">
        <f>VLOOKUP($C50, 'County name'!$A$3:$D$101, 4, FALSE)</f>
        <v>9.0000000000000011E-3</v>
      </c>
      <c r="E50" s="44">
        <v>2000.9561779999999</v>
      </c>
      <c r="F50" s="44">
        <v>182.79327240000001</v>
      </c>
      <c r="G50" s="38">
        <v>1.0213742910000001</v>
      </c>
      <c r="H50" s="45">
        <v>290.51099199999999</v>
      </c>
      <c r="I50" s="45">
        <v>134.93258460000001</v>
      </c>
      <c r="J50" s="48">
        <v>0.22569886319999999</v>
      </c>
      <c r="K50" s="46">
        <v>537.97371920000001</v>
      </c>
      <c r="L50" s="45">
        <v>304.54423759999997</v>
      </c>
      <c r="M50" s="47">
        <v>0.47134295790000003</v>
      </c>
    </row>
    <row r="51" spans="1:13" ht="14.5" x14ac:dyDescent="0.35">
      <c r="A51" s="2" t="str">
        <f>VLOOKUP(C51, 'County name'!$A$1:$C$207, 2, TRUE)</f>
        <v>Iowa County</v>
      </c>
      <c r="B51" s="2" t="str">
        <f>VLOOKUP($C51, 'County name'!$A$1:$C$207, 3, TRUE)</f>
        <v>Iowa</v>
      </c>
      <c r="C51" s="33">
        <v>19095</v>
      </c>
      <c r="D51" s="12">
        <f>VLOOKUP($C51, 'County name'!$A$3:$D$101, 4, FALSE)</f>
        <v>9.8999999999999991E-3</v>
      </c>
      <c r="E51" s="44">
        <v>2103.4559709999999</v>
      </c>
      <c r="F51" s="44">
        <v>197.7964288</v>
      </c>
      <c r="G51" s="38">
        <v>0.98590721550000004</v>
      </c>
      <c r="H51" s="45">
        <v>257.4092508</v>
      </c>
      <c r="I51" s="45">
        <v>117.03225519999999</v>
      </c>
      <c r="J51" s="48">
        <v>0.17901658309999999</v>
      </c>
      <c r="K51" s="46">
        <v>503.32572199999998</v>
      </c>
      <c r="L51" s="45">
        <v>277.3280292</v>
      </c>
      <c r="M51" s="47">
        <v>0.40396355769999998</v>
      </c>
    </row>
    <row r="52" spans="1:13" ht="14.5" x14ac:dyDescent="0.35">
      <c r="A52" s="2" t="str">
        <f>VLOOKUP(C52, 'County name'!$A$1:$C$207, 2, TRUE)</f>
        <v>Jackson County</v>
      </c>
      <c r="B52" s="2" t="str">
        <f>VLOOKUP($C52, 'County name'!$A$1:$C$207, 3, TRUE)</f>
        <v>Iowa</v>
      </c>
      <c r="C52" s="33">
        <v>19097</v>
      </c>
      <c r="D52" s="12">
        <f>VLOOKUP($C52, 'County name'!$A$3:$D$101, 4, FALSE)</f>
        <v>7.3000000000000001E-3</v>
      </c>
      <c r="E52" s="44">
        <v>1945.437574</v>
      </c>
      <c r="F52" s="44">
        <v>145.11770089999999</v>
      </c>
      <c r="G52" s="38">
        <v>0.9204924766</v>
      </c>
      <c r="H52" s="45">
        <v>244.73001479999999</v>
      </c>
      <c r="I52" s="45">
        <v>96.347350359999993</v>
      </c>
      <c r="J52" s="48">
        <v>0.159841967</v>
      </c>
      <c r="K52" s="46">
        <v>474.66816369999998</v>
      </c>
      <c r="L52" s="45">
        <v>219.63774749999999</v>
      </c>
      <c r="M52" s="47">
        <v>0.33292526909999998</v>
      </c>
    </row>
    <row r="53" spans="1:13" ht="14.5" x14ac:dyDescent="0.35">
      <c r="A53" s="2" t="str">
        <f>VLOOKUP(C53, 'County name'!$A$1:$C$207, 2, TRUE)</f>
        <v>Jasper County</v>
      </c>
      <c r="B53" s="2" t="str">
        <f>VLOOKUP($C53, 'County name'!$A$1:$C$207, 3, TRUE)</f>
        <v>Iowa</v>
      </c>
      <c r="C53" s="33">
        <v>19099</v>
      </c>
      <c r="D53" s="12">
        <f>VLOOKUP($C53, 'County name'!$A$3:$D$101, 4, FALSE)</f>
        <v>1.4499999999999999E-2</v>
      </c>
      <c r="E53" s="44">
        <v>2097.1030190000001</v>
      </c>
      <c r="F53" s="44">
        <v>189.6006271</v>
      </c>
      <c r="G53" s="38">
        <v>0.97278387219999995</v>
      </c>
      <c r="H53" s="45">
        <v>262.17926069999999</v>
      </c>
      <c r="I53" s="45">
        <v>114.8335185</v>
      </c>
      <c r="J53" s="48">
        <v>0.1849406787</v>
      </c>
      <c r="K53" s="46">
        <v>513.59433969999998</v>
      </c>
      <c r="L53" s="45">
        <v>281.27651109999999</v>
      </c>
      <c r="M53" s="47">
        <v>0.42936297039999999</v>
      </c>
    </row>
    <row r="54" spans="1:13" ht="14.5" x14ac:dyDescent="0.35">
      <c r="A54" s="2" t="str">
        <f>VLOOKUP(C54, 'County name'!$A$1:$C$207, 2, TRUE)</f>
        <v>Jefferson County</v>
      </c>
      <c r="B54" s="2" t="str">
        <f>VLOOKUP($C54, 'County name'!$A$1:$C$207, 3, TRUE)</f>
        <v>Iowa</v>
      </c>
      <c r="C54" s="33">
        <v>19101</v>
      </c>
      <c r="D54" s="12">
        <f>VLOOKUP($C54, 'County name'!$A$3:$D$101, 4, FALSE)</f>
        <v>5.8999999999999999E-3</v>
      </c>
      <c r="E54" s="44">
        <v>2248.3203880000001</v>
      </c>
      <c r="F54" s="44">
        <v>243.1278767</v>
      </c>
      <c r="G54" s="38">
        <v>1.0467032629999999</v>
      </c>
      <c r="H54" s="45">
        <v>265.85326320000001</v>
      </c>
      <c r="I54" s="45">
        <v>136.5197531</v>
      </c>
      <c r="J54" s="48">
        <v>0.19678272190000001</v>
      </c>
      <c r="K54" s="46">
        <v>499.81938150000002</v>
      </c>
      <c r="L54" s="45">
        <v>298.27352289999999</v>
      </c>
      <c r="M54" s="47">
        <v>0.41887841780000001</v>
      </c>
    </row>
    <row r="55" spans="1:13" ht="14.5" x14ac:dyDescent="0.35">
      <c r="A55" s="2" t="str">
        <f>VLOOKUP(C55, 'County name'!$A$1:$C$207, 2, TRUE)</f>
        <v>Johnson County</v>
      </c>
      <c r="B55" s="2" t="str">
        <f>VLOOKUP($C55, 'County name'!$A$1:$C$207, 3, TRUE)</f>
        <v>Iowa</v>
      </c>
      <c r="C55" s="33">
        <v>19103</v>
      </c>
      <c r="D55" s="12">
        <f>VLOOKUP($C55, 'County name'!$A$3:$D$101, 4, FALSE)</f>
        <v>9.3999999999999986E-3</v>
      </c>
      <c r="E55" s="44">
        <v>2153.761708</v>
      </c>
      <c r="F55" s="44">
        <v>208.14939519999999</v>
      </c>
      <c r="G55" s="38">
        <v>1.010784932</v>
      </c>
      <c r="H55" s="45">
        <v>258.11732069999999</v>
      </c>
      <c r="I55" s="45">
        <v>123.3647788</v>
      </c>
      <c r="J55" s="48">
        <v>0.18174773920000001</v>
      </c>
      <c r="K55" s="46">
        <v>497.68408190000002</v>
      </c>
      <c r="L55" s="45">
        <v>279.52818280000002</v>
      </c>
      <c r="M55" s="47">
        <v>0.39414680959999998</v>
      </c>
    </row>
    <row r="56" spans="1:13" ht="14.5" x14ac:dyDescent="0.35">
      <c r="A56" s="2" t="str">
        <f>VLOOKUP(C56, 'County name'!$A$1:$C$207, 2, TRUE)</f>
        <v>Jones County</v>
      </c>
      <c r="B56" s="2" t="str">
        <f>VLOOKUP($C56, 'County name'!$A$1:$C$207, 3, TRUE)</f>
        <v>Iowa</v>
      </c>
      <c r="C56" s="33">
        <v>19105</v>
      </c>
      <c r="D56" s="12">
        <f>VLOOKUP($C56, 'County name'!$A$3:$D$101, 4, FALSE)</f>
        <v>9.1999999999999998E-3</v>
      </c>
      <c r="E56" s="44">
        <v>1964.725985</v>
      </c>
      <c r="F56" s="44">
        <v>158.94506250000001</v>
      </c>
      <c r="G56" s="38">
        <v>0.93043587569999997</v>
      </c>
      <c r="H56" s="45">
        <v>249.57340579999999</v>
      </c>
      <c r="I56" s="45">
        <v>103.8670972</v>
      </c>
      <c r="J56" s="48">
        <v>0.1643670002</v>
      </c>
      <c r="K56" s="46">
        <v>482.32656530000003</v>
      </c>
      <c r="L56" s="45">
        <v>238.01238309999999</v>
      </c>
      <c r="M56" s="47">
        <v>0.35204925079999999</v>
      </c>
    </row>
    <row r="57" spans="1:13" ht="14.5" x14ac:dyDescent="0.35">
      <c r="A57" s="2" t="str">
        <f>VLOOKUP(C57, 'County name'!$A$1:$C$207, 2, TRUE)</f>
        <v>Keokuk County</v>
      </c>
      <c r="B57" s="2" t="str">
        <f>VLOOKUP($C57, 'County name'!$A$1:$C$207, 3, TRUE)</f>
        <v>Iowa</v>
      </c>
      <c r="C57" s="33">
        <v>19107</v>
      </c>
      <c r="D57" s="12">
        <f>VLOOKUP($C57, 'County name'!$A$3:$D$101, 4, FALSE)</f>
        <v>8.6E-3</v>
      </c>
      <c r="E57" s="44">
        <v>2172.38672</v>
      </c>
      <c r="F57" s="44">
        <v>216.1877916</v>
      </c>
      <c r="G57" s="38">
        <v>1.0119043720000001</v>
      </c>
      <c r="H57" s="45">
        <v>262.05878489999998</v>
      </c>
      <c r="I57" s="45">
        <v>124.7661444</v>
      </c>
      <c r="J57" s="48">
        <v>0.188363212</v>
      </c>
      <c r="K57" s="46">
        <v>506.19580350000001</v>
      </c>
      <c r="L57" s="45">
        <v>288.40177519999997</v>
      </c>
      <c r="M57" s="47">
        <v>0.41923854189999998</v>
      </c>
    </row>
    <row r="58" spans="1:13" ht="14.5" x14ac:dyDescent="0.35">
      <c r="A58" s="2" t="str">
        <f>VLOOKUP(C58, 'County name'!$A$1:$C$207, 2, TRUE)</f>
        <v>Kossuth County</v>
      </c>
      <c r="B58" s="2" t="str">
        <f>VLOOKUP($C58, 'County name'!$A$1:$C$207, 3, TRUE)</f>
        <v>Iowa</v>
      </c>
      <c r="C58" s="33">
        <v>19109</v>
      </c>
      <c r="D58" s="12">
        <f>VLOOKUP($C58, 'County name'!$A$3:$D$101, 4, FALSE)</f>
        <v>2.3300000000000001E-2</v>
      </c>
      <c r="E58" s="44">
        <v>1913.6463209999999</v>
      </c>
      <c r="F58" s="44">
        <v>139.47172710000001</v>
      </c>
      <c r="G58" s="38">
        <v>0.96380157820000001</v>
      </c>
      <c r="H58" s="45">
        <v>253.12560429999999</v>
      </c>
      <c r="I58" s="45">
        <v>92.870006559999993</v>
      </c>
      <c r="J58" s="48">
        <v>0.16381800029999999</v>
      </c>
      <c r="K58" s="46">
        <v>512.59678369999995</v>
      </c>
      <c r="L58" s="45">
        <v>247.96459859999999</v>
      </c>
      <c r="M58" s="47">
        <v>0.4037914474</v>
      </c>
    </row>
    <row r="59" spans="1:13" ht="14.5" x14ac:dyDescent="0.35">
      <c r="A59" s="2" t="str">
        <f>VLOOKUP(C59, 'County name'!$A$1:$C$207, 2, TRUE)</f>
        <v>Lee County</v>
      </c>
      <c r="B59" s="2" t="str">
        <f>VLOOKUP($C59, 'County name'!$A$1:$C$207, 3, TRUE)</f>
        <v>Iowa</v>
      </c>
      <c r="C59" s="33">
        <v>19111</v>
      </c>
      <c r="D59" s="12">
        <f>VLOOKUP($C59, 'County name'!$A$3:$D$101, 4, FALSE)</f>
        <v>5.7999999999999996E-3</v>
      </c>
      <c r="E59" s="44">
        <v>2292.6222269999998</v>
      </c>
      <c r="F59" s="44">
        <v>236.4577305</v>
      </c>
      <c r="G59" s="38">
        <v>1.043671504</v>
      </c>
      <c r="H59" s="45">
        <v>266.2259123</v>
      </c>
      <c r="I59" s="45">
        <v>142.1571481</v>
      </c>
      <c r="J59" s="48">
        <v>0.2016265055</v>
      </c>
      <c r="K59" s="46">
        <v>484.98931099999999</v>
      </c>
      <c r="L59" s="45">
        <v>287.07067940000002</v>
      </c>
      <c r="M59" s="47">
        <v>0.3977963216</v>
      </c>
    </row>
    <row r="60" spans="1:13" ht="14.5" x14ac:dyDescent="0.35">
      <c r="A60" s="2" t="str">
        <f>VLOOKUP(C60, 'County name'!$A$1:$C$207, 2, TRUE)</f>
        <v>Linn County</v>
      </c>
      <c r="B60" s="2" t="str">
        <f>VLOOKUP($C60, 'County name'!$A$1:$C$207, 3, TRUE)</f>
        <v>Iowa</v>
      </c>
      <c r="C60" s="33">
        <v>19113</v>
      </c>
      <c r="D60" s="12">
        <f>VLOOKUP($C60, 'County name'!$A$3:$D$101, 4, FALSE)</f>
        <v>0.01</v>
      </c>
      <c r="E60" s="44">
        <v>2022.4802990000001</v>
      </c>
      <c r="F60" s="44">
        <v>173.0927471</v>
      </c>
      <c r="G60" s="38">
        <v>0.96543691070000004</v>
      </c>
      <c r="H60" s="45">
        <v>252.11605489999999</v>
      </c>
      <c r="I60" s="45">
        <v>108.4526852</v>
      </c>
      <c r="J60" s="48">
        <v>0.16854605880000001</v>
      </c>
      <c r="K60" s="46">
        <v>493.64240840000002</v>
      </c>
      <c r="L60" s="45">
        <v>255.58439340000001</v>
      </c>
      <c r="M60" s="47">
        <v>0.37390928629999998</v>
      </c>
    </row>
    <row r="61" spans="1:13" ht="14.5" x14ac:dyDescent="0.35">
      <c r="A61" s="2" t="str">
        <f>VLOOKUP(C61, 'County name'!$A$1:$C$207, 2, TRUE)</f>
        <v>Louisa County</v>
      </c>
      <c r="B61" s="2" t="str">
        <f>VLOOKUP($C61, 'County name'!$A$1:$C$207, 3, TRUE)</f>
        <v>Iowa</v>
      </c>
      <c r="C61" s="33">
        <v>19115</v>
      </c>
      <c r="D61" s="12">
        <f>VLOOKUP($C61, 'County name'!$A$3:$D$101, 4, FALSE)</f>
        <v>6.0999999999999995E-3</v>
      </c>
      <c r="E61" s="44">
        <v>2225.784463</v>
      </c>
      <c r="F61" s="44">
        <v>221.96464349999999</v>
      </c>
      <c r="G61" s="38">
        <v>1.009717838</v>
      </c>
      <c r="H61" s="45">
        <v>260.94699859999997</v>
      </c>
      <c r="I61" s="45">
        <v>132.59781359999999</v>
      </c>
      <c r="J61" s="48">
        <v>0.18964986959999999</v>
      </c>
      <c r="K61" s="46">
        <v>489.51383750000002</v>
      </c>
      <c r="L61" s="45">
        <v>281.74985049999998</v>
      </c>
      <c r="M61" s="47">
        <v>0.38974472040000002</v>
      </c>
    </row>
    <row r="62" spans="1:13" ht="14.5" x14ac:dyDescent="0.35">
      <c r="A62" s="2" t="str">
        <f>VLOOKUP(C62, 'County name'!$A$1:$C$207, 2, TRUE)</f>
        <v>Lucas County</v>
      </c>
      <c r="B62" s="2" t="str">
        <f>VLOOKUP($C62, 'County name'!$A$1:$C$207, 3, TRUE)</f>
        <v>Iowa</v>
      </c>
      <c r="C62" s="33">
        <v>19117</v>
      </c>
      <c r="D62" s="12">
        <f>VLOOKUP($C62, 'County name'!$A$3:$D$101, 4, FALSE)</f>
        <v>4.0000000000000001E-3</v>
      </c>
      <c r="E62" s="44">
        <v>2134.8701310000001</v>
      </c>
      <c r="F62" s="44">
        <v>209.59900379999999</v>
      </c>
      <c r="G62" s="38">
        <v>0.98766781670000003</v>
      </c>
      <c r="H62" s="45">
        <v>276.5891168</v>
      </c>
      <c r="I62" s="45">
        <v>131.8880743</v>
      </c>
      <c r="J62" s="48">
        <v>0.20575041629999999</v>
      </c>
      <c r="K62" s="46">
        <v>524.32952650000004</v>
      </c>
      <c r="L62" s="45">
        <v>299.52746259999998</v>
      </c>
      <c r="M62" s="47">
        <v>0.45778586230000001</v>
      </c>
    </row>
    <row r="63" spans="1:13" ht="14.5" x14ac:dyDescent="0.35">
      <c r="A63" s="2" t="str">
        <f>VLOOKUP(C63, 'County name'!$A$1:$C$207, 2, TRUE)</f>
        <v>Lyon County</v>
      </c>
      <c r="B63" s="2" t="str">
        <f>VLOOKUP($C63, 'County name'!$A$1:$C$207, 3, TRUE)</f>
        <v>Iowa</v>
      </c>
      <c r="C63" s="33">
        <v>19119</v>
      </c>
      <c r="D63" s="12">
        <f>VLOOKUP($C63, 'County name'!$A$3:$D$101, 4, FALSE)</f>
        <v>1.3000000000000001E-2</v>
      </c>
      <c r="E63" s="44">
        <v>1906.287247</v>
      </c>
      <c r="F63" s="44">
        <v>185.3773635</v>
      </c>
      <c r="G63" s="38">
        <v>1.018107935</v>
      </c>
      <c r="H63" s="45">
        <v>283.51968979999998</v>
      </c>
      <c r="I63" s="45">
        <v>125.78619999999999</v>
      </c>
      <c r="J63" s="48">
        <v>0.21420008879999999</v>
      </c>
      <c r="K63" s="46">
        <v>533.39049299999999</v>
      </c>
      <c r="L63" s="45">
        <v>294.47960030000002</v>
      </c>
      <c r="M63" s="47">
        <v>0.45516407339999998</v>
      </c>
    </row>
    <row r="64" spans="1:13" ht="14.5" x14ac:dyDescent="0.35">
      <c r="A64" s="2" t="str">
        <f>VLOOKUP(C64, 'County name'!$A$1:$C$207, 2, TRUE)</f>
        <v>Madison County</v>
      </c>
      <c r="B64" s="2" t="str">
        <f>VLOOKUP($C64, 'County name'!$A$1:$C$207, 3, TRUE)</f>
        <v>Iowa</v>
      </c>
      <c r="C64" s="33">
        <v>19121</v>
      </c>
      <c r="D64" s="12">
        <f>VLOOKUP($C64, 'County name'!$A$3:$D$101, 4, FALSE)</f>
        <v>7.0999999999999995E-3</v>
      </c>
      <c r="E64" s="44">
        <v>2123.4840530000001</v>
      </c>
      <c r="F64" s="44">
        <v>205.2530907</v>
      </c>
      <c r="G64" s="38">
        <v>0.99984289709999996</v>
      </c>
      <c r="H64" s="45">
        <v>278.7489951</v>
      </c>
      <c r="I64" s="45">
        <v>131.97262019999999</v>
      </c>
      <c r="J64" s="48">
        <v>0.2094973537</v>
      </c>
      <c r="K64" s="46">
        <v>532.80396389999999</v>
      </c>
      <c r="L64" s="45">
        <v>305.8518464</v>
      </c>
      <c r="M64" s="47">
        <v>0.47276159750000002</v>
      </c>
    </row>
    <row r="65" spans="1:13" ht="14.5" x14ac:dyDescent="0.35">
      <c r="A65" s="2" t="str">
        <f>VLOOKUP(C65, 'County name'!$A$1:$C$207, 2, TRUE)</f>
        <v>Mahaska County</v>
      </c>
      <c r="B65" s="2" t="str">
        <f>VLOOKUP($C65, 'County name'!$A$1:$C$207, 3, TRUE)</f>
        <v>Iowa</v>
      </c>
      <c r="C65" s="33">
        <v>19123</v>
      </c>
      <c r="D65" s="12">
        <f>VLOOKUP($C65, 'County name'!$A$3:$D$101, 4, FALSE)</f>
        <v>9.1999999999999998E-3</v>
      </c>
      <c r="E65" s="44">
        <v>2160.245222</v>
      </c>
      <c r="F65" s="44">
        <v>208.9028538</v>
      </c>
      <c r="G65" s="38">
        <v>1.0103592509999999</v>
      </c>
      <c r="H65" s="45">
        <v>265.40375219999999</v>
      </c>
      <c r="I65" s="45">
        <v>124.376364</v>
      </c>
      <c r="J65" s="48">
        <v>0.1922669649</v>
      </c>
      <c r="K65" s="46">
        <v>512.56511230000001</v>
      </c>
      <c r="L65" s="45">
        <v>290.89086900000001</v>
      </c>
      <c r="M65" s="47">
        <v>0.43403271539999999</v>
      </c>
    </row>
    <row r="66" spans="1:13" ht="14.5" x14ac:dyDescent="0.35">
      <c r="A66" s="2" t="str">
        <f>VLOOKUP(C66, 'County name'!$A$1:$C$207, 2, TRUE)</f>
        <v>Marion County</v>
      </c>
      <c r="B66" s="2" t="str">
        <f>VLOOKUP($C66, 'County name'!$A$1:$C$207, 3, TRUE)</f>
        <v>Iowa</v>
      </c>
      <c r="C66" s="33">
        <v>19125</v>
      </c>
      <c r="D66" s="12">
        <f>VLOOKUP($C66, 'County name'!$A$3:$D$101, 4, FALSE)</f>
        <v>6.4000000000000003E-3</v>
      </c>
      <c r="E66" s="44">
        <v>2193.906954</v>
      </c>
      <c r="F66" s="44">
        <v>216.6337614</v>
      </c>
      <c r="G66" s="38">
        <v>1.02269505</v>
      </c>
      <c r="H66" s="45">
        <v>270.43857070000001</v>
      </c>
      <c r="I66" s="45">
        <v>129.8939341</v>
      </c>
      <c r="J66" s="48">
        <v>0.19958120609999999</v>
      </c>
      <c r="K66" s="46">
        <v>519.32113930000003</v>
      </c>
      <c r="L66" s="45">
        <v>300.46599029999999</v>
      </c>
      <c r="M66" s="47">
        <v>0.45164513410000001</v>
      </c>
    </row>
    <row r="67" spans="1:13" ht="14.5" x14ac:dyDescent="0.35">
      <c r="A67" s="2" t="str">
        <f>VLOOKUP(C67, 'County name'!$A$1:$C$207, 2, TRUE)</f>
        <v>Marshall County</v>
      </c>
      <c r="B67" s="2" t="str">
        <f>VLOOKUP($C67, 'County name'!$A$1:$C$207, 3, TRUE)</f>
        <v>Iowa</v>
      </c>
      <c r="C67" s="33">
        <v>19127</v>
      </c>
      <c r="D67" s="12">
        <f>VLOOKUP($C67, 'County name'!$A$3:$D$101, 4, FALSE)</f>
        <v>1.1399999999999999E-2</v>
      </c>
      <c r="E67" s="44">
        <v>1994.800755</v>
      </c>
      <c r="F67" s="44">
        <v>160.88402769999999</v>
      </c>
      <c r="G67" s="38">
        <v>0.9349653939</v>
      </c>
      <c r="H67" s="45">
        <v>254.90662380000001</v>
      </c>
      <c r="I67" s="45">
        <v>101.2203597</v>
      </c>
      <c r="J67" s="48">
        <v>0.17007298779999999</v>
      </c>
      <c r="K67" s="46">
        <v>505.90644370000001</v>
      </c>
      <c r="L67" s="45">
        <v>259.61518030000002</v>
      </c>
      <c r="M67" s="47">
        <v>0.40619910970000001</v>
      </c>
    </row>
    <row r="68" spans="1:13" ht="14.5" x14ac:dyDescent="0.35">
      <c r="A68" s="2" t="str">
        <f>VLOOKUP(C68, 'County name'!$A$1:$C$207, 2, TRUE)</f>
        <v>Mills County</v>
      </c>
      <c r="B68" s="2" t="str">
        <f>VLOOKUP($C68, 'County name'!$A$1:$C$207, 3, TRUE)</f>
        <v>Iowa</v>
      </c>
      <c r="C68" s="33">
        <v>19129</v>
      </c>
      <c r="D68" s="12">
        <f>VLOOKUP($C68, 'County name'!$A$3:$D$101, 4, FALSE)</f>
        <v>8.0000000000000002E-3</v>
      </c>
      <c r="E68" s="44">
        <v>2237.9998460000002</v>
      </c>
      <c r="F68" s="44">
        <v>263.43714139999997</v>
      </c>
      <c r="G68" s="38">
        <v>1.0992816759999999</v>
      </c>
      <c r="H68" s="45">
        <v>324.93496140000002</v>
      </c>
      <c r="I68" s="45">
        <v>187.06158640000001</v>
      </c>
      <c r="J68" s="48">
        <v>0.28410752659999999</v>
      </c>
      <c r="K68" s="46">
        <v>560.8878436</v>
      </c>
      <c r="L68" s="45">
        <v>364.48715929999997</v>
      </c>
      <c r="M68" s="47">
        <v>0.54179925870000001</v>
      </c>
    </row>
    <row r="69" spans="1:13" ht="14.5" x14ac:dyDescent="0.35">
      <c r="A69" s="2" t="str">
        <f>VLOOKUP(C69, 'County name'!$A$1:$C$207, 2, TRUE)</f>
        <v>Mitchell County</v>
      </c>
      <c r="B69" s="2" t="str">
        <f>VLOOKUP($C69, 'County name'!$A$1:$C$207, 3, TRUE)</f>
        <v>Iowa</v>
      </c>
      <c r="C69" s="33">
        <v>19131</v>
      </c>
      <c r="D69" s="12">
        <f>VLOOKUP($C69, 'County name'!$A$3:$D$101, 4, FALSE)</f>
        <v>1.09E-2</v>
      </c>
      <c r="E69" s="44">
        <v>1864.5592280000001</v>
      </c>
      <c r="F69" s="44">
        <v>121.7792874</v>
      </c>
      <c r="G69" s="38">
        <v>0.91046213200000004</v>
      </c>
      <c r="H69" s="45">
        <v>237.3914321</v>
      </c>
      <c r="I69" s="45">
        <v>82.836262270000006</v>
      </c>
      <c r="J69" s="48">
        <v>0.1447686396</v>
      </c>
      <c r="K69" s="46">
        <v>494.19222780000001</v>
      </c>
      <c r="L69" s="45">
        <v>216.59938149999999</v>
      </c>
      <c r="M69" s="47">
        <v>0.35836116089999998</v>
      </c>
    </row>
    <row r="70" spans="1:13" ht="14.5" x14ac:dyDescent="0.35">
      <c r="A70" s="2" t="str">
        <f>VLOOKUP(C70, 'County name'!$A$1:$C$207, 2, TRUE)</f>
        <v>Monona County</v>
      </c>
      <c r="B70" s="2" t="str">
        <f>VLOOKUP($C70, 'County name'!$A$1:$C$207, 3, TRUE)</f>
        <v>Iowa</v>
      </c>
      <c r="C70" s="33">
        <v>19133</v>
      </c>
      <c r="D70" s="12">
        <f>VLOOKUP($C70, 'County name'!$A$3:$D$101, 4, FALSE)</f>
        <v>1.2800000000000001E-2</v>
      </c>
      <c r="E70" s="44">
        <v>2136.6016690000001</v>
      </c>
      <c r="F70" s="44">
        <v>242.50335960000001</v>
      </c>
      <c r="G70" s="38">
        <v>1.0902020969999999</v>
      </c>
      <c r="H70" s="45">
        <v>311.2950007</v>
      </c>
      <c r="I70" s="45">
        <v>171.62332079999999</v>
      </c>
      <c r="J70" s="48">
        <v>0.26273510490000002</v>
      </c>
      <c r="K70" s="46">
        <v>549.89809600000001</v>
      </c>
      <c r="L70" s="45">
        <v>348.24972309999998</v>
      </c>
      <c r="M70" s="47">
        <v>0.50916764920000002</v>
      </c>
    </row>
    <row r="71" spans="1:13" ht="14.5" x14ac:dyDescent="0.35">
      <c r="A71" s="2" t="str">
        <f>VLOOKUP(C71, 'County name'!$A$1:$C$207, 2, TRUE)</f>
        <v>Monroe County</v>
      </c>
      <c r="B71" s="2" t="str">
        <f>VLOOKUP($C71, 'County name'!$A$1:$C$207, 3, TRUE)</f>
        <v>Iowa</v>
      </c>
      <c r="C71" s="33">
        <v>19135</v>
      </c>
      <c r="D71" s="12">
        <f>VLOOKUP($C71, 'County name'!$A$3:$D$101, 4, FALSE)</f>
        <v>3.3E-3</v>
      </c>
      <c r="E71" s="44">
        <v>2176.1029159999998</v>
      </c>
      <c r="F71" s="44">
        <v>211.98588749999999</v>
      </c>
      <c r="G71" s="38">
        <v>1.0120901069999999</v>
      </c>
      <c r="H71" s="45">
        <v>273.31934699999999</v>
      </c>
      <c r="I71" s="45">
        <v>130.5089682</v>
      </c>
      <c r="J71" s="48">
        <v>0.20257281790000001</v>
      </c>
      <c r="K71" s="46">
        <v>519.01206520000005</v>
      </c>
      <c r="L71" s="45">
        <v>297.50952569999998</v>
      </c>
      <c r="M71" s="47">
        <v>0.44940490119999998</v>
      </c>
    </row>
    <row r="72" spans="1:13" ht="14.5" x14ac:dyDescent="0.35">
      <c r="A72" s="2" t="str">
        <f>VLOOKUP(C72, 'County name'!$A$1:$C$207, 2, TRUE)</f>
        <v>Montgomery County</v>
      </c>
      <c r="B72" s="2" t="str">
        <f>VLOOKUP($C72, 'County name'!$A$1:$C$207, 3, TRUE)</f>
        <v>Iowa</v>
      </c>
      <c r="C72" s="33">
        <v>19137</v>
      </c>
      <c r="D72" s="12">
        <f>VLOOKUP($C72, 'County name'!$A$3:$D$101, 4, FALSE)</f>
        <v>7.6E-3</v>
      </c>
      <c r="E72" s="44">
        <v>2185.9582129999999</v>
      </c>
      <c r="F72" s="44">
        <v>247.29014620000001</v>
      </c>
      <c r="G72" s="38">
        <v>1.059785752</v>
      </c>
      <c r="H72" s="45">
        <v>313.32415229999998</v>
      </c>
      <c r="I72" s="45">
        <v>173.22660769999999</v>
      </c>
      <c r="J72" s="48">
        <v>0.26326437930000002</v>
      </c>
      <c r="K72" s="46">
        <v>554.92175429999998</v>
      </c>
      <c r="L72" s="45">
        <v>351.10258479999999</v>
      </c>
      <c r="M72" s="47">
        <v>0.52571092590000001</v>
      </c>
    </row>
    <row r="73" spans="1:13" ht="14.5" x14ac:dyDescent="0.35">
      <c r="A73" s="2" t="str">
        <f>VLOOKUP(C73, 'County name'!$A$1:$C$207, 2, TRUE)</f>
        <v>Muscatine County</v>
      </c>
      <c r="B73" s="2" t="str">
        <f>VLOOKUP($C73, 'County name'!$A$1:$C$207, 3, TRUE)</f>
        <v>Iowa</v>
      </c>
      <c r="C73" s="33">
        <v>19139</v>
      </c>
      <c r="D73" s="12">
        <f>VLOOKUP($C73, 'County name'!$A$3:$D$101, 4, FALSE)</f>
        <v>6.6E-3</v>
      </c>
      <c r="E73" s="44">
        <v>2191.6632570000002</v>
      </c>
      <c r="F73" s="44">
        <v>214.1364873</v>
      </c>
      <c r="G73" s="38">
        <v>1.0093618900000001</v>
      </c>
      <c r="H73" s="45">
        <v>258.70468290000002</v>
      </c>
      <c r="I73" s="45">
        <v>128.73172510000001</v>
      </c>
      <c r="J73" s="48">
        <v>0.1850125379</v>
      </c>
      <c r="K73" s="46">
        <v>488.50760530000002</v>
      </c>
      <c r="L73" s="45">
        <v>277.0140371</v>
      </c>
      <c r="M73" s="47">
        <v>0.38151230180000001</v>
      </c>
    </row>
    <row r="74" spans="1:13" ht="14.5" x14ac:dyDescent="0.35">
      <c r="A74" s="2" t="str">
        <f>VLOOKUP(C74, 'County name'!$A$1:$C$207, 2, TRUE)</f>
        <v>O</v>
      </c>
      <c r="B74" s="2" t="str">
        <f>VLOOKUP($C74, 'County name'!$A$1:$C$207, 3, TRUE)</f>
        <v>Iowa</v>
      </c>
      <c r="C74" s="33">
        <v>19141</v>
      </c>
      <c r="D74" s="12">
        <f>VLOOKUP($C74, 'County name'!$A$3:$D$101, 4, FALSE)</f>
        <v>1.3100000000000001E-2</v>
      </c>
      <c r="E74" s="44">
        <v>1918.538626</v>
      </c>
      <c r="F74" s="44">
        <v>164.9134751</v>
      </c>
      <c r="G74" s="38">
        <v>0.97371742530000005</v>
      </c>
      <c r="H74" s="45">
        <v>277.16936980000003</v>
      </c>
      <c r="I74" s="45">
        <v>116.57065110000001</v>
      </c>
      <c r="J74" s="48">
        <v>0.2016623075</v>
      </c>
      <c r="K74" s="46">
        <v>527.83309369999995</v>
      </c>
      <c r="L74" s="45">
        <v>283.11054480000001</v>
      </c>
      <c r="M74" s="47">
        <v>0.44316457660000003</v>
      </c>
    </row>
    <row r="75" spans="1:13" ht="14.5" x14ac:dyDescent="0.35">
      <c r="A75" s="2" t="str">
        <f>VLOOKUP(C75, 'County name'!$A$1:$C$207, 2, TRUE)</f>
        <v>Osceola County</v>
      </c>
      <c r="B75" s="2" t="str">
        <f>VLOOKUP($C75, 'County name'!$A$1:$C$207, 3, TRUE)</f>
        <v>Iowa</v>
      </c>
      <c r="C75" s="33">
        <v>19143</v>
      </c>
      <c r="D75" s="12">
        <f>VLOOKUP($C75, 'County name'!$A$3:$D$101, 4, FALSE)</f>
        <v>0.01</v>
      </c>
      <c r="E75" s="44">
        <v>1841.222704</v>
      </c>
      <c r="F75" s="44">
        <v>141.1077942</v>
      </c>
      <c r="G75" s="38">
        <v>0.93952471530000004</v>
      </c>
      <c r="H75" s="45">
        <v>269.33005859999997</v>
      </c>
      <c r="I75" s="45">
        <v>101.62807650000001</v>
      </c>
      <c r="J75" s="48">
        <v>0.18867184479999999</v>
      </c>
      <c r="K75" s="46">
        <v>524.03766659999997</v>
      </c>
      <c r="L75" s="45">
        <v>256.53270500000002</v>
      </c>
      <c r="M75" s="47">
        <v>0.42613448539999998</v>
      </c>
    </row>
    <row r="76" spans="1:13" ht="14.5" x14ac:dyDescent="0.35">
      <c r="A76" s="2" t="str">
        <f>VLOOKUP(C76, 'County name'!$A$1:$C$207, 2, TRUE)</f>
        <v>Page County</v>
      </c>
      <c r="B76" s="2" t="str">
        <f>VLOOKUP($C76, 'County name'!$A$1:$C$207, 3, TRUE)</f>
        <v>Iowa</v>
      </c>
      <c r="C76" s="33">
        <v>19145</v>
      </c>
      <c r="D76" s="12">
        <f>VLOOKUP($C76, 'County name'!$A$3:$D$101, 4, FALSE)</f>
        <v>9.8999999999999991E-3</v>
      </c>
      <c r="E76" s="44">
        <v>2223.140003</v>
      </c>
      <c r="F76" s="44">
        <v>257.09708260000002</v>
      </c>
      <c r="G76" s="38">
        <v>1.0507022020000001</v>
      </c>
      <c r="H76" s="45">
        <v>317.20200970000002</v>
      </c>
      <c r="I76" s="45">
        <v>179.73321540000001</v>
      </c>
      <c r="J76" s="48">
        <v>0.27045306359999999</v>
      </c>
      <c r="K76" s="46">
        <v>558.83783249999999</v>
      </c>
      <c r="L76" s="45">
        <v>361.49548220000003</v>
      </c>
      <c r="M76" s="47">
        <v>0.53952766190000001</v>
      </c>
    </row>
    <row r="77" spans="1:13" ht="14.5" x14ac:dyDescent="0.35">
      <c r="A77" s="2" t="str">
        <f>VLOOKUP(C77, 'County name'!$A$1:$C$207, 2, TRUE)</f>
        <v>Palo Alto County</v>
      </c>
      <c r="B77" s="2" t="str">
        <f>VLOOKUP($C77, 'County name'!$A$1:$C$207, 3, TRUE)</f>
        <v>Iowa</v>
      </c>
      <c r="C77" s="33">
        <v>19147</v>
      </c>
      <c r="D77" s="12">
        <f>VLOOKUP($C77, 'County name'!$A$3:$D$101, 4, FALSE)</f>
        <v>1.1699999999999999E-2</v>
      </c>
      <c r="E77" s="44">
        <v>1934.326857</v>
      </c>
      <c r="F77" s="44">
        <v>150.26326890000001</v>
      </c>
      <c r="G77" s="38">
        <v>0.97524743449999995</v>
      </c>
      <c r="H77" s="45">
        <v>262.46889540000001</v>
      </c>
      <c r="I77" s="45">
        <v>103.1127632</v>
      </c>
      <c r="J77" s="48">
        <v>0.177962077</v>
      </c>
      <c r="K77" s="46">
        <v>519.35482850000005</v>
      </c>
      <c r="L77" s="45">
        <v>265.42313799999999</v>
      </c>
      <c r="M77" s="47">
        <v>0.421992162</v>
      </c>
    </row>
    <row r="78" spans="1:13" ht="14.5" x14ac:dyDescent="0.35">
      <c r="A78" s="2" t="str">
        <f>VLOOKUP(C78, 'County name'!$A$1:$C$207, 2, TRUE)</f>
        <v>Plymouth County</v>
      </c>
      <c r="B78" s="2" t="str">
        <f>VLOOKUP($C78, 'County name'!$A$1:$C$207, 3, TRUE)</f>
        <v>Iowa</v>
      </c>
      <c r="C78" s="33">
        <v>19149</v>
      </c>
      <c r="D78" s="12">
        <f>VLOOKUP($C78, 'County name'!$A$3:$D$101, 4, FALSE)</f>
        <v>1.8500000000000003E-2</v>
      </c>
      <c r="E78" s="44">
        <v>2006.719556</v>
      </c>
      <c r="F78" s="44">
        <v>210.20648850000001</v>
      </c>
      <c r="G78" s="38">
        <v>1.0668567680000001</v>
      </c>
      <c r="H78" s="45">
        <v>297.50551719999999</v>
      </c>
      <c r="I78" s="45">
        <v>147.5840168</v>
      </c>
      <c r="J78" s="48">
        <v>0.23890280180000001</v>
      </c>
      <c r="K78" s="46">
        <v>541.24026890000005</v>
      </c>
      <c r="L78" s="45">
        <v>323.28050409999997</v>
      </c>
      <c r="M78" s="47">
        <v>0.48187631739999998</v>
      </c>
    </row>
    <row r="79" spans="1:13" ht="14.5" x14ac:dyDescent="0.35">
      <c r="A79" s="2" t="str">
        <f>VLOOKUP(C79, 'County name'!$A$1:$C$207, 2, TRUE)</f>
        <v>Pocahontas County</v>
      </c>
      <c r="B79" s="2" t="str">
        <f>VLOOKUP($C79, 'County name'!$A$1:$C$207, 3, TRUE)</f>
        <v>Iowa</v>
      </c>
      <c r="C79" s="33">
        <v>19151</v>
      </c>
      <c r="D79" s="12">
        <f>VLOOKUP($C79, 'County name'!$A$3:$D$101, 4, FALSE)</f>
        <v>1.41E-2</v>
      </c>
      <c r="E79" s="44">
        <v>1954.7467690000001</v>
      </c>
      <c r="F79" s="44">
        <v>163.27103890000001</v>
      </c>
      <c r="G79" s="38">
        <v>0.99419355009999999</v>
      </c>
      <c r="H79" s="45">
        <v>266.45900540000002</v>
      </c>
      <c r="I79" s="45">
        <v>111.8294458</v>
      </c>
      <c r="J79" s="48">
        <v>0.1876850531</v>
      </c>
      <c r="K79" s="46">
        <v>523.97642329999996</v>
      </c>
      <c r="L79" s="45">
        <v>280.32087469999999</v>
      </c>
      <c r="M79" s="47">
        <v>0.43663862920000002</v>
      </c>
    </row>
    <row r="80" spans="1:13" ht="14.5" x14ac:dyDescent="0.35">
      <c r="A80" s="2" t="str">
        <f>VLOOKUP(C80, 'County name'!$A$1:$C$207, 2, TRUE)</f>
        <v>Polk County</v>
      </c>
      <c r="B80" s="2" t="str">
        <f>VLOOKUP($C80, 'County name'!$A$1:$C$207, 3, TRUE)</f>
        <v>Iowa</v>
      </c>
      <c r="C80" s="33">
        <v>19153</v>
      </c>
      <c r="D80" s="12">
        <f>VLOOKUP($C80, 'County name'!$A$3:$D$101, 4, FALSE)</f>
        <v>7.7000000000000002E-3</v>
      </c>
      <c r="E80" s="44">
        <v>2105.193307</v>
      </c>
      <c r="F80" s="44">
        <v>185.6728908</v>
      </c>
      <c r="G80" s="38">
        <v>0.98019721270000004</v>
      </c>
      <c r="H80" s="45">
        <v>266.46616999999998</v>
      </c>
      <c r="I80" s="45">
        <v>116.9768515</v>
      </c>
      <c r="J80" s="48">
        <v>0.191311273</v>
      </c>
      <c r="K80" s="46">
        <v>521.17341510000006</v>
      </c>
      <c r="L80" s="45">
        <v>284.84991209999998</v>
      </c>
      <c r="M80" s="47">
        <v>0.44458562629999998</v>
      </c>
    </row>
    <row r="81" spans="1:13" ht="14.5" x14ac:dyDescent="0.35">
      <c r="A81" s="2" t="str">
        <f>VLOOKUP(C81, 'County name'!$A$1:$C$207, 2, TRUE)</f>
        <v>Pottawattamie County</v>
      </c>
      <c r="B81" s="2" t="str">
        <f>VLOOKUP($C81, 'County name'!$A$1:$C$207, 3, TRUE)</f>
        <v>Iowa</v>
      </c>
      <c r="C81" s="33">
        <v>19155</v>
      </c>
      <c r="D81" s="12">
        <f>VLOOKUP($C81, 'County name'!$A$3:$D$101, 4, FALSE)</f>
        <v>1.7299999999999999E-2</v>
      </c>
      <c r="E81" s="44">
        <v>2157.425671</v>
      </c>
      <c r="F81" s="44">
        <v>227.3691269</v>
      </c>
      <c r="G81" s="38">
        <v>1.052506816</v>
      </c>
      <c r="H81" s="45">
        <v>315.23801040000001</v>
      </c>
      <c r="I81" s="45">
        <v>168.73390420000001</v>
      </c>
      <c r="J81" s="48">
        <v>0.26544505689999998</v>
      </c>
      <c r="K81" s="46">
        <v>556.42597160000003</v>
      </c>
      <c r="L81" s="45">
        <v>341.23153919999999</v>
      </c>
      <c r="M81" s="47">
        <v>0.51999894859999996</v>
      </c>
    </row>
    <row r="82" spans="1:13" ht="14.5" x14ac:dyDescent="0.35">
      <c r="A82" s="2" t="str">
        <f>VLOOKUP(C82, 'County name'!$A$1:$C$207, 2, TRUE)</f>
        <v>Poweshiek County</v>
      </c>
      <c r="B82" s="2" t="str">
        <f>VLOOKUP($C82, 'County name'!$A$1:$C$207, 3, TRUE)</f>
        <v>Iowa</v>
      </c>
      <c r="C82" s="33">
        <v>19157</v>
      </c>
      <c r="D82" s="12">
        <f>VLOOKUP($C82, 'County name'!$A$3:$D$101, 4, FALSE)</f>
        <v>1.18E-2</v>
      </c>
      <c r="E82" s="44">
        <v>2067.2044409999999</v>
      </c>
      <c r="F82" s="44">
        <v>189.89195910000001</v>
      </c>
      <c r="G82" s="38">
        <v>0.96285390540000004</v>
      </c>
      <c r="H82" s="45">
        <v>258.52723529999997</v>
      </c>
      <c r="I82" s="45">
        <v>113.0630475</v>
      </c>
      <c r="J82" s="48">
        <v>0.17982439550000001</v>
      </c>
      <c r="K82" s="46">
        <v>506.77629109999998</v>
      </c>
      <c r="L82" s="45">
        <v>273.76824770000002</v>
      </c>
      <c r="M82" s="47">
        <v>0.41295527799999998</v>
      </c>
    </row>
    <row r="83" spans="1:13" ht="14.5" x14ac:dyDescent="0.35">
      <c r="A83" s="2" t="str">
        <f>VLOOKUP(C83, 'County name'!$A$1:$C$207, 2, TRUE)</f>
        <v>Ringgold County</v>
      </c>
      <c r="B83" s="2" t="str">
        <f>VLOOKUP($C83, 'County name'!$A$1:$C$207, 3, TRUE)</f>
        <v>Iowa</v>
      </c>
      <c r="C83" s="33">
        <v>19159</v>
      </c>
      <c r="D83" s="12">
        <f>VLOOKUP($C83, 'County name'!$A$3:$D$101, 4, FALSE)</f>
        <v>5.4000000000000003E-3</v>
      </c>
      <c r="E83" s="44">
        <v>2154.2319819999998</v>
      </c>
      <c r="F83" s="44">
        <v>210.1361244</v>
      </c>
      <c r="G83" s="38">
        <v>0.999398377</v>
      </c>
      <c r="H83" s="45">
        <v>293.26366380000002</v>
      </c>
      <c r="I83" s="45">
        <v>143.2078199</v>
      </c>
      <c r="J83" s="48">
        <v>0.2298729165</v>
      </c>
      <c r="K83" s="46">
        <v>539.3855264</v>
      </c>
      <c r="L83" s="45">
        <v>315.55992859999998</v>
      </c>
      <c r="M83" s="47">
        <v>0.49572965619999998</v>
      </c>
    </row>
    <row r="84" spans="1:13" ht="14.5" x14ac:dyDescent="0.35">
      <c r="A84" s="2" t="str">
        <f>VLOOKUP(C84, 'County name'!$A$1:$C$207, 2, TRUE)</f>
        <v>Sac County</v>
      </c>
      <c r="B84" s="2" t="str">
        <f>VLOOKUP($C84, 'County name'!$A$1:$C$207, 3, TRUE)</f>
        <v>Iowa</v>
      </c>
      <c r="C84" s="33">
        <v>19161</v>
      </c>
      <c r="D84" s="12">
        <f>VLOOKUP($C84, 'County name'!$A$3:$D$101, 4, FALSE)</f>
        <v>1.2E-2</v>
      </c>
      <c r="E84" s="44">
        <v>1974.1728270000001</v>
      </c>
      <c r="F84" s="44">
        <v>169.49835239999999</v>
      </c>
      <c r="G84" s="38">
        <v>0.99581081739999999</v>
      </c>
      <c r="H84" s="45">
        <v>280.53759079999998</v>
      </c>
      <c r="I84" s="45">
        <v>123.3156089</v>
      </c>
      <c r="J84" s="48">
        <v>0.20939173729999999</v>
      </c>
      <c r="K84" s="46">
        <v>531.69121180000002</v>
      </c>
      <c r="L84" s="45">
        <v>290.07710300000002</v>
      </c>
      <c r="M84" s="47">
        <v>0.45668645569999999</v>
      </c>
    </row>
    <row r="85" spans="1:13" ht="14.5" x14ac:dyDescent="0.35">
      <c r="A85" s="2" t="str">
        <f>VLOOKUP(C85, 'County name'!$A$1:$C$207, 2, TRUE)</f>
        <v>Scott County</v>
      </c>
      <c r="B85" s="2" t="str">
        <f>VLOOKUP($C85, 'County name'!$A$1:$C$207, 3, TRUE)</f>
        <v>Iowa</v>
      </c>
      <c r="C85" s="33">
        <v>19163</v>
      </c>
      <c r="D85" s="12">
        <f>VLOOKUP($C85, 'County name'!$A$3:$D$101, 4, FALSE)</f>
        <v>7.4999999999999997E-3</v>
      </c>
      <c r="E85" s="44">
        <v>2127.276441</v>
      </c>
      <c r="F85" s="44">
        <v>182.84834760000001</v>
      </c>
      <c r="G85" s="38">
        <v>0.98835297850000003</v>
      </c>
      <c r="H85" s="45">
        <v>254.36741259999999</v>
      </c>
      <c r="I85" s="45">
        <v>116.493313</v>
      </c>
      <c r="J85" s="48">
        <v>0.1776309116</v>
      </c>
      <c r="K85" s="46">
        <v>479.12580200000002</v>
      </c>
      <c r="L85" s="45">
        <v>251.66862589999999</v>
      </c>
      <c r="M85" s="47">
        <v>0.35772775709999999</v>
      </c>
    </row>
    <row r="86" spans="1:13" ht="14.5" x14ac:dyDescent="0.35">
      <c r="A86" s="2" t="str">
        <f>VLOOKUP(C86, 'County name'!$A$1:$C$207, 2, TRUE)</f>
        <v>Shelby County</v>
      </c>
      <c r="B86" s="2" t="str">
        <f>VLOOKUP($C86, 'County name'!$A$1:$C$207, 3, TRUE)</f>
        <v>Iowa</v>
      </c>
      <c r="C86" s="33">
        <v>19165</v>
      </c>
      <c r="D86" s="12">
        <f>VLOOKUP($C86, 'County name'!$A$3:$D$101, 4, FALSE)</f>
        <v>1.37E-2</v>
      </c>
      <c r="E86" s="44">
        <v>2074.8755489999999</v>
      </c>
      <c r="F86" s="44">
        <v>199.6602872</v>
      </c>
      <c r="G86" s="38">
        <v>0.99883293169999998</v>
      </c>
      <c r="H86" s="45">
        <v>301.4325973</v>
      </c>
      <c r="I86" s="45">
        <v>149.84000270000001</v>
      </c>
      <c r="J86" s="48">
        <v>0.24115901779999999</v>
      </c>
      <c r="K86" s="46">
        <v>547.3114266</v>
      </c>
      <c r="L86" s="45">
        <v>318.25307459999999</v>
      </c>
      <c r="M86" s="47">
        <v>0.49277620640000003</v>
      </c>
    </row>
    <row r="87" spans="1:13" ht="14.5" x14ac:dyDescent="0.35">
      <c r="A87" s="2" t="str">
        <f>VLOOKUP(C87, 'County name'!$A$1:$C$207, 2, TRUE)</f>
        <v>Sioux County</v>
      </c>
      <c r="B87" s="2" t="str">
        <f>VLOOKUP($C87, 'County name'!$A$1:$C$207, 3, TRUE)</f>
        <v>Iowa</v>
      </c>
      <c r="C87" s="33">
        <v>19167</v>
      </c>
      <c r="D87" s="12">
        <f>VLOOKUP($C87, 'County name'!$A$3:$D$101, 4, FALSE)</f>
        <v>1.6E-2</v>
      </c>
      <c r="E87" s="44">
        <v>1956.8344890000001</v>
      </c>
      <c r="F87" s="44">
        <v>193.99021640000001</v>
      </c>
      <c r="G87" s="38">
        <v>1.038244621</v>
      </c>
      <c r="H87" s="45">
        <v>290.13568070000002</v>
      </c>
      <c r="I87" s="45">
        <v>134.66334639999999</v>
      </c>
      <c r="J87" s="48">
        <v>0.22405708899999999</v>
      </c>
      <c r="K87" s="46">
        <v>536.79347619999999</v>
      </c>
      <c r="L87" s="45">
        <v>309.5373472</v>
      </c>
      <c r="M87" s="47">
        <v>0.46591066419999999</v>
      </c>
    </row>
    <row r="88" spans="1:13" ht="14.5" x14ac:dyDescent="0.35">
      <c r="A88" s="2" t="str">
        <f>VLOOKUP(C88, 'County name'!$A$1:$C$207, 2, TRUE)</f>
        <v>Story County</v>
      </c>
      <c r="B88" s="2" t="str">
        <f>VLOOKUP($C88, 'County name'!$A$1:$C$207, 3, TRUE)</f>
        <v>Iowa</v>
      </c>
      <c r="C88" s="33">
        <v>19169</v>
      </c>
      <c r="D88" s="12">
        <f>VLOOKUP($C88, 'County name'!$A$3:$D$101, 4, FALSE)</f>
        <v>1.09E-2</v>
      </c>
      <c r="E88" s="44">
        <v>2000.8226709999999</v>
      </c>
      <c r="F88" s="44">
        <v>155.1746588</v>
      </c>
      <c r="G88" s="38">
        <v>0.93024543199999998</v>
      </c>
      <c r="H88" s="45">
        <v>258.14487159999999</v>
      </c>
      <c r="I88" s="45">
        <v>101.59501229999999</v>
      </c>
      <c r="J88" s="48">
        <v>0.175349686</v>
      </c>
      <c r="K88" s="46">
        <v>513.93008120000002</v>
      </c>
      <c r="L88" s="45">
        <v>262.3337085</v>
      </c>
      <c r="M88" s="47">
        <v>0.4204852349</v>
      </c>
    </row>
    <row r="89" spans="1:13" ht="14.5" x14ac:dyDescent="0.35">
      <c r="A89" s="2" t="str">
        <f>VLOOKUP(C89, 'County name'!$A$1:$C$207, 2, TRUE)</f>
        <v>Tama County</v>
      </c>
      <c r="B89" s="2" t="str">
        <f>VLOOKUP($C89, 'County name'!$A$1:$C$207, 3, TRUE)</f>
        <v>Iowa</v>
      </c>
      <c r="C89" s="33">
        <v>19171</v>
      </c>
      <c r="D89" s="12">
        <f>VLOOKUP($C89, 'County name'!$A$3:$D$101, 4, FALSE)</f>
        <v>1.3000000000000001E-2</v>
      </c>
      <c r="E89" s="44">
        <v>1997.641822</v>
      </c>
      <c r="F89" s="44">
        <v>167.79714870000001</v>
      </c>
      <c r="G89" s="38">
        <v>0.95113523909999997</v>
      </c>
      <c r="H89" s="45">
        <v>254.11271629999999</v>
      </c>
      <c r="I89" s="45">
        <v>104.1155541</v>
      </c>
      <c r="J89" s="48">
        <v>0.16874046449999999</v>
      </c>
      <c r="K89" s="46">
        <v>506.14011599999998</v>
      </c>
      <c r="L89" s="45">
        <v>261.94885649999998</v>
      </c>
      <c r="M89" s="47">
        <v>0.39783500300000002</v>
      </c>
    </row>
    <row r="90" spans="1:13" ht="14.5" x14ac:dyDescent="0.35">
      <c r="A90" s="2" t="str">
        <f>VLOOKUP(C90, 'County name'!$A$1:$C$207, 2, TRUE)</f>
        <v>Taylor County</v>
      </c>
      <c r="B90" s="2" t="str">
        <f>VLOOKUP($C90, 'County name'!$A$1:$C$207, 3, TRUE)</f>
        <v>Iowa</v>
      </c>
      <c r="C90" s="33">
        <v>19173</v>
      </c>
      <c r="D90" s="12">
        <f>VLOOKUP($C90, 'County name'!$A$3:$D$101, 4, FALSE)</f>
        <v>7.9000000000000008E-3</v>
      </c>
      <c r="E90" s="44">
        <v>2168.455708</v>
      </c>
      <c r="F90" s="44">
        <v>223.96607800000001</v>
      </c>
      <c r="G90" s="38">
        <v>1.0153622289999999</v>
      </c>
      <c r="H90" s="45">
        <v>303.19186910000002</v>
      </c>
      <c r="I90" s="45">
        <v>156.02169029999999</v>
      </c>
      <c r="J90" s="48">
        <v>0.2462904447</v>
      </c>
      <c r="K90" s="46">
        <v>548.4826544</v>
      </c>
      <c r="L90" s="45">
        <v>331.67777719999998</v>
      </c>
      <c r="M90" s="47">
        <v>0.51501431870000003</v>
      </c>
    </row>
    <row r="91" spans="1:13" ht="14.5" x14ac:dyDescent="0.35">
      <c r="A91" s="2" t="str">
        <f>VLOOKUP(C91, 'County name'!$A$1:$C$207, 2, TRUE)</f>
        <v>Union County</v>
      </c>
      <c r="B91" s="2" t="str">
        <f>VLOOKUP($C91, 'County name'!$A$1:$C$207, 3, TRUE)</f>
        <v>Iowa</v>
      </c>
      <c r="C91" s="33">
        <v>19175</v>
      </c>
      <c r="D91" s="12">
        <f>VLOOKUP($C91, 'County name'!$A$3:$D$101, 4, FALSE)</f>
        <v>6.5000000000000006E-3</v>
      </c>
      <c r="E91" s="44">
        <v>2130.3943650000001</v>
      </c>
      <c r="F91" s="44">
        <v>205.5309494</v>
      </c>
      <c r="G91" s="38">
        <v>0.99318145820000003</v>
      </c>
      <c r="H91" s="45">
        <v>289.6609522</v>
      </c>
      <c r="I91" s="45">
        <v>139.76364409999999</v>
      </c>
      <c r="J91" s="48">
        <v>0.22430054059999999</v>
      </c>
      <c r="K91" s="46">
        <v>540.21405389999995</v>
      </c>
      <c r="L91" s="45">
        <v>312.06322820000003</v>
      </c>
      <c r="M91" s="47">
        <v>0.48890570760000002</v>
      </c>
    </row>
    <row r="92" spans="1:13" ht="14.5" x14ac:dyDescent="0.35">
      <c r="A92" s="2" t="str">
        <f>VLOOKUP(C92, 'County name'!$A$1:$C$207, 2, TRUE)</f>
        <v>Van Buren County</v>
      </c>
      <c r="B92" s="2" t="str">
        <f>VLOOKUP($C92, 'County name'!$A$1:$C$207, 3, TRUE)</f>
        <v>Iowa</v>
      </c>
      <c r="C92" s="33">
        <v>19177</v>
      </c>
      <c r="D92" s="12">
        <f>VLOOKUP($C92, 'County name'!$A$3:$D$101, 4, FALSE)</f>
        <v>4.7999999999999996E-3</v>
      </c>
      <c r="E92" s="44">
        <v>2278.1552109999998</v>
      </c>
      <c r="F92" s="44">
        <v>261.86108030000003</v>
      </c>
      <c r="G92" s="38">
        <v>1.068947597</v>
      </c>
      <c r="H92" s="45">
        <v>269.6964127</v>
      </c>
      <c r="I92" s="45">
        <v>146.59532759999999</v>
      </c>
      <c r="J92" s="48">
        <v>0.2053104519</v>
      </c>
      <c r="K92" s="46">
        <v>497.06136199999997</v>
      </c>
      <c r="L92" s="45">
        <v>306.32837510000002</v>
      </c>
      <c r="M92" s="47">
        <v>0.42205354039999998</v>
      </c>
    </row>
    <row r="93" spans="1:13" ht="14.5" x14ac:dyDescent="0.35">
      <c r="A93" s="2" t="str">
        <f>VLOOKUP(C93, 'County name'!$A$1:$C$207, 2, TRUE)</f>
        <v>Wapello County</v>
      </c>
      <c r="B93" s="2" t="str">
        <f>VLOOKUP($C93, 'County name'!$A$1:$C$207, 3, TRUE)</f>
        <v>Iowa</v>
      </c>
      <c r="C93" s="33">
        <v>19179</v>
      </c>
      <c r="D93" s="12">
        <f>VLOOKUP($C93, 'County name'!$A$3:$D$101, 4, FALSE)</f>
        <v>5.1999999999999998E-3</v>
      </c>
      <c r="E93" s="44">
        <v>2225.5128679999998</v>
      </c>
      <c r="F93" s="44">
        <v>226.25771090000001</v>
      </c>
      <c r="G93" s="38">
        <v>1.0419864080000001</v>
      </c>
      <c r="H93" s="45">
        <v>266.43754200000001</v>
      </c>
      <c r="I93" s="45">
        <v>130.45437570000001</v>
      </c>
      <c r="J93" s="48">
        <v>0.1976476311</v>
      </c>
      <c r="K93" s="46">
        <v>504.78291430000002</v>
      </c>
      <c r="L93" s="45">
        <v>292.00211919999998</v>
      </c>
      <c r="M93" s="47">
        <v>0.42939571710000002</v>
      </c>
    </row>
    <row r="94" spans="1:13" ht="14.5" x14ac:dyDescent="0.35">
      <c r="A94" s="2" t="str">
        <f>VLOOKUP(C94, 'County name'!$A$1:$C$207, 2, TRUE)</f>
        <v>Warren County</v>
      </c>
      <c r="B94" s="2" t="str">
        <f>VLOOKUP($C94, 'County name'!$A$1:$C$207, 3, TRUE)</f>
        <v>Iowa</v>
      </c>
      <c r="C94" s="33">
        <v>19181</v>
      </c>
      <c r="D94" s="12">
        <f>VLOOKUP($C94, 'County name'!$A$3:$D$101, 4, FALSE)</f>
        <v>6.0999999999999995E-3</v>
      </c>
      <c r="E94" s="44">
        <v>2156.421378</v>
      </c>
      <c r="F94" s="44">
        <v>208.5041354</v>
      </c>
      <c r="G94" s="38">
        <v>1.0024153330000001</v>
      </c>
      <c r="H94" s="45">
        <v>273.588346</v>
      </c>
      <c r="I94" s="45">
        <v>129.00877500000001</v>
      </c>
      <c r="J94" s="48">
        <v>0.20278044549999999</v>
      </c>
      <c r="K94" s="46">
        <v>526.49176490000002</v>
      </c>
      <c r="L94" s="45">
        <v>301.33354780000002</v>
      </c>
      <c r="M94" s="47">
        <v>0.46114125020000002</v>
      </c>
    </row>
    <row r="95" spans="1:13" ht="14.5" x14ac:dyDescent="0.35">
      <c r="A95" s="2" t="str">
        <f>VLOOKUP(C95, 'County name'!$A$1:$C$207, 2, TRUE)</f>
        <v>Washington County</v>
      </c>
      <c r="B95" s="2" t="str">
        <f>VLOOKUP($C95, 'County name'!$A$1:$C$207, 3, TRUE)</f>
        <v>Iowa</v>
      </c>
      <c r="C95" s="33">
        <v>19183</v>
      </c>
      <c r="D95" s="12">
        <f>VLOOKUP($C95, 'County name'!$A$3:$D$101, 4, FALSE)</f>
        <v>8.8000000000000005E-3</v>
      </c>
      <c r="E95" s="44">
        <v>2211.6552099999999</v>
      </c>
      <c r="F95" s="44">
        <v>230.20980589999999</v>
      </c>
      <c r="G95" s="38">
        <v>1.027041871</v>
      </c>
      <c r="H95" s="45">
        <v>262.05724529999998</v>
      </c>
      <c r="I95" s="45">
        <v>131.88611589999999</v>
      </c>
      <c r="J95" s="48">
        <v>0.1892071142</v>
      </c>
      <c r="K95" s="46">
        <v>500.17949540000001</v>
      </c>
      <c r="L95" s="45">
        <v>293.2874266</v>
      </c>
      <c r="M95" s="47">
        <v>0.4083522477</v>
      </c>
    </row>
    <row r="96" spans="1:13" ht="14.5" x14ac:dyDescent="0.35">
      <c r="A96" s="2" t="str">
        <f>VLOOKUP(C96, 'County name'!$A$1:$C$207, 2, TRUE)</f>
        <v>Wayne County</v>
      </c>
      <c r="B96" s="2" t="str">
        <f>VLOOKUP($C96, 'County name'!$A$1:$C$207, 3, TRUE)</f>
        <v>Iowa</v>
      </c>
      <c r="C96" s="33">
        <v>19185</v>
      </c>
      <c r="D96" s="12">
        <f>VLOOKUP($C96, 'County name'!$A$3:$D$101, 4, FALSE)</f>
        <v>5.6999999999999993E-3</v>
      </c>
      <c r="E96" s="44">
        <v>2119.7523849999998</v>
      </c>
      <c r="F96" s="44">
        <v>200.6400496</v>
      </c>
      <c r="G96" s="38">
        <v>0.97924348189999999</v>
      </c>
      <c r="H96" s="45">
        <v>280.65528560000001</v>
      </c>
      <c r="I96" s="45">
        <v>132.27121099999999</v>
      </c>
      <c r="J96" s="48">
        <v>0.210994499</v>
      </c>
      <c r="K96" s="46">
        <v>522.05041670000003</v>
      </c>
      <c r="L96" s="45">
        <v>294.87503240000001</v>
      </c>
      <c r="M96" s="47">
        <v>0.45979154890000001</v>
      </c>
    </row>
    <row r="97" spans="1:13" ht="14.5" x14ac:dyDescent="0.35">
      <c r="A97" s="2" t="str">
        <f>VLOOKUP(C97, 'County name'!$A$1:$C$207, 2, TRUE)</f>
        <v>Webster County</v>
      </c>
      <c r="B97" s="2" t="str">
        <f>VLOOKUP($C97, 'County name'!$A$1:$C$207, 3, TRUE)</f>
        <v>Iowa</v>
      </c>
      <c r="C97" s="33">
        <v>19187</v>
      </c>
      <c r="D97" s="12">
        <f>VLOOKUP($C97, 'County name'!$A$3:$D$101, 4, FALSE)</f>
        <v>1.5100000000000001E-2</v>
      </c>
      <c r="E97" s="44">
        <v>1996.7937979999999</v>
      </c>
      <c r="F97" s="44">
        <v>170.84369050000001</v>
      </c>
      <c r="G97" s="38">
        <v>1.0084077410000001</v>
      </c>
      <c r="H97" s="45">
        <v>261.3240831</v>
      </c>
      <c r="I97" s="45">
        <v>108.6832627</v>
      </c>
      <c r="J97" s="48">
        <v>0.18277069039999999</v>
      </c>
      <c r="K97" s="46">
        <v>522.44245960000001</v>
      </c>
      <c r="L97" s="45">
        <v>280.68687249999999</v>
      </c>
      <c r="M97" s="47">
        <v>0.43892573410000002</v>
      </c>
    </row>
    <row r="98" spans="1:13" ht="14.5" x14ac:dyDescent="0.35">
      <c r="A98" s="2" t="str">
        <f>VLOOKUP(C98, 'County name'!$A$1:$C$207, 2, TRUE)</f>
        <v>Winnebago County</v>
      </c>
      <c r="B98" s="2" t="str">
        <f>VLOOKUP($C98, 'County name'!$A$1:$C$207, 3, TRUE)</f>
        <v>Iowa</v>
      </c>
      <c r="C98" s="33">
        <v>19189</v>
      </c>
      <c r="D98" s="12">
        <f>VLOOKUP($C98, 'County name'!$A$3:$D$101, 4, FALSE)</f>
        <v>8.6E-3</v>
      </c>
      <c r="E98" s="44">
        <v>1890.2318250000001</v>
      </c>
      <c r="F98" s="44">
        <v>131.00420729999999</v>
      </c>
      <c r="G98" s="38">
        <v>0.94214200979999996</v>
      </c>
      <c r="H98" s="45">
        <v>245.39549210000001</v>
      </c>
      <c r="I98" s="45">
        <v>86.176713849999999</v>
      </c>
      <c r="J98" s="48">
        <v>0.1537660163</v>
      </c>
      <c r="K98" s="46">
        <v>506.11006680000003</v>
      </c>
      <c r="L98" s="45">
        <v>232.2411012</v>
      </c>
      <c r="M98" s="47">
        <v>0.38516631909999999</v>
      </c>
    </row>
    <row r="99" spans="1:13" ht="14.5" x14ac:dyDescent="0.35">
      <c r="A99" s="2" t="str">
        <f>VLOOKUP(C99, 'County name'!$A$1:$C$207, 2, TRUE)</f>
        <v>Winneshiek County</v>
      </c>
      <c r="B99" s="2" t="str">
        <f>VLOOKUP($C99, 'County name'!$A$1:$C$207, 3, TRUE)</f>
        <v>Iowa</v>
      </c>
      <c r="C99" s="33">
        <v>19191</v>
      </c>
      <c r="D99" s="12">
        <f>VLOOKUP($C99, 'County name'!$A$3:$D$101, 4, FALSE)</f>
        <v>1.03E-2</v>
      </c>
      <c r="E99" s="44">
        <v>1828.619747</v>
      </c>
      <c r="F99" s="44">
        <v>115.3305513</v>
      </c>
      <c r="G99" s="38">
        <v>0.9007101394</v>
      </c>
      <c r="H99" s="45">
        <v>240.53229780000001</v>
      </c>
      <c r="I99" s="45">
        <v>83.274490310000004</v>
      </c>
      <c r="J99" s="48">
        <v>0.14608317409999999</v>
      </c>
      <c r="K99" s="46">
        <v>484.55549489999999</v>
      </c>
      <c r="L99" s="45">
        <v>206.4029434</v>
      </c>
      <c r="M99" s="47">
        <v>0.33481036530000002</v>
      </c>
    </row>
    <row r="100" spans="1:13" ht="14.5" x14ac:dyDescent="0.35">
      <c r="A100" s="2" t="str">
        <f>VLOOKUP(C100, 'County name'!$A$1:$C$207, 2, TRUE)</f>
        <v>Woodbury County</v>
      </c>
      <c r="B100" s="2" t="str">
        <f>VLOOKUP($C100, 'County name'!$A$1:$C$207, 3, TRUE)</f>
        <v>Iowa</v>
      </c>
      <c r="C100" s="33">
        <v>19193</v>
      </c>
      <c r="D100" s="12">
        <f>VLOOKUP($C100, 'County name'!$A$3:$D$101, 4, FALSE)</f>
        <v>1.5700000000000002E-2</v>
      </c>
      <c r="E100" s="44">
        <v>2061.3015249999999</v>
      </c>
      <c r="F100" s="44">
        <v>217.44357719999999</v>
      </c>
      <c r="G100" s="38">
        <v>1.0663492699999999</v>
      </c>
      <c r="H100" s="45">
        <v>303.81178979999999</v>
      </c>
      <c r="I100" s="45">
        <v>156.40403900000001</v>
      </c>
      <c r="J100" s="48">
        <v>0.2491562085</v>
      </c>
      <c r="K100" s="46">
        <v>544.87426649999998</v>
      </c>
      <c r="L100" s="45">
        <v>329.7448215</v>
      </c>
      <c r="M100" s="47">
        <v>0.4919620857</v>
      </c>
    </row>
    <row r="101" spans="1:13" ht="14.5" x14ac:dyDescent="0.35">
      <c r="A101" s="2" t="str">
        <f>VLOOKUP(C101, 'County name'!$A$1:$C$207, 2, TRUE)</f>
        <v>Worth County</v>
      </c>
      <c r="B101" s="2" t="str">
        <f>VLOOKUP($C101, 'County name'!$A$1:$C$207, 3, TRUE)</f>
        <v>Iowa</v>
      </c>
      <c r="C101" s="33">
        <v>19195</v>
      </c>
      <c r="D101" s="12">
        <f>VLOOKUP($C101, 'County name'!$A$3:$D$101, 4, FALSE)</f>
        <v>8.3000000000000001E-3</v>
      </c>
      <c r="E101" s="44">
        <v>1849.4202909999999</v>
      </c>
      <c r="F101" s="44">
        <v>120.56861910000001</v>
      </c>
      <c r="G101" s="38">
        <v>0.90789343659999999</v>
      </c>
      <c r="H101" s="45">
        <v>238.53529610000001</v>
      </c>
      <c r="I101" s="45">
        <v>80.484454679999999</v>
      </c>
      <c r="J101" s="48">
        <v>0.1460385585</v>
      </c>
      <c r="K101" s="46">
        <v>499.25508139999999</v>
      </c>
      <c r="L101" s="45">
        <v>217.75372110000001</v>
      </c>
      <c r="M101" s="47">
        <v>0.36856591700000002</v>
      </c>
    </row>
    <row r="102" spans="1:13" ht="14.5" x14ac:dyDescent="0.35">
      <c r="A102" s="2" t="str">
        <f>VLOOKUP(C102, 'County name'!$A$1:$C$207, 2, TRUE)</f>
        <v>Wright County</v>
      </c>
      <c r="B102" s="2" t="str">
        <f>VLOOKUP($C102, 'County name'!$A$1:$C$207, 3, TRUE)</f>
        <v>Iowa</v>
      </c>
      <c r="C102" s="33">
        <v>19197</v>
      </c>
      <c r="D102" s="12">
        <f>VLOOKUP($C102, 'County name'!$A$3:$D$101, 4, FALSE)</f>
        <v>1.3500000000000002E-2</v>
      </c>
      <c r="E102" s="44">
        <v>1924.613343</v>
      </c>
      <c r="F102" s="44">
        <v>142.88771249999999</v>
      </c>
      <c r="G102" s="38">
        <v>0.94589110080000005</v>
      </c>
      <c r="H102" s="45">
        <v>249.5610212</v>
      </c>
      <c r="I102" s="45">
        <v>92.693870970000006</v>
      </c>
      <c r="J102" s="48">
        <v>0.1633279473</v>
      </c>
      <c r="K102" s="46">
        <v>512.52327749999995</v>
      </c>
      <c r="L102" s="45">
        <v>252.8289201</v>
      </c>
      <c r="M102" s="47">
        <v>0.40760294409999998</v>
      </c>
    </row>
    <row r="103" spans="1:13" ht="12.5" x14ac:dyDescent="0.25">
      <c r="A103" s="2"/>
      <c r="B103" s="2"/>
      <c r="C103" s="1"/>
      <c r="D103" s="12"/>
      <c r="E103" s="1"/>
      <c r="F103" s="1"/>
      <c r="G103" s="1"/>
      <c r="H103" s="22"/>
      <c r="K103" s="22"/>
      <c r="M103" s="23"/>
    </row>
    <row r="104" spans="1:13" ht="12.5" x14ac:dyDescent="0.25">
      <c r="A104" s="2"/>
      <c r="B104" s="2"/>
      <c r="C104" s="2"/>
      <c r="D104" s="12"/>
      <c r="E104" s="2"/>
      <c r="F104" s="2"/>
      <c r="G104" s="2"/>
      <c r="H104" s="22"/>
      <c r="K104" s="22"/>
      <c r="M104" s="23"/>
    </row>
    <row r="105" spans="1:13" ht="12.5" x14ac:dyDescent="0.25">
      <c r="A105" s="2"/>
      <c r="B105" s="2"/>
      <c r="C105" s="2"/>
      <c r="D105" s="12"/>
      <c r="E105" s="2"/>
      <c r="F105" s="2"/>
      <c r="G105" s="2"/>
      <c r="H105" s="22"/>
      <c r="K105" s="22"/>
      <c r="M105" s="23"/>
    </row>
    <row r="106" spans="1:13" ht="12.5" x14ac:dyDescent="0.25">
      <c r="A106" s="2"/>
      <c r="B106" s="2"/>
      <c r="C106" s="2"/>
      <c r="D106" s="12"/>
      <c r="E106" s="2"/>
      <c r="F106" s="2"/>
      <c r="G106" s="2"/>
      <c r="H106" s="22"/>
      <c r="K106" s="22"/>
      <c r="M106" s="23"/>
    </row>
    <row r="107" spans="1:13" ht="12.5" x14ac:dyDescent="0.25">
      <c r="A107" s="2"/>
      <c r="B107" s="2"/>
      <c r="C107" s="2"/>
      <c r="D107" s="12"/>
      <c r="E107" s="2"/>
      <c r="F107" s="2"/>
      <c r="G107" s="2"/>
      <c r="H107" s="22"/>
      <c r="K107" s="22"/>
      <c r="M107" s="23"/>
    </row>
    <row r="108" spans="1:13" ht="12.5" x14ac:dyDescent="0.25">
      <c r="A108" s="2"/>
      <c r="B108" s="2"/>
      <c r="C108" s="2"/>
      <c r="D108" s="12"/>
      <c r="E108" s="2"/>
      <c r="F108" s="2"/>
      <c r="G108" s="2"/>
      <c r="H108" s="22"/>
      <c r="K108" s="22"/>
      <c r="M108" s="23"/>
    </row>
    <row r="109" spans="1:13" ht="12.5" x14ac:dyDescent="0.25">
      <c r="A109" s="2"/>
      <c r="B109" s="2"/>
      <c r="C109" s="2"/>
      <c r="D109" s="12"/>
      <c r="E109" s="2"/>
      <c r="F109" s="2"/>
      <c r="G109" s="2"/>
      <c r="H109" s="22"/>
      <c r="K109" s="22"/>
      <c r="M109" s="23"/>
    </row>
    <row r="110" spans="1:13" ht="12.5" x14ac:dyDescent="0.25">
      <c r="A110" s="2"/>
      <c r="B110" s="2"/>
      <c r="C110" s="2"/>
      <c r="D110" s="12"/>
      <c r="E110" s="2"/>
      <c r="F110" s="2"/>
      <c r="G110" s="2"/>
      <c r="H110" s="22"/>
      <c r="K110" s="22"/>
      <c r="M110" s="23"/>
    </row>
    <row r="111" spans="1:13" ht="12.5" x14ac:dyDescent="0.25">
      <c r="A111" s="2"/>
      <c r="B111" s="2"/>
      <c r="C111" s="2"/>
      <c r="D111" s="12"/>
      <c r="E111" s="2"/>
      <c r="F111" s="2"/>
      <c r="G111" s="2"/>
      <c r="H111" s="22"/>
      <c r="K111" s="22"/>
      <c r="M111" s="23"/>
    </row>
    <row r="112" spans="1:13" ht="12.5" x14ac:dyDescent="0.25">
      <c r="A112" s="2"/>
      <c r="B112" s="2"/>
      <c r="C112" s="2"/>
      <c r="D112" s="12"/>
      <c r="E112" s="2"/>
      <c r="F112" s="2"/>
      <c r="G112" s="2"/>
      <c r="H112" s="22"/>
      <c r="K112" s="22"/>
      <c r="M112" s="23"/>
    </row>
    <row r="113" spans="1:13" ht="12.5" x14ac:dyDescent="0.25">
      <c r="A113" s="2"/>
      <c r="B113" s="2"/>
      <c r="C113" s="2"/>
      <c r="D113" s="12"/>
      <c r="E113" s="2"/>
      <c r="F113" s="2"/>
      <c r="G113" s="2"/>
      <c r="H113" s="22"/>
      <c r="K113" s="22"/>
      <c r="M113" s="23"/>
    </row>
    <row r="114" spans="1:13" ht="12.5" x14ac:dyDescent="0.25">
      <c r="A114" s="2"/>
      <c r="B114" s="2"/>
      <c r="C114" s="2"/>
      <c r="D114" s="12"/>
      <c r="E114" s="2"/>
      <c r="F114" s="2"/>
      <c r="G114" s="2"/>
      <c r="H114" s="22"/>
      <c r="K114" s="22"/>
      <c r="M114" s="23"/>
    </row>
    <row r="115" spans="1:13" ht="12.5" x14ac:dyDescent="0.25">
      <c r="A115" s="2"/>
      <c r="B115" s="2"/>
      <c r="C115" s="2"/>
      <c r="D115" s="12"/>
      <c r="E115" s="2"/>
      <c r="F115" s="2"/>
      <c r="G115" s="2"/>
      <c r="H115" s="22"/>
      <c r="K115" s="22"/>
      <c r="M115" s="23"/>
    </row>
    <row r="116" spans="1:13" ht="12.5" x14ac:dyDescent="0.25">
      <c r="A116" s="2"/>
      <c r="B116" s="2"/>
      <c r="C116" s="2"/>
      <c r="D116" s="12"/>
      <c r="E116" s="2"/>
      <c r="F116" s="2"/>
      <c r="G116" s="2"/>
      <c r="H116" s="22"/>
      <c r="K116" s="22"/>
      <c r="M116" s="23"/>
    </row>
    <row r="117" spans="1:13" ht="12.5" x14ac:dyDescent="0.25">
      <c r="A117" s="2"/>
      <c r="B117" s="2"/>
      <c r="C117" s="2"/>
      <c r="D117" s="12"/>
      <c r="E117" s="2"/>
      <c r="F117" s="2"/>
      <c r="G117" s="2"/>
      <c r="H117" s="22"/>
      <c r="K117" s="22"/>
      <c r="M117" s="23"/>
    </row>
    <row r="118" spans="1:13" ht="12.5" x14ac:dyDescent="0.25">
      <c r="A118" s="2"/>
      <c r="B118" s="2"/>
      <c r="C118" s="2"/>
      <c r="D118" s="12"/>
      <c r="E118" s="2"/>
      <c r="F118" s="2"/>
      <c r="G118" s="2"/>
      <c r="H118" s="22"/>
      <c r="K118" s="22"/>
      <c r="M118" s="23"/>
    </row>
    <row r="119" spans="1:13" ht="12.5" x14ac:dyDescent="0.25">
      <c r="A119" s="2"/>
      <c r="B119" s="2"/>
      <c r="C119" s="2"/>
      <c r="D119" s="12"/>
      <c r="E119" s="2"/>
      <c r="F119" s="2"/>
      <c r="G119" s="2"/>
      <c r="H119" s="22"/>
      <c r="K119" s="22"/>
      <c r="M119" s="23"/>
    </row>
    <row r="120" spans="1:13" ht="12.5" x14ac:dyDescent="0.25">
      <c r="A120" s="2"/>
      <c r="B120" s="2"/>
      <c r="C120" s="2"/>
      <c r="D120" s="12"/>
      <c r="E120" s="2"/>
      <c r="F120" s="2"/>
      <c r="G120" s="2"/>
      <c r="H120" s="22"/>
      <c r="K120" s="22"/>
      <c r="M120" s="23"/>
    </row>
    <row r="121" spans="1:13" ht="12.5" x14ac:dyDescent="0.25">
      <c r="A121" s="2"/>
      <c r="B121" s="2"/>
      <c r="C121" s="2"/>
      <c r="D121" s="12"/>
      <c r="E121" s="2"/>
      <c r="F121" s="2"/>
      <c r="G121" s="2"/>
      <c r="H121" s="22"/>
      <c r="K121" s="22"/>
      <c r="M121" s="23"/>
    </row>
    <row r="122" spans="1:13" ht="12.5" x14ac:dyDescent="0.25">
      <c r="A122" s="2"/>
      <c r="B122" s="2"/>
      <c r="C122" s="2"/>
      <c r="D122" s="12"/>
      <c r="E122" s="2"/>
      <c r="F122" s="2"/>
      <c r="G122" s="2"/>
      <c r="H122" s="22"/>
      <c r="K122" s="22"/>
      <c r="M122" s="23"/>
    </row>
    <row r="123" spans="1:13" ht="12.5" x14ac:dyDescent="0.25">
      <c r="A123" s="2"/>
      <c r="B123" s="2"/>
      <c r="C123" s="2"/>
      <c r="D123" s="12"/>
      <c r="E123" s="2"/>
      <c r="F123" s="2"/>
      <c r="G123" s="2"/>
      <c r="H123" s="22"/>
      <c r="K123" s="22"/>
      <c r="M123" s="23"/>
    </row>
    <row r="124" spans="1:13" ht="12.5" x14ac:dyDescent="0.25">
      <c r="A124" s="2"/>
      <c r="B124" s="2"/>
      <c r="C124" s="2"/>
      <c r="D124" s="12"/>
      <c r="E124" s="2"/>
      <c r="F124" s="2"/>
      <c r="G124" s="2"/>
      <c r="H124" s="22"/>
      <c r="K124" s="22"/>
      <c r="M124" s="23"/>
    </row>
    <row r="125" spans="1:13" ht="12.5" x14ac:dyDescent="0.25">
      <c r="A125" s="2"/>
      <c r="B125" s="2"/>
      <c r="C125" s="2"/>
      <c r="D125" s="12"/>
      <c r="E125" s="2"/>
      <c r="F125" s="2"/>
      <c r="G125" s="2"/>
      <c r="H125" s="22"/>
      <c r="K125" s="22"/>
      <c r="M125" s="23"/>
    </row>
    <row r="126" spans="1:13" ht="12.5" x14ac:dyDescent="0.25">
      <c r="A126" s="2"/>
      <c r="B126" s="2"/>
      <c r="C126" s="2"/>
      <c r="D126" s="12"/>
      <c r="E126" s="2"/>
      <c r="F126" s="2"/>
      <c r="G126" s="2"/>
      <c r="H126" s="22"/>
      <c r="K126" s="22"/>
      <c r="M126" s="23"/>
    </row>
    <row r="127" spans="1:13" ht="12.5" x14ac:dyDescent="0.25">
      <c r="A127" s="2"/>
      <c r="B127" s="2"/>
      <c r="C127" s="2"/>
      <c r="D127" s="12"/>
      <c r="E127" s="2"/>
      <c r="F127" s="2"/>
      <c r="G127" s="2"/>
      <c r="H127" s="22"/>
      <c r="K127" s="22"/>
      <c r="M127" s="23"/>
    </row>
    <row r="128" spans="1:13" ht="12.5" x14ac:dyDescent="0.25">
      <c r="A128" s="2"/>
      <c r="B128" s="2"/>
      <c r="C128" s="2"/>
      <c r="D128" s="12"/>
      <c r="E128" s="2"/>
      <c r="F128" s="2"/>
      <c r="G128" s="2"/>
      <c r="H128" s="22"/>
      <c r="K128" s="22"/>
      <c r="M128" s="23"/>
    </row>
    <row r="129" spans="1:13" ht="12.5" x14ac:dyDescent="0.25">
      <c r="A129" s="2"/>
      <c r="B129" s="2"/>
      <c r="C129" s="2"/>
      <c r="D129" s="12"/>
      <c r="E129" s="2"/>
      <c r="F129" s="2"/>
      <c r="G129" s="2"/>
      <c r="H129" s="22"/>
      <c r="K129" s="22"/>
      <c r="M129" s="23"/>
    </row>
    <row r="130" spans="1:13" ht="12.5" x14ac:dyDescent="0.25">
      <c r="A130" s="2"/>
      <c r="B130" s="2"/>
      <c r="C130" s="2"/>
      <c r="D130" s="12"/>
      <c r="E130" s="2"/>
      <c r="F130" s="2"/>
      <c r="G130" s="2"/>
      <c r="H130" s="22"/>
      <c r="K130" s="22"/>
      <c r="M130" s="23"/>
    </row>
    <row r="131" spans="1:13" ht="12.5" x14ac:dyDescent="0.25">
      <c r="A131" s="2"/>
      <c r="B131" s="2"/>
      <c r="C131" s="2"/>
      <c r="D131" s="12"/>
      <c r="E131" s="2"/>
      <c r="F131" s="2"/>
      <c r="G131" s="2"/>
      <c r="H131" s="22"/>
      <c r="K131" s="22"/>
      <c r="M131" s="23"/>
    </row>
    <row r="132" spans="1:13" ht="12.5" x14ac:dyDescent="0.25">
      <c r="A132" s="2"/>
      <c r="B132" s="2"/>
      <c r="C132" s="2"/>
      <c r="D132" s="12"/>
      <c r="E132" s="2"/>
      <c r="F132" s="2"/>
      <c r="G132" s="2"/>
      <c r="H132" s="22"/>
      <c r="K132" s="22"/>
      <c r="M132" s="23"/>
    </row>
    <row r="133" spans="1:13" ht="12.5" x14ac:dyDescent="0.25">
      <c r="A133" s="2"/>
      <c r="B133" s="2"/>
      <c r="C133" s="2"/>
      <c r="D133" s="12"/>
      <c r="E133" s="2"/>
      <c r="F133" s="2"/>
      <c r="G133" s="2"/>
      <c r="H133" s="22"/>
      <c r="K133" s="22"/>
      <c r="M133" s="23"/>
    </row>
    <row r="134" spans="1:13" ht="12.5" x14ac:dyDescent="0.25">
      <c r="A134" s="2"/>
      <c r="B134" s="2"/>
      <c r="C134" s="2"/>
      <c r="D134" s="12"/>
      <c r="E134" s="2"/>
      <c r="F134" s="2"/>
      <c r="G134" s="2"/>
      <c r="H134" s="22"/>
      <c r="K134" s="22"/>
      <c r="M134" s="23"/>
    </row>
    <row r="135" spans="1:13" ht="12.5" x14ac:dyDescent="0.25">
      <c r="A135" s="2"/>
      <c r="B135" s="2"/>
      <c r="C135" s="2"/>
      <c r="D135" s="12"/>
      <c r="E135" s="2"/>
      <c r="F135" s="2"/>
      <c r="G135" s="2"/>
      <c r="H135" s="22"/>
      <c r="K135" s="22"/>
      <c r="M135" s="23"/>
    </row>
    <row r="136" spans="1:13" ht="12.5" x14ac:dyDescent="0.25">
      <c r="A136" s="2"/>
      <c r="B136" s="2"/>
      <c r="C136" s="2"/>
      <c r="D136" s="12"/>
      <c r="E136" s="2"/>
      <c r="F136" s="2"/>
      <c r="G136" s="2"/>
      <c r="H136" s="22"/>
      <c r="K136" s="22"/>
      <c r="M136" s="23"/>
    </row>
    <row r="137" spans="1:13" ht="12.5" x14ac:dyDescent="0.25">
      <c r="A137" s="2"/>
      <c r="B137" s="2"/>
      <c r="C137" s="2"/>
      <c r="D137" s="12"/>
      <c r="E137" s="2"/>
      <c r="F137" s="2"/>
      <c r="G137" s="2"/>
      <c r="H137" s="22"/>
      <c r="K137" s="22"/>
      <c r="M137" s="23"/>
    </row>
    <row r="138" spans="1:13" ht="12.5" x14ac:dyDescent="0.25">
      <c r="A138" s="2"/>
      <c r="B138" s="2"/>
      <c r="C138" s="2"/>
      <c r="D138" s="12"/>
      <c r="E138" s="2"/>
      <c r="F138" s="2"/>
      <c r="G138" s="2"/>
      <c r="H138" s="22"/>
      <c r="K138" s="22"/>
      <c r="M138" s="23"/>
    </row>
    <row r="139" spans="1:13" ht="12.5" x14ac:dyDescent="0.25">
      <c r="A139" s="2"/>
      <c r="B139" s="2"/>
      <c r="C139" s="2"/>
      <c r="D139" s="12"/>
      <c r="E139" s="2"/>
      <c r="F139" s="2"/>
      <c r="G139" s="2"/>
      <c r="H139" s="22"/>
      <c r="K139" s="22"/>
      <c r="M139" s="23"/>
    </row>
    <row r="140" spans="1:13" ht="12.5" x14ac:dyDescent="0.25">
      <c r="A140" s="2"/>
      <c r="B140" s="2"/>
      <c r="C140" s="2"/>
      <c r="D140" s="12"/>
      <c r="E140" s="2"/>
      <c r="F140" s="2"/>
      <c r="G140" s="2"/>
      <c r="H140" s="22"/>
      <c r="K140" s="22"/>
      <c r="M140" s="23"/>
    </row>
    <row r="141" spans="1:13" ht="12.5" x14ac:dyDescent="0.25">
      <c r="A141" s="2"/>
      <c r="B141" s="2"/>
      <c r="C141" s="2"/>
      <c r="D141" s="12"/>
      <c r="E141" s="2"/>
      <c r="F141" s="2"/>
      <c r="G141" s="2"/>
      <c r="H141" s="22"/>
      <c r="K141" s="22"/>
      <c r="M141" s="23"/>
    </row>
    <row r="142" spans="1:13" ht="12.5" x14ac:dyDescent="0.25">
      <c r="A142" s="2"/>
      <c r="B142" s="2"/>
      <c r="C142" s="2"/>
      <c r="D142" s="12"/>
      <c r="E142" s="2"/>
      <c r="F142" s="2"/>
      <c r="G142" s="2"/>
      <c r="H142" s="22"/>
      <c r="K142" s="22"/>
      <c r="M142" s="23"/>
    </row>
    <row r="143" spans="1:13" ht="12.5" x14ac:dyDescent="0.25">
      <c r="A143" s="2"/>
      <c r="B143" s="2"/>
      <c r="C143" s="2"/>
      <c r="D143" s="12"/>
      <c r="E143" s="2"/>
      <c r="F143" s="2"/>
      <c r="G143" s="2"/>
      <c r="H143" s="22"/>
      <c r="K143" s="22"/>
      <c r="M143" s="23"/>
    </row>
    <row r="144" spans="1:13" ht="12.5" x14ac:dyDescent="0.25">
      <c r="A144" s="2"/>
      <c r="B144" s="2"/>
      <c r="C144" s="2"/>
      <c r="D144" s="12"/>
      <c r="E144" s="2"/>
      <c r="F144" s="2"/>
      <c r="G144" s="2"/>
      <c r="H144" s="22"/>
      <c r="K144" s="22"/>
      <c r="M144" s="23"/>
    </row>
    <row r="145" spans="1:13" ht="12.5" x14ac:dyDescent="0.25">
      <c r="A145" s="2"/>
      <c r="B145" s="2"/>
      <c r="C145" s="2"/>
      <c r="D145" s="12"/>
      <c r="E145" s="2"/>
      <c r="F145" s="2"/>
      <c r="G145" s="2"/>
      <c r="H145" s="22"/>
      <c r="K145" s="22"/>
      <c r="M145" s="23"/>
    </row>
    <row r="146" spans="1:13" ht="12.5" x14ac:dyDescent="0.25">
      <c r="A146" s="2"/>
      <c r="B146" s="2"/>
      <c r="C146" s="2"/>
      <c r="D146" s="12"/>
      <c r="E146" s="2"/>
      <c r="F146" s="2"/>
      <c r="G146" s="2"/>
      <c r="H146" s="22"/>
      <c r="K146" s="22"/>
      <c r="M146" s="23"/>
    </row>
    <row r="147" spans="1:13" ht="12.5" x14ac:dyDescent="0.25">
      <c r="A147" s="2"/>
      <c r="B147" s="2"/>
      <c r="C147" s="2"/>
      <c r="D147" s="12"/>
      <c r="E147" s="2"/>
      <c r="F147" s="2"/>
      <c r="G147" s="2"/>
      <c r="H147" s="22"/>
      <c r="K147" s="22"/>
      <c r="M147" s="23"/>
    </row>
    <row r="148" spans="1:13" ht="12.5" x14ac:dyDescent="0.25">
      <c r="A148" s="2"/>
      <c r="B148" s="2"/>
      <c r="C148" s="2"/>
      <c r="D148" s="12"/>
      <c r="E148" s="2"/>
      <c r="F148" s="2"/>
      <c r="G148" s="2"/>
      <c r="H148" s="22"/>
      <c r="K148" s="22"/>
      <c r="M148" s="23"/>
    </row>
    <row r="149" spans="1:13" ht="12.5" x14ac:dyDescent="0.25">
      <c r="A149" s="2"/>
      <c r="B149" s="2"/>
      <c r="C149" s="2"/>
      <c r="D149" s="12"/>
      <c r="E149" s="2"/>
      <c r="F149" s="2"/>
      <c r="G149" s="2"/>
      <c r="H149" s="22"/>
      <c r="K149" s="22"/>
      <c r="M149" s="23"/>
    </row>
    <row r="150" spans="1:13" ht="12.5" x14ac:dyDescent="0.25">
      <c r="A150" s="2"/>
      <c r="B150" s="2"/>
      <c r="C150" s="2"/>
      <c r="D150" s="12"/>
      <c r="E150" s="2"/>
      <c r="F150" s="2"/>
      <c r="G150" s="2"/>
      <c r="H150" s="22"/>
      <c r="K150" s="22"/>
      <c r="M150" s="23"/>
    </row>
    <row r="151" spans="1:13" ht="12.5" x14ac:dyDescent="0.25">
      <c r="A151" s="2"/>
      <c r="B151" s="2"/>
      <c r="C151" s="2"/>
      <c r="D151" s="12"/>
      <c r="E151" s="2"/>
      <c r="F151" s="2"/>
      <c r="G151" s="2"/>
      <c r="H151" s="22"/>
      <c r="K151" s="22"/>
      <c r="M151" s="23"/>
    </row>
    <row r="152" spans="1:13" ht="12.5" x14ac:dyDescent="0.25">
      <c r="A152" s="2"/>
      <c r="B152" s="2"/>
      <c r="C152" s="2"/>
      <c r="D152" s="12"/>
      <c r="E152" s="2"/>
      <c r="F152" s="2"/>
      <c r="G152" s="2"/>
      <c r="H152" s="22"/>
      <c r="K152" s="22"/>
      <c r="M152" s="23"/>
    </row>
    <row r="153" spans="1:13" ht="12.5" x14ac:dyDescent="0.25">
      <c r="A153" s="2"/>
      <c r="B153" s="2"/>
      <c r="C153" s="2"/>
      <c r="D153" s="12"/>
      <c r="E153" s="2"/>
      <c r="F153" s="2"/>
      <c r="G153" s="2"/>
      <c r="H153" s="22"/>
      <c r="K153" s="22"/>
      <c r="M153" s="23"/>
    </row>
    <row r="154" spans="1:13" ht="12.5" x14ac:dyDescent="0.25">
      <c r="A154" s="2"/>
      <c r="B154" s="2"/>
      <c r="C154" s="2"/>
      <c r="D154" s="12"/>
      <c r="E154" s="2"/>
      <c r="F154" s="2"/>
      <c r="G154" s="2"/>
      <c r="H154" s="22"/>
      <c r="K154" s="22"/>
      <c r="M154" s="23"/>
    </row>
    <row r="155" spans="1:13" ht="12.5" x14ac:dyDescent="0.25">
      <c r="A155" s="2"/>
      <c r="B155" s="2"/>
      <c r="C155" s="2"/>
      <c r="D155" s="12"/>
      <c r="E155" s="2"/>
      <c r="F155" s="2"/>
      <c r="G155" s="2"/>
      <c r="H155" s="22"/>
      <c r="K155" s="22"/>
      <c r="M155" s="23"/>
    </row>
    <row r="156" spans="1:13" ht="12.5" x14ac:dyDescent="0.25">
      <c r="A156" s="2"/>
      <c r="B156" s="2"/>
      <c r="C156" s="2"/>
      <c r="D156" s="12"/>
      <c r="E156" s="2"/>
      <c r="F156" s="2"/>
      <c r="G156" s="2"/>
      <c r="H156" s="22"/>
      <c r="K156" s="22"/>
      <c r="M156" s="23"/>
    </row>
    <row r="157" spans="1:13" ht="12.5" x14ac:dyDescent="0.25">
      <c r="A157" s="2"/>
      <c r="B157" s="2"/>
      <c r="C157" s="2"/>
      <c r="D157" s="12"/>
      <c r="E157" s="2"/>
      <c r="F157" s="2"/>
      <c r="G157" s="2"/>
      <c r="H157" s="22"/>
      <c r="K157" s="22"/>
      <c r="M157" s="23"/>
    </row>
    <row r="158" spans="1:13" ht="12.5" x14ac:dyDescent="0.25">
      <c r="A158" s="2"/>
      <c r="B158" s="2"/>
      <c r="C158" s="2"/>
      <c r="D158" s="12"/>
      <c r="E158" s="2"/>
      <c r="F158" s="2"/>
      <c r="G158" s="2"/>
      <c r="H158" s="22"/>
      <c r="K158" s="22"/>
      <c r="M158" s="23"/>
    </row>
    <row r="159" spans="1:13" ht="12.5" x14ac:dyDescent="0.25">
      <c r="A159" s="2"/>
      <c r="B159" s="2"/>
      <c r="C159" s="2"/>
      <c r="D159" s="12"/>
      <c r="E159" s="2"/>
      <c r="F159" s="2"/>
      <c r="G159" s="2"/>
      <c r="H159" s="22"/>
      <c r="K159" s="22"/>
      <c r="M159" s="23"/>
    </row>
    <row r="160" spans="1:13" ht="12.5" x14ac:dyDescent="0.25">
      <c r="A160" s="2"/>
      <c r="B160" s="2"/>
      <c r="C160" s="2"/>
      <c r="D160" s="12"/>
      <c r="E160" s="2"/>
      <c r="F160" s="2"/>
      <c r="G160" s="2"/>
      <c r="H160" s="22"/>
      <c r="K160" s="22"/>
      <c r="M160" s="23"/>
    </row>
    <row r="161" spans="1:13" ht="12.5" x14ac:dyDescent="0.25">
      <c r="A161" s="2"/>
      <c r="B161" s="2"/>
      <c r="C161" s="2"/>
      <c r="D161" s="12"/>
      <c r="E161" s="2"/>
      <c r="F161" s="2"/>
      <c r="G161" s="2"/>
      <c r="H161" s="22"/>
      <c r="K161" s="22"/>
      <c r="M161" s="23"/>
    </row>
    <row r="162" spans="1:13" ht="12.5" x14ac:dyDescent="0.25">
      <c r="A162" s="2"/>
      <c r="B162" s="2"/>
      <c r="C162" s="2"/>
      <c r="D162" s="12"/>
      <c r="E162" s="2"/>
      <c r="F162" s="2"/>
      <c r="G162" s="2"/>
      <c r="H162" s="22"/>
      <c r="K162" s="22"/>
      <c r="M162" s="23"/>
    </row>
    <row r="163" spans="1:13" ht="12.5" x14ac:dyDescent="0.25">
      <c r="A163" s="2"/>
      <c r="B163" s="2"/>
      <c r="C163" s="2"/>
      <c r="D163" s="12"/>
      <c r="E163" s="2"/>
      <c r="F163" s="2"/>
      <c r="G163" s="2"/>
      <c r="H163" s="22"/>
      <c r="K163" s="22"/>
      <c r="M163" s="23"/>
    </row>
    <row r="164" spans="1:13" ht="12.5" x14ac:dyDescent="0.25">
      <c r="A164" s="2"/>
      <c r="B164" s="2"/>
      <c r="C164" s="2"/>
      <c r="D164" s="12"/>
      <c r="E164" s="2"/>
      <c r="F164" s="2"/>
      <c r="G164" s="2"/>
      <c r="H164" s="22"/>
      <c r="K164" s="22"/>
      <c r="M164" s="23"/>
    </row>
    <row r="165" spans="1:13" ht="12.5" x14ac:dyDescent="0.25">
      <c r="A165" s="2"/>
      <c r="B165" s="2"/>
      <c r="C165" s="2"/>
      <c r="D165" s="12"/>
      <c r="E165" s="2"/>
      <c r="F165" s="2"/>
      <c r="G165" s="2"/>
      <c r="H165" s="22"/>
      <c r="K165" s="22"/>
      <c r="M165" s="23"/>
    </row>
    <row r="166" spans="1:13" ht="12.5" x14ac:dyDescent="0.25">
      <c r="A166" s="2"/>
      <c r="B166" s="2"/>
      <c r="C166" s="2"/>
      <c r="D166" s="12"/>
      <c r="E166" s="2"/>
      <c r="F166" s="2"/>
      <c r="G166" s="2"/>
      <c r="H166" s="22"/>
      <c r="K166" s="22"/>
      <c r="M166" s="23"/>
    </row>
    <row r="167" spans="1:13" ht="12.5" x14ac:dyDescent="0.25">
      <c r="A167" s="2"/>
      <c r="B167" s="2"/>
      <c r="C167" s="2"/>
      <c r="D167" s="12"/>
      <c r="E167" s="2"/>
      <c r="F167" s="2"/>
      <c r="G167" s="2"/>
      <c r="H167" s="22"/>
      <c r="K167" s="22"/>
      <c r="M167" s="23"/>
    </row>
    <row r="168" spans="1:13" ht="12.5" x14ac:dyDescent="0.25">
      <c r="A168" s="2"/>
      <c r="B168" s="2"/>
      <c r="C168" s="2"/>
      <c r="D168" s="12"/>
      <c r="E168" s="2"/>
      <c r="F168" s="2"/>
      <c r="G168" s="2"/>
      <c r="H168" s="22"/>
      <c r="K168" s="22"/>
      <c r="M168" s="23"/>
    </row>
    <row r="169" spans="1:13" ht="12.5" x14ac:dyDescent="0.25">
      <c r="A169" s="2"/>
      <c r="B169" s="2"/>
      <c r="C169" s="2"/>
      <c r="D169" s="12"/>
      <c r="E169" s="2"/>
      <c r="F169" s="2"/>
      <c r="G169" s="2"/>
      <c r="H169" s="22"/>
      <c r="K169" s="22"/>
      <c r="M169" s="23"/>
    </row>
    <row r="170" spans="1:13" ht="12.5" x14ac:dyDescent="0.25">
      <c r="A170" s="2"/>
      <c r="B170" s="2"/>
      <c r="C170" s="2"/>
      <c r="D170" s="12"/>
      <c r="E170" s="2"/>
      <c r="F170" s="2"/>
      <c r="G170" s="2"/>
      <c r="H170" s="22"/>
      <c r="K170" s="22"/>
      <c r="M170" s="23"/>
    </row>
    <row r="171" spans="1:13" ht="12.5" x14ac:dyDescent="0.25">
      <c r="A171" s="2"/>
      <c r="B171" s="2"/>
      <c r="C171" s="2"/>
      <c r="D171" s="12"/>
      <c r="E171" s="2"/>
      <c r="F171" s="2"/>
      <c r="G171" s="2"/>
      <c r="H171" s="22"/>
      <c r="K171" s="22"/>
      <c r="M171" s="23"/>
    </row>
    <row r="172" spans="1:13" ht="12.5" x14ac:dyDescent="0.25">
      <c r="A172" s="2"/>
      <c r="B172" s="2"/>
      <c r="C172" s="2"/>
      <c r="D172" s="12"/>
      <c r="E172" s="2"/>
      <c r="F172" s="2"/>
      <c r="G172" s="2"/>
      <c r="H172" s="22"/>
      <c r="K172" s="22"/>
      <c r="M172" s="23"/>
    </row>
    <row r="173" spans="1:13" ht="12.5" x14ac:dyDescent="0.25">
      <c r="A173" s="2"/>
      <c r="B173" s="2"/>
      <c r="C173" s="2"/>
      <c r="D173" s="12"/>
      <c r="E173" s="2"/>
      <c r="F173" s="2"/>
      <c r="G173" s="2"/>
      <c r="H173" s="22"/>
      <c r="K173" s="22"/>
      <c r="M173" s="23"/>
    </row>
    <row r="174" spans="1:13" ht="12.5" x14ac:dyDescent="0.25">
      <c r="A174" s="2"/>
      <c r="B174" s="2"/>
      <c r="C174" s="2"/>
      <c r="D174" s="12"/>
      <c r="E174" s="2"/>
      <c r="F174" s="2"/>
      <c r="G174" s="2"/>
      <c r="H174" s="22"/>
      <c r="K174" s="22"/>
      <c r="M174" s="23"/>
    </row>
    <row r="175" spans="1:13" ht="12.5" x14ac:dyDescent="0.25">
      <c r="A175" s="2"/>
      <c r="B175" s="2"/>
      <c r="C175" s="2"/>
      <c r="D175" s="12"/>
      <c r="E175" s="2"/>
      <c r="F175" s="2"/>
      <c r="G175" s="2"/>
      <c r="H175" s="22"/>
      <c r="K175" s="22"/>
      <c r="M175" s="23"/>
    </row>
    <row r="176" spans="1:13" ht="12.5" x14ac:dyDescent="0.25">
      <c r="A176" s="2"/>
      <c r="B176" s="2"/>
      <c r="C176" s="2"/>
      <c r="D176" s="12"/>
      <c r="E176" s="2"/>
      <c r="F176" s="2"/>
      <c r="G176" s="2"/>
      <c r="H176" s="22"/>
      <c r="K176" s="22"/>
      <c r="M176" s="23"/>
    </row>
    <row r="177" spans="1:13" ht="12.5" x14ac:dyDescent="0.25">
      <c r="A177" s="2"/>
      <c r="B177" s="2"/>
      <c r="C177" s="2"/>
      <c r="D177" s="12"/>
      <c r="E177" s="2"/>
      <c r="F177" s="2"/>
      <c r="G177" s="2"/>
      <c r="H177" s="22"/>
      <c r="K177" s="22"/>
      <c r="M177" s="23"/>
    </row>
    <row r="178" spans="1:13" ht="12.5" x14ac:dyDescent="0.25">
      <c r="A178" s="2"/>
      <c r="B178" s="2"/>
      <c r="C178" s="2"/>
      <c r="D178" s="12"/>
      <c r="E178" s="2"/>
      <c r="F178" s="2"/>
      <c r="G178" s="2"/>
      <c r="H178" s="22"/>
      <c r="K178" s="22"/>
      <c r="M178" s="23"/>
    </row>
    <row r="179" spans="1:13" ht="12.5" x14ac:dyDescent="0.25">
      <c r="A179" s="2"/>
      <c r="B179" s="2"/>
      <c r="C179" s="2"/>
      <c r="D179" s="12"/>
      <c r="E179" s="2"/>
      <c r="F179" s="2"/>
      <c r="G179" s="2"/>
      <c r="H179" s="22"/>
      <c r="K179" s="22"/>
      <c r="M179" s="23"/>
    </row>
    <row r="180" spans="1:13" ht="12.5" x14ac:dyDescent="0.25">
      <c r="A180" s="2"/>
      <c r="B180" s="2"/>
      <c r="C180" s="2"/>
      <c r="D180" s="12"/>
      <c r="E180" s="2"/>
      <c r="F180" s="2"/>
      <c r="G180" s="2"/>
      <c r="H180" s="22"/>
      <c r="K180" s="22"/>
      <c r="M180" s="23"/>
    </row>
    <row r="181" spans="1:13" ht="12.5" x14ac:dyDescent="0.25">
      <c r="A181" s="2"/>
      <c r="B181" s="2"/>
      <c r="C181" s="2"/>
      <c r="D181" s="12"/>
      <c r="E181" s="2"/>
      <c r="F181" s="2"/>
      <c r="G181" s="2"/>
      <c r="H181" s="22"/>
      <c r="K181" s="22"/>
      <c r="M181" s="23"/>
    </row>
    <row r="182" spans="1:13" ht="12.5" x14ac:dyDescent="0.25">
      <c r="A182" s="2"/>
      <c r="B182" s="2"/>
      <c r="C182" s="2"/>
      <c r="D182" s="12"/>
      <c r="E182" s="2"/>
      <c r="F182" s="2"/>
      <c r="G182" s="2"/>
      <c r="H182" s="22"/>
      <c r="K182" s="22"/>
      <c r="M182" s="23"/>
    </row>
    <row r="183" spans="1:13" ht="12.5" x14ac:dyDescent="0.25">
      <c r="A183" s="2"/>
      <c r="B183" s="2"/>
      <c r="C183" s="2"/>
      <c r="D183" s="12"/>
      <c r="E183" s="2"/>
      <c r="F183" s="2"/>
      <c r="G183" s="2"/>
      <c r="H183" s="22"/>
      <c r="K183" s="22"/>
      <c r="M183" s="23"/>
    </row>
    <row r="184" spans="1:13" ht="12.5" x14ac:dyDescent="0.25">
      <c r="A184" s="2"/>
      <c r="B184" s="2"/>
      <c r="C184" s="2"/>
      <c r="D184" s="12"/>
      <c r="E184" s="2"/>
      <c r="F184" s="2"/>
      <c r="G184" s="2"/>
      <c r="H184" s="22"/>
      <c r="K184" s="22"/>
      <c r="M184" s="23"/>
    </row>
    <row r="185" spans="1:13" ht="12.5" x14ac:dyDescent="0.25">
      <c r="A185" s="2"/>
      <c r="B185" s="2"/>
      <c r="C185" s="2"/>
      <c r="D185" s="12"/>
      <c r="E185" s="2"/>
      <c r="F185" s="2"/>
      <c r="G185" s="2"/>
      <c r="H185" s="22"/>
      <c r="K185" s="22"/>
      <c r="M185" s="23"/>
    </row>
    <row r="186" spans="1:13" ht="12.5" x14ac:dyDescent="0.25">
      <c r="A186" s="2"/>
      <c r="B186" s="2"/>
      <c r="C186" s="2"/>
      <c r="D186" s="12"/>
      <c r="E186" s="2"/>
      <c r="F186" s="2"/>
      <c r="G186" s="2"/>
      <c r="H186" s="22"/>
      <c r="K186" s="22"/>
      <c r="M186" s="23"/>
    </row>
    <row r="187" spans="1:13" ht="12.5" x14ac:dyDescent="0.25">
      <c r="A187" s="2"/>
      <c r="B187" s="2"/>
      <c r="C187" s="2"/>
      <c r="D187" s="12"/>
      <c r="E187" s="2"/>
      <c r="F187" s="2"/>
      <c r="G187" s="2"/>
      <c r="H187" s="22"/>
      <c r="K187" s="22"/>
      <c r="M187" s="23"/>
    </row>
    <row r="188" spans="1:13" ht="12.5" x14ac:dyDescent="0.25">
      <c r="A188" s="2"/>
      <c r="B188" s="2"/>
      <c r="C188" s="2"/>
      <c r="D188" s="12"/>
      <c r="E188" s="2"/>
      <c r="F188" s="2"/>
      <c r="G188" s="2"/>
      <c r="H188" s="22"/>
      <c r="K188" s="22"/>
      <c r="M188" s="23"/>
    </row>
    <row r="189" spans="1:13" ht="12.5" x14ac:dyDescent="0.25">
      <c r="A189" s="2"/>
      <c r="B189" s="2"/>
      <c r="C189" s="2"/>
      <c r="D189" s="12"/>
      <c r="E189" s="2"/>
      <c r="F189" s="2"/>
      <c r="G189" s="2"/>
      <c r="H189" s="22"/>
      <c r="K189" s="22"/>
      <c r="M189" s="23"/>
    </row>
    <row r="190" spans="1:13" ht="12.5" x14ac:dyDescent="0.25">
      <c r="A190" s="2"/>
      <c r="B190" s="2"/>
      <c r="C190" s="2"/>
      <c r="D190" s="12"/>
      <c r="E190" s="2"/>
      <c r="F190" s="2"/>
      <c r="G190" s="2"/>
      <c r="H190" s="22"/>
      <c r="K190" s="22"/>
      <c r="M190" s="23"/>
    </row>
    <row r="191" spans="1:13" ht="12.5" x14ac:dyDescent="0.25">
      <c r="A191" s="2"/>
      <c r="B191" s="2"/>
      <c r="C191" s="2"/>
      <c r="D191" s="12"/>
      <c r="E191" s="2"/>
      <c r="F191" s="2"/>
      <c r="G191" s="2"/>
      <c r="H191" s="22"/>
      <c r="K191" s="22"/>
      <c r="M191" s="23"/>
    </row>
    <row r="192" spans="1:13" ht="12.5" x14ac:dyDescent="0.25">
      <c r="A192" s="2"/>
      <c r="B192" s="2"/>
      <c r="C192" s="2"/>
      <c r="D192" s="12"/>
      <c r="E192" s="2"/>
      <c r="F192" s="2"/>
      <c r="G192" s="2"/>
      <c r="H192" s="22"/>
      <c r="K192" s="22"/>
      <c r="M192" s="23"/>
    </row>
    <row r="193" spans="1:13" ht="12.5" x14ac:dyDescent="0.25">
      <c r="A193" s="2"/>
      <c r="B193" s="2"/>
      <c r="C193" s="2"/>
      <c r="D193" s="12"/>
      <c r="E193" s="2"/>
      <c r="F193" s="2"/>
      <c r="G193" s="2"/>
      <c r="H193" s="22"/>
      <c r="K193" s="22"/>
      <c r="M193" s="23"/>
    </row>
    <row r="194" spans="1:13" ht="12.5" x14ac:dyDescent="0.25">
      <c r="A194" s="2"/>
      <c r="B194" s="2"/>
      <c r="C194" s="2"/>
      <c r="D194" s="12"/>
      <c r="E194" s="2"/>
      <c r="F194" s="2"/>
      <c r="G194" s="2"/>
      <c r="H194" s="22"/>
      <c r="K194" s="22"/>
      <c r="M194" s="23"/>
    </row>
    <row r="195" spans="1:13" ht="12.5" x14ac:dyDescent="0.25">
      <c r="A195" s="2"/>
      <c r="B195" s="2"/>
      <c r="C195" s="2"/>
      <c r="D195" s="12"/>
      <c r="E195" s="2"/>
      <c r="F195" s="2"/>
      <c r="G195" s="2"/>
      <c r="H195" s="22"/>
      <c r="K195" s="22"/>
      <c r="M195" s="23"/>
    </row>
    <row r="196" spans="1:13" ht="12.5" x14ac:dyDescent="0.25">
      <c r="A196" s="2"/>
      <c r="B196" s="2"/>
      <c r="C196" s="2"/>
      <c r="D196" s="12"/>
      <c r="E196" s="2"/>
      <c r="F196" s="2"/>
      <c r="G196" s="2"/>
      <c r="H196" s="22"/>
      <c r="K196" s="22"/>
      <c r="M196" s="23"/>
    </row>
    <row r="197" spans="1:13" ht="12.5" x14ac:dyDescent="0.25">
      <c r="A197" s="2"/>
      <c r="B197" s="2"/>
      <c r="C197" s="2"/>
      <c r="D197" s="12"/>
      <c r="E197" s="2"/>
      <c r="F197" s="2"/>
      <c r="G197" s="2"/>
      <c r="H197" s="22"/>
      <c r="K197" s="22"/>
      <c r="M197" s="23"/>
    </row>
    <row r="198" spans="1:13" ht="12.5" x14ac:dyDescent="0.25">
      <c r="A198" s="2"/>
      <c r="B198" s="2"/>
      <c r="C198" s="2"/>
      <c r="D198" s="12"/>
      <c r="E198" s="2"/>
      <c r="F198" s="2"/>
      <c r="G198" s="2"/>
      <c r="H198" s="22"/>
      <c r="K198" s="22"/>
      <c r="M198" s="23"/>
    </row>
    <row r="199" spans="1:13" ht="12.5" x14ac:dyDescent="0.25">
      <c r="A199" s="2"/>
      <c r="B199" s="2"/>
      <c r="C199" s="2"/>
      <c r="D199" s="12"/>
      <c r="E199" s="2"/>
      <c r="F199" s="2"/>
      <c r="G199" s="2"/>
      <c r="H199" s="22"/>
      <c r="K199" s="22"/>
      <c r="M199" s="23"/>
    </row>
    <row r="200" spans="1:13" ht="12.5" x14ac:dyDescent="0.25">
      <c r="A200" s="2"/>
      <c r="B200" s="2"/>
      <c r="C200" s="2"/>
      <c r="D200" s="12"/>
      <c r="E200" s="2"/>
      <c r="F200" s="2"/>
      <c r="G200" s="2"/>
      <c r="H200" s="22"/>
      <c r="K200" s="22"/>
      <c r="M200" s="23"/>
    </row>
    <row r="201" spans="1:13" ht="12.5" x14ac:dyDescent="0.25">
      <c r="A201" s="2"/>
      <c r="B201" s="2"/>
      <c r="C201" s="2"/>
      <c r="D201" s="12"/>
      <c r="E201" s="2"/>
      <c r="F201" s="2"/>
      <c r="G201" s="2"/>
      <c r="H201" s="22"/>
      <c r="K201" s="22"/>
      <c r="M201" s="23"/>
    </row>
    <row r="202" spans="1:13" ht="12.5" x14ac:dyDescent="0.25">
      <c r="A202" s="2"/>
      <c r="B202" s="2"/>
      <c r="C202" s="2"/>
      <c r="D202" s="12"/>
      <c r="E202" s="2"/>
      <c r="F202" s="2"/>
      <c r="G202" s="2"/>
      <c r="H202" s="22"/>
      <c r="K202" s="22"/>
      <c r="M202" s="23"/>
    </row>
    <row r="203" spans="1:13" ht="12.5" x14ac:dyDescent="0.25">
      <c r="A203" s="2"/>
      <c r="B203" s="2"/>
      <c r="C203" s="2"/>
      <c r="D203" s="12"/>
      <c r="E203" s="2"/>
      <c r="F203" s="2"/>
      <c r="G203" s="2"/>
      <c r="H203" s="22"/>
      <c r="K203" s="22"/>
      <c r="M203" s="23"/>
    </row>
    <row r="204" spans="1:13" ht="12.5" x14ac:dyDescent="0.25">
      <c r="A204" s="2"/>
      <c r="B204" s="2"/>
      <c r="C204" s="2"/>
      <c r="D204" s="12"/>
      <c r="E204" s="2"/>
      <c r="F204" s="2"/>
      <c r="G204" s="2"/>
      <c r="H204" s="22"/>
      <c r="K204" s="22"/>
      <c r="M204" s="23"/>
    </row>
    <row r="205" spans="1:13" ht="12.5" x14ac:dyDescent="0.25">
      <c r="A205" s="2"/>
      <c r="B205" s="2"/>
      <c r="C205" s="2"/>
      <c r="D205" s="12"/>
      <c r="E205" s="2"/>
      <c r="F205" s="2"/>
      <c r="G205" s="2"/>
      <c r="H205" s="22"/>
      <c r="K205" s="22"/>
      <c r="M205" s="23"/>
    </row>
    <row r="206" spans="1:13" ht="12.5" x14ac:dyDescent="0.25">
      <c r="A206" s="2"/>
      <c r="B206" s="2"/>
      <c r="C206" s="2"/>
      <c r="D206" s="12"/>
      <c r="E206" s="2"/>
      <c r="F206" s="2"/>
      <c r="G206" s="2"/>
      <c r="H206" s="22"/>
      <c r="K206" s="22"/>
      <c r="M206" s="23"/>
    </row>
    <row r="207" spans="1:13" ht="12.5" x14ac:dyDescent="0.25">
      <c r="A207" s="2"/>
      <c r="B207" s="2"/>
      <c r="C207" s="2"/>
      <c r="D207" s="12"/>
      <c r="E207" s="2"/>
      <c r="F207" s="2"/>
      <c r="G207" s="2"/>
      <c r="H207" s="22"/>
      <c r="K207" s="22"/>
      <c r="M207" s="23"/>
    </row>
    <row r="208" spans="1:13" ht="12.5" x14ac:dyDescent="0.25">
      <c r="A208" s="2"/>
      <c r="B208" s="2"/>
      <c r="C208" s="2"/>
      <c r="D208" s="12"/>
      <c r="E208" s="2"/>
      <c r="F208" s="2"/>
      <c r="G208" s="2"/>
      <c r="H208" s="22"/>
      <c r="K208" s="22"/>
      <c r="M208" s="23"/>
    </row>
    <row r="209" spans="3:13" ht="12.5" x14ac:dyDescent="0.25">
      <c r="C209" s="2"/>
      <c r="D209" s="12"/>
      <c r="E209" s="2"/>
      <c r="F209" s="2"/>
      <c r="G209" s="2"/>
      <c r="H209" s="22"/>
      <c r="K209" s="22"/>
      <c r="M209" s="23"/>
    </row>
    <row r="210" spans="3:13" ht="12.5" x14ac:dyDescent="0.25">
      <c r="D210" s="12"/>
      <c r="H210" s="22"/>
      <c r="K210" s="22"/>
      <c r="M210" s="23"/>
    </row>
    <row r="211" spans="3:13" ht="12.5" x14ac:dyDescent="0.25">
      <c r="D211" s="12"/>
      <c r="H211" s="22"/>
      <c r="K211" s="22"/>
      <c r="M211" s="23"/>
    </row>
    <row r="212" spans="3:13" ht="12.5" x14ac:dyDescent="0.25">
      <c r="D212" s="12"/>
      <c r="H212" s="22"/>
      <c r="K212" s="22"/>
      <c r="M212" s="23"/>
    </row>
    <row r="213" spans="3:13" ht="12.5" x14ac:dyDescent="0.25">
      <c r="D213" s="12"/>
      <c r="H213" s="22"/>
      <c r="K213" s="22"/>
      <c r="M213" s="23"/>
    </row>
    <row r="214" spans="3:13" ht="12.5" x14ac:dyDescent="0.25">
      <c r="D214" s="12"/>
      <c r="H214" s="22"/>
      <c r="K214" s="22"/>
      <c r="M214" s="23"/>
    </row>
    <row r="215" spans="3:13" ht="12.5" x14ac:dyDescent="0.25">
      <c r="D215" s="12"/>
      <c r="H215" s="22"/>
      <c r="K215" s="22"/>
      <c r="M215" s="23"/>
    </row>
    <row r="216" spans="3:13" ht="12.5" x14ac:dyDescent="0.25">
      <c r="D216" s="12"/>
      <c r="H216" s="22"/>
      <c r="K216" s="22"/>
      <c r="M216" s="23"/>
    </row>
    <row r="217" spans="3:13" ht="12.5" x14ac:dyDescent="0.25">
      <c r="D217" s="12"/>
      <c r="H217" s="22"/>
      <c r="K217" s="22"/>
      <c r="M217" s="23"/>
    </row>
    <row r="218" spans="3:13" ht="12.5" x14ac:dyDescent="0.25">
      <c r="D218" s="12"/>
      <c r="H218" s="22"/>
      <c r="K218" s="22"/>
      <c r="M218" s="23"/>
    </row>
    <row r="219" spans="3:13" ht="12.5" x14ac:dyDescent="0.25">
      <c r="D219" s="12"/>
      <c r="H219" s="22"/>
      <c r="K219" s="22"/>
      <c r="M219" s="23"/>
    </row>
    <row r="220" spans="3:13" ht="12.5" x14ac:dyDescent="0.25">
      <c r="D220" s="12"/>
      <c r="H220" s="22"/>
      <c r="K220" s="22"/>
      <c r="M220" s="23"/>
    </row>
    <row r="221" spans="3:13" ht="12.5" x14ac:dyDescent="0.25">
      <c r="D221" s="12"/>
      <c r="H221" s="22"/>
      <c r="K221" s="22"/>
      <c r="M221" s="23"/>
    </row>
    <row r="222" spans="3:13" ht="12.5" x14ac:dyDescent="0.25">
      <c r="D222" s="12"/>
      <c r="H222" s="22"/>
      <c r="K222" s="22"/>
      <c r="M222" s="23"/>
    </row>
    <row r="223" spans="3:13" ht="12.5" x14ac:dyDescent="0.25">
      <c r="D223" s="12"/>
      <c r="H223" s="22"/>
      <c r="K223" s="22"/>
      <c r="M223" s="23"/>
    </row>
    <row r="224" spans="3:13" ht="12.5" x14ac:dyDescent="0.25">
      <c r="D224" s="12"/>
      <c r="H224" s="22"/>
      <c r="K224" s="22"/>
      <c r="M224" s="23"/>
    </row>
    <row r="225" spans="4:13" ht="12.5" x14ac:dyDescent="0.25">
      <c r="D225" s="12"/>
      <c r="H225" s="22"/>
      <c r="K225" s="22"/>
      <c r="M225" s="23"/>
    </row>
    <row r="226" spans="4:13" ht="12.5" x14ac:dyDescent="0.25">
      <c r="D226" s="12"/>
      <c r="H226" s="22"/>
      <c r="K226" s="22"/>
      <c r="M226" s="23"/>
    </row>
    <row r="227" spans="4:13" ht="12.5" x14ac:dyDescent="0.25">
      <c r="D227" s="12"/>
      <c r="H227" s="22"/>
      <c r="K227" s="22"/>
      <c r="M227" s="23"/>
    </row>
    <row r="228" spans="4:13" ht="12.5" x14ac:dyDescent="0.25">
      <c r="D228" s="12"/>
      <c r="H228" s="22"/>
      <c r="K228" s="22"/>
      <c r="M228" s="23"/>
    </row>
    <row r="229" spans="4:13" ht="12.5" x14ac:dyDescent="0.25">
      <c r="D229" s="12"/>
      <c r="H229" s="22"/>
      <c r="K229" s="22"/>
      <c r="M229" s="23"/>
    </row>
    <row r="230" spans="4:13" ht="12.5" x14ac:dyDescent="0.25">
      <c r="D230" s="12"/>
      <c r="H230" s="22"/>
      <c r="K230" s="22"/>
      <c r="M230" s="23"/>
    </row>
    <row r="231" spans="4:13" ht="12.5" x14ac:dyDescent="0.25">
      <c r="D231" s="12"/>
      <c r="H231" s="22"/>
      <c r="K231" s="22"/>
      <c r="M231" s="23"/>
    </row>
    <row r="232" spans="4:13" ht="12.5" x14ac:dyDescent="0.25">
      <c r="D232" s="12"/>
      <c r="H232" s="22"/>
      <c r="K232" s="22"/>
      <c r="M232" s="23"/>
    </row>
    <row r="233" spans="4:13" ht="12.5" x14ac:dyDescent="0.25">
      <c r="D233" s="12"/>
      <c r="H233" s="22"/>
      <c r="K233" s="22"/>
      <c r="M233" s="23"/>
    </row>
    <row r="234" spans="4:13" ht="12.5" x14ac:dyDescent="0.25">
      <c r="D234" s="12"/>
      <c r="H234" s="22"/>
      <c r="K234" s="22"/>
      <c r="M234" s="23"/>
    </row>
    <row r="235" spans="4:13" ht="12.5" x14ac:dyDescent="0.25">
      <c r="D235" s="12"/>
      <c r="H235" s="22"/>
      <c r="K235" s="22"/>
      <c r="M235" s="23"/>
    </row>
    <row r="236" spans="4:13" ht="12.5" x14ac:dyDescent="0.25">
      <c r="D236" s="12"/>
      <c r="H236" s="22"/>
      <c r="K236" s="22"/>
      <c r="M236" s="23"/>
    </row>
    <row r="237" spans="4:13" ht="12.5" x14ac:dyDescent="0.25">
      <c r="D237" s="12"/>
      <c r="H237" s="22"/>
      <c r="K237" s="22"/>
      <c r="M237" s="23"/>
    </row>
    <row r="238" spans="4:13" ht="12.5" x14ac:dyDescent="0.25">
      <c r="D238" s="12"/>
      <c r="H238" s="22"/>
      <c r="K238" s="22"/>
      <c r="M238" s="23"/>
    </row>
    <row r="239" spans="4:13" ht="12.5" x14ac:dyDescent="0.25">
      <c r="D239" s="12"/>
      <c r="H239" s="22"/>
      <c r="K239" s="22"/>
      <c r="M239" s="23"/>
    </row>
    <row r="240" spans="4:13" ht="12.5" x14ac:dyDescent="0.25">
      <c r="D240" s="12"/>
      <c r="H240" s="22"/>
      <c r="K240" s="22"/>
      <c r="M240" s="23"/>
    </row>
    <row r="241" spans="4:13" ht="12.5" x14ac:dyDescent="0.25">
      <c r="D241" s="12"/>
      <c r="H241" s="22"/>
      <c r="K241" s="22"/>
      <c r="M241" s="23"/>
    </row>
    <row r="242" spans="4:13" ht="12.5" x14ac:dyDescent="0.25">
      <c r="D242" s="12"/>
      <c r="H242" s="22"/>
      <c r="K242" s="22"/>
      <c r="M242" s="23"/>
    </row>
    <row r="243" spans="4:13" ht="12.5" x14ac:dyDescent="0.25">
      <c r="D243" s="12"/>
      <c r="H243" s="22"/>
      <c r="K243" s="22"/>
      <c r="M243" s="23"/>
    </row>
    <row r="244" spans="4:13" ht="12.5" x14ac:dyDescent="0.25">
      <c r="D244" s="12"/>
      <c r="H244" s="22"/>
      <c r="K244" s="22"/>
      <c r="M244" s="23"/>
    </row>
    <row r="245" spans="4:13" ht="12.5" x14ac:dyDescent="0.25">
      <c r="D245" s="12"/>
      <c r="H245" s="22"/>
      <c r="K245" s="22"/>
      <c r="M245" s="23"/>
    </row>
    <row r="246" spans="4:13" ht="12.5" x14ac:dyDescent="0.25">
      <c r="D246" s="12"/>
      <c r="H246" s="22"/>
      <c r="K246" s="22"/>
      <c r="M246" s="23"/>
    </row>
    <row r="247" spans="4:13" ht="12.5" x14ac:dyDescent="0.25">
      <c r="D247" s="12"/>
      <c r="H247" s="22"/>
      <c r="K247" s="22"/>
      <c r="M247" s="23"/>
    </row>
    <row r="248" spans="4:13" ht="12.5" x14ac:dyDescent="0.25">
      <c r="D248" s="12"/>
      <c r="H248" s="22"/>
      <c r="K248" s="22"/>
      <c r="M248" s="23"/>
    </row>
    <row r="249" spans="4:13" ht="12.5" x14ac:dyDescent="0.25">
      <c r="D249" s="12"/>
      <c r="H249" s="22"/>
      <c r="K249" s="22"/>
      <c r="M249" s="23"/>
    </row>
    <row r="250" spans="4:13" ht="12.5" x14ac:dyDescent="0.25">
      <c r="D250" s="12"/>
      <c r="H250" s="22"/>
      <c r="K250" s="22"/>
      <c r="M250" s="23"/>
    </row>
    <row r="251" spans="4:13" ht="12.5" x14ac:dyDescent="0.25">
      <c r="D251" s="12"/>
      <c r="H251" s="22"/>
      <c r="K251" s="22"/>
      <c r="M251" s="23"/>
    </row>
    <row r="252" spans="4:13" ht="12.5" x14ac:dyDescent="0.25">
      <c r="D252" s="12"/>
      <c r="H252" s="22"/>
      <c r="K252" s="22"/>
      <c r="M252" s="23"/>
    </row>
    <row r="253" spans="4:13" ht="12.5" x14ac:dyDescent="0.25">
      <c r="D253" s="12"/>
      <c r="H253" s="22"/>
      <c r="K253" s="22"/>
      <c r="M253" s="23"/>
    </row>
    <row r="254" spans="4:13" ht="12.5" x14ac:dyDescent="0.25">
      <c r="D254" s="12"/>
      <c r="H254" s="22"/>
      <c r="K254" s="22"/>
      <c r="M254" s="23"/>
    </row>
    <row r="255" spans="4:13" ht="12.5" x14ac:dyDescent="0.25">
      <c r="D255" s="12"/>
      <c r="H255" s="22"/>
      <c r="K255" s="22"/>
      <c r="M255" s="23"/>
    </row>
    <row r="256" spans="4:13" ht="12.5" x14ac:dyDescent="0.25">
      <c r="D256" s="12"/>
      <c r="H256" s="22"/>
      <c r="K256" s="22"/>
      <c r="M256" s="23"/>
    </row>
    <row r="257" spans="4:13" ht="12.5" x14ac:dyDescent="0.25">
      <c r="D257" s="12"/>
      <c r="H257" s="22"/>
      <c r="K257" s="22"/>
      <c r="M257" s="23"/>
    </row>
    <row r="258" spans="4:13" ht="12.5" x14ac:dyDescent="0.25">
      <c r="D258" s="12"/>
      <c r="H258" s="22"/>
      <c r="K258" s="22"/>
      <c r="M258" s="23"/>
    </row>
    <row r="259" spans="4:13" ht="12.5" x14ac:dyDescent="0.25">
      <c r="D259" s="12"/>
      <c r="H259" s="22"/>
      <c r="K259" s="22"/>
      <c r="M259" s="23"/>
    </row>
    <row r="260" spans="4:13" ht="12.5" x14ac:dyDescent="0.25">
      <c r="D260" s="12"/>
      <c r="H260" s="22"/>
      <c r="K260" s="22"/>
      <c r="M260" s="23"/>
    </row>
    <row r="261" spans="4:13" ht="12.5" x14ac:dyDescent="0.25">
      <c r="D261" s="12"/>
      <c r="H261" s="22"/>
      <c r="K261" s="22"/>
      <c r="M261" s="23"/>
    </row>
    <row r="262" spans="4:13" ht="12.5" x14ac:dyDescent="0.25">
      <c r="D262" s="12"/>
      <c r="H262" s="22"/>
      <c r="K262" s="22"/>
      <c r="M262" s="23"/>
    </row>
    <row r="263" spans="4:13" ht="12.5" x14ac:dyDescent="0.25">
      <c r="D263" s="12"/>
      <c r="H263" s="22"/>
      <c r="K263" s="22"/>
      <c r="M263" s="23"/>
    </row>
    <row r="264" spans="4:13" ht="12.5" x14ac:dyDescent="0.25">
      <c r="D264" s="12"/>
      <c r="H264" s="22"/>
      <c r="K264" s="22"/>
      <c r="M264" s="23"/>
    </row>
    <row r="265" spans="4:13" ht="12.5" x14ac:dyDescent="0.25">
      <c r="D265" s="12"/>
      <c r="H265" s="22"/>
      <c r="K265" s="22"/>
      <c r="M265" s="23"/>
    </row>
    <row r="266" spans="4:13" ht="12.5" x14ac:dyDescent="0.25">
      <c r="D266" s="12"/>
      <c r="H266" s="22"/>
      <c r="K266" s="22"/>
      <c r="M266" s="23"/>
    </row>
    <row r="267" spans="4:13" ht="12.5" x14ac:dyDescent="0.25">
      <c r="D267" s="12"/>
      <c r="H267" s="22"/>
      <c r="K267" s="22"/>
      <c r="M267" s="23"/>
    </row>
    <row r="268" spans="4:13" ht="12.5" x14ac:dyDescent="0.25">
      <c r="D268" s="12"/>
      <c r="H268" s="22"/>
      <c r="K268" s="22"/>
      <c r="M268" s="23"/>
    </row>
    <row r="269" spans="4:13" ht="12.5" x14ac:dyDescent="0.25">
      <c r="D269" s="12"/>
      <c r="H269" s="22"/>
      <c r="K269" s="22"/>
      <c r="M269" s="23"/>
    </row>
    <row r="270" spans="4:13" ht="12.5" x14ac:dyDescent="0.25">
      <c r="D270" s="12"/>
      <c r="H270" s="22"/>
      <c r="K270" s="22"/>
      <c r="M270" s="23"/>
    </row>
    <row r="271" spans="4:13" ht="12.5" x14ac:dyDescent="0.25">
      <c r="D271" s="12"/>
      <c r="H271" s="22"/>
      <c r="K271" s="22"/>
      <c r="M271" s="23"/>
    </row>
    <row r="272" spans="4:13" ht="12.5" x14ac:dyDescent="0.25">
      <c r="D272" s="12"/>
      <c r="H272" s="22"/>
      <c r="K272" s="22"/>
      <c r="M272" s="23"/>
    </row>
    <row r="273" spans="4:13" ht="12.5" x14ac:dyDescent="0.25">
      <c r="D273" s="12"/>
      <c r="H273" s="22"/>
      <c r="K273" s="22"/>
      <c r="M273" s="23"/>
    </row>
    <row r="274" spans="4:13" ht="12.5" x14ac:dyDescent="0.25">
      <c r="D274" s="12"/>
      <c r="H274" s="22"/>
      <c r="K274" s="22"/>
      <c r="M274" s="23"/>
    </row>
    <row r="275" spans="4:13" ht="12.5" x14ac:dyDescent="0.25">
      <c r="D275" s="12"/>
      <c r="H275" s="22"/>
      <c r="K275" s="22"/>
      <c r="M275" s="23"/>
    </row>
    <row r="276" spans="4:13" ht="12.5" x14ac:dyDescent="0.25">
      <c r="D276" s="12"/>
      <c r="H276" s="22"/>
      <c r="K276" s="22"/>
      <c r="M276" s="23"/>
    </row>
    <row r="277" spans="4:13" ht="12.5" x14ac:dyDescent="0.25">
      <c r="D277" s="12"/>
      <c r="H277" s="22"/>
      <c r="K277" s="22"/>
      <c r="M277" s="23"/>
    </row>
    <row r="278" spans="4:13" ht="12.5" x14ac:dyDescent="0.25">
      <c r="D278" s="12"/>
      <c r="H278" s="22"/>
      <c r="K278" s="22"/>
      <c r="M278" s="23"/>
    </row>
    <row r="279" spans="4:13" ht="12.5" x14ac:dyDescent="0.25">
      <c r="D279" s="12"/>
      <c r="H279" s="22"/>
      <c r="K279" s="22"/>
      <c r="M279" s="23"/>
    </row>
    <row r="280" spans="4:13" ht="12.5" x14ac:dyDescent="0.25">
      <c r="D280" s="12"/>
      <c r="H280" s="22"/>
      <c r="K280" s="22"/>
      <c r="M280" s="23"/>
    </row>
    <row r="281" spans="4:13" ht="12.5" x14ac:dyDescent="0.25">
      <c r="D281" s="12"/>
      <c r="H281" s="22"/>
      <c r="K281" s="22"/>
      <c r="M281" s="23"/>
    </row>
    <row r="282" spans="4:13" ht="12.5" x14ac:dyDescent="0.25">
      <c r="D282" s="12"/>
      <c r="H282" s="22"/>
      <c r="K282" s="22"/>
      <c r="M282" s="23"/>
    </row>
    <row r="283" spans="4:13" ht="12.5" x14ac:dyDescent="0.25">
      <c r="D283" s="12"/>
      <c r="H283" s="22"/>
      <c r="K283" s="22"/>
      <c r="M283" s="23"/>
    </row>
    <row r="284" spans="4:13" ht="12.5" x14ac:dyDescent="0.25">
      <c r="D284" s="12"/>
      <c r="H284" s="22"/>
      <c r="K284" s="22"/>
      <c r="M284" s="23"/>
    </row>
    <row r="285" spans="4:13" ht="12.5" x14ac:dyDescent="0.25">
      <c r="D285" s="12"/>
      <c r="H285" s="22"/>
      <c r="K285" s="22"/>
      <c r="M285" s="23"/>
    </row>
    <row r="286" spans="4:13" ht="12.5" x14ac:dyDescent="0.25">
      <c r="D286" s="12"/>
      <c r="H286" s="22"/>
      <c r="K286" s="22"/>
      <c r="M286" s="23"/>
    </row>
    <row r="287" spans="4:13" ht="12.5" x14ac:dyDescent="0.25">
      <c r="D287" s="12"/>
      <c r="H287" s="22"/>
      <c r="K287" s="22"/>
      <c r="M287" s="23"/>
    </row>
    <row r="288" spans="4:13" ht="12.5" x14ac:dyDescent="0.25">
      <c r="D288" s="12"/>
      <c r="H288" s="22"/>
      <c r="K288" s="22"/>
      <c r="M288" s="23"/>
    </row>
    <row r="289" spans="4:13" ht="12.5" x14ac:dyDescent="0.25">
      <c r="D289" s="12"/>
      <c r="H289" s="22"/>
      <c r="K289" s="22"/>
      <c r="M289" s="23"/>
    </row>
    <row r="290" spans="4:13" ht="12.5" x14ac:dyDescent="0.25">
      <c r="D290" s="12"/>
      <c r="H290" s="22"/>
      <c r="K290" s="22"/>
      <c r="M290" s="23"/>
    </row>
    <row r="291" spans="4:13" ht="12.5" x14ac:dyDescent="0.25">
      <c r="D291" s="12"/>
      <c r="H291" s="22"/>
      <c r="K291" s="22"/>
      <c r="M291" s="23"/>
    </row>
    <row r="292" spans="4:13" ht="12.5" x14ac:dyDescent="0.25">
      <c r="D292" s="12"/>
      <c r="H292" s="22"/>
      <c r="K292" s="22"/>
      <c r="M292" s="23"/>
    </row>
    <row r="293" spans="4:13" ht="12.5" x14ac:dyDescent="0.25">
      <c r="D293" s="12"/>
      <c r="H293" s="22"/>
      <c r="K293" s="22"/>
      <c r="M293" s="23"/>
    </row>
    <row r="294" spans="4:13" ht="12.5" x14ac:dyDescent="0.25">
      <c r="D294" s="12"/>
      <c r="H294" s="22"/>
      <c r="K294" s="22"/>
      <c r="M294" s="23"/>
    </row>
    <row r="295" spans="4:13" ht="12.5" x14ac:dyDescent="0.25">
      <c r="D295" s="12"/>
      <c r="H295" s="22"/>
      <c r="K295" s="22"/>
      <c r="M295" s="23"/>
    </row>
    <row r="296" spans="4:13" ht="12.5" x14ac:dyDescent="0.25">
      <c r="D296" s="12"/>
      <c r="H296" s="22"/>
      <c r="K296" s="22"/>
      <c r="M296" s="23"/>
    </row>
    <row r="297" spans="4:13" ht="12.5" x14ac:dyDescent="0.25">
      <c r="D297" s="12"/>
      <c r="H297" s="22"/>
      <c r="K297" s="22"/>
      <c r="M297" s="23"/>
    </row>
    <row r="298" spans="4:13" ht="12.5" x14ac:dyDescent="0.25">
      <c r="D298" s="12"/>
      <c r="H298" s="22"/>
      <c r="K298" s="22"/>
      <c r="M298" s="23"/>
    </row>
    <row r="299" spans="4:13" ht="12.5" x14ac:dyDescent="0.25">
      <c r="D299" s="12"/>
      <c r="H299" s="22"/>
      <c r="K299" s="22"/>
      <c r="M299" s="23"/>
    </row>
    <row r="300" spans="4:13" ht="12.5" x14ac:dyDescent="0.25">
      <c r="D300" s="12"/>
      <c r="H300" s="22"/>
      <c r="K300" s="22"/>
      <c r="M300" s="23"/>
    </row>
    <row r="301" spans="4:13" ht="12.5" x14ac:dyDescent="0.25">
      <c r="D301" s="12"/>
      <c r="H301" s="22"/>
      <c r="K301" s="22"/>
      <c r="M301" s="23"/>
    </row>
    <row r="302" spans="4:13" ht="12.5" x14ac:dyDescent="0.25">
      <c r="D302" s="12"/>
      <c r="H302" s="22"/>
      <c r="K302" s="22"/>
      <c r="M302" s="23"/>
    </row>
    <row r="303" spans="4:13" ht="12.5" x14ac:dyDescent="0.25">
      <c r="D303" s="12"/>
      <c r="H303" s="22"/>
      <c r="K303" s="22"/>
      <c r="M303" s="23"/>
    </row>
    <row r="304" spans="4:13" ht="12.5" x14ac:dyDescent="0.25">
      <c r="D304" s="12"/>
      <c r="H304" s="22"/>
      <c r="K304" s="22"/>
      <c r="M304" s="23"/>
    </row>
    <row r="305" spans="4:13" ht="12.5" x14ac:dyDescent="0.25">
      <c r="D305" s="12"/>
      <c r="H305" s="22"/>
      <c r="K305" s="22"/>
      <c r="M305" s="23"/>
    </row>
    <row r="306" spans="4:13" ht="12.5" x14ac:dyDescent="0.25">
      <c r="D306" s="12"/>
      <c r="H306" s="22"/>
      <c r="K306" s="22"/>
      <c r="M306" s="23"/>
    </row>
    <row r="307" spans="4:13" ht="12.5" x14ac:dyDescent="0.25">
      <c r="D307" s="12"/>
      <c r="H307" s="22"/>
      <c r="K307" s="22"/>
      <c r="M307" s="23"/>
    </row>
    <row r="308" spans="4:13" ht="12.5" x14ac:dyDescent="0.25">
      <c r="D308" s="12"/>
      <c r="H308" s="22"/>
      <c r="K308" s="22"/>
      <c r="M308" s="23"/>
    </row>
    <row r="309" spans="4:13" ht="12.5" x14ac:dyDescent="0.25">
      <c r="D309" s="12"/>
      <c r="H309" s="22"/>
      <c r="K309" s="22"/>
      <c r="M309" s="23"/>
    </row>
    <row r="310" spans="4:13" ht="12.5" x14ac:dyDescent="0.25">
      <c r="D310" s="12"/>
      <c r="H310" s="22"/>
      <c r="K310" s="22"/>
      <c r="M310" s="23"/>
    </row>
    <row r="311" spans="4:13" ht="12.5" x14ac:dyDescent="0.25">
      <c r="D311" s="12"/>
      <c r="H311" s="22"/>
      <c r="K311" s="22"/>
      <c r="M311" s="23"/>
    </row>
    <row r="312" spans="4:13" ht="12.5" x14ac:dyDescent="0.25">
      <c r="D312" s="12"/>
      <c r="H312" s="22"/>
      <c r="K312" s="22"/>
      <c r="M312" s="23"/>
    </row>
    <row r="313" spans="4:13" ht="12.5" x14ac:dyDescent="0.25">
      <c r="D313" s="12"/>
      <c r="H313" s="22"/>
      <c r="K313" s="22"/>
      <c r="M313" s="23"/>
    </row>
    <row r="314" spans="4:13" ht="12.5" x14ac:dyDescent="0.25">
      <c r="D314" s="12"/>
      <c r="H314" s="22"/>
      <c r="K314" s="22"/>
      <c r="M314" s="23"/>
    </row>
    <row r="315" spans="4:13" ht="12.5" x14ac:dyDescent="0.25">
      <c r="D315" s="12"/>
      <c r="H315" s="22"/>
      <c r="K315" s="22"/>
      <c r="M315" s="23"/>
    </row>
    <row r="316" spans="4:13" ht="12.5" x14ac:dyDescent="0.25">
      <c r="D316" s="12"/>
      <c r="H316" s="22"/>
      <c r="K316" s="22"/>
      <c r="M316" s="23"/>
    </row>
    <row r="317" spans="4:13" ht="12.5" x14ac:dyDescent="0.25">
      <c r="D317" s="12"/>
      <c r="H317" s="22"/>
      <c r="K317" s="22"/>
      <c r="M317" s="23"/>
    </row>
    <row r="318" spans="4:13" ht="12.5" x14ac:dyDescent="0.25">
      <c r="D318" s="12"/>
      <c r="H318" s="22"/>
      <c r="K318" s="22"/>
      <c r="M318" s="23"/>
    </row>
    <row r="319" spans="4:13" ht="12.5" x14ac:dyDescent="0.25">
      <c r="D319" s="12"/>
      <c r="H319" s="22"/>
      <c r="K319" s="22"/>
      <c r="M319" s="23"/>
    </row>
    <row r="320" spans="4:13" ht="12.5" x14ac:dyDescent="0.25">
      <c r="D320" s="12"/>
      <c r="H320" s="22"/>
      <c r="K320" s="22"/>
      <c r="M320" s="23"/>
    </row>
    <row r="321" spans="4:13" ht="12.5" x14ac:dyDescent="0.25">
      <c r="D321" s="12"/>
      <c r="H321" s="22"/>
      <c r="K321" s="22"/>
      <c r="M321" s="23"/>
    </row>
    <row r="322" spans="4:13" ht="12.5" x14ac:dyDescent="0.25">
      <c r="D322" s="12"/>
      <c r="H322" s="22"/>
      <c r="K322" s="22"/>
      <c r="M322" s="23"/>
    </row>
    <row r="323" spans="4:13" ht="12.5" x14ac:dyDescent="0.25">
      <c r="D323" s="12"/>
      <c r="H323" s="22"/>
      <c r="K323" s="22"/>
      <c r="M323" s="23"/>
    </row>
    <row r="324" spans="4:13" ht="12.5" x14ac:dyDescent="0.25">
      <c r="D324" s="12"/>
      <c r="H324" s="22"/>
      <c r="K324" s="22"/>
      <c r="M324" s="23"/>
    </row>
    <row r="325" spans="4:13" ht="12.5" x14ac:dyDescent="0.25">
      <c r="D325" s="12"/>
      <c r="H325" s="22"/>
      <c r="K325" s="22"/>
      <c r="M325" s="23"/>
    </row>
    <row r="326" spans="4:13" ht="12.5" x14ac:dyDescent="0.25">
      <c r="D326" s="12"/>
      <c r="H326" s="22"/>
      <c r="K326" s="22"/>
      <c r="M326" s="23"/>
    </row>
    <row r="327" spans="4:13" ht="12.5" x14ac:dyDescent="0.25">
      <c r="D327" s="12"/>
      <c r="H327" s="22"/>
      <c r="K327" s="22"/>
      <c r="M327" s="23"/>
    </row>
    <row r="328" spans="4:13" ht="12.5" x14ac:dyDescent="0.25">
      <c r="D328" s="12"/>
      <c r="H328" s="22"/>
      <c r="K328" s="22"/>
      <c r="M328" s="23"/>
    </row>
    <row r="329" spans="4:13" ht="12.5" x14ac:dyDescent="0.25">
      <c r="D329" s="12"/>
      <c r="H329" s="22"/>
      <c r="K329" s="22"/>
      <c r="M329" s="23"/>
    </row>
    <row r="330" spans="4:13" ht="12.5" x14ac:dyDescent="0.25">
      <c r="D330" s="12"/>
      <c r="H330" s="22"/>
      <c r="K330" s="22"/>
      <c r="M330" s="23"/>
    </row>
    <row r="331" spans="4:13" ht="12.5" x14ac:dyDescent="0.25">
      <c r="D331" s="12"/>
      <c r="H331" s="22"/>
      <c r="K331" s="22"/>
      <c r="M331" s="23"/>
    </row>
    <row r="332" spans="4:13" ht="12.5" x14ac:dyDescent="0.25">
      <c r="D332" s="12"/>
      <c r="H332" s="22"/>
      <c r="K332" s="22"/>
      <c r="M332" s="23"/>
    </row>
    <row r="333" spans="4:13" ht="12.5" x14ac:dyDescent="0.25">
      <c r="D333" s="12"/>
      <c r="H333" s="22"/>
      <c r="K333" s="22"/>
      <c r="M333" s="23"/>
    </row>
    <row r="334" spans="4:13" ht="12.5" x14ac:dyDescent="0.25">
      <c r="D334" s="12"/>
      <c r="H334" s="22"/>
      <c r="K334" s="22"/>
      <c r="M334" s="23"/>
    </row>
    <row r="335" spans="4:13" ht="12.5" x14ac:dyDescent="0.25">
      <c r="D335" s="12"/>
      <c r="H335" s="22"/>
      <c r="K335" s="22"/>
      <c r="M335" s="23"/>
    </row>
    <row r="336" spans="4:13" ht="12.5" x14ac:dyDescent="0.25">
      <c r="D336" s="12"/>
      <c r="H336" s="22"/>
      <c r="K336" s="22"/>
      <c r="M336" s="23"/>
    </row>
    <row r="337" spans="4:13" ht="12.5" x14ac:dyDescent="0.25">
      <c r="D337" s="12"/>
      <c r="H337" s="22"/>
      <c r="K337" s="22"/>
      <c r="M337" s="23"/>
    </row>
    <row r="338" spans="4:13" ht="12.5" x14ac:dyDescent="0.25">
      <c r="D338" s="12"/>
      <c r="H338" s="22"/>
      <c r="K338" s="22"/>
      <c r="M338" s="23"/>
    </row>
    <row r="339" spans="4:13" ht="12.5" x14ac:dyDescent="0.25">
      <c r="D339" s="12"/>
      <c r="H339" s="22"/>
      <c r="K339" s="22"/>
      <c r="M339" s="23"/>
    </row>
    <row r="340" spans="4:13" ht="12.5" x14ac:dyDescent="0.25">
      <c r="D340" s="12"/>
      <c r="H340" s="22"/>
      <c r="K340" s="22"/>
      <c r="M340" s="23"/>
    </row>
    <row r="341" spans="4:13" ht="12.5" x14ac:dyDescent="0.25">
      <c r="D341" s="12"/>
      <c r="H341" s="22"/>
      <c r="K341" s="22"/>
      <c r="M341" s="23"/>
    </row>
    <row r="342" spans="4:13" ht="12.5" x14ac:dyDescent="0.25">
      <c r="D342" s="12"/>
      <c r="H342" s="22"/>
      <c r="K342" s="22"/>
      <c r="M342" s="23"/>
    </row>
    <row r="343" spans="4:13" ht="12.5" x14ac:dyDescent="0.25">
      <c r="D343" s="12"/>
      <c r="H343" s="22"/>
      <c r="K343" s="22"/>
      <c r="M343" s="23"/>
    </row>
    <row r="344" spans="4:13" ht="12.5" x14ac:dyDescent="0.25">
      <c r="D344" s="12"/>
      <c r="H344" s="22"/>
      <c r="K344" s="22"/>
      <c r="M344" s="23"/>
    </row>
    <row r="345" spans="4:13" ht="12.5" x14ac:dyDescent="0.25">
      <c r="D345" s="12"/>
      <c r="H345" s="22"/>
      <c r="K345" s="22"/>
      <c r="M345" s="23"/>
    </row>
    <row r="346" spans="4:13" ht="12.5" x14ac:dyDescent="0.25">
      <c r="D346" s="12"/>
      <c r="H346" s="22"/>
      <c r="K346" s="22"/>
      <c r="M346" s="23"/>
    </row>
    <row r="347" spans="4:13" ht="12.5" x14ac:dyDescent="0.25">
      <c r="D347" s="12"/>
      <c r="H347" s="22"/>
      <c r="K347" s="22"/>
      <c r="M347" s="23"/>
    </row>
    <row r="348" spans="4:13" ht="12.5" x14ac:dyDescent="0.25">
      <c r="D348" s="12"/>
      <c r="H348" s="22"/>
      <c r="K348" s="22"/>
      <c r="M348" s="23"/>
    </row>
    <row r="349" spans="4:13" ht="12.5" x14ac:dyDescent="0.25">
      <c r="D349" s="12"/>
      <c r="H349" s="22"/>
      <c r="K349" s="22"/>
      <c r="M349" s="23"/>
    </row>
    <row r="350" spans="4:13" ht="12.5" x14ac:dyDescent="0.25">
      <c r="D350" s="12"/>
      <c r="H350" s="22"/>
      <c r="K350" s="22"/>
      <c r="M350" s="23"/>
    </row>
    <row r="351" spans="4:13" ht="12.5" x14ac:dyDescent="0.25">
      <c r="D351" s="12"/>
      <c r="H351" s="22"/>
      <c r="K351" s="22"/>
      <c r="M351" s="23"/>
    </row>
    <row r="352" spans="4:13" ht="12.5" x14ac:dyDescent="0.25">
      <c r="D352" s="12"/>
      <c r="H352" s="22"/>
      <c r="K352" s="22"/>
      <c r="M352" s="23"/>
    </row>
    <row r="353" spans="4:13" ht="12.5" x14ac:dyDescent="0.25">
      <c r="D353" s="12"/>
      <c r="H353" s="22"/>
      <c r="K353" s="22"/>
      <c r="M353" s="23"/>
    </row>
    <row r="354" spans="4:13" ht="12.5" x14ac:dyDescent="0.25">
      <c r="D354" s="12"/>
      <c r="H354" s="22"/>
      <c r="K354" s="22"/>
      <c r="M354" s="23"/>
    </row>
    <row r="355" spans="4:13" ht="12.5" x14ac:dyDescent="0.25">
      <c r="D355" s="12"/>
      <c r="H355" s="22"/>
      <c r="K355" s="22"/>
      <c r="M355" s="23"/>
    </row>
    <row r="356" spans="4:13" ht="12.5" x14ac:dyDescent="0.25">
      <c r="D356" s="12"/>
      <c r="H356" s="22"/>
      <c r="K356" s="22"/>
      <c r="M356" s="23"/>
    </row>
    <row r="357" spans="4:13" ht="12.5" x14ac:dyDescent="0.25">
      <c r="D357" s="12"/>
      <c r="H357" s="22"/>
      <c r="K357" s="22"/>
      <c r="M357" s="23"/>
    </row>
    <row r="358" spans="4:13" ht="12.5" x14ac:dyDescent="0.25">
      <c r="D358" s="12"/>
      <c r="H358" s="22"/>
      <c r="K358" s="22"/>
      <c r="M358" s="23"/>
    </row>
    <row r="359" spans="4:13" ht="12.5" x14ac:dyDescent="0.25">
      <c r="D359" s="12"/>
      <c r="H359" s="22"/>
      <c r="K359" s="22"/>
      <c r="M359" s="23"/>
    </row>
    <row r="360" spans="4:13" ht="12.5" x14ac:dyDescent="0.25">
      <c r="D360" s="12"/>
      <c r="H360" s="22"/>
      <c r="K360" s="22"/>
      <c r="M360" s="23"/>
    </row>
    <row r="361" spans="4:13" ht="12.5" x14ac:dyDescent="0.25">
      <c r="D361" s="12"/>
      <c r="H361" s="22"/>
      <c r="K361" s="22"/>
      <c r="M361" s="23"/>
    </row>
    <row r="362" spans="4:13" ht="12.5" x14ac:dyDescent="0.25">
      <c r="D362" s="12"/>
      <c r="H362" s="22"/>
      <c r="K362" s="22"/>
      <c r="M362" s="23"/>
    </row>
    <row r="363" spans="4:13" ht="12.5" x14ac:dyDescent="0.25">
      <c r="D363" s="12"/>
      <c r="H363" s="22"/>
      <c r="K363" s="22"/>
      <c r="M363" s="23"/>
    </row>
    <row r="364" spans="4:13" ht="12.5" x14ac:dyDescent="0.25">
      <c r="D364" s="12"/>
      <c r="H364" s="22"/>
      <c r="K364" s="22"/>
      <c r="M364" s="23"/>
    </row>
    <row r="365" spans="4:13" ht="12.5" x14ac:dyDescent="0.25">
      <c r="D365" s="12"/>
      <c r="H365" s="22"/>
      <c r="K365" s="22"/>
      <c r="M365" s="23"/>
    </row>
    <row r="366" spans="4:13" ht="12.5" x14ac:dyDescent="0.25">
      <c r="D366" s="12"/>
      <c r="H366" s="22"/>
      <c r="K366" s="22"/>
      <c r="M366" s="23"/>
    </row>
    <row r="367" spans="4:13" ht="12.5" x14ac:dyDescent="0.25">
      <c r="D367" s="12"/>
      <c r="H367" s="22"/>
      <c r="K367" s="22"/>
      <c r="M367" s="23"/>
    </row>
    <row r="368" spans="4:13" ht="12.5" x14ac:dyDescent="0.25">
      <c r="D368" s="12"/>
      <c r="H368" s="22"/>
      <c r="K368" s="22"/>
      <c r="M368" s="23"/>
    </row>
    <row r="369" spans="4:13" ht="12.5" x14ac:dyDescent="0.25">
      <c r="D369" s="12"/>
      <c r="H369" s="22"/>
      <c r="K369" s="22"/>
      <c r="M369" s="23"/>
    </row>
    <row r="370" spans="4:13" ht="12.5" x14ac:dyDescent="0.25">
      <c r="D370" s="12"/>
      <c r="H370" s="22"/>
      <c r="K370" s="22"/>
      <c r="M370" s="23"/>
    </row>
    <row r="371" spans="4:13" ht="12.5" x14ac:dyDescent="0.25">
      <c r="D371" s="12"/>
      <c r="H371" s="22"/>
      <c r="K371" s="22"/>
      <c r="M371" s="23"/>
    </row>
    <row r="372" spans="4:13" ht="12.5" x14ac:dyDescent="0.25">
      <c r="D372" s="12"/>
      <c r="H372" s="22"/>
      <c r="K372" s="22"/>
      <c r="M372" s="23"/>
    </row>
    <row r="373" spans="4:13" ht="12.5" x14ac:dyDescent="0.25">
      <c r="D373" s="12"/>
      <c r="H373" s="22"/>
      <c r="K373" s="22"/>
      <c r="M373" s="23"/>
    </row>
    <row r="374" spans="4:13" ht="12.5" x14ac:dyDescent="0.25">
      <c r="D374" s="12"/>
      <c r="H374" s="22"/>
      <c r="K374" s="22"/>
      <c r="M374" s="23"/>
    </row>
    <row r="375" spans="4:13" ht="12.5" x14ac:dyDescent="0.25">
      <c r="D375" s="12"/>
      <c r="H375" s="22"/>
      <c r="K375" s="22"/>
      <c r="M375" s="23"/>
    </row>
    <row r="376" spans="4:13" ht="12.5" x14ac:dyDescent="0.25">
      <c r="D376" s="12"/>
      <c r="H376" s="22"/>
      <c r="K376" s="22"/>
      <c r="M376" s="23"/>
    </row>
    <row r="377" spans="4:13" ht="12.5" x14ac:dyDescent="0.25">
      <c r="D377" s="12"/>
      <c r="H377" s="22"/>
      <c r="K377" s="22"/>
      <c r="M377" s="23"/>
    </row>
    <row r="378" spans="4:13" ht="12.5" x14ac:dyDescent="0.25">
      <c r="D378" s="12"/>
      <c r="H378" s="22"/>
      <c r="K378" s="22"/>
      <c r="M378" s="23"/>
    </row>
    <row r="379" spans="4:13" ht="12.5" x14ac:dyDescent="0.25">
      <c r="D379" s="12"/>
      <c r="H379" s="22"/>
      <c r="K379" s="22"/>
      <c r="M379" s="23"/>
    </row>
    <row r="380" spans="4:13" ht="12.5" x14ac:dyDescent="0.25">
      <c r="D380" s="12"/>
      <c r="H380" s="22"/>
      <c r="K380" s="22"/>
      <c r="M380" s="23"/>
    </row>
    <row r="381" spans="4:13" ht="12.5" x14ac:dyDescent="0.25">
      <c r="D381" s="12"/>
      <c r="H381" s="22"/>
      <c r="K381" s="22"/>
      <c r="M381" s="23"/>
    </row>
    <row r="382" spans="4:13" ht="12.5" x14ac:dyDescent="0.25">
      <c r="D382" s="12"/>
      <c r="H382" s="22"/>
      <c r="K382" s="22"/>
      <c r="M382" s="23"/>
    </row>
    <row r="383" spans="4:13" ht="12.5" x14ac:dyDescent="0.25">
      <c r="D383" s="12"/>
      <c r="H383" s="22"/>
      <c r="K383" s="22"/>
      <c r="M383" s="23"/>
    </row>
    <row r="384" spans="4:13" ht="12.5" x14ac:dyDescent="0.25">
      <c r="D384" s="12"/>
      <c r="H384" s="22"/>
      <c r="K384" s="22"/>
      <c r="M384" s="23"/>
    </row>
    <row r="385" spans="4:13" ht="12.5" x14ac:dyDescent="0.25">
      <c r="D385" s="12"/>
      <c r="H385" s="22"/>
      <c r="K385" s="22"/>
      <c r="M385" s="23"/>
    </row>
    <row r="386" spans="4:13" ht="12.5" x14ac:dyDescent="0.25">
      <c r="D386" s="12"/>
      <c r="H386" s="22"/>
      <c r="K386" s="22"/>
      <c r="M386" s="23"/>
    </row>
    <row r="387" spans="4:13" ht="12.5" x14ac:dyDescent="0.25">
      <c r="D387" s="12"/>
      <c r="H387" s="22"/>
      <c r="K387" s="22"/>
      <c r="M387" s="23"/>
    </row>
    <row r="388" spans="4:13" ht="12.5" x14ac:dyDescent="0.25">
      <c r="D388" s="12"/>
      <c r="H388" s="22"/>
      <c r="K388" s="22"/>
      <c r="M388" s="23"/>
    </row>
    <row r="389" spans="4:13" ht="12.5" x14ac:dyDescent="0.25">
      <c r="D389" s="12"/>
      <c r="H389" s="22"/>
      <c r="K389" s="22"/>
      <c r="M389" s="23"/>
    </row>
    <row r="390" spans="4:13" ht="12.5" x14ac:dyDescent="0.25">
      <c r="D390" s="12"/>
      <c r="H390" s="22"/>
      <c r="K390" s="22"/>
      <c r="M390" s="23"/>
    </row>
    <row r="391" spans="4:13" ht="12.5" x14ac:dyDescent="0.25">
      <c r="D391" s="12"/>
      <c r="H391" s="22"/>
      <c r="K391" s="22"/>
      <c r="M391" s="23"/>
    </row>
    <row r="392" spans="4:13" ht="12.5" x14ac:dyDescent="0.25">
      <c r="D392" s="12"/>
      <c r="H392" s="22"/>
      <c r="K392" s="22"/>
      <c r="M392" s="23"/>
    </row>
    <row r="393" spans="4:13" ht="12.5" x14ac:dyDescent="0.25">
      <c r="D393" s="12"/>
      <c r="H393" s="22"/>
      <c r="K393" s="22"/>
      <c r="M393" s="23"/>
    </row>
    <row r="394" spans="4:13" ht="12.5" x14ac:dyDescent="0.25">
      <c r="D394" s="12"/>
      <c r="H394" s="22"/>
      <c r="K394" s="22"/>
      <c r="M394" s="23"/>
    </row>
    <row r="395" spans="4:13" ht="12.5" x14ac:dyDescent="0.25">
      <c r="D395" s="12"/>
      <c r="H395" s="22"/>
      <c r="K395" s="22"/>
      <c r="M395" s="23"/>
    </row>
    <row r="396" spans="4:13" ht="12.5" x14ac:dyDescent="0.25">
      <c r="D396" s="12"/>
      <c r="H396" s="22"/>
      <c r="K396" s="22"/>
      <c r="M396" s="23"/>
    </row>
    <row r="397" spans="4:13" ht="12.5" x14ac:dyDescent="0.25">
      <c r="D397" s="12"/>
      <c r="H397" s="22"/>
      <c r="K397" s="22"/>
      <c r="M397" s="23"/>
    </row>
    <row r="398" spans="4:13" ht="12.5" x14ac:dyDescent="0.25">
      <c r="D398" s="12"/>
      <c r="H398" s="22"/>
      <c r="K398" s="22"/>
      <c r="M398" s="23"/>
    </row>
    <row r="399" spans="4:13" ht="12.5" x14ac:dyDescent="0.25">
      <c r="D399" s="12"/>
      <c r="H399" s="22"/>
      <c r="K399" s="22"/>
      <c r="M399" s="23"/>
    </row>
    <row r="400" spans="4:13" ht="12.5" x14ac:dyDescent="0.25">
      <c r="D400" s="12"/>
      <c r="H400" s="22"/>
      <c r="K400" s="22"/>
      <c r="M400" s="23"/>
    </row>
    <row r="401" spans="4:13" ht="12.5" x14ac:dyDescent="0.25">
      <c r="D401" s="12"/>
      <c r="H401" s="22"/>
      <c r="K401" s="22"/>
      <c r="M401" s="23"/>
    </row>
    <row r="402" spans="4:13" ht="12.5" x14ac:dyDescent="0.25">
      <c r="D402" s="12"/>
      <c r="H402" s="22"/>
      <c r="K402" s="22"/>
      <c r="M402" s="23"/>
    </row>
    <row r="403" spans="4:13" ht="12.5" x14ac:dyDescent="0.25">
      <c r="D403" s="12"/>
      <c r="H403" s="22"/>
      <c r="K403" s="22"/>
      <c r="M403" s="23"/>
    </row>
    <row r="404" spans="4:13" ht="12.5" x14ac:dyDescent="0.25">
      <c r="D404" s="12"/>
      <c r="H404" s="22"/>
      <c r="K404" s="22"/>
      <c r="M404" s="23"/>
    </row>
    <row r="405" spans="4:13" ht="12.5" x14ac:dyDescent="0.25">
      <c r="D405" s="12"/>
      <c r="H405" s="22"/>
      <c r="K405" s="22"/>
      <c r="M405" s="23"/>
    </row>
    <row r="406" spans="4:13" ht="12.5" x14ac:dyDescent="0.25">
      <c r="D406" s="12"/>
      <c r="H406" s="22"/>
      <c r="K406" s="22"/>
      <c r="M406" s="23"/>
    </row>
    <row r="407" spans="4:13" ht="12.5" x14ac:dyDescent="0.25">
      <c r="D407" s="12"/>
      <c r="H407" s="22"/>
      <c r="K407" s="22"/>
      <c r="M407" s="23"/>
    </row>
    <row r="408" spans="4:13" ht="12.5" x14ac:dyDescent="0.25">
      <c r="D408" s="12"/>
      <c r="H408" s="22"/>
      <c r="K408" s="22"/>
      <c r="M408" s="23"/>
    </row>
    <row r="409" spans="4:13" ht="12.5" x14ac:dyDescent="0.25">
      <c r="D409" s="12"/>
      <c r="H409" s="22"/>
      <c r="K409" s="22"/>
      <c r="M409" s="23"/>
    </row>
    <row r="410" spans="4:13" ht="12.5" x14ac:dyDescent="0.25">
      <c r="D410" s="12"/>
      <c r="H410" s="22"/>
      <c r="K410" s="22"/>
      <c r="M410" s="23"/>
    </row>
    <row r="411" spans="4:13" ht="12.5" x14ac:dyDescent="0.25">
      <c r="D411" s="12"/>
      <c r="H411" s="22"/>
      <c r="K411" s="22"/>
      <c r="M411" s="23"/>
    </row>
    <row r="412" spans="4:13" ht="12.5" x14ac:dyDescent="0.25">
      <c r="D412" s="12"/>
      <c r="H412" s="22"/>
      <c r="K412" s="22"/>
      <c r="M412" s="23"/>
    </row>
    <row r="413" spans="4:13" ht="12.5" x14ac:dyDescent="0.25">
      <c r="D413" s="12"/>
      <c r="H413" s="22"/>
      <c r="K413" s="22"/>
      <c r="M413" s="23"/>
    </row>
    <row r="414" spans="4:13" ht="12.5" x14ac:dyDescent="0.25">
      <c r="D414" s="12"/>
      <c r="H414" s="22"/>
      <c r="K414" s="22"/>
      <c r="M414" s="23"/>
    </row>
    <row r="415" spans="4:13" ht="12.5" x14ac:dyDescent="0.25">
      <c r="D415" s="12"/>
      <c r="H415" s="22"/>
      <c r="K415" s="22"/>
      <c r="M415" s="23"/>
    </row>
    <row r="416" spans="4:13" ht="12.5" x14ac:dyDescent="0.25">
      <c r="D416" s="12"/>
      <c r="H416" s="22"/>
      <c r="K416" s="22"/>
      <c r="M416" s="23"/>
    </row>
    <row r="417" spans="4:13" ht="12.5" x14ac:dyDescent="0.25">
      <c r="D417" s="12"/>
      <c r="H417" s="22"/>
      <c r="K417" s="22"/>
      <c r="M417" s="23"/>
    </row>
    <row r="418" spans="4:13" ht="12.5" x14ac:dyDescent="0.25">
      <c r="D418" s="12"/>
      <c r="H418" s="22"/>
      <c r="K418" s="22"/>
      <c r="M418" s="23"/>
    </row>
    <row r="419" spans="4:13" ht="12.5" x14ac:dyDescent="0.25">
      <c r="D419" s="12"/>
      <c r="H419" s="22"/>
      <c r="K419" s="22"/>
      <c r="M419" s="23"/>
    </row>
    <row r="420" spans="4:13" ht="12.5" x14ac:dyDescent="0.25">
      <c r="D420" s="12"/>
      <c r="H420" s="22"/>
      <c r="K420" s="22"/>
      <c r="M420" s="23"/>
    </row>
    <row r="421" spans="4:13" ht="12.5" x14ac:dyDescent="0.25">
      <c r="D421" s="12"/>
      <c r="H421" s="22"/>
      <c r="K421" s="22"/>
      <c r="M421" s="23"/>
    </row>
    <row r="422" spans="4:13" ht="12.5" x14ac:dyDescent="0.25">
      <c r="D422" s="12"/>
      <c r="H422" s="22"/>
      <c r="K422" s="22"/>
      <c r="M422" s="23"/>
    </row>
    <row r="423" spans="4:13" ht="12.5" x14ac:dyDescent="0.25">
      <c r="D423" s="12"/>
      <c r="H423" s="22"/>
      <c r="K423" s="22"/>
      <c r="M423" s="23"/>
    </row>
    <row r="424" spans="4:13" ht="12.5" x14ac:dyDescent="0.25">
      <c r="D424" s="12"/>
      <c r="H424" s="22"/>
      <c r="K424" s="22"/>
      <c r="M424" s="23"/>
    </row>
    <row r="425" spans="4:13" ht="12.5" x14ac:dyDescent="0.25">
      <c r="D425" s="12"/>
      <c r="H425" s="22"/>
      <c r="K425" s="22"/>
      <c r="M425" s="23"/>
    </row>
    <row r="426" spans="4:13" ht="12.5" x14ac:dyDescent="0.25">
      <c r="D426" s="12"/>
      <c r="H426" s="22"/>
      <c r="K426" s="22"/>
      <c r="M426" s="23"/>
    </row>
    <row r="427" spans="4:13" ht="12.5" x14ac:dyDescent="0.25">
      <c r="D427" s="12"/>
      <c r="H427" s="22"/>
      <c r="K427" s="22"/>
      <c r="M427" s="23"/>
    </row>
    <row r="428" spans="4:13" ht="12.5" x14ac:dyDescent="0.25">
      <c r="D428" s="12"/>
      <c r="H428" s="22"/>
      <c r="K428" s="22"/>
      <c r="M428" s="23"/>
    </row>
    <row r="429" spans="4:13" ht="12.5" x14ac:dyDescent="0.25">
      <c r="D429" s="12"/>
      <c r="H429" s="22"/>
      <c r="K429" s="22"/>
      <c r="M429" s="23"/>
    </row>
    <row r="430" spans="4:13" ht="12.5" x14ac:dyDescent="0.25">
      <c r="D430" s="12"/>
      <c r="H430" s="22"/>
      <c r="K430" s="22"/>
      <c r="M430" s="23"/>
    </row>
    <row r="431" spans="4:13" ht="12.5" x14ac:dyDescent="0.25">
      <c r="D431" s="12"/>
      <c r="H431" s="22"/>
      <c r="K431" s="22"/>
      <c r="M431" s="23"/>
    </row>
    <row r="432" spans="4:13" ht="12.5" x14ac:dyDescent="0.25">
      <c r="D432" s="12"/>
      <c r="H432" s="22"/>
      <c r="K432" s="22"/>
      <c r="M432" s="23"/>
    </row>
    <row r="433" spans="4:13" ht="12.5" x14ac:dyDescent="0.25">
      <c r="D433" s="12"/>
      <c r="H433" s="22"/>
      <c r="K433" s="22"/>
      <c r="M433" s="23"/>
    </row>
    <row r="434" spans="4:13" ht="12.5" x14ac:dyDescent="0.25">
      <c r="D434" s="12"/>
      <c r="H434" s="22"/>
      <c r="K434" s="22"/>
      <c r="M434" s="23"/>
    </row>
    <row r="435" spans="4:13" ht="12.5" x14ac:dyDescent="0.25">
      <c r="D435" s="12"/>
      <c r="H435" s="22"/>
      <c r="K435" s="22"/>
      <c r="M435" s="23"/>
    </row>
    <row r="436" spans="4:13" ht="12.5" x14ac:dyDescent="0.25">
      <c r="D436" s="12"/>
      <c r="H436" s="22"/>
      <c r="K436" s="22"/>
      <c r="M436" s="23"/>
    </row>
    <row r="437" spans="4:13" ht="12.5" x14ac:dyDescent="0.25">
      <c r="D437" s="12"/>
      <c r="H437" s="22"/>
      <c r="K437" s="22"/>
      <c r="M437" s="23"/>
    </row>
    <row r="438" spans="4:13" ht="12.5" x14ac:dyDescent="0.25">
      <c r="D438" s="12"/>
      <c r="H438" s="22"/>
      <c r="K438" s="22"/>
      <c r="M438" s="23"/>
    </row>
    <row r="439" spans="4:13" ht="12.5" x14ac:dyDescent="0.25">
      <c r="D439" s="12"/>
      <c r="H439" s="22"/>
      <c r="K439" s="22"/>
      <c r="M439" s="23"/>
    </row>
    <row r="440" spans="4:13" ht="12.5" x14ac:dyDescent="0.25">
      <c r="D440" s="12"/>
      <c r="H440" s="22"/>
      <c r="K440" s="22"/>
      <c r="M440" s="23"/>
    </row>
    <row r="441" spans="4:13" ht="12.5" x14ac:dyDescent="0.25">
      <c r="D441" s="12"/>
      <c r="H441" s="22"/>
      <c r="K441" s="22"/>
      <c r="M441" s="23"/>
    </row>
    <row r="442" spans="4:13" ht="12.5" x14ac:dyDescent="0.25">
      <c r="D442" s="12"/>
      <c r="H442" s="22"/>
      <c r="K442" s="22"/>
      <c r="M442" s="23"/>
    </row>
    <row r="443" spans="4:13" ht="12.5" x14ac:dyDescent="0.25">
      <c r="D443" s="12"/>
      <c r="H443" s="22"/>
      <c r="K443" s="22"/>
      <c r="M443" s="23"/>
    </row>
    <row r="444" spans="4:13" ht="12.5" x14ac:dyDescent="0.25">
      <c r="D444" s="12"/>
      <c r="H444" s="22"/>
      <c r="K444" s="22"/>
      <c r="M444" s="23"/>
    </row>
    <row r="445" spans="4:13" ht="12.5" x14ac:dyDescent="0.25">
      <c r="D445" s="12"/>
      <c r="H445" s="22"/>
      <c r="K445" s="22"/>
      <c r="M445" s="23"/>
    </row>
    <row r="446" spans="4:13" ht="12.5" x14ac:dyDescent="0.25">
      <c r="D446" s="12"/>
      <c r="H446" s="22"/>
      <c r="K446" s="22"/>
      <c r="M446" s="23"/>
    </row>
    <row r="447" spans="4:13" ht="12.5" x14ac:dyDescent="0.25">
      <c r="D447" s="12"/>
      <c r="H447" s="22"/>
      <c r="K447" s="22"/>
      <c r="M447" s="23"/>
    </row>
    <row r="448" spans="4:13" ht="12.5" x14ac:dyDescent="0.25">
      <c r="D448" s="12"/>
      <c r="H448" s="22"/>
      <c r="K448" s="22"/>
      <c r="M448" s="23"/>
    </row>
    <row r="449" spans="4:13" ht="12.5" x14ac:dyDescent="0.25">
      <c r="D449" s="12"/>
      <c r="H449" s="22"/>
      <c r="K449" s="22"/>
      <c r="M449" s="23"/>
    </row>
    <row r="450" spans="4:13" ht="12.5" x14ac:dyDescent="0.25">
      <c r="D450" s="12"/>
      <c r="H450" s="22"/>
      <c r="K450" s="22"/>
      <c r="M450" s="23"/>
    </row>
    <row r="451" spans="4:13" ht="12.5" x14ac:dyDescent="0.25">
      <c r="D451" s="12"/>
      <c r="H451" s="22"/>
      <c r="K451" s="22"/>
      <c r="M451" s="23"/>
    </row>
    <row r="452" spans="4:13" ht="12.5" x14ac:dyDescent="0.25">
      <c r="D452" s="12"/>
      <c r="H452" s="22"/>
      <c r="K452" s="22"/>
      <c r="M452" s="23"/>
    </row>
    <row r="453" spans="4:13" ht="12.5" x14ac:dyDescent="0.25">
      <c r="D453" s="12"/>
      <c r="H453" s="22"/>
      <c r="K453" s="22"/>
      <c r="M453" s="23"/>
    </row>
    <row r="454" spans="4:13" ht="12.5" x14ac:dyDescent="0.25">
      <c r="D454" s="12"/>
      <c r="H454" s="22"/>
      <c r="K454" s="22"/>
      <c r="M454" s="23"/>
    </row>
    <row r="455" spans="4:13" ht="12.5" x14ac:dyDescent="0.25">
      <c r="D455" s="12"/>
      <c r="H455" s="22"/>
      <c r="K455" s="22"/>
      <c r="M455" s="23"/>
    </row>
    <row r="456" spans="4:13" ht="12.5" x14ac:dyDescent="0.25">
      <c r="D456" s="12"/>
      <c r="H456" s="22"/>
      <c r="K456" s="22"/>
      <c r="M456" s="23"/>
    </row>
    <row r="457" spans="4:13" ht="12.5" x14ac:dyDescent="0.25">
      <c r="D457" s="12"/>
      <c r="H457" s="22"/>
      <c r="K457" s="22"/>
      <c r="M457" s="23"/>
    </row>
    <row r="458" spans="4:13" ht="12.5" x14ac:dyDescent="0.25">
      <c r="D458" s="12"/>
      <c r="H458" s="22"/>
      <c r="K458" s="22"/>
      <c r="M458" s="23"/>
    </row>
    <row r="459" spans="4:13" ht="12.5" x14ac:dyDescent="0.25">
      <c r="D459" s="12"/>
      <c r="H459" s="22"/>
      <c r="K459" s="22"/>
      <c r="M459" s="23"/>
    </row>
    <row r="460" spans="4:13" ht="12.5" x14ac:dyDescent="0.25">
      <c r="D460" s="12"/>
      <c r="H460" s="22"/>
      <c r="K460" s="22"/>
      <c r="M460" s="23"/>
    </row>
    <row r="461" spans="4:13" ht="12.5" x14ac:dyDescent="0.25">
      <c r="D461" s="12"/>
      <c r="H461" s="22"/>
      <c r="K461" s="22"/>
      <c r="M461" s="23"/>
    </row>
    <row r="462" spans="4:13" ht="12.5" x14ac:dyDescent="0.25">
      <c r="D462" s="12"/>
      <c r="H462" s="22"/>
      <c r="K462" s="22"/>
      <c r="M462" s="23"/>
    </row>
    <row r="463" spans="4:13" ht="12.5" x14ac:dyDescent="0.25">
      <c r="D463" s="12"/>
      <c r="H463" s="22"/>
      <c r="K463" s="22"/>
      <c r="M463" s="23"/>
    </row>
    <row r="464" spans="4:13" ht="12.5" x14ac:dyDescent="0.25">
      <c r="D464" s="12"/>
      <c r="H464" s="22"/>
      <c r="K464" s="22"/>
      <c r="M464" s="23"/>
    </row>
    <row r="465" spans="4:13" ht="12.5" x14ac:dyDescent="0.25">
      <c r="D465" s="12"/>
      <c r="H465" s="22"/>
      <c r="K465" s="22"/>
      <c r="M465" s="23"/>
    </row>
    <row r="466" spans="4:13" ht="12.5" x14ac:dyDescent="0.25">
      <c r="D466" s="12"/>
      <c r="H466" s="22"/>
      <c r="K466" s="22"/>
      <c r="M466" s="23"/>
    </row>
    <row r="467" spans="4:13" ht="12.5" x14ac:dyDescent="0.25">
      <c r="D467" s="12"/>
      <c r="H467" s="22"/>
      <c r="K467" s="22"/>
      <c r="M467" s="23"/>
    </row>
    <row r="468" spans="4:13" ht="12.5" x14ac:dyDescent="0.25">
      <c r="D468" s="12"/>
      <c r="H468" s="22"/>
      <c r="K468" s="22"/>
      <c r="M468" s="23"/>
    </row>
    <row r="469" spans="4:13" ht="12.5" x14ac:dyDescent="0.25">
      <c r="D469" s="12"/>
      <c r="H469" s="22"/>
      <c r="K469" s="22"/>
      <c r="M469" s="23"/>
    </row>
    <row r="470" spans="4:13" ht="12.5" x14ac:dyDescent="0.25">
      <c r="D470" s="12"/>
      <c r="H470" s="22"/>
      <c r="K470" s="22"/>
      <c r="M470" s="23"/>
    </row>
    <row r="471" spans="4:13" ht="12.5" x14ac:dyDescent="0.25">
      <c r="D471" s="12"/>
      <c r="H471" s="22"/>
      <c r="K471" s="22"/>
      <c r="M471" s="23"/>
    </row>
    <row r="472" spans="4:13" ht="12.5" x14ac:dyDescent="0.25">
      <c r="D472" s="12"/>
      <c r="H472" s="22"/>
      <c r="K472" s="22"/>
      <c r="M472" s="23"/>
    </row>
    <row r="473" spans="4:13" ht="12.5" x14ac:dyDescent="0.25">
      <c r="D473" s="12"/>
      <c r="H473" s="22"/>
      <c r="K473" s="22"/>
      <c r="M473" s="23"/>
    </row>
    <row r="474" spans="4:13" ht="12.5" x14ac:dyDescent="0.25">
      <c r="D474" s="12"/>
      <c r="H474" s="22"/>
      <c r="K474" s="22"/>
      <c r="M474" s="23"/>
    </row>
    <row r="475" spans="4:13" ht="12.5" x14ac:dyDescent="0.25">
      <c r="D475" s="12"/>
      <c r="H475" s="22"/>
      <c r="K475" s="22"/>
      <c r="M475" s="23"/>
    </row>
    <row r="476" spans="4:13" ht="12.5" x14ac:dyDescent="0.25">
      <c r="D476" s="12"/>
      <c r="H476" s="22"/>
      <c r="K476" s="22"/>
      <c r="M476" s="23"/>
    </row>
    <row r="477" spans="4:13" ht="12.5" x14ac:dyDescent="0.25">
      <c r="D477" s="12"/>
      <c r="H477" s="22"/>
      <c r="K477" s="22"/>
      <c r="M477" s="23"/>
    </row>
    <row r="478" spans="4:13" ht="12.5" x14ac:dyDescent="0.25">
      <c r="D478" s="12"/>
      <c r="H478" s="22"/>
      <c r="K478" s="22"/>
      <c r="M478" s="23"/>
    </row>
    <row r="479" spans="4:13" ht="12.5" x14ac:dyDescent="0.25">
      <c r="D479" s="12"/>
      <c r="H479" s="22"/>
      <c r="K479" s="22"/>
      <c r="M479" s="23"/>
    </row>
    <row r="480" spans="4:13" ht="12.5" x14ac:dyDescent="0.25">
      <c r="D480" s="12"/>
      <c r="H480" s="22"/>
      <c r="K480" s="22"/>
      <c r="M480" s="23"/>
    </row>
    <row r="481" spans="4:13" ht="12.5" x14ac:dyDescent="0.25">
      <c r="D481" s="12"/>
      <c r="H481" s="22"/>
      <c r="K481" s="22"/>
      <c r="M481" s="23"/>
    </row>
    <row r="482" spans="4:13" ht="12.5" x14ac:dyDescent="0.25">
      <c r="D482" s="12"/>
      <c r="H482" s="22"/>
      <c r="K482" s="22"/>
      <c r="M482" s="23"/>
    </row>
    <row r="483" spans="4:13" ht="12.5" x14ac:dyDescent="0.25">
      <c r="D483" s="12"/>
      <c r="H483" s="22"/>
      <c r="K483" s="22"/>
      <c r="M483" s="23"/>
    </row>
    <row r="484" spans="4:13" ht="12.5" x14ac:dyDescent="0.25">
      <c r="D484" s="12"/>
      <c r="H484" s="22"/>
      <c r="K484" s="22"/>
      <c r="M484" s="23"/>
    </row>
    <row r="485" spans="4:13" ht="12.5" x14ac:dyDescent="0.25">
      <c r="D485" s="12"/>
      <c r="H485" s="22"/>
      <c r="K485" s="22"/>
      <c r="M485" s="23"/>
    </row>
    <row r="486" spans="4:13" ht="12.5" x14ac:dyDescent="0.25">
      <c r="D486" s="12"/>
      <c r="H486" s="22"/>
      <c r="K486" s="22"/>
      <c r="M486" s="23"/>
    </row>
    <row r="487" spans="4:13" ht="12.5" x14ac:dyDescent="0.25">
      <c r="D487" s="12"/>
      <c r="H487" s="22"/>
      <c r="K487" s="22"/>
      <c r="M487" s="23"/>
    </row>
    <row r="488" spans="4:13" ht="12.5" x14ac:dyDescent="0.25">
      <c r="D488" s="12"/>
      <c r="H488" s="22"/>
      <c r="K488" s="22"/>
      <c r="M488" s="23"/>
    </row>
    <row r="489" spans="4:13" ht="12.5" x14ac:dyDescent="0.25">
      <c r="D489" s="12"/>
      <c r="H489" s="22"/>
      <c r="K489" s="22"/>
      <c r="M489" s="23"/>
    </row>
    <row r="490" spans="4:13" ht="12.5" x14ac:dyDescent="0.25">
      <c r="D490" s="12"/>
      <c r="H490" s="22"/>
      <c r="K490" s="22"/>
      <c r="M490" s="23"/>
    </row>
    <row r="491" spans="4:13" ht="12.5" x14ac:dyDescent="0.25">
      <c r="D491" s="12"/>
      <c r="H491" s="22"/>
      <c r="K491" s="22"/>
      <c r="M491" s="23"/>
    </row>
    <row r="492" spans="4:13" ht="12.5" x14ac:dyDescent="0.25">
      <c r="D492" s="12"/>
      <c r="H492" s="22"/>
      <c r="K492" s="22"/>
      <c r="M492" s="23"/>
    </row>
    <row r="493" spans="4:13" ht="12.5" x14ac:dyDescent="0.25">
      <c r="D493" s="12"/>
      <c r="H493" s="22"/>
      <c r="K493" s="22"/>
      <c r="M493" s="23"/>
    </row>
    <row r="494" spans="4:13" ht="12.5" x14ac:dyDescent="0.25">
      <c r="D494" s="12"/>
      <c r="H494" s="22"/>
      <c r="K494" s="22"/>
      <c r="M494" s="23"/>
    </row>
    <row r="495" spans="4:13" ht="12.5" x14ac:dyDescent="0.25">
      <c r="D495" s="12"/>
      <c r="H495" s="22"/>
      <c r="K495" s="22"/>
      <c r="M495" s="23"/>
    </row>
    <row r="496" spans="4:13" ht="12.5" x14ac:dyDescent="0.25">
      <c r="D496" s="12"/>
      <c r="H496" s="22"/>
      <c r="K496" s="22"/>
      <c r="M496" s="23"/>
    </row>
    <row r="497" spans="4:13" ht="12.5" x14ac:dyDescent="0.25">
      <c r="D497" s="12"/>
      <c r="H497" s="22"/>
      <c r="K497" s="22"/>
      <c r="M497" s="23"/>
    </row>
    <row r="498" spans="4:13" ht="12.5" x14ac:dyDescent="0.25">
      <c r="D498" s="12"/>
      <c r="H498" s="22"/>
      <c r="K498" s="22"/>
      <c r="M498" s="23"/>
    </row>
    <row r="499" spans="4:13" ht="12.5" x14ac:dyDescent="0.25">
      <c r="D499" s="12"/>
      <c r="H499" s="22"/>
      <c r="K499" s="22"/>
      <c r="M499" s="23"/>
    </row>
    <row r="500" spans="4:13" ht="12.5" x14ac:dyDescent="0.25">
      <c r="D500" s="12"/>
      <c r="H500" s="22"/>
      <c r="K500" s="22"/>
      <c r="M500" s="23"/>
    </row>
    <row r="501" spans="4:13" ht="12.5" x14ac:dyDescent="0.25">
      <c r="D501" s="12"/>
      <c r="H501" s="22"/>
      <c r="K501" s="22"/>
      <c r="M501" s="23"/>
    </row>
    <row r="502" spans="4:13" ht="12.5" x14ac:dyDescent="0.25">
      <c r="D502" s="12"/>
      <c r="H502" s="22"/>
      <c r="K502" s="22"/>
      <c r="M502" s="23"/>
    </row>
    <row r="503" spans="4:13" ht="12.5" x14ac:dyDescent="0.25">
      <c r="D503" s="12"/>
      <c r="H503" s="22"/>
      <c r="K503" s="22"/>
      <c r="M503" s="23"/>
    </row>
    <row r="504" spans="4:13" ht="12.5" x14ac:dyDescent="0.25">
      <c r="D504" s="12"/>
      <c r="H504" s="22"/>
      <c r="K504" s="22"/>
      <c r="M504" s="23"/>
    </row>
    <row r="505" spans="4:13" ht="12.5" x14ac:dyDescent="0.25">
      <c r="D505" s="12"/>
      <c r="H505" s="22"/>
      <c r="K505" s="22"/>
      <c r="M505" s="23"/>
    </row>
    <row r="506" spans="4:13" ht="12.5" x14ac:dyDescent="0.25">
      <c r="D506" s="12"/>
      <c r="H506" s="22"/>
      <c r="K506" s="22"/>
      <c r="M506" s="23"/>
    </row>
    <row r="507" spans="4:13" ht="12.5" x14ac:dyDescent="0.25">
      <c r="D507" s="12"/>
      <c r="H507" s="22"/>
      <c r="K507" s="22"/>
      <c r="M507" s="23"/>
    </row>
    <row r="508" spans="4:13" ht="12.5" x14ac:dyDescent="0.25">
      <c r="D508" s="12"/>
      <c r="H508" s="22"/>
      <c r="K508" s="22"/>
      <c r="M508" s="23"/>
    </row>
    <row r="509" spans="4:13" ht="12.5" x14ac:dyDescent="0.25">
      <c r="D509" s="12"/>
      <c r="H509" s="22"/>
      <c r="K509" s="22"/>
      <c r="M509" s="23"/>
    </row>
    <row r="510" spans="4:13" ht="12.5" x14ac:dyDescent="0.25">
      <c r="D510" s="12"/>
      <c r="H510" s="22"/>
      <c r="K510" s="22"/>
      <c r="M510" s="23"/>
    </row>
    <row r="511" spans="4:13" ht="12.5" x14ac:dyDescent="0.25">
      <c r="D511" s="12"/>
      <c r="H511" s="22"/>
      <c r="K511" s="22"/>
      <c r="M511" s="23"/>
    </row>
    <row r="512" spans="4:13" ht="12.5" x14ac:dyDescent="0.25">
      <c r="D512" s="12"/>
      <c r="H512" s="22"/>
      <c r="K512" s="22"/>
      <c r="M512" s="23"/>
    </row>
    <row r="513" spans="4:13" ht="12.5" x14ac:dyDescent="0.25">
      <c r="D513" s="12"/>
      <c r="H513" s="22"/>
      <c r="K513" s="22"/>
      <c r="M513" s="23"/>
    </row>
    <row r="514" spans="4:13" ht="12.5" x14ac:dyDescent="0.25">
      <c r="D514" s="12"/>
      <c r="H514" s="22"/>
      <c r="K514" s="22"/>
      <c r="M514" s="23"/>
    </row>
    <row r="515" spans="4:13" ht="12.5" x14ac:dyDescent="0.25">
      <c r="D515" s="12"/>
      <c r="H515" s="22"/>
      <c r="K515" s="22"/>
      <c r="M515" s="23"/>
    </row>
    <row r="516" spans="4:13" ht="12.5" x14ac:dyDescent="0.25">
      <c r="D516" s="12"/>
      <c r="H516" s="22"/>
      <c r="K516" s="22"/>
      <c r="M516" s="23"/>
    </row>
    <row r="517" spans="4:13" ht="12.5" x14ac:dyDescent="0.25">
      <c r="D517" s="12"/>
      <c r="H517" s="22"/>
      <c r="K517" s="22"/>
      <c r="M517" s="23"/>
    </row>
    <row r="518" spans="4:13" ht="12.5" x14ac:dyDescent="0.25">
      <c r="D518" s="12"/>
      <c r="H518" s="22"/>
      <c r="K518" s="22"/>
      <c r="M518" s="23"/>
    </row>
    <row r="519" spans="4:13" ht="12.5" x14ac:dyDescent="0.25">
      <c r="D519" s="12"/>
      <c r="H519" s="22"/>
      <c r="K519" s="22"/>
      <c r="M519" s="23"/>
    </row>
    <row r="520" spans="4:13" ht="12.5" x14ac:dyDescent="0.25">
      <c r="D520" s="12"/>
      <c r="H520" s="22"/>
      <c r="K520" s="22"/>
      <c r="M520" s="23"/>
    </row>
    <row r="521" spans="4:13" ht="12.5" x14ac:dyDescent="0.25">
      <c r="D521" s="12"/>
      <c r="H521" s="22"/>
      <c r="K521" s="22"/>
      <c r="M521" s="23"/>
    </row>
    <row r="522" spans="4:13" ht="12.5" x14ac:dyDescent="0.25">
      <c r="D522" s="12"/>
      <c r="H522" s="22"/>
      <c r="K522" s="22"/>
      <c r="M522" s="23"/>
    </row>
    <row r="523" spans="4:13" ht="12.5" x14ac:dyDescent="0.25">
      <c r="D523" s="12"/>
      <c r="H523" s="22"/>
      <c r="K523" s="22"/>
      <c r="M523" s="23"/>
    </row>
    <row r="524" spans="4:13" ht="12.5" x14ac:dyDescent="0.25">
      <c r="D524" s="12"/>
      <c r="H524" s="22"/>
      <c r="K524" s="22"/>
      <c r="M524" s="23"/>
    </row>
    <row r="525" spans="4:13" ht="12.5" x14ac:dyDescent="0.25">
      <c r="D525" s="12"/>
      <c r="H525" s="22"/>
      <c r="K525" s="22"/>
      <c r="M525" s="23"/>
    </row>
    <row r="526" spans="4:13" ht="12.5" x14ac:dyDescent="0.25">
      <c r="D526" s="12"/>
      <c r="H526" s="22"/>
      <c r="K526" s="22"/>
      <c r="M526" s="23"/>
    </row>
    <row r="527" spans="4:13" ht="12.5" x14ac:dyDescent="0.25">
      <c r="D527" s="12"/>
      <c r="H527" s="22"/>
      <c r="K527" s="22"/>
      <c r="M527" s="23"/>
    </row>
    <row r="528" spans="4:13" ht="12.5" x14ac:dyDescent="0.25">
      <c r="D528" s="12"/>
      <c r="H528" s="22"/>
      <c r="K528" s="22"/>
      <c r="M528" s="23"/>
    </row>
    <row r="529" spans="4:13" ht="12.5" x14ac:dyDescent="0.25">
      <c r="D529" s="12"/>
      <c r="H529" s="22"/>
      <c r="K529" s="22"/>
      <c r="M529" s="23"/>
    </row>
    <row r="530" spans="4:13" ht="12.5" x14ac:dyDescent="0.25">
      <c r="D530" s="12"/>
      <c r="H530" s="22"/>
      <c r="K530" s="22"/>
      <c r="M530" s="23"/>
    </row>
    <row r="531" spans="4:13" ht="12.5" x14ac:dyDescent="0.25">
      <c r="D531" s="12"/>
      <c r="H531" s="22"/>
      <c r="K531" s="22"/>
      <c r="M531" s="23"/>
    </row>
    <row r="532" spans="4:13" ht="12.5" x14ac:dyDescent="0.25">
      <c r="D532" s="12"/>
      <c r="H532" s="22"/>
      <c r="K532" s="22"/>
      <c r="M532" s="23"/>
    </row>
    <row r="533" spans="4:13" ht="12.5" x14ac:dyDescent="0.25">
      <c r="D533" s="12"/>
      <c r="H533" s="22"/>
      <c r="K533" s="22"/>
      <c r="M533" s="23"/>
    </row>
    <row r="534" spans="4:13" ht="12.5" x14ac:dyDescent="0.25">
      <c r="D534" s="12"/>
      <c r="H534" s="22"/>
      <c r="K534" s="22"/>
      <c r="M534" s="23"/>
    </row>
    <row r="535" spans="4:13" ht="12.5" x14ac:dyDescent="0.25">
      <c r="D535" s="12"/>
      <c r="H535" s="22"/>
      <c r="K535" s="22"/>
      <c r="M535" s="23"/>
    </row>
    <row r="536" spans="4:13" ht="12.5" x14ac:dyDescent="0.25">
      <c r="D536" s="12"/>
      <c r="H536" s="22"/>
      <c r="K536" s="22"/>
      <c r="M536" s="23"/>
    </row>
    <row r="537" spans="4:13" ht="12.5" x14ac:dyDescent="0.25">
      <c r="D537" s="12"/>
      <c r="H537" s="22"/>
      <c r="K537" s="22"/>
      <c r="M537" s="23"/>
    </row>
    <row r="538" spans="4:13" ht="12.5" x14ac:dyDescent="0.25">
      <c r="D538" s="12"/>
      <c r="H538" s="22"/>
      <c r="K538" s="22"/>
      <c r="M538" s="23"/>
    </row>
    <row r="539" spans="4:13" ht="12.5" x14ac:dyDescent="0.25">
      <c r="D539" s="12"/>
      <c r="H539" s="22"/>
      <c r="K539" s="22"/>
      <c r="M539" s="23"/>
    </row>
    <row r="540" spans="4:13" ht="12.5" x14ac:dyDescent="0.25">
      <c r="D540" s="12"/>
      <c r="H540" s="22"/>
      <c r="K540" s="22"/>
      <c r="M540" s="23"/>
    </row>
    <row r="541" spans="4:13" ht="12.5" x14ac:dyDescent="0.25">
      <c r="D541" s="12"/>
      <c r="H541" s="22"/>
      <c r="K541" s="22"/>
      <c r="M541" s="23"/>
    </row>
    <row r="542" spans="4:13" ht="12.5" x14ac:dyDescent="0.25">
      <c r="D542" s="12"/>
      <c r="H542" s="22"/>
      <c r="K542" s="22"/>
      <c r="M542" s="23"/>
    </row>
    <row r="543" spans="4:13" ht="12.5" x14ac:dyDescent="0.25">
      <c r="D543" s="12"/>
      <c r="H543" s="22"/>
      <c r="K543" s="22"/>
      <c r="M543" s="23"/>
    </row>
    <row r="544" spans="4:13" ht="12.5" x14ac:dyDescent="0.25">
      <c r="D544" s="12"/>
      <c r="H544" s="22"/>
      <c r="K544" s="22"/>
      <c r="M544" s="23"/>
    </row>
    <row r="545" spans="4:13" ht="12.5" x14ac:dyDescent="0.25">
      <c r="D545" s="12"/>
      <c r="H545" s="22"/>
      <c r="K545" s="22"/>
      <c r="M545" s="23"/>
    </row>
    <row r="546" spans="4:13" ht="12.5" x14ac:dyDescent="0.25">
      <c r="D546" s="12"/>
      <c r="H546" s="22"/>
      <c r="K546" s="22"/>
      <c r="M546" s="23"/>
    </row>
    <row r="547" spans="4:13" ht="12.5" x14ac:dyDescent="0.25">
      <c r="D547" s="12"/>
      <c r="H547" s="22"/>
      <c r="K547" s="22"/>
      <c r="M547" s="23"/>
    </row>
    <row r="548" spans="4:13" ht="12.5" x14ac:dyDescent="0.25">
      <c r="D548" s="12"/>
      <c r="H548" s="22"/>
      <c r="K548" s="22"/>
      <c r="M548" s="23"/>
    </row>
    <row r="549" spans="4:13" ht="12.5" x14ac:dyDescent="0.25">
      <c r="D549" s="12"/>
      <c r="H549" s="22"/>
      <c r="K549" s="22"/>
      <c r="M549" s="23"/>
    </row>
    <row r="550" spans="4:13" ht="12.5" x14ac:dyDescent="0.25">
      <c r="D550" s="12"/>
      <c r="H550" s="22"/>
      <c r="K550" s="22"/>
      <c r="M550" s="23"/>
    </row>
    <row r="551" spans="4:13" ht="12.5" x14ac:dyDescent="0.25">
      <c r="D551" s="12"/>
      <c r="H551" s="22"/>
      <c r="K551" s="22"/>
      <c r="M551" s="23"/>
    </row>
    <row r="552" spans="4:13" ht="12.5" x14ac:dyDescent="0.25">
      <c r="D552" s="12"/>
      <c r="H552" s="22"/>
      <c r="K552" s="22"/>
      <c r="M552" s="23"/>
    </row>
    <row r="553" spans="4:13" ht="12.5" x14ac:dyDescent="0.25">
      <c r="D553" s="12"/>
      <c r="H553" s="22"/>
      <c r="K553" s="22"/>
      <c r="M553" s="23"/>
    </row>
    <row r="554" spans="4:13" ht="12.5" x14ac:dyDescent="0.25">
      <c r="D554" s="12"/>
      <c r="H554" s="22"/>
      <c r="K554" s="22"/>
      <c r="M554" s="23"/>
    </row>
    <row r="555" spans="4:13" ht="12.5" x14ac:dyDescent="0.25">
      <c r="D555" s="12"/>
      <c r="H555" s="22"/>
      <c r="K555" s="22"/>
      <c r="M555" s="23"/>
    </row>
    <row r="556" spans="4:13" ht="12.5" x14ac:dyDescent="0.25">
      <c r="D556" s="12"/>
      <c r="H556" s="22"/>
      <c r="K556" s="22"/>
      <c r="M556" s="23"/>
    </row>
    <row r="557" spans="4:13" ht="12.5" x14ac:dyDescent="0.25">
      <c r="D557" s="12"/>
      <c r="H557" s="22"/>
      <c r="K557" s="22"/>
      <c r="M557" s="23"/>
    </row>
    <row r="558" spans="4:13" ht="12.5" x14ac:dyDescent="0.25">
      <c r="D558" s="12"/>
      <c r="H558" s="22"/>
      <c r="K558" s="22"/>
      <c r="M558" s="23"/>
    </row>
    <row r="559" spans="4:13" ht="12.5" x14ac:dyDescent="0.25">
      <c r="D559" s="12"/>
      <c r="H559" s="22"/>
      <c r="K559" s="22"/>
      <c r="M559" s="23"/>
    </row>
    <row r="560" spans="4:13" ht="12.5" x14ac:dyDescent="0.25">
      <c r="D560" s="12"/>
      <c r="H560" s="22"/>
      <c r="K560" s="22"/>
      <c r="M560" s="23"/>
    </row>
    <row r="561" spans="4:13" ht="12.5" x14ac:dyDescent="0.25">
      <c r="D561" s="12"/>
      <c r="H561" s="22"/>
      <c r="K561" s="22"/>
      <c r="M561" s="23"/>
    </row>
    <row r="562" spans="4:13" ht="12.5" x14ac:dyDescent="0.25">
      <c r="D562" s="12"/>
      <c r="H562" s="22"/>
      <c r="K562" s="22"/>
      <c r="M562" s="23"/>
    </row>
    <row r="563" spans="4:13" ht="12.5" x14ac:dyDescent="0.25">
      <c r="D563" s="12"/>
      <c r="H563" s="22"/>
      <c r="K563" s="22"/>
      <c r="M563" s="23"/>
    </row>
    <row r="564" spans="4:13" ht="12.5" x14ac:dyDescent="0.25">
      <c r="D564" s="12"/>
      <c r="H564" s="22"/>
      <c r="K564" s="22"/>
      <c r="M564" s="23"/>
    </row>
    <row r="565" spans="4:13" ht="12.5" x14ac:dyDescent="0.25">
      <c r="D565" s="12"/>
      <c r="H565" s="22"/>
      <c r="K565" s="22"/>
      <c r="M565" s="23"/>
    </row>
    <row r="566" spans="4:13" ht="12.5" x14ac:dyDescent="0.25">
      <c r="D566" s="12"/>
      <c r="H566" s="22"/>
      <c r="K566" s="22"/>
      <c r="M566" s="23"/>
    </row>
    <row r="567" spans="4:13" ht="12.5" x14ac:dyDescent="0.25">
      <c r="D567" s="12"/>
      <c r="H567" s="22"/>
      <c r="K567" s="22"/>
      <c r="M567" s="23"/>
    </row>
    <row r="568" spans="4:13" ht="12.5" x14ac:dyDescent="0.25">
      <c r="D568" s="12"/>
      <c r="H568" s="22"/>
      <c r="K568" s="22"/>
      <c r="M568" s="23"/>
    </row>
    <row r="569" spans="4:13" ht="12.5" x14ac:dyDescent="0.25">
      <c r="D569" s="12"/>
      <c r="H569" s="22"/>
      <c r="K569" s="22"/>
      <c r="M569" s="23"/>
    </row>
    <row r="570" spans="4:13" ht="12.5" x14ac:dyDescent="0.25">
      <c r="D570" s="12"/>
      <c r="H570" s="22"/>
      <c r="K570" s="22"/>
      <c r="M570" s="23"/>
    </row>
    <row r="571" spans="4:13" ht="12.5" x14ac:dyDescent="0.25">
      <c r="D571" s="12"/>
      <c r="H571" s="22"/>
      <c r="K571" s="22"/>
      <c r="M571" s="23"/>
    </row>
    <row r="572" spans="4:13" ht="12.5" x14ac:dyDescent="0.25">
      <c r="D572" s="12"/>
      <c r="H572" s="22"/>
      <c r="K572" s="22"/>
      <c r="M572" s="23"/>
    </row>
    <row r="573" spans="4:13" ht="12.5" x14ac:dyDescent="0.25">
      <c r="D573" s="12"/>
      <c r="H573" s="22"/>
      <c r="K573" s="22"/>
      <c r="M573" s="23"/>
    </row>
    <row r="574" spans="4:13" ht="12.5" x14ac:dyDescent="0.25">
      <c r="D574" s="12"/>
      <c r="H574" s="22"/>
      <c r="K574" s="22"/>
      <c r="M574" s="23"/>
    </row>
    <row r="575" spans="4:13" ht="12.5" x14ac:dyDescent="0.25">
      <c r="D575" s="12"/>
      <c r="H575" s="22"/>
      <c r="K575" s="22"/>
      <c r="M575" s="23"/>
    </row>
    <row r="576" spans="4:13" ht="12.5" x14ac:dyDescent="0.25">
      <c r="D576" s="12"/>
      <c r="H576" s="22"/>
      <c r="K576" s="22"/>
      <c r="M576" s="23"/>
    </row>
    <row r="577" spans="4:13" ht="12.5" x14ac:dyDescent="0.25">
      <c r="D577" s="12"/>
      <c r="H577" s="22"/>
      <c r="K577" s="22"/>
      <c r="M577" s="23"/>
    </row>
    <row r="578" spans="4:13" ht="12.5" x14ac:dyDescent="0.25">
      <c r="D578" s="12"/>
      <c r="H578" s="22"/>
      <c r="K578" s="22"/>
      <c r="M578" s="23"/>
    </row>
    <row r="579" spans="4:13" ht="12.5" x14ac:dyDescent="0.25">
      <c r="D579" s="12"/>
      <c r="H579" s="22"/>
      <c r="K579" s="22"/>
      <c r="M579" s="23"/>
    </row>
    <row r="580" spans="4:13" ht="12.5" x14ac:dyDescent="0.25">
      <c r="D580" s="12"/>
      <c r="H580" s="22"/>
      <c r="K580" s="22"/>
      <c r="M580" s="23"/>
    </row>
    <row r="581" spans="4:13" ht="12.5" x14ac:dyDescent="0.25">
      <c r="D581" s="12"/>
      <c r="H581" s="22"/>
      <c r="K581" s="22"/>
      <c r="M581" s="23"/>
    </row>
    <row r="582" spans="4:13" ht="12.5" x14ac:dyDescent="0.25">
      <c r="D582" s="12"/>
      <c r="H582" s="22"/>
      <c r="K582" s="22"/>
      <c r="M582" s="23"/>
    </row>
    <row r="583" spans="4:13" ht="12.5" x14ac:dyDescent="0.25">
      <c r="D583" s="12"/>
      <c r="H583" s="22"/>
      <c r="K583" s="22"/>
      <c r="M583" s="23"/>
    </row>
    <row r="584" spans="4:13" ht="12.5" x14ac:dyDescent="0.25">
      <c r="D584" s="12"/>
      <c r="H584" s="22"/>
      <c r="K584" s="22"/>
      <c r="M584" s="23"/>
    </row>
    <row r="585" spans="4:13" ht="12.5" x14ac:dyDescent="0.25">
      <c r="D585" s="12"/>
      <c r="H585" s="22"/>
      <c r="K585" s="22"/>
      <c r="M585" s="23"/>
    </row>
    <row r="586" spans="4:13" ht="12.5" x14ac:dyDescent="0.25">
      <c r="D586" s="12"/>
      <c r="H586" s="22"/>
      <c r="K586" s="22"/>
      <c r="M586" s="23"/>
    </row>
    <row r="587" spans="4:13" ht="12.5" x14ac:dyDescent="0.25">
      <c r="D587" s="12"/>
      <c r="H587" s="22"/>
      <c r="K587" s="22"/>
      <c r="M587" s="23"/>
    </row>
    <row r="588" spans="4:13" ht="12.5" x14ac:dyDescent="0.25">
      <c r="D588" s="12"/>
      <c r="H588" s="22"/>
      <c r="K588" s="22"/>
      <c r="M588" s="23"/>
    </row>
    <row r="589" spans="4:13" ht="12.5" x14ac:dyDescent="0.25">
      <c r="D589" s="12"/>
      <c r="H589" s="22"/>
      <c r="K589" s="22"/>
      <c r="M589" s="23"/>
    </row>
    <row r="590" spans="4:13" ht="12.5" x14ac:dyDescent="0.25">
      <c r="D590" s="12"/>
      <c r="H590" s="22"/>
      <c r="K590" s="22"/>
      <c r="M590" s="23"/>
    </row>
    <row r="591" spans="4:13" ht="12.5" x14ac:dyDescent="0.25">
      <c r="D591" s="12"/>
      <c r="H591" s="22"/>
      <c r="K591" s="22"/>
      <c r="M591" s="23"/>
    </row>
    <row r="592" spans="4:13" ht="12.5" x14ac:dyDescent="0.25">
      <c r="D592" s="12"/>
      <c r="H592" s="22"/>
      <c r="K592" s="22"/>
      <c r="M592" s="23"/>
    </row>
    <row r="593" spans="4:13" ht="12.5" x14ac:dyDescent="0.25">
      <c r="D593" s="12"/>
      <c r="H593" s="22"/>
      <c r="K593" s="22"/>
      <c r="M593" s="23"/>
    </row>
    <row r="594" spans="4:13" ht="12.5" x14ac:dyDescent="0.25">
      <c r="D594" s="12"/>
      <c r="H594" s="22"/>
      <c r="K594" s="22"/>
      <c r="M594" s="23"/>
    </row>
    <row r="595" spans="4:13" ht="12.5" x14ac:dyDescent="0.25">
      <c r="D595" s="12"/>
      <c r="H595" s="22"/>
      <c r="K595" s="22"/>
      <c r="M595" s="23"/>
    </row>
    <row r="596" spans="4:13" ht="12.5" x14ac:dyDescent="0.25">
      <c r="D596" s="12"/>
      <c r="H596" s="22"/>
      <c r="K596" s="22"/>
      <c r="M596" s="23"/>
    </row>
    <row r="597" spans="4:13" ht="12.5" x14ac:dyDescent="0.25">
      <c r="D597" s="12"/>
      <c r="H597" s="22"/>
      <c r="K597" s="22"/>
      <c r="M597" s="23"/>
    </row>
    <row r="598" spans="4:13" ht="12.5" x14ac:dyDescent="0.25">
      <c r="D598" s="12"/>
      <c r="H598" s="22"/>
      <c r="K598" s="22"/>
      <c r="M598" s="23"/>
    </row>
    <row r="599" spans="4:13" ht="12.5" x14ac:dyDescent="0.25">
      <c r="D599" s="12"/>
      <c r="H599" s="22"/>
      <c r="K599" s="22"/>
      <c r="M599" s="23"/>
    </row>
    <row r="600" spans="4:13" ht="12.5" x14ac:dyDescent="0.25">
      <c r="D600" s="12"/>
      <c r="H600" s="22"/>
      <c r="K600" s="22"/>
      <c r="M600" s="23"/>
    </row>
    <row r="601" spans="4:13" ht="12.5" x14ac:dyDescent="0.25">
      <c r="D601" s="12"/>
      <c r="H601" s="22"/>
      <c r="K601" s="22"/>
      <c r="M601" s="23"/>
    </row>
    <row r="602" spans="4:13" ht="12.5" x14ac:dyDescent="0.25">
      <c r="D602" s="12"/>
      <c r="H602" s="22"/>
      <c r="K602" s="22"/>
      <c r="M602" s="23"/>
    </row>
    <row r="603" spans="4:13" ht="12.5" x14ac:dyDescent="0.25">
      <c r="D603" s="12"/>
      <c r="H603" s="22"/>
      <c r="K603" s="22"/>
      <c r="M603" s="23"/>
    </row>
    <row r="604" spans="4:13" ht="12.5" x14ac:dyDescent="0.25">
      <c r="D604" s="12"/>
      <c r="H604" s="22"/>
      <c r="K604" s="22"/>
      <c r="M604" s="23"/>
    </row>
    <row r="605" spans="4:13" ht="12.5" x14ac:dyDescent="0.25">
      <c r="D605" s="12"/>
      <c r="H605" s="22"/>
      <c r="K605" s="22"/>
      <c r="M605" s="23"/>
    </row>
    <row r="606" spans="4:13" ht="12.5" x14ac:dyDescent="0.25">
      <c r="D606" s="12"/>
      <c r="H606" s="22"/>
      <c r="K606" s="22"/>
      <c r="M606" s="23"/>
    </row>
    <row r="607" spans="4:13" ht="12.5" x14ac:dyDescent="0.25">
      <c r="D607" s="12"/>
      <c r="H607" s="22"/>
      <c r="K607" s="22"/>
      <c r="M607" s="23"/>
    </row>
    <row r="608" spans="4:13" ht="12.5" x14ac:dyDescent="0.25">
      <c r="D608" s="12"/>
      <c r="H608" s="22"/>
      <c r="K608" s="22"/>
      <c r="M608" s="23"/>
    </row>
    <row r="609" spans="4:13" ht="12.5" x14ac:dyDescent="0.25">
      <c r="D609" s="12"/>
      <c r="H609" s="22"/>
      <c r="K609" s="22"/>
      <c r="M609" s="23"/>
    </row>
    <row r="610" spans="4:13" ht="12.5" x14ac:dyDescent="0.25">
      <c r="D610" s="12"/>
      <c r="H610" s="22"/>
      <c r="K610" s="22"/>
      <c r="M610" s="23"/>
    </row>
    <row r="611" spans="4:13" ht="12.5" x14ac:dyDescent="0.25">
      <c r="D611" s="12"/>
      <c r="H611" s="22"/>
      <c r="K611" s="22"/>
      <c r="M611" s="23"/>
    </row>
    <row r="612" spans="4:13" ht="12.5" x14ac:dyDescent="0.25">
      <c r="D612" s="12"/>
      <c r="H612" s="22"/>
      <c r="K612" s="22"/>
      <c r="M612" s="23"/>
    </row>
    <row r="613" spans="4:13" ht="12.5" x14ac:dyDescent="0.25">
      <c r="D613" s="12"/>
      <c r="H613" s="22"/>
      <c r="K613" s="22"/>
      <c r="M613" s="23"/>
    </row>
    <row r="614" spans="4:13" ht="12.5" x14ac:dyDescent="0.25">
      <c r="D614" s="12"/>
      <c r="H614" s="22"/>
      <c r="K614" s="22"/>
      <c r="M614" s="23"/>
    </row>
    <row r="615" spans="4:13" ht="12.5" x14ac:dyDescent="0.25">
      <c r="D615" s="12"/>
      <c r="H615" s="22"/>
      <c r="K615" s="22"/>
      <c r="M615" s="23"/>
    </row>
    <row r="616" spans="4:13" ht="12.5" x14ac:dyDescent="0.25">
      <c r="D616" s="12"/>
      <c r="H616" s="22"/>
      <c r="K616" s="22"/>
      <c r="M616" s="23"/>
    </row>
    <row r="617" spans="4:13" ht="12.5" x14ac:dyDescent="0.25">
      <c r="D617" s="12"/>
      <c r="H617" s="22"/>
      <c r="K617" s="22"/>
      <c r="M617" s="23"/>
    </row>
    <row r="618" spans="4:13" ht="12.5" x14ac:dyDescent="0.25">
      <c r="D618" s="12"/>
      <c r="H618" s="22"/>
      <c r="K618" s="22"/>
      <c r="M618" s="23"/>
    </row>
    <row r="619" spans="4:13" ht="12.5" x14ac:dyDescent="0.25">
      <c r="D619" s="12"/>
      <c r="H619" s="22"/>
      <c r="K619" s="22"/>
      <c r="M619" s="23"/>
    </row>
    <row r="620" spans="4:13" ht="12.5" x14ac:dyDescent="0.25">
      <c r="D620" s="12"/>
      <c r="H620" s="22"/>
      <c r="K620" s="22"/>
      <c r="M620" s="23"/>
    </row>
    <row r="621" spans="4:13" ht="12.5" x14ac:dyDescent="0.25">
      <c r="D621" s="12"/>
      <c r="H621" s="22"/>
      <c r="K621" s="22"/>
      <c r="M621" s="23"/>
    </row>
    <row r="622" spans="4:13" ht="12.5" x14ac:dyDescent="0.25">
      <c r="D622" s="12"/>
      <c r="H622" s="22"/>
      <c r="K622" s="22"/>
      <c r="M622" s="23"/>
    </row>
    <row r="623" spans="4:13" ht="12.5" x14ac:dyDescent="0.25">
      <c r="D623" s="12"/>
      <c r="H623" s="22"/>
      <c r="K623" s="22"/>
      <c r="M623" s="23"/>
    </row>
    <row r="624" spans="4:13" ht="12.5" x14ac:dyDescent="0.25">
      <c r="D624" s="12"/>
      <c r="H624" s="22"/>
      <c r="K624" s="22"/>
      <c r="M624" s="23"/>
    </row>
    <row r="625" spans="4:13" ht="12.5" x14ac:dyDescent="0.25">
      <c r="D625" s="12"/>
      <c r="H625" s="22"/>
      <c r="K625" s="22"/>
      <c r="M625" s="23"/>
    </row>
    <row r="626" spans="4:13" ht="12.5" x14ac:dyDescent="0.25">
      <c r="D626" s="12"/>
      <c r="H626" s="22"/>
      <c r="K626" s="22"/>
      <c r="M626" s="23"/>
    </row>
    <row r="627" spans="4:13" ht="12.5" x14ac:dyDescent="0.25">
      <c r="D627" s="12"/>
      <c r="H627" s="22"/>
      <c r="K627" s="22"/>
      <c r="M627" s="23"/>
    </row>
    <row r="628" spans="4:13" ht="12.5" x14ac:dyDescent="0.25">
      <c r="D628" s="12"/>
      <c r="H628" s="22"/>
      <c r="K628" s="22"/>
      <c r="M628" s="23"/>
    </row>
    <row r="629" spans="4:13" ht="12.5" x14ac:dyDescent="0.25">
      <c r="D629" s="12"/>
      <c r="H629" s="22"/>
      <c r="K629" s="22"/>
      <c r="M629" s="23"/>
    </row>
    <row r="630" spans="4:13" ht="12.5" x14ac:dyDescent="0.25">
      <c r="D630" s="12"/>
      <c r="H630" s="22"/>
      <c r="K630" s="22"/>
      <c r="M630" s="23"/>
    </row>
    <row r="631" spans="4:13" ht="12.5" x14ac:dyDescent="0.25">
      <c r="D631" s="12"/>
      <c r="H631" s="22"/>
      <c r="K631" s="22"/>
      <c r="M631" s="23"/>
    </row>
    <row r="632" spans="4:13" ht="12.5" x14ac:dyDescent="0.25">
      <c r="D632" s="12"/>
      <c r="H632" s="22"/>
      <c r="K632" s="22"/>
      <c r="M632" s="23"/>
    </row>
    <row r="633" spans="4:13" ht="12.5" x14ac:dyDescent="0.25">
      <c r="D633" s="12"/>
      <c r="H633" s="22"/>
      <c r="K633" s="22"/>
      <c r="M633" s="23"/>
    </row>
    <row r="634" spans="4:13" ht="12.5" x14ac:dyDescent="0.25">
      <c r="D634" s="12"/>
      <c r="H634" s="22"/>
      <c r="K634" s="22"/>
      <c r="M634" s="23"/>
    </row>
    <row r="635" spans="4:13" ht="12.5" x14ac:dyDescent="0.25">
      <c r="D635" s="12"/>
      <c r="H635" s="22"/>
      <c r="K635" s="22"/>
      <c r="M635" s="23"/>
    </row>
    <row r="636" spans="4:13" ht="12.5" x14ac:dyDescent="0.25">
      <c r="D636" s="12"/>
      <c r="H636" s="22"/>
      <c r="K636" s="22"/>
      <c r="M636" s="23"/>
    </row>
    <row r="637" spans="4:13" ht="12.5" x14ac:dyDescent="0.25">
      <c r="D637" s="12"/>
      <c r="H637" s="22"/>
      <c r="K637" s="22"/>
      <c r="M637" s="23"/>
    </row>
    <row r="638" spans="4:13" ht="12.5" x14ac:dyDescent="0.25">
      <c r="D638" s="12"/>
      <c r="H638" s="22"/>
      <c r="K638" s="22"/>
      <c r="M638" s="23"/>
    </row>
    <row r="639" spans="4:13" ht="12.5" x14ac:dyDescent="0.25">
      <c r="D639" s="12"/>
      <c r="H639" s="22"/>
      <c r="K639" s="22"/>
      <c r="M639" s="23"/>
    </row>
    <row r="640" spans="4:13" ht="12.5" x14ac:dyDescent="0.25">
      <c r="D640" s="12"/>
      <c r="H640" s="22"/>
      <c r="K640" s="22"/>
      <c r="M640" s="23"/>
    </row>
    <row r="641" spans="4:13" ht="12.5" x14ac:dyDescent="0.25">
      <c r="D641" s="12"/>
      <c r="H641" s="22"/>
      <c r="K641" s="22"/>
      <c r="M641" s="23"/>
    </row>
    <row r="642" spans="4:13" ht="12.5" x14ac:dyDescent="0.25">
      <c r="D642" s="12"/>
      <c r="H642" s="22"/>
      <c r="K642" s="22"/>
      <c r="M642" s="23"/>
    </row>
    <row r="643" spans="4:13" ht="12.5" x14ac:dyDescent="0.25">
      <c r="D643" s="12"/>
      <c r="H643" s="22"/>
      <c r="K643" s="22"/>
      <c r="M643" s="23"/>
    </row>
    <row r="644" spans="4:13" ht="12.5" x14ac:dyDescent="0.25">
      <c r="D644" s="12"/>
      <c r="H644" s="22"/>
      <c r="K644" s="22"/>
      <c r="M644" s="23"/>
    </row>
    <row r="645" spans="4:13" ht="12.5" x14ac:dyDescent="0.25">
      <c r="D645" s="12"/>
      <c r="H645" s="22"/>
      <c r="K645" s="22"/>
      <c r="M645" s="23"/>
    </row>
    <row r="646" spans="4:13" ht="12.5" x14ac:dyDescent="0.25">
      <c r="D646" s="12"/>
      <c r="H646" s="22"/>
      <c r="K646" s="22"/>
      <c r="M646" s="23"/>
    </row>
    <row r="647" spans="4:13" ht="12.5" x14ac:dyDescent="0.25">
      <c r="D647" s="12"/>
      <c r="H647" s="22"/>
      <c r="K647" s="22"/>
      <c r="M647" s="23"/>
    </row>
    <row r="648" spans="4:13" ht="12.5" x14ac:dyDescent="0.25">
      <c r="D648" s="12"/>
      <c r="H648" s="22"/>
      <c r="K648" s="22"/>
      <c r="M648" s="23"/>
    </row>
    <row r="649" spans="4:13" ht="12.5" x14ac:dyDescent="0.25">
      <c r="D649" s="12"/>
      <c r="H649" s="22"/>
      <c r="K649" s="22"/>
      <c r="M649" s="23"/>
    </row>
    <row r="650" spans="4:13" ht="12.5" x14ac:dyDescent="0.25">
      <c r="D650" s="12"/>
      <c r="H650" s="22"/>
      <c r="K650" s="22"/>
      <c r="M650" s="23"/>
    </row>
    <row r="651" spans="4:13" ht="12.5" x14ac:dyDescent="0.25">
      <c r="D651" s="12"/>
      <c r="H651" s="22"/>
      <c r="K651" s="22"/>
      <c r="M651" s="23"/>
    </row>
    <row r="652" spans="4:13" ht="12.5" x14ac:dyDescent="0.25">
      <c r="D652" s="12"/>
      <c r="H652" s="22"/>
      <c r="K652" s="22"/>
      <c r="M652" s="23"/>
    </row>
    <row r="653" spans="4:13" ht="12.5" x14ac:dyDescent="0.25">
      <c r="D653" s="12"/>
      <c r="H653" s="22"/>
      <c r="K653" s="22"/>
      <c r="M653" s="23"/>
    </row>
    <row r="654" spans="4:13" ht="12.5" x14ac:dyDescent="0.25">
      <c r="D654" s="12"/>
      <c r="H654" s="22"/>
      <c r="K654" s="22"/>
      <c r="M654" s="23"/>
    </row>
    <row r="655" spans="4:13" ht="12.5" x14ac:dyDescent="0.25">
      <c r="D655" s="12"/>
      <c r="H655" s="22"/>
      <c r="K655" s="22"/>
      <c r="M655" s="23"/>
    </row>
    <row r="656" spans="4:13" ht="12.5" x14ac:dyDescent="0.25">
      <c r="D656" s="12"/>
      <c r="H656" s="22"/>
      <c r="K656" s="22"/>
      <c r="M656" s="23"/>
    </row>
    <row r="657" spans="4:13" ht="12.5" x14ac:dyDescent="0.25">
      <c r="D657" s="12"/>
      <c r="H657" s="22"/>
      <c r="K657" s="22"/>
      <c r="M657" s="23"/>
    </row>
    <row r="658" spans="4:13" ht="12.5" x14ac:dyDescent="0.25">
      <c r="D658" s="12"/>
      <c r="H658" s="22"/>
      <c r="K658" s="22"/>
      <c r="M658" s="23"/>
    </row>
    <row r="659" spans="4:13" ht="12.5" x14ac:dyDescent="0.25">
      <c r="D659" s="12"/>
      <c r="H659" s="22"/>
      <c r="K659" s="22"/>
      <c r="M659" s="23"/>
    </row>
    <row r="660" spans="4:13" ht="12.5" x14ac:dyDescent="0.25">
      <c r="D660" s="12"/>
      <c r="H660" s="22"/>
      <c r="K660" s="22"/>
      <c r="M660" s="23"/>
    </row>
    <row r="661" spans="4:13" ht="12.5" x14ac:dyDescent="0.25">
      <c r="D661" s="12"/>
      <c r="H661" s="22"/>
      <c r="K661" s="22"/>
      <c r="M661" s="23"/>
    </row>
    <row r="662" spans="4:13" ht="12.5" x14ac:dyDescent="0.25">
      <c r="D662" s="12"/>
      <c r="H662" s="22"/>
      <c r="K662" s="22"/>
      <c r="M662" s="23"/>
    </row>
    <row r="663" spans="4:13" ht="12.5" x14ac:dyDescent="0.25">
      <c r="D663" s="12"/>
      <c r="H663" s="22"/>
      <c r="K663" s="22"/>
      <c r="M663" s="23"/>
    </row>
    <row r="664" spans="4:13" ht="12.5" x14ac:dyDescent="0.25">
      <c r="D664" s="12"/>
      <c r="H664" s="22"/>
      <c r="K664" s="22"/>
      <c r="M664" s="23"/>
    </row>
    <row r="665" spans="4:13" ht="12.5" x14ac:dyDescent="0.25">
      <c r="D665" s="12"/>
      <c r="H665" s="22"/>
      <c r="K665" s="22"/>
      <c r="M665" s="23"/>
    </row>
    <row r="666" spans="4:13" ht="12.5" x14ac:dyDescent="0.25">
      <c r="D666" s="12"/>
      <c r="H666" s="22"/>
      <c r="K666" s="22"/>
      <c r="M666" s="23"/>
    </row>
    <row r="667" spans="4:13" ht="12.5" x14ac:dyDescent="0.25">
      <c r="D667" s="12"/>
      <c r="H667" s="22"/>
      <c r="K667" s="22"/>
      <c r="M667" s="23"/>
    </row>
    <row r="668" spans="4:13" ht="12.5" x14ac:dyDescent="0.25">
      <c r="D668" s="12"/>
      <c r="H668" s="22"/>
      <c r="K668" s="22"/>
      <c r="M668" s="23"/>
    </row>
    <row r="669" spans="4:13" ht="12.5" x14ac:dyDescent="0.25">
      <c r="D669" s="12"/>
      <c r="H669" s="22"/>
      <c r="K669" s="22"/>
      <c r="M669" s="23"/>
    </row>
    <row r="670" spans="4:13" ht="12.5" x14ac:dyDescent="0.25">
      <c r="D670" s="12"/>
      <c r="H670" s="22"/>
      <c r="K670" s="22"/>
      <c r="M670" s="23"/>
    </row>
    <row r="671" spans="4:13" ht="12.5" x14ac:dyDescent="0.25">
      <c r="D671" s="12"/>
      <c r="H671" s="22"/>
      <c r="K671" s="22"/>
      <c r="M671" s="23"/>
    </row>
    <row r="672" spans="4:13" ht="12.5" x14ac:dyDescent="0.25">
      <c r="D672" s="12"/>
      <c r="H672" s="22"/>
      <c r="K672" s="22"/>
      <c r="M672" s="23"/>
    </row>
    <row r="673" spans="4:13" ht="12.5" x14ac:dyDescent="0.25">
      <c r="D673" s="12"/>
      <c r="H673" s="22"/>
      <c r="K673" s="22"/>
      <c r="M673" s="23"/>
    </row>
    <row r="674" spans="4:13" ht="12.5" x14ac:dyDescent="0.25">
      <c r="D674" s="12"/>
      <c r="H674" s="22"/>
      <c r="K674" s="22"/>
      <c r="M674" s="23"/>
    </row>
    <row r="675" spans="4:13" ht="12.5" x14ac:dyDescent="0.25">
      <c r="D675" s="12"/>
      <c r="H675" s="22"/>
      <c r="K675" s="22"/>
      <c r="M675" s="23"/>
    </row>
    <row r="676" spans="4:13" ht="12.5" x14ac:dyDescent="0.25">
      <c r="D676" s="12"/>
      <c r="H676" s="22"/>
      <c r="K676" s="22"/>
      <c r="M676" s="23"/>
    </row>
    <row r="677" spans="4:13" ht="12.5" x14ac:dyDescent="0.25">
      <c r="D677" s="12"/>
      <c r="H677" s="22"/>
      <c r="K677" s="22"/>
      <c r="M677" s="23"/>
    </row>
    <row r="678" spans="4:13" ht="12.5" x14ac:dyDescent="0.25">
      <c r="D678" s="12"/>
      <c r="H678" s="22"/>
      <c r="K678" s="22"/>
      <c r="M678" s="23"/>
    </row>
    <row r="679" spans="4:13" ht="12.5" x14ac:dyDescent="0.25">
      <c r="D679" s="12"/>
      <c r="H679" s="22"/>
      <c r="K679" s="22"/>
      <c r="M679" s="23"/>
    </row>
    <row r="680" spans="4:13" ht="12.5" x14ac:dyDescent="0.25">
      <c r="D680" s="12"/>
      <c r="H680" s="22"/>
      <c r="K680" s="22"/>
      <c r="M680" s="23"/>
    </row>
    <row r="681" spans="4:13" ht="12.5" x14ac:dyDescent="0.25">
      <c r="D681" s="12"/>
      <c r="H681" s="22"/>
      <c r="K681" s="22"/>
      <c r="M681" s="23"/>
    </row>
    <row r="682" spans="4:13" ht="12.5" x14ac:dyDescent="0.25">
      <c r="D682" s="12"/>
      <c r="H682" s="22"/>
      <c r="K682" s="22"/>
      <c r="M682" s="23"/>
    </row>
    <row r="683" spans="4:13" ht="12.5" x14ac:dyDescent="0.25">
      <c r="D683" s="12"/>
      <c r="H683" s="22"/>
      <c r="K683" s="22"/>
      <c r="M683" s="23"/>
    </row>
    <row r="684" spans="4:13" ht="12.5" x14ac:dyDescent="0.25">
      <c r="D684" s="12"/>
      <c r="H684" s="22"/>
      <c r="K684" s="22"/>
      <c r="M684" s="23"/>
    </row>
    <row r="685" spans="4:13" ht="12.5" x14ac:dyDescent="0.25">
      <c r="D685" s="12"/>
      <c r="H685" s="22"/>
      <c r="K685" s="22"/>
      <c r="M685" s="23"/>
    </row>
    <row r="686" spans="4:13" ht="12.5" x14ac:dyDescent="0.25">
      <c r="D686" s="12"/>
      <c r="H686" s="22"/>
      <c r="K686" s="22"/>
      <c r="M686" s="23"/>
    </row>
    <row r="687" spans="4:13" ht="12.5" x14ac:dyDescent="0.25">
      <c r="D687" s="12"/>
      <c r="H687" s="22"/>
      <c r="K687" s="22"/>
      <c r="M687" s="23"/>
    </row>
    <row r="688" spans="4:13" ht="12.5" x14ac:dyDescent="0.25">
      <c r="D688" s="12"/>
      <c r="H688" s="22"/>
      <c r="K688" s="22"/>
      <c r="M688" s="23"/>
    </row>
    <row r="689" spans="4:13" ht="12.5" x14ac:dyDescent="0.25">
      <c r="D689" s="12"/>
      <c r="H689" s="22"/>
      <c r="K689" s="22"/>
      <c r="M689" s="23"/>
    </row>
    <row r="690" spans="4:13" ht="12.5" x14ac:dyDescent="0.25">
      <c r="D690" s="12"/>
      <c r="H690" s="22"/>
      <c r="K690" s="22"/>
      <c r="M690" s="23"/>
    </row>
    <row r="691" spans="4:13" ht="12.5" x14ac:dyDescent="0.25">
      <c r="D691" s="12"/>
      <c r="H691" s="22"/>
      <c r="K691" s="22"/>
      <c r="M691" s="23"/>
    </row>
    <row r="692" spans="4:13" ht="12.5" x14ac:dyDescent="0.25">
      <c r="D692" s="12"/>
      <c r="H692" s="22"/>
      <c r="K692" s="22"/>
      <c r="M692" s="23"/>
    </row>
    <row r="693" spans="4:13" ht="12.5" x14ac:dyDescent="0.25">
      <c r="D693" s="12"/>
      <c r="H693" s="22"/>
      <c r="K693" s="22"/>
      <c r="M693" s="23"/>
    </row>
    <row r="694" spans="4:13" ht="12.5" x14ac:dyDescent="0.25">
      <c r="D694" s="12"/>
      <c r="H694" s="22"/>
      <c r="K694" s="22"/>
      <c r="M694" s="23"/>
    </row>
    <row r="695" spans="4:13" ht="12.5" x14ac:dyDescent="0.25">
      <c r="D695" s="12"/>
      <c r="H695" s="22"/>
      <c r="K695" s="22"/>
      <c r="M695" s="23"/>
    </row>
    <row r="696" spans="4:13" ht="12.5" x14ac:dyDescent="0.25">
      <c r="D696" s="12"/>
      <c r="H696" s="22"/>
      <c r="K696" s="22"/>
      <c r="M696" s="23"/>
    </row>
    <row r="697" spans="4:13" ht="12.5" x14ac:dyDescent="0.25">
      <c r="D697" s="12"/>
      <c r="H697" s="22"/>
      <c r="K697" s="22"/>
      <c r="M697" s="23"/>
    </row>
    <row r="698" spans="4:13" ht="12.5" x14ac:dyDescent="0.25">
      <c r="D698" s="12"/>
      <c r="H698" s="22"/>
      <c r="K698" s="22"/>
      <c r="M698" s="23"/>
    </row>
    <row r="699" spans="4:13" ht="12.5" x14ac:dyDescent="0.25">
      <c r="D699" s="12"/>
      <c r="H699" s="22"/>
      <c r="K699" s="22"/>
      <c r="M699" s="23"/>
    </row>
    <row r="700" spans="4:13" ht="12.5" x14ac:dyDescent="0.25">
      <c r="D700" s="12"/>
      <c r="H700" s="22"/>
      <c r="K700" s="22"/>
      <c r="M700" s="23"/>
    </row>
    <row r="701" spans="4:13" ht="12.5" x14ac:dyDescent="0.25">
      <c r="D701" s="12"/>
      <c r="H701" s="22"/>
      <c r="K701" s="22"/>
      <c r="M701" s="23"/>
    </row>
    <row r="702" spans="4:13" ht="12.5" x14ac:dyDescent="0.25">
      <c r="D702" s="12"/>
      <c r="H702" s="22"/>
      <c r="K702" s="22"/>
      <c r="M702" s="23"/>
    </row>
    <row r="703" spans="4:13" ht="12.5" x14ac:dyDescent="0.25">
      <c r="D703" s="12"/>
      <c r="H703" s="22"/>
      <c r="K703" s="22"/>
      <c r="M703" s="23"/>
    </row>
    <row r="704" spans="4:13" ht="12.5" x14ac:dyDescent="0.25">
      <c r="D704" s="12"/>
      <c r="H704" s="22"/>
      <c r="K704" s="22"/>
      <c r="M704" s="23"/>
    </row>
    <row r="705" spans="4:13" ht="12.5" x14ac:dyDescent="0.25">
      <c r="D705" s="12"/>
      <c r="H705" s="22"/>
      <c r="K705" s="22"/>
      <c r="M705" s="23"/>
    </row>
    <row r="706" spans="4:13" ht="12.5" x14ac:dyDescent="0.25">
      <c r="D706" s="12"/>
      <c r="H706" s="22"/>
      <c r="K706" s="22"/>
      <c r="M706" s="23"/>
    </row>
    <row r="707" spans="4:13" ht="12.5" x14ac:dyDescent="0.25">
      <c r="D707" s="12"/>
      <c r="H707" s="22"/>
      <c r="K707" s="22"/>
      <c r="M707" s="23"/>
    </row>
    <row r="708" spans="4:13" ht="12.5" x14ac:dyDescent="0.25">
      <c r="D708" s="12"/>
      <c r="H708" s="22"/>
      <c r="K708" s="22"/>
      <c r="M708" s="23"/>
    </row>
    <row r="709" spans="4:13" ht="12.5" x14ac:dyDescent="0.25">
      <c r="D709" s="12"/>
      <c r="H709" s="22"/>
      <c r="K709" s="22"/>
      <c r="M709" s="23"/>
    </row>
    <row r="710" spans="4:13" ht="12.5" x14ac:dyDescent="0.25">
      <c r="D710" s="12"/>
      <c r="H710" s="22"/>
      <c r="K710" s="22"/>
      <c r="M710" s="23"/>
    </row>
    <row r="711" spans="4:13" ht="12.5" x14ac:dyDescent="0.25">
      <c r="D711" s="12"/>
      <c r="H711" s="22"/>
      <c r="K711" s="22"/>
      <c r="M711" s="23"/>
    </row>
    <row r="712" spans="4:13" ht="12.5" x14ac:dyDescent="0.25">
      <c r="D712" s="12"/>
      <c r="H712" s="22"/>
      <c r="K712" s="22"/>
      <c r="M712" s="23"/>
    </row>
    <row r="713" spans="4:13" ht="12.5" x14ac:dyDescent="0.25">
      <c r="D713" s="12"/>
      <c r="H713" s="22"/>
      <c r="K713" s="22"/>
      <c r="M713" s="23"/>
    </row>
    <row r="714" spans="4:13" ht="12.5" x14ac:dyDescent="0.25">
      <c r="D714" s="12"/>
      <c r="H714" s="22"/>
      <c r="K714" s="22"/>
      <c r="M714" s="23"/>
    </row>
    <row r="715" spans="4:13" ht="12.5" x14ac:dyDescent="0.25">
      <c r="D715" s="12"/>
      <c r="H715" s="22"/>
      <c r="K715" s="22"/>
      <c r="M715" s="23"/>
    </row>
    <row r="716" spans="4:13" ht="12.5" x14ac:dyDescent="0.25">
      <c r="D716" s="12"/>
      <c r="H716" s="22"/>
      <c r="K716" s="22"/>
      <c r="M716" s="23"/>
    </row>
    <row r="717" spans="4:13" ht="12.5" x14ac:dyDescent="0.25">
      <c r="D717" s="12"/>
      <c r="H717" s="22"/>
      <c r="K717" s="22"/>
      <c r="M717" s="23"/>
    </row>
    <row r="718" spans="4:13" ht="12.5" x14ac:dyDescent="0.25">
      <c r="D718" s="12"/>
      <c r="H718" s="22"/>
      <c r="K718" s="22"/>
      <c r="M718" s="23"/>
    </row>
    <row r="719" spans="4:13" ht="12.5" x14ac:dyDescent="0.25">
      <c r="D719" s="12"/>
      <c r="H719" s="22"/>
      <c r="K719" s="22"/>
      <c r="M719" s="23"/>
    </row>
    <row r="720" spans="4:13" ht="12.5" x14ac:dyDescent="0.25">
      <c r="D720" s="12"/>
      <c r="H720" s="22"/>
      <c r="K720" s="22"/>
      <c r="M720" s="23"/>
    </row>
    <row r="721" spans="4:13" ht="12.5" x14ac:dyDescent="0.25">
      <c r="D721" s="12"/>
      <c r="H721" s="22"/>
      <c r="K721" s="22"/>
      <c r="M721" s="23"/>
    </row>
    <row r="722" spans="4:13" ht="12.5" x14ac:dyDescent="0.25">
      <c r="D722" s="12"/>
      <c r="H722" s="22"/>
      <c r="K722" s="22"/>
      <c r="M722" s="23"/>
    </row>
    <row r="723" spans="4:13" ht="12.5" x14ac:dyDescent="0.25">
      <c r="D723" s="12"/>
      <c r="H723" s="22"/>
      <c r="K723" s="22"/>
      <c r="M723" s="23"/>
    </row>
    <row r="724" spans="4:13" ht="12.5" x14ac:dyDescent="0.25">
      <c r="D724" s="12"/>
      <c r="H724" s="22"/>
      <c r="K724" s="22"/>
      <c r="M724" s="23"/>
    </row>
    <row r="725" spans="4:13" ht="12.5" x14ac:dyDescent="0.25">
      <c r="D725" s="12"/>
      <c r="H725" s="22"/>
      <c r="K725" s="22"/>
      <c r="M725" s="23"/>
    </row>
    <row r="726" spans="4:13" ht="12.5" x14ac:dyDescent="0.25">
      <c r="D726" s="12"/>
      <c r="H726" s="22"/>
      <c r="K726" s="22"/>
      <c r="M726" s="23"/>
    </row>
    <row r="727" spans="4:13" ht="12.5" x14ac:dyDescent="0.25">
      <c r="D727" s="12"/>
      <c r="H727" s="22"/>
      <c r="K727" s="22"/>
      <c r="M727" s="23"/>
    </row>
    <row r="728" spans="4:13" ht="12.5" x14ac:dyDescent="0.25">
      <c r="D728" s="12"/>
      <c r="H728" s="22"/>
      <c r="K728" s="22"/>
      <c r="M728" s="23"/>
    </row>
    <row r="729" spans="4:13" ht="12.5" x14ac:dyDescent="0.25">
      <c r="D729" s="12"/>
      <c r="H729" s="22"/>
      <c r="K729" s="22"/>
      <c r="M729" s="23"/>
    </row>
    <row r="730" spans="4:13" ht="12.5" x14ac:dyDescent="0.25">
      <c r="D730" s="12"/>
      <c r="H730" s="22"/>
      <c r="K730" s="22"/>
      <c r="M730" s="23"/>
    </row>
    <row r="731" spans="4:13" ht="12.5" x14ac:dyDescent="0.25">
      <c r="D731" s="12"/>
      <c r="H731" s="22"/>
      <c r="K731" s="22"/>
      <c r="M731" s="23"/>
    </row>
    <row r="732" spans="4:13" ht="12.5" x14ac:dyDescent="0.25">
      <c r="D732" s="12"/>
      <c r="H732" s="22"/>
      <c r="K732" s="22"/>
      <c r="M732" s="23"/>
    </row>
    <row r="733" spans="4:13" ht="12.5" x14ac:dyDescent="0.25">
      <c r="D733" s="12"/>
      <c r="H733" s="22"/>
      <c r="K733" s="22"/>
      <c r="M733" s="23"/>
    </row>
    <row r="734" spans="4:13" ht="12.5" x14ac:dyDescent="0.25">
      <c r="D734" s="12"/>
      <c r="H734" s="22"/>
      <c r="K734" s="22"/>
      <c r="M734" s="23"/>
    </row>
    <row r="735" spans="4:13" ht="12.5" x14ac:dyDescent="0.25">
      <c r="D735" s="12"/>
      <c r="H735" s="22"/>
      <c r="K735" s="22"/>
      <c r="M735" s="23"/>
    </row>
    <row r="736" spans="4:13" ht="12.5" x14ac:dyDescent="0.25">
      <c r="D736" s="12"/>
      <c r="H736" s="22"/>
      <c r="K736" s="22"/>
      <c r="M736" s="23"/>
    </row>
    <row r="737" spans="4:13" ht="12.5" x14ac:dyDescent="0.25">
      <c r="D737" s="12"/>
      <c r="H737" s="22"/>
      <c r="K737" s="22"/>
      <c r="M737" s="23"/>
    </row>
    <row r="738" spans="4:13" ht="12.5" x14ac:dyDescent="0.25">
      <c r="D738" s="12"/>
      <c r="H738" s="22"/>
      <c r="K738" s="22"/>
      <c r="M738" s="23"/>
    </row>
    <row r="739" spans="4:13" ht="12.5" x14ac:dyDescent="0.25">
      <c r="D739" s="12"/>
      <c r="H739" s="22"/>
      <c r="K739" s="22"/>
      <c r="M739" s="23"/>
    </row>
    <row r="740" spans="4:13" ht="12.5" x14ac:dyDescent="0.25">
      <c r="D740" s="12"/>
      <c r="H740" s="22"/>
      <c r="K740" s="22"/>
      <c r="M740" s="23"/>
    </row>
    <row r="741" spans="4:13" ht="12.5" x14ac:dyDescent="0.25">
      <c r="D741" s="12"/>
      <c r="H741" s="22"/>
      <c r="K741" s="22"/>
      <c r="M741" s="23"/>
    </row>
    <row r="742" spans="4:13" ht="12.5" x14ac:dyDescent="0.25">
      <c r="D742" s="12"/>
      <c r="H742" s="22"/>
      <c r="K742" s="22"/>
      <c r="M742" s="23"/>
    </row>
    <row r="743" spans="4:13" ht="12.5" x14ac:dyDescent="0.25">
      <c r="D743" s="12"/>
      <c r="H743" s="22"/>
      <c r="K743" s="22"/>
      <c r="M743" s="23"/>
    </row>
    <row r="744" spans="4:13" ht="12.5" x14ac:dyDescent="0.25">
      <c r="D744" s="12"/>
      <c r="H744" s="22"/>
      <c r="K744" s="22"/>
      <c r="M744" s="23"/>
    </row>
    <row r="745" spans="4:13" ht="12.5" x14ac:dyDescent="0.25">
      <c r="D745" s="12"/>
      <c r="H745" s="22"/>
      <c r="K745" s="22"/>
      <c r="M745" s="23"/>
    </row>
    <row r="746" spans="4:13" ht="12.5" x14ac:dyDescent="0.25">
      <c r="D746" s="12"/>
      <c r="H746" s="22"/>
      <c r="K746" s="22"/>
      <c r="M746" s="23"/>
    </row>
    <row r="747" spans="4:13" ht="12.5" x14ac:dyDescent="0.25">
      <c r="D747" s="12"/>
      <c r="H747" s="22"/>
      <c r="K747" s="22"/>
      <c r="M747" s="23"/>
    </row>
    <row r="748" spans="4:13" ht="12.5" x14ac:dyDescent="0.25">
      <c r="D748" s="12"/>
      <c r="H748" s="22"/>
      <c r="K748" s="22"/>
      <c r="M748" s="23"/>
    </row>
    <row r="749" spans="4:13" ht="12.5" x14ac:dyDescent="0.25">
      <c r="D749" s="12"/>
      <c r="H749" s="22"/>
      <c r="K749" s="22"/>
      <c r="M749" s="23"/>
    </row>
    <row r="750" spans="4:13" ht="12.5" x14ac:dyDescent="0.25">
      <c r="D750" s="12"/>
      <c r="H750" s="22"/>
      <c r="K750" s="22"/>
      <c r="M750" s="23"/>
    </row>
    <row r="751" spans="4:13" ht="12.5" x14ac:dyDescent="0.25">
      <c r="D751" s="12"/>
      <c r="H751" s="22"/>
      <c r="K751" s="22"/>
      <c r="M751" s="23"/>
    </row>
    <row r="752" spans="4:13" ht="12.5" x14ac:dyDescent="0.25">
      <c r="D752" s="12"/>
      <c r="H752" s="22"/>
      <c r="K752" s="22"/>
      <c r="M752" s="23"/>
    </row>
    <row r="753" spans="4:13" ht="12.5" x14ac:dyDescent="0.25">
      <c r="D753" s="12"/>
      <c r="H753" s="22"/>
      <c r="K753" s="22"/>
      <c r="M753" s="23"/>
    </row>
    <row r="754" spans="4:13" ht="12.5" x14ac:dyDescent="0.25">
      <c r="D754" s="12"/>
      <c r="H754" s="22"/>
      <c r="K754" s="22"/>
      <c r="M754" s="23"/>
    </row>
    <row r="755" spans="4:13" ht="12.5" x14ac:dyDescent="0.25">
      <c r="D755" s="12"/>
      <c r="H755" s="22"/>
      <c r="K755" s="22"/>
      <c r="M755" s="23"/>
    </row>
    <row r="756" spans="4:13" ht="12.5" x14ac:dyDescent="0.25">
      <c r="D756" s="12"/>
      <c r="H756" s="22"/>
      <c r="K756" s="22"/>
      <c r="M756" s="23"/>
    </row>
    <row r="757" spans="4:13" ht="12.5" x14ac:dyDescent="0.25">
      <c r="D757" s="12"/>
      <c r="H757" s="22"/>
      <c r="K757" s="22"/>
      <c r="M757" s="23"/>
    </row>
    <row r="758" spans="4:13" ht="12.5" x14ac:dyDescent="0.25">
      <c r="D758" s="12"/>
      <c r="H758" s="22"/>
      <c r="K758" s="22"/>
      <c r="M758" s="23"/>
    </row>
    <row r="759" spans="4:13" ht="12.5" x14ac:dyDescent="0.25">
      <c r="D759" s="12"/>
      <c r="H759" s="22"/>
      <c r="K759" s="22"/>
      <c r="M759" s="23"/>
    </row>
    <row r="760" spans="4:13" ht="12.5" x14ac:dyDescent="0.25">
      <c r="D760" s="12"/>
      <c r="H760" s="22"/>
      <c r="K760" s="22"/>
      <c r="M760" s="23"/>
    </row>
    <row r="761" spans="4:13" ht="12.5" x14ac:dyDescent="0.25">
      <c r="D761" s="12"/>
      <c r="H761" s="22"/>
      <c r="K761" s="22"/>
      <c r="M761" s="23"/>
    </row>
    <row r="762" spans="4:13" ht="12.5" x14ac:dyDescent="0.25">
      <c r="D762" s="12"/>
      <c r="H762" s="22"/>
      <c r="K762" s="22"/>
      <c r="M762" s="23"/>
    </row>
    <row r="763" spans="4:13" ht="12.5" x14ac:dyDescent="0.25">
      <c r="D763" s="12"/>
      <c r="H763" s="22"/>
      <c r="K763" s="22"/>
      <c r="M763" s="23"/>
    </row>
    <row r="764" spans="4:13" ht="12.5" x14ac:dyDescent="0.25">
      <c r="D764" s="12"/>
      <c r="H764" s="22"/>
      <c r="K764" s="22"/>
      <c r="M764" s="23"/>
    </row>
    <row r="765" spans="4:13" ht="12.5" x14ac:dyDescent="0.25">
      <c r="D765" s="12"/>
      <c r="H765" s="22"/>
      <c r="K765" s="22"/>
      <c r="M765" s="23"/>
    </row>
    <row r="766" spans="4:13" ht="12.5" x14ac:dyDescent="0.25">
      <c r="D766" s="12"/>
      <c r="H766" s="22"/>
      <c r="K766" s="22"/>
      <c r="M766" s="23"/>
    </row>
    <row r="767" spans="4:13" ht="12.5" x14ac:dyDescent="0.25">
      <c r="D767" s="12"/>
      <c r="H767" s="22"/>
      <c r="K767" s="22"/>
      <c r="M767" s="23"/>
    </row>
    <row r="768" spans="4:13" ht="12.5" x14ac:dyDescent="0.25">
      <c r="D768" s="12"/>
      <c r="H768" s="22"/>
      <c r="K768" s="22"/>
      <c r="M768" s="23"/>
    </row>
    <row r="769" spans="4:13" ht="12.5" x14ac:dyDescent="0.25">
      <c r="D769" s="12"/>
      <c r="H769" s="22"/>
      <c r="K769" s="22"/>
      <c r="M769" s="23"/>
    </row>
    <row r="770" spans="4:13" ht="12.5" x14ac:dyDescent="0.25">
      <c r="D770" s="12"/>
      <c r="H770" s="22"/>
      <c r="K770" s="22"/>
      <c r="M770" s="23"/>
    </row>
    <row r="771" spans="4:13" ht="12.5" x14ac:dyDescent="0.25">
      <c r="D771" s="12"/>
      <c r="H771" s="22"/>
      <c r="K771" s="22"/>
      <c r="M771" s="23"/>
    </row>
    <row r="772" spans="4:13" ht="12.5" x14ac:dyDescent="0.25">
      <c r="D772" s="12"/>
      <c r="H772" s="22"/>
      <c r="K772" s="22"/>
      <c r="M772" s="23"/>
    </row>
    <row r="773" spans="4:13" ht="12.5" x14ac:dyDescent="0.25">
      <c r="D773" s="12"/>
      <c r="H773" s="22"/>
      <c r="K773" s="22"/>
      <c r="M773" s="23"/>
    </row>
    <row r="774" spans="4:13" ht="12.5" x14ac:dyDescent="0.25">
      <c r="D774" s="12"/>
      <c r="H774" s="22"/>
      <c r="K774" s="22"/>
      <c r="M774" s="23"/>
    </row>
    <row r="775" spans="4:13" ht="12.5" x14ac:dyDescent="0.25">
      <c r="D775" s="12"/>
      <c r="H775" s="22"/>
      <c r="K775" s="22"/>
      <c r="M775" s="23"/>
    </row>
    <row r="776" spans="4:13" ht="12.5" x14ac:dyDescent="0.25">
      <c r="D776" s="12"/>
      <c r="H776" s="22"/>
      <c r="K776" s="22"/>
      <c r="M776" s="23"/>
    </row>
    <row r="777" spans="4:13" ht="12.5" x14ac:dyDescent="0.25">
      <c r="D777" s="12"/>
      <c r="H777" s="22"/>
      <c r="K777" s="22"/>
      <c r="M777" s="23"/>
    </row>
    <row r="778" spans="4:13" ht="12.5" x14ac:dyDescent="0.25">
      <c r="D778" s="12"/>
      <c r="H778" s="22"/>
      <c r="K778" s="22"/>
      <c r="M778" s="23"/>
    </row>
    <row r="779" spans="4:13" ht="12.5" x14ac:dyDescent="0.25">
      <c r="D779" s="12"/>
      <c r="H779" s="22"/>
      <c r="K779" s="22"/>
      <c r="M779" s="23"/>
    </row>
    <row r="780" spans="4:13" ht="12.5" x14ac:dyDescent="0.25">
      <c r="D780" s="12"/>
      <c r="H780" s="22"/>
      <c r="K780" s="22"/>
      <c r="M780" s="23"/>
    </row>
    <row r="781" spans="4:13" ht="12.5" x14ac:dyDescent="0.25">
      <c r="D781" s="12"/>
      <c r="H781" s="22"/>
      <c r="K781" s="22"/>
      <c r="M781" s="23"/>
    </row>
    <row r="782" spans="4:13" ht="12.5" x14ac:dyDescent="0.25">
      <c r="D782" s="12"/>
      <c r="H782" s="22"/>
      <c r="K782" s="22"/>
      <c r="M782" s="23"/>
    </row>
    <row r="783" spans="4:13" ht="12.5" x14ac:dyDescent="0.25">
      <c r="D783" s="12"/>
      <c r="H783" s="22"/>
      <c r="K783" s="22"/>
      <c r="M783" s="23"/>
    </row>
    <row r="784" spans="4:13" ht="12.5" x14ac:dyDescent="0.25">
      <c r="D784" s="12"/>
      <c r="H784" s="22"/>
      <c r="K784" s="22"/>
      <c r="M784" s="23"/>
    </row>
    <row r="785" spans="4:13" ht="12.5" x14ac:dyDescent="0.25">
      <c r="D785" s="12"/>
      <c r="H785" s="22"/>
      <c r="K785" s="22"/>
      <c r="M785" s="23"/>
    </row>
    <row r="786" spans="4:13" ht="12.5" x14ac:dyDescent="0.25">
      <c r="D786" s="12"/>
      <c r="H786" s="22"/>
      <c r="K786" s="22"/>
      <c r="M786" s="23"/>
    </row>
    <row r="787" spans="4:13" ht="12.5" x14ac:dyDescent="0.25">
      <c r="D787" s="12"/>
      <c r="H787" s="22"/>
      <c r="K787" s="22"/>
      <c r="M787" s="23"/>
    </row>
    <row r="788" spans="4:13" ht="12.5" x14ac:dyDescent="0.25">
      <c r="D788" s="12"/>
      <c r="H788" s="22"/>
      <c r="K788" s="22"/>
      <c r="M788" s="23"/>
    </row>
    <row r="789" spans="4:13" ht="12.5" x14ac:dyDescent="0.25">
      <c r="D789" s="12"/>
      <c r="H789" s="22"/>
      <c r="K789" s="22"/>
      <c r="M789" s="23"/>
    </row>
    <row r="790" spans="4:13" ht="12.5" x14ac:dyDescent="0.25">
      <c r="D790" s="12"/>
      <c r="H790" s="22"/>
      <c r="K790" s="22"/>
      <c r="M790" s="23"/>
    </row>
    <row r="791" spans="4:13" ht="12.5" x14ac:dyDescent="0.25">
      <c r="D791" s="12"/>
      <c r="H791" s="22"/>
      <c r="K791" s="22"/>
      <c r="M791" s="23"/>
    </row>
    <row r="792" spans="4:13" ht="12.5" x14ac:dyDescent="0.25">
      <c r="D792" s="12"/>
      <c r="H792" s="22"/>
      <c r="K792" s="22"/>
      <c r="M792" s="23"/>
    </row>
    <row r="793" spans="4:13" ht="12.5" x14ac:dyDescent="0.25">
      <c r="D793" s="12"/>
      <c r="H793" s="22"/>
      <c r="K793" s="22"/>
      <c r="M793" s="23"/>
    </row>
    <row r="794" spans="4:13" ht="12.5" x14ac:dyDescent="0.25">
      <c r="D794" s="12"/>
      <c r="H794" s="22"/>
      <c r="K794" s="22"/>
      <c r="M794" s="23"/>
    </row>
    <row r="795" spans="4:13" ht="12.5" x14ac:dyDescent="0.25">
      <c r="D795" s="12"/>
      <c r="H795" s="22"/>
      <c r="K795" s="22"/>
      <c r="M795" s="23"/>
    </row>
    <row r="796" spans="4:13" ht="12.5" x14ac:dyDescent="0.25">
      <c r="D796" s="12"/>
      <c r="H796" s="22"/>
      <c r="K796" s="22"/>
      <c r="M796" s="23"/>
    </row>
    <row r="797" spans="4:13" ht="12.5" x14ac:dyDescent="0.25">
      <c r="D797" s="12"/>
      <c r="H797" s="22"/>
      <c r="K797" s="22"/>
      <c r="M797" s="23"/>
    </row>
    <row r="798" spans="4:13" ht="12.5" x14ac:dyDescent="0.25">
      <c r="D798" s="12"/>
      <c r="H798" s="22"/>
      <c r="K798" s="22"/>
      <c r="M798" s="23"/>
    </row>
    <row r="799" spans="4:13" ht="12.5" x14ac:dyDescent="0.25">
      <c r="D799" s="12"/>
      <c r="H799" s="22"/>
      <c r="K799" s="22"/>
      <c r="M799" s="23"/>
    </row>
    <row r="800" spans="4:13" ht="12.5" x14ac:dyDescent="0.25">
      <c r="D800" s="12"/>
      <c r="H800" s="22"/>
      <c r="K800" s="22"/>
      <c r="M800" s="23"/>
    </row>
    <row r="801" spans="4:13" ht="12.5" x14ac:dyDescent="0.25">
      <c r="D801" s="12"/>
      <c r="H801" s="22"/>
      <c r="K801" s="22"/>
      <c r="M801" s="23"/>
    </row>
    <row r="802" spans="4:13" ht="12.5" x14ac:dyDescent="0.25">
      <c r="D802" s="12"/>
      <c r="H802" s="22"/>
      <c r="K802" s="22"/>
      <c r="M802" s="23"/>
    </row>
    <row r="803" spans="4:13" ht="12.5" x14ac:dyDescent="0.25">
      <c r="D803" s="12"/>
      <c r="H803" s="22"/>
      <c r="K803" s="22"/>
      <c r="M803" s="23"/>
    </row>
    <row r="804" spans="4:13" ht="12.5" x14ac:dyDescent="0.25">
      <c r="D804" s="12"/>
      <c r="H804" s="22"/>
      <c r="K804" s="22"/>
      <c r="M804" s="23"/>
    </row>
    <row r="805" spans="4:13" ht="12.5" x14ac:dyDescent="0.25">
      <c r="D805" s="12"/>
      <c r="H805" s="22"/>
      <c r="K805" s="22"/>
      <c r="M805" s="23"/>
    </row>
    <row r="806" spans="4:13" ht="12.5" x14ac:dyDescent="0.25">
      <c r="D806" s="12"/>
      <c r="H806" s="22"/>
      <c r="K806" s="22"/>
      <c r="M806" s="23"/>
    </row>
    <row r="807" spans="4:13" ht="12.5" x14ac:dyDescent="0.25">
      <c r="D807" s="12"/>
      <c r="H807" s="22"/>
      <c r="K807" s="22"/>
      <c r="M807" s="23"/>
    </row>
    <row r="808" spans="4:13" ht="12.5" x14ac:dyDescent="0.25">
      <c r="D808" s="12"/>
      <c r="H808" s="22"/>
      <c r="K808" s="22"/>
      <c r="M808" s="23"/>
    </row>
    <row r="809" spans="4:13" ht="12.5" x14ac:dyDescent="0.25">
      <c r="D809" s="12"/>
      <c r="H809" s="22"/>
      <c r="K809" s="22"/>
      <c r="M809" s="23"/>
    </row>
    <row r="810" spans="4:13" ht="12.5" x14ac:dyDescent="0.25">
      <c r="D810" s="12"/>
      <c r="H810" s="22"/>
      <c r="K810" s="22"/>
      <c r="M810" s="23"/>
    </row>
    <row r="811" spans="4:13" ht="12.5" x14ac:dyDescent="0.25">
      <c r="D811" s="12"/>
      <c r="H811" s="22"/>
      <c r="K811" s="22"/>
      <c r="M811" s="23"/>
    </row>
    <row r="812" spans="4:13" ht="12.5" x14ac:dyDescent="0.25">
      <c r="D812" s="12"/>
      <c r="H812" s="22"/>
      <c r="K812" s="22"/>
      <c r="M812" s="23"/>
    </row>
    <row r="813" spans="4:13" ht="12.5" x14ac:dyDescent="0.25">
      <c r="D813" s="12"/>
      <c r="H813" s="22"/>
      <c r="K813" s="22"/>
      <c r="M813" s="23"/>
    </row>
    <row r="814" spans="4:13" ht="12.5" x14ac:dyDescent="0.25">
      <c r="D814" s="12"/>
      <c r="H814" s="22"/>
      <c r="K814" s="22"/>
      <c r="M814" s="23"/>
    </row>
    <row r="815" spans="4:13" ht="12.5" x14ac:dyDescent="0.25">
      <c r="D815" s="12"/>
      <c r="H815" s="22"/>
      <c r="K815" s="22"/>
      <c r="M815" s="23"/>
    </row>
    <row r="816" spans="4:13" ht="12.5" x14ac:dyDescent="0.25">
      <c r="D816" s="12"/>
      <c r="H816" s="22"/>
      <c r="K816" s="22"/>
      <c r="M816" s="23"/>
    </row>
    <row r="817" spans="4:13" ht="12.5" x14ac:dyDescent="0.25">
      <c r="D817" s="12"/>
      <c r="H817" s="22"/>
      <c r="K817" s="22"/>
      <c r="M817" s="23"/>
    </row>
    <row r="818" spans="4:13" ht="12.5" x14ac:dyDescent="0.25">
      <c r="D818" s="12"/>
      <c r="H818" s="22"/>
      <c r="K818" s="22"/>
      <c r="M818" s="23"/>
    </row>
    <row r="819" spans="4:13" ht="12.5" x14ac:dyDescent="0.25">
      <c r="D819" s="12"/>
      <c r="H819" s="22"/>
      <c r="K819" s="22"/>
      <c r="M819" s="23"/>
    </row>
    <row r="820" spans="4:13" ht="12.5" x14ac:dyDescent="0.25">
      <c r="D820" s="12"/>
      <c r="H820" s="22"/>
      <c r="K820" s="22"/>
      <c r="M820" s="23"/>
    </row>
    <row r="821" spans="4:13" ht="12.5" x14ac:dyDescent="0.25">
      <c r="D821" s="12"/>
      <c r="H821" s="22"/>
      <c r="K821" s="22"/>
      <c r="M821" s="23"/>
    </row>
    <row r="822" spans="4:13" ht="12.5" x14ac:dyDescent="0.25">
      <c r="D822" s="12"/>
      <c r="H822" s="22"/>
      <c r="K822" s="22"/>
      <c r="M822" s="23"/>
    </row>
    <row r="823" spans="4:13" ht="12.5" x14ac:dyDescent="0.25">
      <c r="D823" s="12"/>
      <c r="H823" s="22"/>
      <c r="K823" s="22"/>
      <c r="M823" s="23"/>
    </row>
    <row r="824" spans="4:13" ht="12.5" x14ac:dyDescent="0.25">
      <c r="D824" s="12"/>
      <c r="H824" s="22"/>
      <c r="K824" s="22"/>
      <c r="M824" s="23"/>
    </row>
    <row r="825" spans="4:13" ht="12.5" x14ac:dyDescent="0.25">
      <c r="D825" s="12"/>
      <c r="H825" s="22"/>
      <c r="K825" s="22"/>
      <c r="M825" s="23"/>
    </row>
    <row r="826" spans="4:13" ht="12.5" x14ac:dyDescent="0.25">
      <c r="D826" s="12"/>
      <c r="H826" s="22"/>
      <c r="K826" s="22"/>
      <c r="M826" s="23"/>
    </row>
    <row r="827" spans="4:13" ht="12.5" x14ac:dyDescent="0.25">
      <c r="D827" s="12"/>
      <c r="H827" s="22"/>
      <c r="K827" s="22"/>
      <c r="M827" s="23"/>
    </row>
    <row r="828" spans="4:13" ht="12.5" x14ac:dyDescent="0.25">
      <c r="D828" s="12"/>
      <c r="H828" s="22"/>
      <c r="K828" s="22"/>
      <c r="M828" s="23"/>
    </row>
    <row r="829" spans="4:13" ht="12.5" x14ac:dyDescent="0.25">
      <c r="D829" s="12"/>
      <c r="H829" s="22"/>
      <c r="K829" s="22"/>
      <c r="M829" s="23"/>
    </row>
    <row r="830" spans="4:13" ht="12.5" x14ac:dyDescent="0.25">
      <c r="D830" s="12"/>
      <c r="H830" s="22"/>
      <c r="K830" s="22"/>
      <c r="M830" s="23"/>
    </row>
    <row r="831" spans="4:13" ht="12.5" x14ac:dyDescent="0.25">
      <c r="D831" s="12"/>
      <c r="H831" s="22"/>
      <c r="K831" s="22"/>
      <c r="M831" s="23"/>
    </row>
    <row r="832" spans="4:13" ht="12.5" x14ac:dyDescent="0.25">
      <c r="D832" s="12"/>
      <c r="H832" s="22"/>
      <c r="K832" s="22"/>
      <c r="M832" s="23"/>
    </row>
    <row r="833" spans="4:13" ht="12.5" x14ac:dyDescent="0.25">
      <c r="D833" s="12"/>
      <c r="H833" s="22"/>
      <c r="K833" s="22"/>
      <c r="M833" s="23"/>
    </row>
    <row r="834" spans="4:13" ht="12.5" x14ac:dyDescent="0.25">
      <c r="D834" s="12"/>
      <c r="H834" s="22"/>
      <c r="K834" s="22"/>
      <c r="M834" s="23"/>
    </row>
    <row r="835" spans="4:13" ht="12.5" x14ac:dyDescent="0.25">
      <c r="D835" s="12"/>
      <c r="H835" s="22"/>
      <c r="K835" s="22"/>
      <c r="M835" s="23"/>
    </row>
    <row r="836" spans="4:13" ht="12.5" x14ac:dyDescent="0.25">
      <c r="D836" s="12"/>
      <c r="H836" s="22"/>
      <c r="K836" s="22"/>
      <c r="M836" s="23"/>
    </row>
    <row r="837" spans="4:13" ht="12.5" x14ac:dyDescent="0.25">
      <c r="D837" s="12"/>
      <c r="H837" s="22"/>
      <c r="K837" s="22"/>
      <c r="M837" s="23"/>
    </row>
    <row r="838" spans="4:13" ht="12.5" x14ac:dyDescent="0.25">
      <c r="D838" s="12"/>
      <c r="H838" s="22"/>
      <c r="K838" s="22"/>
      <c r="M838" s="23"/>
    </row>
    <row r="839" spans="4:13" ht="12.5" x14ac:dyDescent="0.25">
      <c r="D839" s="12"/>
      <c r="H839" s="22"/>
      <c r="K839" s="22"/>
      <c r="M839" s="23"/>
    </row>
    <row r="840" spans="4:13" ht="12.5" x14ac:dyDescent="0.25">
      <c r="D840" s="12"/>
      <c r="H840" s="22"/>
      <c r="K840" s="22"/>
      <c r="M840" s="23"/>
    </row>
    <row r="841" spans="4:13" ht="12.5" x14ac:dyDescent="0.25">
      <c r="D841" s="12"/>
      <c r="H841" s="22"/>
      <c r="K841" s="22"/>
      <c r="M841" s="23"/>
    </row>
    <row r="842" spans="4:13" ht="12.5" x14ac:dyDescent="0.25">
      <c r="D842" s="12"/>
      <c r="H842" s="22"/>
      <c r="K842" s="22"/>
      <c r="M842" s="23"/>
    </row>
    <row r="843" spans="4:13" ht="12.5" x14ac:dyDescent="0.25">
      <c r="D843" s="12"/>
      <c r="H843" s="22"/>
      <c r="K843" s="22"/>
      <c r="M843" s="23"/>
    </row>
    <row r="844" spans="4:13" ht="12.5" x14ac:dyDescent="0.25">
      <c r="D844" s="12"/>
      <c r="H844" s="22"/>
      <c r="K844" s="22"/>
      <c r="M844" s="23"/>
    </row>
    <row r="845" spans="4:13" ht="12.5" x14ac:dyDescent="0.25">
      <c r="D845" s="12"/>
      <c r="H845" s="22"/>
      <c r="K845" s="22"/>
      <c r="M845" s="23"/>
    </row>
    <row r="846" spans="4:13" ht="12.5" x14ac:dyDescent="0.25">
      <c r="D846" s="12"/>
      <c r="H846" s="22"/>
      <c r="K846" s="22"/>
      <c r="M846" s="23"/>
    </row>
    <row r="847" spans="4:13" ht="12.5" x14ac:dyDescent="0.25">
      <c r="D847" s="12"/>
      <c r="H847" s="22"/>
      <c r="K847" s="22"/>
      <c r="M847" s="23"/>
    </row>
    <row r="848" spans="4:13" ht="12.5" x14ac:dyDescent="0.25">
      <c r="D848" s="12"/>
      <c r="H848" s="22"/>
      <c r="K848" s="22"/>
      <c r="M848" s="23"/>
    </row>
    <row r="849" spans="4:13" ht="12.5" x14ac:dyDescent="0.25">
      <c r="D849" s="12"/>
      <c r="H849" s="22"/>
      <c r="K849" s="22"/>
      <c r="M849" s="23"/>
    </row>
    <row r="850" spans="4:13" ht="12.5" x14ac:dyDescent="0.25">
      <c r="D850" s="12"/>
      <c r="H850" s="22"/>
      <c r="K850" s="22"/>
      <c r="M850" s="23"/>
    </row>
    <row r="851" spans="4:13" ht="12.5" x14ac:dyDescent="0.25">
      <c r="D851" s="12"/>
      <c r="H851" s="22"/>
      <c r="K851" s="22"/>
      <c r="M851" s="23"/>
    </row>
    <row r="852" spans="4:13" ht="12.5" x14ac:dyDescent="0.25">
      <c r="D852" s="12"/>
      <c r="H852" s="22"/>
      <c r="K852" s="22"/>
      <c r="M852" s="23"/>
    </row>
    <row r="853" spans="4:13" ht="12.5" x14ac:dyDescent="0.25">
      <c r="D853" s="12"/>
      <c r="H853" s="22"/>
      <c r="K853" s="22"/>
      <c r="M853" s="23"/>
    </row>
    <row r="854" spans="4:13" ht="12.5" x14ac:dyDescent="0.25">
      <c r="D854" s="12"/>
      <c r="H854" s="22"/>
      <c r="K854" s="22"/>
      <c r="M854" s="23"/>
    </row>
    <row r="855" spans="4:13" ht="12.5" x14ac:dyDescent="0.25">
      <c r="D855" s="12"/>
      <c r="H855" s="22"/>
      <c r="K855" s="22"/>
      <c r="M855" s="23"/>
    </row>
    <row r="856" spans="4:13" ht="12.5" x14ac:dyDescent="0.25">
      <c r="D856" s="12"/>
      <c r="H856" s="22"/>
      <c r="K856" s="22"/>
      <c r="M856" s="23"/>
    </row>
    <row r="857" spans="4:13" ht="12.5" x14ac:dyDescent="0.25">
      <c r="D857" s="12"/>
      <c r="H857" s="22"/>
      <c r="K857" s="22"/>
      <c r="M857" s="23"/>
    </row>
    <row r="858" spans="4:13" ht="12.5" x14ac:dyDescent="0.25">
      <c r="D858" s="12"/>
      <c r="H858" s="22"/>
      <c r="K858" s="22"/>
      <c r="M858" s="23"/>
    </row>
    <row r="859" spans="4:13" ht="12.5" x14ac:dyDescent="0.25">
      <c r="D859" s="12"/>
      <c r="H859" s="22"/>
      <c r="K859" s="22"/>
      <c r="M859" s="23"/>
    </row>
    <row r="860" spans="4:13" ht="12.5" x14ac:dyDescent="0.25">
      <c r="D860" s="12"/>
      <c r="H860" s="22"/>
      <c r="K860" s="22"/>
      <c r="M860" s="23"/>
    </row>
    <row r="861" spans="4:13" ht="12.5" x14ac:dyDescent="0.25">
      <c r="D861" s="12"/>
      <c r="H861" s="22"/>
      <c r="K861" s="22"/>
      <c r="M861" s="23"/>
    </row>
    <row r="862" spans="4:13" ht="12.5" x14ac:dyDescent="0.25">
      <c r="D862" s="12"/>
      <c r="H862" s="22"/>
      <c r="K862" s="22"/>
      <c r="M862" s="23"/>
    </row>
    <row r="863" spans="4:13" ht="12.5" x14ac:dyDescent="0.25">
      <c r="D863" s="12"/>
      <c r="H863" s="22"/>
      <c r="K863" s="22"/>
      <c r="M863" s="23"/>
    </row>
    <row r="864" spans="4:13" ht="12.5" x14ac:dyDescent="0.25">
      <c r="D864" s="12"/>
      <c r="H864" s="22"/>
      <c r="K864" s="22"/>
      <c r="M864" s="23"/>
    </row>
    <row r="865" spans="4:13" ht="12.5" x14ac:dyDescent="0.25">
      <c r="D865" s="12"/>
      <c r="H865" s="22"/>
      <c r="K865" s="22"/>
      <c r="M865" s="23"/>
    </row>
    <row r="866" spans="4:13" ht="12.5" x14ac:dyDescent="0.25">
      <c r="D866" s="12"/>
      <c r="H866" s="22"/>
      <c r="K866" s="22"/>
      <c r="M866" s="23"/>
    </row>
    <row r="867" spans="4:13" ht="12.5" x14ac:dyDescent="0.25">
      <c r="D867" s="12"/>
      <c r="H867" s="22"/>
      <c r="K867" s="22"/>
      <c r="M867" s="23"/>
    </row>
    <row r="868" spans="4:13" ht="12.5" x14ac:dyDescent="0.25">
      <c r="D868" s="12"/>
      <c r="H868" s="22"/>
      <c r="K868" s="22"/>
      <c r="M868" s="23"/>
    </row>
    <row r="869" spans="4:13" ht="12.5" x14ac:dyDescent="0.25">
      <c r="D869" s="12"/>
      <c r="H869" s="22"/>
      <c r="K869" s="22"/>
      <c r="M869" s="23"/>
    </row>
    <row r="870" spans="4:13" ht="12.5" x14ac:dyDescent="0.25">
      <c r="D870" s="12"/>
      <c r="H870" s="22"/>
      <c r="K870" s="22"/>
      <c r="M870" s="23"/>
    </row>
    <row r="871" spans="4:13" ht="12.5" x14ac:dyDescent="0.25">
      <c r="D871" s="12"/>
      <c r="H871" s="22"/>
      <c r="K871" s="22"/>
      <c r="M871" s="23"/>
    </row>
    <row r="872" spans="4:13" ht="12.5" x14ac:dyDescent="0.25">
      <c r="D872" s="12"/>
      <c r="H872" s="22"/>
      <c r="K872" s="22"/>
      <c r="M872" s="23"/>
    </row>
    <row r="873" spans="4:13" ht="12.5" x14ac:dyDescent="0.25">
      <c r="D873" s="12"/>
      <c r="H873" s="22"/>
      <c r="K873" s="22"/>
      <c r="M873" s="23"/>
    </row>
    <row r="874" spans="4:13" ht="12.5" x14ac:dyDescent="0.25">
      <c r="D874" s="12"/>
      <c r="H874" s="22"/>
      <c r="K874" s="22"/>
      <c r="M874" s="23"/>
    </row>
    <row r="875" spans="4:13" ht="12.5" x14ac:dyDescent="0.25">
      <c r="D875" s="12"/>
      <c r="H875" s="22"/>
      <c r="K875" s="22"/>
      <c r="M875" s="23"/>
    </row>
    <row r="876" spans="4:13" ht="12.5" x14ac:dyDescent="0.25">
      <c r="D876" s="12"/>
      <c r="H876" s="22"/>
      <c r="K876" s="22"/>
      <c r="M876" s="23"/>
    </row>
    <row r="877" spans="4:13" ht="12.5" x14ac:dyDescent="0.25">
      <c r="D877" s="12"/>
      <c r="H877" s="22"/>
      <c r="K877" s="22"/>
      <c r="M877" s="23"/>
    </row>
    <row r="878" spans="4:13" ht="12.5" x14ac:dyDescent="0.25">
      <c r="D878" s="12"/>
      <c r="H878" s="22"/>
      <c r="K878" s="22"/>
      <c r="M878" s="23"/>
    </row>
    <row r="879" spans="4:13" ht="12.5" x14ac:dyDescent="0.25">
      <c r="D879" s="12"/>
      <c r="H879" s="22"/>
      <c r="K879" s="22"/>
      <c r="M879" s="23"/>
    </row>
    <row r="880" spans="4:13" ht="12.5" x14ac:dyDescent="0.25">
      <c r="D880" s="12"/>
      <c r="H880" s="22"/>
      <c r="K880" s="22"/>
      <c r="M880" s="23"/>
    </row>
    <row r="881" spans="4:13" ht="12.5" x14ac:dyDescent="0.25">
      <c r="D881" s="12"/>
      <c r="H881" s="22"/>
      <c r="K881" s="22"/>
      <c r="M881" s="23"/>
    </row>
    <row r="882" spans="4:13" ht="12.5" x14ac:dyDescent="0.25">
      <c r="D882" s="12"/>
      <c r="H882" s="22"/>
      <c r="K882" s="22"/>
      <c r="M882" s="23"/>
    </row>
    <row r="883" spans="4:13" ht="12.5" x14ac:dyDescent="0.25">
      <c r="D883" s="12"/>
      <c r="H883" s="22"/>
      <c r="K883" s="22"/>
      <c r="M883" s="23"/>
    </row>
    <row r="884" spans="4:13" ht="12.5" x14ac:dyDescent="0.25">
      <c r="D884" s="12"/>
      <c r="H884" s="22"/>
      <c r="K884" s="22"/>
      <c r="M884" s="23"/>
    </row>
    <row r="885" spans="4:13" ht="12.5" x14ac:dyDescent="0.25">
      <c r="D885" s="12"/>
      <c r="H885" s="22"/>
      <c r="K885" s="22"/>
      <c r="M885" s="23"/>
    </row>
    <row r="886" spans="4:13" ht="12.5" x14ac:dyDescent="0.25">
      <c r="D886" s="12"/>
      <c r="H886" s="22"/>
      <c r="K886" s="22"/>
      <c r="M886" s="23"/>
    </row>
    <row r="887" spans="4:13" ht="12.5" x14ac:dyDescent="0.25">
      <c r="D887" s="12"/>
      <c r="H887" s="22"/>
      <c r="K887" s="22"/>
      <c r="M887" s="23"/>
    </row>
    <row r="888" spans="4:13" ht="12.5" x14ac:dyDescent="0.25">
      <c r="D888" s="12"/>
      <c r="H888" s="22"/>
      <c r="K888" s="22"/>
      <c r="M888" s="23"/>
    </row>
    <row r="889" spans="4:13" ht="12.5" x14ac:dyDescent="0.25">
      <c r="D889" s="12"/>
      <c r="H889" s="22"/>
      <c r="K889" s="22"/>
      <c r="M889" s="23"/>
    </row>
    <row r="890" spans="4:13" ht="12.5" x14ac:dyDescent="0.25">
      <c r="D890" s="12"/>
      <c r="H890" s="22"/>
      <c r="K890" s="22"/>
      <c r="M890" s="23"/>
    </row>
    <row r="891" spans="4:13" ht="12.5" x14ac:dyDescent="0.25">
      <c r="D891" s="12"/>
      <c r="H891" s="22"/>
      <c r="K891" s="22"/>
      <c r="M891" s="23"/>
    </row>
    <row r="892" spans="4:13" ht="12.5" x14ac:dyDescent="0.25">
      <c r="D892" s="12"/>
      <c r="H892" s="22"/>
      <c r="K892" s="22"/>
      <c r="M892" s="23"/>
    </row>
    <row r="893" spans="4:13" ht="12.5" x14ac:dyDescent="0.25">
      <c r="D893" s="12"/>
      <c r="H893" s="22"/>
      <c r="K893" s="22"/>
      <c r="M893" s="23"/>
    </row>
    <row r="894" spans="4:13" ht="12.5" x14ac:dyDescent="0.25">
      <c r="D894" s="12"/>
      <c r="H894" s="22"/>
      <c r="K894" s="22"/>
      <c r="M894" s="23"/>
    </row>
    <row r="895" spans="4:13" ht="12.5" x14ac:dyDescent="0.25">
      <c r="D895" s="12"/>
      <c r="H895" s="22"/>
      <c r="K895" s="22"/>
      <c r="M895" s="23"/>
    </row>
    <row r="896" spans="4:13" ht="12.5" x14ac:dyDescent="0.25">
      <c r="D896" s="12"/>
      <c r="H896" s="22"/>
      <c r="K896" s="22"/>
      <c r="M896" s="23"/>
    </row>
    <row r="897" spans="4:13" ht="12.5" x14ac:dyDescent="0.25">
      <c r="D897" s="12"/>
      <c r="H897" s="22"/>
      <c r="K897" s="22"/>
      <c r="M897" s="23"/>
    </row>
    <row r="898" spans="4:13" ht="12.5" x14ac:dyDescent="0.25">
      <c r="D898" s="12"/>
      <c r="H898" s="22"/>
      <c r="K898" s="22"/>
      <c r="M898" s="23"/>
    </row>
    <row r="899" spans="4:13" ht="12.5" x14ac:dyDescent="0.25">
      <c r="D899" s="12"/>
      <c r="H899" s="22"/>
      <c r="K899" s="22"/>
      <c r="M899" s="23"/>
    </row>
    <row r="900" spans="4:13" ht="12.5" x14ac:dyDescent="0.25">
      <c r="D900" s="12"/>
      <c r="H900" s="22"/>
      <c r="K900" s="22"/>
      <c r="M900" s="23"/>
    </row>
    <row r="901" spans="4:13" ht="12.5" x14ac:dyDescent="0.25">
      <c r="D901" s="12"/>
      <c r="H901" s="22"/>
      <c r="K901" s="22"/>
      <c r="M901" s="23"/>
    </row>
    <row r="902" spans="4:13" ht="12.5" x14ac:dyDescent="0.25">
      <c r="D902" s="12"/>
      <c r="H902" s="22"/>
      <c r="K902" s="22"/>
      <c r="M902" s="23"/>
    </row>
    <row r="903" spans="4:13" ht="12.5" x14ac:dyDescent="0.25">
      <c r="D903" s="12"/>
      <c r="H903" s="22"/>
      <c r="K903" s="22"/>
      <c r="M903" s="23"/>
    </row>
    <row r="904" spans="4:13" ht="12.5" x14ac:dyDescent="0.25">
      <c r="D904" s="12"/>
      <c r="H904" s="22"/>
      <c r="K904" s="22"/>
      <c r="M904" s="23"/>
    </row>
    <row r="905" spans="4:13" ht="12.5" x14ac:dyDescent="0.25">
      <c r="D905" s="12"/>
      <c r="H905" s="22"/>
      <c r="K905" s="22"/>
      <c r="M905" s="23"/>
    </row>
    <row r="906" spans="4:13" ht="12.5" x14ac:dyDescent="0.25">
      <c r="D906" s="12"/>
      <c r="H906" s="22"/>
      <c r="K906" s="22"/>
      <c r="M906" s="23"/>
    </row>
    <row r="907" spans="4:13" ht="12.5" x14ac:dyDescent="0.25">
      <c r="D907" s="12"/>
      <c r="H907" s="22"/>
      <c r="K907" s="22"/>
      <c r="M907" s="23"/>
    </row>
    <row r="908" spans="4:13" ht="12.5" x14ac:dyDescent="0.25">
      <c r="D908" s="12"/>
      <c r="H908" s="22"/>
      <c r="K908" s="22"/>
      <c r="M908" s="23"/>
    </row>
    <row r="909" spans="4:13" ht="12.5" x14ac:dyDescent="0.25">
      <c r="D909" s="12"/>
      <c r="H909" s="22"/>
      <c r="K909" s="22"/>
      <c r="M909" s="23"/>
    </row>
    <row r="910" spans="4:13" ht="12.5" x14ac:dyDescent="0.25">
      <c r="D910" s="12"/>
      <c r="H910" s="22"/>
      <c r="K910" s="22"/>
      <c r="M910" s="23"/>
    </row>
    <row r="911" spans="4:13" ht="12.5" x14ac:dyDescent="0.25">
      <c r="D911" s="12"/>
      <c r="H911" s="22"/>
      <c r="K911" s="22"/>
      <c r="M911" s="23"/>
    </row>
    <row r="912" spans="4:13" ht="12.5" x14ac:dyDescent="0.25">
      <c r="D912" s="12"/>
      <c r="H912" s="22"/>
      <c r="K912" s="22"/>
      <c r="M912" s="23"/>
    </row>
    <row r="913" spans="4:13" ht="12.5" x14ac:dyDescent="0.25">
      <c r="D913" s="12"/>
      <c r="H913" s="22"/>
      <c r="K913" s="22"/>
      <c r="M913" s="23"/>
    </row>
    <row r="914" spans="4:13" ht="12.5" x14ac:dyDescent="0.25">
      <c r="D914" s="12"/>
      <c r="H914" s="22"/>
      <c r="K914" s="22"/>
      <c r="M914" s="23"/>
    </row>
    <row r="915" spans="4:13" ht="12.5" x14ac:dyDescent="0.25">
      <c r="D915" s="12"/>
      <c r="H915" s="22"/>
      <c r="K915" s="22"/>
      <c r="M915" s="23"/>
    </row>
    <row r="916" spans="4:13" ht="12.5" x14ac:dyDescent="0.25">
      <c r="D916" s="12"/>
      <c r="H916" s="22"/>
      <c r="K916" s="22"/>
      <c r="M916" s="23"/>
    </row>
    <row r="917" spans="4:13" ht="12.5" x14ac:dyDescent="0.25">
      <c r="D917" s="12"/>
      <c r="H917" s="22"/>
      <c r="K917" s="22"/>
      <c r="M917" s="23"/>
    </row>
    <row r="918" spans="4:13" ht="12.5" x14ac:dyDescent="0.25">
      <c r="D918" s="12"/>
      <c r="H918" s="22"/>
      <c r="K918" s="22"/>
      <c r="M918" s="23"/>
    </row>
    <row r="919" spans="4:13" ht="12.5" x14ac:dyDescent="0.25">
      <c r="D919" s="12"/>
      <c r="H919" s="22"/>
      <c r="K919" s="22"/>
      <c r="M919" s="23"/>
    </row>
    <row r="920" spans="4:13" ht="12.5" x14ac:dyDescent="0.25">
      <c r="D920" s="12"/>
      <c r="H920" s="22"/>
      <c r="K920" s="22"/>
      <c r="M920" s="23"/>
    </row>
    <row r="921" spans="4:13" ht="12.5" x14ac:dyDescent="0.25">
      <c r="D921" s="12"/>
      <c r="H921" s="22"/>
      <c r="K921" s="22"/>
      <c r="M921" s="23"/>
    </row>
    <row r="922" spans="4:13" ht="12.5" x14ac:dyDescent="0.25">
      <c r="D922" s="12"/>
      <c r="H922" s="22"/>
      <c r="K922" s="22"/>
      <c r="M922" s="23"/>
    </row>
    <row r="923" spans="4:13" ht="12.5" x14ac:dyDescent="0.25">
      <c r="D923" s="12"/>
      <c r="H923" s="22"/>
      <c r="K923" s="22"/>
      <c r="M923" s="23"/>
    </row>
    <row r="924" spans="4:13" ht="12.5" x14ac:dyDescent="0.25">
      <c r="D924" s="12"/>
      <c r="H924" s="22"/>
      <c r="K924" s="22"/>
      <c r="M924" s="23"/>
    </row>
    <row r="925" spans="4:13" ht="12.5" x14ac:dyDescent="0.25">
      <c r="D925" s="12"/>
      <c r="H925" s="22"/>
      <c r="K925" s="22"/>
      <c r="M925" s="23"/>
    </row>
    <row r="926" spans="4:13" ht="12.5" x14ac:dyDescent="0.25">
      <c r="D926" s="12"/>
      <c r="H926" s="22"/>
      <c r="K926" s="22"/>
      <c r="M926" s="23"/>
    </row>
    <row r="927" spans="4:13" ht="12.5" x14ac:dyDescent="0.25">
      <c r="D927" s="12"/>
      <c r="H927" s="22"/>
      <c r="K927" s="22"/>
      <c r="M927" s="23"/>
    </row>
    <row r="928" spans="4:13" ht="12.5" x14ac:dyDescent="0.25">
      <c r="D928" s="12"/>
      <c r="H928" s="22"/>
      <c r="K928" s="22"/>
      <c r="M928" s="23"/>
    </row>
    <row r="929" spans="4:13" ht="12.5" x14ac:dyDescent="0.25">
      <c r="D929" s="12"/>
      <c r="H929" s="22"/>
      <c r="K929" s="22"/>
      <c r="M929" s="23"/>
    </row>
    <row r="930" spans="4:13" ht="12.5" x14ac:dyDescent="0.25">
      <c r="D930" s="12"/>
      <c r="H930" s="22"/>
      <c r="K930" s="22"/>
      <c r="M930" s="23"/>
    </row>
    <row r="931" spans="4:13" ht="12.5" x14ac:dyDescent="0.25">
      <c r="D931" s="12"/>
      <c r="H931" s="22"/>
      <c r="K931" s="22"/>
      <c r="M931" s="23"/>
    </row>
    <row r="932" spans="4:13" ht="12.5" x14ac:dyDescent="0.25">
      <c r="D932" s="12"/>
      <c r="H932" s="22"/>
      <c r="K932" s="22"/>
      <c r="M932" s="23"/>
    </row>
    <row r="933" spans="4:13" ht="12.5" x14ac:dyDescent="0.25">
      <c r="D933" s="12"/>
      <c r="H933" s="22"/>
      <c r="K933" s="22"/>
      <c r="M933" s="23"/>
    </row>
    <row r="934" spans="4:13" ht="12.5" x14ac:dyDescent="0.25">
      <c r="D934" s="12"/>
      <c r="H934" s="22"/>
      <c r="K934" s="22"/>
      <c r="M934" s="23"/>
    </row>
    <row r="935" spans="4:13" ht="12.5" x14ac:dyDescent="0.25">
      <c r="D935" s="12"/>
      <c r="H935" s="22"/>
      <c r="K935" s="22"/>
      <c r="M935" s="23"/>
    </row>
    <row r="936" spans="4:13" ht="12.5" x14ac:dyDescent="0.25">
      <c r="D936" s="12"/>
      <c r="H936" s="22"/>
      <c r="K936" s="22"/>
      <c r="M936" s="23"/>
    </row>
    <row r="937" spans="4:13" ht="12.5" x14ac:dyDescent="0.25">
      <c r="D937" s="12"/>
      <c r="H937" s="22"/>
      <c r="K937" s="22"/>
      <c r="M937" s="23"/>
    </row>
    <row r="938" spans="4:13" ht="12.5" x14ac:dyDescent="0.25">
      <c r="D938" s="12"/>
      <c r="H938" s="22"/>
      <c r="K938" s="22"/>
      <c r="M938" s="23"/>
    </row>
    <row r="939" spans="4:13" ht="12.5" x14ac:dyDescent="0.25">
      <c r="D939" s="12"/>
      <c r="H939" s="22"/>
      <c r="K939" s="22"/>
      <c r="M939" s="23"/>
    </row>
    <row r="940" spans="4:13" ht="12.5" x14ac:dyDescent="0.25">
      <c r="D940" s="12"/>
      <c r="H940" s="22"/>
      <c r="K940" s="22"/>
      <c r="M940" s="23"/>
    </row>
    <row r="941" spans="4:13" ht="12.5" x14ac:dyDescent="0.25">
      <c r="D941" s="12"/>
      <c r="H941" s="22"/>
      <c r="K941" s="22"/>
      <c r="M941" s="23"/>
    </row>
    <row r="942" spans="4:13" ht="12.5" x14ac:dyDescent="0.25">
      <c r="D942" s="12"/>
      <c r="H942" s="22"/>
      <c r="K942" s="22"/>
      <c r="M942" s="23"/>
    </row>
    <row r="943" spans="4:13" ht="12.5" x14ac:dyDescent="0.25">
      <c r="D943" s="12"/>
      <c r="H943" s="22"/>
      <c r="K943" s="22"/>
      <c r="M943" s="23"/>
    </row>
    <row r="944" spans="4:13" ht="12.5" x14ac:dyDescent="0.25">
      <c r="D944" s="12"/>
      <c r="H944" s="22"/>
      <c r="K944" s="22"/>
      <c r="M944" s="23"/>
    </row>
    <row r="945" spans="4:13" ht="12.5" x14ac:dyDescent="0.25">
      <c r="D945" s="12"/>
      <c r="H945" s="22"/>
      <c r="K945" s="22"/>
      <c r="M945" s="23"/>
    </row>
    <row r="946" spans="4:13" ht="12.5" x14ac:dyDescent="0.25">
      <c r="D946" s="12"/>
      <c r="H946" s="22"/>
      <c r="K946" s="22"/>
      <c r="M946" s="23"/>
    </row>
    <row r="947" spans="4:13" ht="12.5" x14ac:dyDescent="0.25">
      <c r="D947" s="12"/>
      <c r="H947" s="22"/>
      <c r="K947" s="22"/>
      <c r="M947" s="23"/>
    </row>
    <row r="948" spans="4:13" ht="12.5" x14ac:dyDescent="0.25">
      <c r="D948" s="12"/>
      <c r="H948" s="22"/>
      <c r="K948" s="22"/>
      <c r="M948" s="23"/>
    </row>
    <row r="949" spans="4:13" ht="12.5" x14ac:dyDescent="0.25">
      <c r="D949" s="12"/>
      <c r="H949" s="22"/>
      <c r="K949" s="22"/>
      <c r="M949" s="23"/>
    </row>
    <row r="950" spans="4:13" ht="12.5" x14ac:dyDescent="0.25">
      <c r="D950" s="12"/>
      <c r="H950" s="22"/>
      <c r="K950" s="22"/>
      <c r="M950" s="23"/>
    </row>
    <row r="951" spans="4:13" ht="12.5" x14ac:dyDescent="0.25">
      <c r="D951" s="12"/>
      <c r="H951" s="22"/>
      <c r="K951" s="22"/>
      <c r="M951" s="23"/>
    </row>
    <row r="952" spans="4:13" ht="12.5" x14ac:dyDescent="0.25">
      <c r="D952" s="12"/>
      <c r="H952" s="22"/>
      <c r="K952" s="22"/>
      <c r="M952" s="23"/>
    </row>
    <row r="953" spans="4:13" ht="12.5" x14ac:dyDescent="0.25">
      <c r="D953" s="12"/>
      <c r="H953" s="22"/>
      <c r="K953" s="22"/>
      <c r="M953" s="23"/>
    </row>
    <row r="954" spans="4:13" ht="12.5" x14ac:dyDescent="0.25">
      <c r="D954" s="12"/>
      <c r="H954" s="22"/>
      <c r="K954" s="22"/>
      <c r="M954" s="23"/>
    </row>
    <row r="955" spans="4:13" ht="12.5" x14ac:dyDescent="0.25">
      <c r="D955" s="12"/>
      <c r="H955" s="22"/>
      <c r="K955" s="22"/>
      <c r="M955" s="23"/>
    </row>
    <row r="956" spans="4:13" ht="12.5" x14ac:dyDescent="0.25">
      <c r="D956" s="12"/>
      <c r="H956" s="22"/>
      <c r="K956" s="22"/>
      <c r="M956" s="23"/>
    </row>
    <row r="957" spans="4:13" ht="12.5" x14ac:dyDescent="0.25">
      <c r="D957" s="12"/>
      <c r="H957" s="22"/>
      <c r="K957" s="22"/>
      <c r="M957" s="23"/>
    </row>
    <row r="958" spans="4:13" ht="12.5" x14ac:dyDescent="0.25">
      <c r="D958" s="12"/>
      <c r="H958" s="22"/>
      <c r="K958" s="22"/>
      <c r="M958" s="23"/>
    </row>
    <row r="959" spans="4:13" ht="12.5" x14ac:dyDescent="0.25">
      <c r="D959" s="12"/>
      <c r="H959" s="22"/>
      <c r="K959" s="22"/>
      <c r="M959" s="23"/>
    </row>
    <row r="960" spans="4:13" ht="12.5" x14ac:dyDescent="0.25">
      <c r="D960" s="12"/>
      <c r="H960" s="22"/>
      <c r="K960" s="22"/>
      <c r="M960" s="23"/>
    </row>
    <row r="961" spans="4:13" ht="12.5" x14ac:dyDescent="0.25">
      <c r="D961" s="12"/>
      <c r="H961" s="22"/>
      <c r="K961" s="22"/>
      <c r="M961" s="23"/>
    </row>
    <row r="962" spans="4:13" ht="12.5" x14ac:dyDescent="0.25">
      <c r="D962" s="12"/>
      <c r="H962" s="22"/>
      <c r="K962" s="22"/>
      <c r="M962" s="23"/>
    </row>
    <row r="963" spans="4:13" ht="12.5" x14ac:dyDescent="0.25">
      <c r="D963" s="12"/>
      <c r="H963" s="22"/>
      <c r="K963" s="22"/>
      <c r="M963" s="23"/>
    </row>
    <row r="964" spans="4:13" ht="12.5" x14ac:dyDescent="0.25">
      <c r="D964" s="12"/>
      <c r="H964" s="22"/>
      <c r="K964" s="22"/>
      <c r="M964" s="23"/>
    </row>
    <row r="965" spans="4:13" ht="12.5" x14ac:dyDescent="0.25">
      <c r="D965" s="12"/>
      <c r="H965" s="22"/>
      <c r="K965" s="22"/>
      <c r="M965" s="23"/>
    </row>
    <row r="966" spans="4:13" ht="12.5" x14ac:dyDescent="0.25">
      <c r="D966" s="12"/>
      <c r="H966" s="22"/>
      <c r="K966" s="22"/>
      <c r="M966" s="23"/>
    </row>
    <row r="967" spans="4:13" ht="12.5" x14ac:dyDescent="0.25">
      <c r="D967" s="12"/>
      <c r="H967" s="22"/>
      <c r="K967" s="22"/>
      <c r="M967" s="23"/>
    </row>
    <row r="968" spans="4:13" ht="12.5" x14ac:dyDescent="0.25">
      <c r="D968" s="12"/>
      <c r="H968" s="22"/>
      <c r="K968" s="22"/>
      <c r="M968" s="23"/>
    </row>
    <row r="969" spans="4:13" ht="12.5" x14ac:dyDescent="0.25">
      <c r="D969" s="12"/>
      <c r="H969" s="22"/>
      <c r="K969" s="22"/>
      <c r="M969" s="23"/>
    </row>
    <row r="970" spans="4:13" ht="12.5" x14ac:dyDescent="0.25">
      <c r="D970" s="12"/>
      <c r="H970" s="22"/>
      <c r="K970" s="22"/>
      <c r="M970" s="23"/>
    </row>
    <row r="971" spans="4:13" ht="12.5" x14ac:dyDescent="0.25">
      <c r="D971" s="12"/>
      <c r="H971" s="22"/>
      <c r="K971" s="22"/>
      <c r="M971" s="23"/>
    </row>
    <row r="972" spans="4:13" ht="12.5" x14ac:dyDescent="0.25">
      <c r="D972" s="12"/>
      <c r="H972" s="22"/>
      <c r="K972" s="22"/>
      <c r="M972" s="23"/>
    </row>
    <row r="973" spans="4:13" ht="12.5" x14ac:dyDescent="0.25">
      <c r="D973" s="12"/>
      <c r="H973" s="22"/>
      <c r="K973" s="22"/>
      <c r="M973" s="23"/>
    </row>
    <row r="974" spans="4:13" ht="12.5" x14ac:dyDescent="0.25">
      <c r="D974" s="12"/>
      <c r="H974" s="22"/>
      <c r="K974" s="22"/>
      <c r="M974" s="23"/>
    </row>
    <row r="975" spans="4:13" ht="12.5" x14ac:dyDescent="0.25">
      <c r="D975" s="12"/>
      <c r="H975" s="22"/>
      <c r="K975" s="22"/>
      <c r="M975" s="23"/>
    </row>
    <row r="976" spans="4:13" ht="12.5" x14ac:dyDescent="0.25">
      <c r="D976" s="12"/>
      <c r="H976" s="22"/>
      <c r="K976" s="22"/>
      <c r="M976" s="23"/>
    </row>
    <row r="977" spans="4:13" ht="12.5" x14ac:dyDescent="0.25">
      <c r="D977" s="12"/>
      <c r="H977" s="22"/>
      <c r="K977" s="22"/>
      <c r="M977" s="23"/>
    </row>
    <row r="978" spans="4:13" ht="12.5" x14ac:dyDescent="0.25">
      <c r="D978" s="12"/>
      <c r="H978" s="22"/>
      <c r="K978" s="22"/>
      <c r="M978" s="23"/>
    </row>
    <row r="979" spans="4:13" ht="12.5" x14ac:dyDescent="0.25">
      <c r="D979" s="12"/>
      <c r="H979" s="22"/>
      <c r="K979" s="22"/>
      <c r="M979" s="23"/>
    </row>
    <row r="980" spans="4:13" ht="12.5" x14ac:dyDescent="0.25">
      <c r="D980" s="12"/>
      <c r="H980" s="22"/>
      <c r="K980" s="22"/>
      <c r="M980" s="23"/>
    </row>
    <row r="981" spans="4:13" ht="12.5" x14ac:dyDescent="0.25">
      <c r="D981" s="12"/>
      <c r="H981" s="22"/>
      <c r="K981" s="22"/>
      <c r="M981" s="23"/>
    </row>
    <row r="982" spans="4:13" ht="12.5" x14ac:dyDescent="0.25">
      <c r="D982" s="12"/>
      <c r="H982" s="22"/>
      <c r="K982" s="22"/>
      <c r="M982" s="23"/>
    </row>
    <row r="983" spans="4:13" ht="12.5" x14ac:dyDescent="0.25">
      <c r="D983" s="12"/>
      <c r="H983" s="22"/>
      <c r="K983" s="22"/>
      <c r="M983" s="23"/>
    </row>
    <row r="984" spans="4:13" ht="12.5" x14ac:dyDescent="0.25">
      <c r="D984" s="12"/>
      <c r="H984" s="22"/>
      <c r="K984" s="22"/>
      <c r="M984" s="23"/>
    </row>
    <row r="985" spans="4:13" ht="12.5" x14ac:dyDescent="0.25">
      <c r="D985" s="12"/>
      <c r="H985" s="22"/>
      <c r="K985" s="22"/>
      <c r="M985" s="23"/>
    </row>
    <row r="986" spans="4:13" ht="12.5" x14ac:dyDescent="0.25">
      <c r="D986" s="12"/>
      <c r="H986" s="22"/>
      <c r="K986" s="22"/>
      <c r="M986" s="23"/>
    </row>
    <row r="987" spans="4:13" ht="12.5" x14ac:dyDescent="0.25">
      <c r="D987" s="12"/>
      <c r="H987" s="22"/>
      <c r="K987" s="22"/>
      <c r="M987" s="23"/>
    </row>
    <row r="988" spans="4:13" ht="12.5" x14ac:dyDescent="0.25">
      <c r="D988" s="12"/>
      <c r="H988" s="22"/>
      <c r="K988" s="22"/>
      <c r="M988" s="23"/>
    </row>
    <row r="989" spans="4:13" ht="12.5" x14ac:dyDescent="0.25">
      <c r="D989" s="12"/>
      <c r="H989" s="22"/>
      <c r="K989" s="22"/>
      <c r="M989" s="23"/>
    </row>
    <row r="990" spans="4:13" ht="12.5" x14ac:dyDescent="0.25">
      <c r="D990" s="12"/>
      <c r="H990" s="22"/>
      <c r="K990" s="22"/>
      <c r="M990" s="23"/>
    </row>
    <row r="991" spans="4:13" ht="12.5" x14ac:dyDescent="0.25">
      <c r="D991" s="12"/>
      <c r="H991" s="22"/>
      <c r="K991" s="22"/>
      <c r="M991" s="23"/>
    </row>
    <row r="992" spans="4:13" ht="12.5" x14ac:dyDescent="0.25">
      <c r="D992" s="12"/>
      <c r="H992" s="22"/>
      <c r="K992" s="22"/>
      <c r="M992" s="23"/>
    </row>
    <row r="993" spans="4:13" ht="12.5" x14ac:dyDescent="0.25">
      <c r="D993" s="12"/>
      <c r="H993" s="22"/>
      <c r="K993" s="22"/>
      <c r="M993" s="23"/>
    </row>
    <row r="994" spans="4:13" ht="12.5" x14ac:dyDescent="0.25">
      <c r="D994" s="12"/>
      <c r="H994" s="22"/>
      <c r="K994" s="22"/>
      <c r="M994" s="23"/>
    </row>
    <row r="995" spans="4:13" ht="12.5" x14ac:dyDescent="0.25">
      <c r="D995" s="12"/>
      <c r="H995" s="22"/>
      <c r="K995" s="22"/>
      <c r="M995" s="23"/>
    </row>
    <row r="996" spans="4:13" ht="12.5" x14ac:dyDescent="0.25">
      <c r="D996" s="12"/>
      <c r="H996" s="22"/>
      <c r="K996" s="22"/>
      <c r="M996" s="23"/>
    </row>
    <row r="997" spans="4:13" ht="12.5" x14ac:dyDescent="0.25">
      <c r="D997" s="12"/>
      <c r="H997" s="22"/>
      <c r="K997" s="22"/>
      <c r="M997" s="23"/>
    </row>
    <row r="998" spans="4:13" ht="12.5" x14ac:dyDescent="0.25">
      <c r="D998" s="12"/>
      <c r="H998" s="22"/>
      <c r="K998" s="22"/>
      <c r="M998" s="23"/>
    </row>
    <row r="999" spans="4:13" ht="12.5" x14ac:dyDescent="0.25">
      <c r="D999" s="12"/>
      <c r="H999" s="22"/>
      <c r="K999" s="22"/>
      <c r="M999" s="23"/>
    </row>
    <row r="1000" spans="4:13" ht="12.5" x14ac:dyDescent="0.25">
      <c r="D1000" s="12"/>
      <c r="H1000" s="22"/>
      <c r="K1000" s="22"/>
      <c r="M1000" s="23"/>
    </row>
    <row r="1001" spans="4:13" ht="12.5" x14ac:dyDescent="0.25">
      <c r="D1001" s="12"/>
      <c r="H1001" s="22"/>
      <c r="K1001" s="22"/>
      <c r="M1001" s="23"/>
    </row>
  </sheetData>
  <mergeCells count="4">
    <mergeCell ref="H1:J1"/>
    <mergeCell ref="K1:M1"/>
    <mergeCell ref="E1:G1"/>
    <mergeCell ref="A1:C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A2BAE0C-8975-440F-B622-F5117C9F21BA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A3F2A89E-ABFF-4954-AD88-1C91AC390588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97965409-3F9E-41F0-9996-8B7D3A4E1339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0E68994C-E17B-4FE0-9FAE-EECE93BE5601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56FB1955-E3AF-402D-8C84-F8D8E84FB1F8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F8A5F503-70AF-4B43-ADDF-3B9623652479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92694276-D905-46E5-9653-BE99F095B302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FF550C31-E57B-4107-915A-FCE5AAD38D1B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74BF6E9B-0B2B-414F-8CE4-B51DF4E3B548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C3298DAD-A4F3-473F-8FA5-8D13AE0D937B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6BBDD564-CAB4-40EE-82B1-FAD2AC28FF60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87D874B3-B5E3-4D91-A65A-2529744FC63C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Y1001"/>
  <sheetViews>
    <sheetView workbookViewId="0">
      <selection activeCell="J21" sqref="J21"/>
    </sheetView>
  </sheetViews>
  <sheetFormatPr defaultColWidth="14.453125" defaultRowHeight="15.75" customHeight="1" x14ac:dyDescent="0.25"/>
  <cols>
    <col min="1" max="1" width="21.08984375" customWidth="1"/>
    <col min="4" max="4" width="5.90625" style="27" customWidth="1"/>
    <col min="8" max="13" width="11.81640625" style="32" customWidth="1"/>
  </cols>
  <sheetData>
    <row r="1" spans="1:25" ht="13.25" customHeight="1" x14ac:dyDescent="0.45">
      <c r="A1" s="82" t="s">
        <v>181</v>
      </c>
      <c r="B1" s="83"/>
      <c r="C1" s="83"/>
      <c r="D1" s="26"/>
      <c r="E1" s="79" t="s">
        <v>178</v>
      </c>
      <c r="F1" s="77"/>
      <c r="G1" s="78"/>
      <c r="H1" s="76" t="s">
        <v>171</v>
      </c>
      <c r="I1" s="77"/>
      <c r="J1" s="78"/>
      <c r="K1" s="76" t="s">
        <v>172</v>
      </c>
      <c r="L1" s="77"/>
      <c r="M1" s="7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57.75" customHeight="1" thickBot="1" x14ac:dyDescent="0.35">
      <c r="A2" s="16" t="s">
        <v>3</v>
      </c>
      <c r="B2" s="16" t="s">
        <v>0</v>
      </c>
      <c r="C2" s="16" t="s">
        <v>179</v>
      </c>
      <c r="D2" s="6" t="s">
        <v>174</v>
      </c>
      <c r="E2" s="17" t="s">
        <v>175</v>
      </c>
      <c r="F2" s="18" t="s">
        <v>176</v>
      </c>
      <c r="G2" s="19" t="s">
        <v>177</v>
      </c>
      <c r="H2" s="17" t="s">
        <v>175</v>
      </c>
      <c r="I2" s="18" t="s">
        <v>176</v>
      </c>
      <c r="J2" s="19" t="s">
        <v>177</v>
      </c>
      <c r="K2" s="17" t="s">
        <v>175</v>
      </c>
      <c r="L2" s="18" t="s">
        <v>176</v>
      </c>
      <c r="M2" s="20" t="s">
        <v>177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4.5" x14ac:dyDescent="0.35">
      <c r="A3" s="2" t="s">
        <v>1</v>
      </c>
      <c r="B3" s="1" t="s">
        <v>1</v>
      </c>
      <c r="C3" s="21"/>
      <c r="D3" s="12"/>
      <c r="E3" s="44">
        <f>SUMPRODUCT($D$4:$D$102, E$4:E$102)</f>
        <v>2025.0402224585996</v>
      </c>
      <c r="F3" s="44">
        <f t="shared" ref="F3:M3" si="0">SUMPRODUCT($D$4:$D$102, F$4:F$102)</f>
        <v>194.70300282046995</v>
      </c>
      <c r="G3" s="34">
        <f t="shared" si="0"/>
        <v>0.99594449465107004</v>
      </c>
      <c r="H3" s="44">
        <f t="shared" si="0"/>
        <v>221.72935588947004</v>
      </c>
      <c r="I3" s="44">
        <f t="shared" si="0"/>
        <v>50.328580183367379</v>
      </c>
      <c r="J3" s="34">
        <f t="shared" si="0"/>
        <v>9.1842766825579979E-3</v>
      </c>
      <c r="K3" s="44">
        <f t="shared" si="0"/>
        <v>501.53389973347998</v>
      </c>
      <c r="L3" s="44">
        <f t="shared" si="0"/>
        <v>235.57157697317996</v>
      </c>
      <c r="M3" s="34">
        <f t="shared" si="0"/>
        <v>0.27208609008489004</v>
      </c>
    </row>
    <row r="4" spans="1:25" ht="14.5" x14ac:dyDescent="0.35">
      <c r="A4" s="2" t="str">
        <f>VLOOKUP($C4, 'County name'!$A$1:$C$207, 2, TRUE)</f>
        <v>Adair County</v>
      </c>
      <c r="B4" s="2" t="str">
        <f>VLOOKUP($C4, 'County name'!$A$1:$C$207, 3, TRUE)</f>
        <v>Iowa</v>
      </c>
      <c r="C4" s="33">
        <v>19001</v>
      </c>
      <c r="D4" s="12">
        <f>VLOOKUP($C4, 'County name'!$A$3:$D$101, 4, FALSE)</f>
        <v>1.03E-2</v>
      </c>
      <c r="E4" s="44">
        <v>2142.699161</v>
      </c>
      <c r="F4" s="44">
        <v>238.6952593</v>
      </c>
      <c r="G4" s="38">
        <v>1.0495722119999999</v>
      </c>
      <c r="H4" s="45">
        <v>187.6955792</v>
      </c>
      <c r="I4" s="45">
        <v>32.195791530000001</v>
      </c>
      <c r="J4" s="48">
        <v>-3.6031642789999999E-2</v>
      </c>
      <c r="K4" s="46">
        <v>456.5060914</v>
      </c>
      <c r="L4" s="45">
        <v>210.0533753</v>
      </c>
      <c r="M4" s="47">
        <v>0.21957480700000001</v>
      </c>
    </row>
    <row r="5" spans="1:25" ht="14.5" x14ac:dyDescent="0.35">
      <c r="A5" s="2" t="str">
        <f>VLOOKUP(C5, 'County name'!$A$1:$C$207, 2, TRUE)</f>
        <v>Adams County</v>
      </c>
      <c r="B5" s="2" t="str">
        <f>VLOOKUP($C5, 'County name'!$A$1:$C$207, 3, TRUE)</f>
        <v>Iowa</v>
      </c>
      <c r="C5" s="33">
        <v>19003</v>
      </c>
      <c r="D5" s="12">
        <f>VLOOKUP($C5, 'County name'!$A$3:$D$101, 4, FALSE)</f>
        <v>7.3000000000000001E-3</v>
      </c>
      <c r="E5" s="44">
        <v>2134.9532979999999</v>
      </c>
      <c r="F5" s="44">
        <v>237.13944420000001</v>
      </c>
      <c r="G5" s="38">
        <v>1.0326082459999999</v>
      </c>
      <c r="H5" s="45">
        <v>183.4111206</v>
      </c>
      <c r="I5" s="45">
        <v>28.464612150000001</v>
      </c>
      <c r="J5" s="48">
        <v>-4.2861811790000003E-2</v>
      </c>
      <c r="K5" s="46">
        <v>447.3084351</v>
      </c>
      <c r="L5" s="45">
        <v>203.77073110000001</v>
      </c>
      <c r="M5" s="47">
        <v>0.21160510699999999</v>
      </c>
    </row>
    <row r="6" spans="1:25" ht="14.5" x14ac:dyDescent="0.35">
      <c r="A6" s="2" t="str">
        <f>VLOOKUP(C6, 'County name'!$A$1:$C$207, 2, TRUE)</f>
        <v>Allamakee County</v>
      </c>
      <c r="B6" s="2" t="str">
        <f>VLOOKUP($C6, 'County name'!$A$1:$C$207, 3, TRUE)</f>
        <v>Iowa</v>
      </c>
      <c r="C6" s="33">
        <v>19005</v>
      </c>
      <c r="D6" s="12">
        <f>VLOOKUP($C6, 'County name'!$A$3:$D$101, 4, FALSE)</f>
        <v>5.8999999999999999E-3</v>
      </c>
      <c r="E6" s="44">
        <v>1843.3614640000001</v>
      </c>
      <c r="F6" s="44">
        <v>123.0297739</v>
      </c>
      <c r="G6" s="38">
        <v>0.8878369733</v>
      </c>
      <c r="H6" s="45">
        <v>246.61797530000001</v>
      </c>
      <c r="I6" s="45">
        <v>39.789751580000001</v>
      </c>
      <c r="J6" s="48">
        <v>3.1450384540000001E-2</v>
      </c>
      <c r="K6" s="46">
        <v>511.82382719999998</v>
      </c>
      <c r="L6" s="45">
        <v>192.86599319999999</v>
      </c>
      <c r="M6" s="47">
        <v>0.2395563241</v>
      </c>
    </row>
    <row r="7" spans="1:25" ht="14.5" x14ac:dyDescent="0.35">
      <c r="A7" s="2" t="str">
        <f>VLOOKUP(C7, 'County name'!$A$1:$C$207, 2, TRUE)</f>
        <v>Appanoose County</v>
      </c>
      <c r="B7" s="2" t="str">
        <f>VLOOKUP($C7, 'County name'!$A$1:$C$207, 3, TRUE)</f>
        <v>Iowa</v>
      </c>
      <c r="C7" s="33">
        <v>19007</v>
      </c>
      <c r="D7" s="12">
        <f>VLOOKUP($C7, 'County name'!$A$3:$D$101, 4, FALSE)</f>
        <v>3.5999999999999999E-3</v>
      </c>
      <c r="E7" s="44">
        <v>2182.7526750000002</v>
      </c>
      <c r="F7" s="44">
        <v>229.47621040000001</v>
      </c>
      <c r="G7" s="38">
        <v>1.0171959719999999</v>
      </c>
      <c r="H7" s="45">
        <v>180.9960681</v>
      </c>
      <c r="I7" s="45">
        <v>12.190851779999999</v>
      </c>
      <c r="J7" s="48">
        <v>-7.1596034389999993E-2</v>
      </c>
      <c r="K7" s="46">
        <v>472.27565270000002</v>
      </c>
      <c r="L7" s="45">
        <v>209.43560690000001</v>
      </c>
      <c r="M7" s="47">
        <v>0.22572165199999999</v>
      </c>
    </row>
    <row r="8" spans="1:25" ht="14.5" x14ac:dyDescent="0.35">
      <c r="A8" s="2" t="str">
        <f>VLOOKUP(C8, 'County name'!$A$1:$C$207, 2, TRUE)</f>
        <v>Audubon County</v>
      </c>
      <c r="B8" s="2" t="str">
        <f>VLOOKUP($C8, 'County name'!$A$1:$C$207, 3, TRUE)</f>
        <v>Iowa</v>
      </c>
      <c r="C8" s="33">
        <v>19009</v>
      </c>
      <c r="D8" s="12">
        <f>VLOOKUP($C8, 'County name'!$A$3:$D$101, 4, FALSE)</f>
        <v>9.5999999999999992E-3</v>
      </c>
      <c r="E8" s="44">
        <v>2063.6519349999999</v>
      </c>
      <c r="F8" s="44">
        <v>217.42661509999999</v>
      </c>
      <c r="G8" s="38">
        <v>1.005070261</v>
      </c>
      <c r="H8" s="45">
        <v>193.86232759999999</v>
      </c>
      <c r="I8" s="45">
        <v>39.054003620000003</v>
      </c>
      <c r="J8" s="48">
        <v>-2.0580602369999999E-2</v>
      </c>
      <c r="K8" s="46">
        <v>455.56947680000002</v>
      </c>
      <c r="L8" s="45">
        <v>202.35575489999999</v>
      </c>
      <c r="M8" s="47">
        <v>0.21577809719999999</v>
      </c>
    </row>
    <row r="9" spans="1:25" ht="14.5" x14ac:dyDescent="0.35">
      <c r="A9" s="2" t="str">
        <f>VLOOKUP(C9, 'County name'!$A$1:$C$207, 2, TRUE)</f>
        <v>Benton County</v>
      </c>
      <c r="B9" s="2" t="str">
        <f>VLOOKUP($C9, 'County name'!$A$1:$C$207, 3, TRUE)</f>
        <v>Iowa</v>
      </c>
      <c r="C9" s="33">
        <v>19011</v>
      </c>
      <c r="D9" s="12">
        <f>VLOOKUP($C9, 'County name'!$A$3:$D$101, 4, FALSE)</f>
        <v>1.38E-2</v>
      </c>
      <c r="E9" s="44">
        <v>2021.838947</v>
      </c>
      <c r="F9" s="44">
        <v>186.76696029999999</v>
      </c>
      <c r="G9" s="38">
        <v>0.9692898324</v>
      </c>
      <c r="H9" s="45">
        <v>239.64557809999999</v>
      </c>
      <c r="I9" s="45">
        <v>49.905428700000002</v>
      </c>
      <c r="J9" s="48">
        <v>1.14099925E-2</v>
      </c>
      <c r="K9" s="46">
        <v>549.76124779999998</v>
      </c>
      <c r="L9" s="45">
        <v>271.5922382</v>
      </c>
      <c r="M9" s="47">
        <v>0.32021161930000003</v>
      </c>
    </row>
    <row r="10" spans="1:25" ht="14.5" x14ac:dyDescent="0.35">
      <c r="A10" s="2" t="str">
        <f>VLOOKUP(C10, 'County name'!$A$1:$C$207, 2, TRUE)</f>
        <v>Black Hawk County</v>
      </c>
      <c r="B10" s="2" t="str">
        <f>VLOOKUP($C10, 'County name'!$A$1:$C$207, 3, TRUE)</f>
        <v>Iowa</v>
      </c>
      <c r="C10" s="33">
        <v>19013</v>
      </c>
      <c r="D10" s="12">
        <f>VLOOKUP($C10, 'County name'!$A$3:$D$101, 4, FALSE)</f>
        <v>9.7999999999999997E-3</v>
      </c>
      <c r="E10" s="44">
        <v>1963.0849969999999</v>
      </c>
      <c r="F10" s="44">
        <v>167.54675270000001</v>
      </c>
      <c r="G10" s="38">
        <v>0.94943805989999996</v>
      </c>
      <c r="H10" s="45">
        <v>231.9536162</v>
      </c>
      <c r="I10" s="45">
        <v>43.112872170000003</v>
      </c>
      <c r="J10" s="48">
        <v>1.052317918E-2</v>
      </c>
      <c r="K10" s="46">
        <v>534.1820007</v>
      </c>
      <c r="L10" s="45">
        <v>250.971225</v>
      </c>
      <c r="M10" s="47">
        <v>0.29968238219999999</v>
      </c>
    </row>
    <row r="11" spans="1:25" ht="14.5" x14ac:dyDescent="0.35">
      <c r="A11" s="2" t="str">
        <f>VLOOKUP(C11, 'County name'!$A$1:$C$207, 2, TRUE)</f>
        <v>Boone County</v>
      </c>
      <c r="B11" s="2" t="str">
        <f>VLOOKUP($C11, 'County name'!$A$1:$C$207, 3, TRUE)</f>
        <v>Iowa</v>
      </c>
      <c r="C11" s="33">
        <v>19015</v>
      </c>
      <c r="D11" s="12">
        <f>VLOOKUP($C11, 'County name'!$A$3:$D$101, 4, FALSE)</f>
        <v>1.0500000000000001E-2</v>
      </c>
      <c r="E11" s="44">
        <v>2050.8896249999998</v>
      </c>
      <c r="F11" s="44">
        <v>200.09708380000001</v>
      </c>
      <c r="G11" s="38">
        <v>1.0055239060000001</v>
      </c>
      <c r="H11" s="45">
        <v>203.8352654</v>
      </c>
      <c r="I11" s="45">
        <v>36.128203730000003</v>
      </c>
      <c r="J11" s="48">
        <v>-1.398234556E-2</v>
      </c>
      <c r="K11" s="46">
        <v>479.9205043</v>
      </c>
      <c r="L11" s="45">
        <v>215.8280025</v>
      </c>
      <c r="M11" s="47">
        <v>0.2417728697</v>
      </c>
    </row>
    <row r="12" spans="1:25" ht="14.5" x14ac:dyDescent="0.35">
      <c r="A12" s="2" t="str">
        <f>VLOOKUP(C12, 'County name'!$A$1:$C$207, 2, TRUE)</f>
        <v>Bremer County</v>
      </c>
      <c r="B12" s="2" t="str">
        <f>VLOOKUP($C12, 'County name'!$A$1:$C$207, 3, TRUE)</f>
        <v>Iowa</v>
      </c>
      <c r="C12" s="33">
        <v>19017</v>
      </c>
      <c r="D12" s="12">
        <f>VLOOKUP($C12, 'County name'!$A$3:$D$101, 4, FALSE)</f>
        <v>9.0000000000000011E-3</v>
      </c>
      <c r="E12" s="44">
        <v>1922.120713</v>
      </c>
      <c r="F12" s="44">
        <v>156.178495</v>
      </c>
      <c r="G12" s="38">
        <v>0.93348236640000004</v>
      </c>
      <c r="H12" s="45">
        <v>234.27377100000001</v>
      </c>
      <c r="I12" s="45">
        <v>43.013936569999998</v>
      </c>
      <c r="J12" s="48">
        <v>1.8088410820000001E-2</v>
      </c>
      <c r="K12" s="46">
        <v>530.50321499999995</v>
      </c>
      <c r="L12" s="45">
        <v>243.1386383</v>
      </c>
      <c r="M12" s="47">
        <v>0.29382091069999999</v>
      </c>
    </row>
    <row r="13" spans="1:25" ht="14.5" x14ac:dyDescent="0.35">
      <c r="A13" s="2" t="str">
        <f>VLOOKUP(C13, 'County name'!$A$1:$C$207, 2, TRUE)</f>
        <v>Buchanan County</v>
      </c>
      <c r="B13" s="2" t="str">
        <f>VLOOKUP($C13, 'County name'!$A$1:$C$207, 3, TRUE)</f>
        <v>Iowa</v>
      </c>
      <c r="C13" s="33">
        <v>19019</v>
      </c>
      <c r="D13" s="12">
        <f>VLOOKUP($C13, 'County name'!$A$3:$D$101, 4, FALSE)</f>
        <v>1.1699999999999999E-2</v>
      </c>
      <c r="E13" s="44">
        <v>1917.6340640000001</v>
      </c>
      <c r="F13" s="44">
        <v>152.74347159999999</v>
      </c>
      <c r="G13" s="38">
        <v>0.92092548460000001</v>
      </c>
      <c r="H13" s="45">
        <v>244.187918</v>
      </c>
      <c r="I13" s="45">
        <v>48.48608394</v>
      </c>
      <c r="J13" s="48">
        <v>2.2116584210000002E-2</v>
      </c>
      <c r="K13" s="46">
        <v>546.17482280000002</v>
      </c>
      <c r="L13" s="45">
        <v>249.88850719999999</v>
      </c>
      <c r="M13" s="47">
        <v>0.30556390010000001</v>
      </c>
    </row>
    <row r="14" spans="1:25" ht="14.5" x14ac:dyDescent="0.35">
      <c r="A14" s="2" t="str">
        <f>VLOOKUP(C14, 'County name'!$A$1:$C$207, 2, TRUE)</f>
        <v>Buena Vista County</v>
      </c>
      <c r="B14" s="2" t="str">
        <f>VLOOKUP($C14, 'County name'!$A$1:$C$207, 3, TRUE)</f>
        <v>Iowa</v>
      </c>
      <c r="C14" s="33">
        <v>19021</v>
      </c>
      <c r="D14" s="12">
        <f>VLOOKUP($C14, 'County name'!$A$3:$D$101, 4, FALSE)</f>
        <v>1.32E-2</v>
      </c>
      <c r="E14" s="44">
        <v>1940.132353</v>
      </c>
      <c r="F14" s="44">
        <v>170.40870390000001</v>
      </c>
      <c r="G14" s="38">
        <v>1.0162479069999999</v>
      </c>
      <c r="H14" s="45">
        <v>214.33175209999999</v>
      </c>
      <c r="I14" s="45">
        <v>51.791909689999997</v>
      </c>
      <c r="J14" s="48">
        <v>2.4279994940000001E-2</v>
      </c>
      <c r="K14" s="46">
        <v>458.85474870000002</v>
      </c>
      <c r="L14" s="45">
        <v>192.86798719999999</v>
      </c>
      <c r="M14" s="47">
        <v>0.22657542210000001</v>
      </c>
    </row>
    <row r="15" spans="1:25" ht="14.5" x14ac:dyDescent="0.35">
      <c r="A15" s="2" t="str">
        <f>VLOOKUP(C15, 'County name'!$A$1:$C$207, 2, TRUE)</f>
        <v>Butler County</v>
      </c>
      <c r="B15" s="2" t="str">
        <f>VLOOKUP($C15, 'County name'!$A$1:$C$207, 3, TRUE)</f>
        <v>Iowa</v>
      </c>
      <c r="C15" s="33">
        <v>19023</v>
      </c>
      <c r="D15" s="12">
        <f>VLOOKUP($C15, 'County name'!$A$3:$D$101, 4, FALSE)</f>
        <v>1.3500000000000002E-2</v>
      </c>
      <c r="E15" s="44">
        <v>1975.015733</v>
      </c>
      <c r="F15" s="44">
        <v>172.8896106</v>
      </c>
      <c r="G15" s="38">
        <v>0.96858856449999997</v>
      </c>
      <c r="H15" s="45">
        <v>226.580772</v>
      </c>
      <c r="I15" s="45">
        <v>42.58165073</v>
      </c>
      <c r="J15" s="48">
        <v>1.2509346649999999E-2</v>
      </c>
      <c r="K15" s="46">
        <v>525.59034529999997</v>
      </c>
      <c r="L15" s="45">
        <v>253.56111749999999</v>
      </c>
      <c r="M15" s="47">
        <v>0.30161434170000001</v>
      </c>
    </row>
    <row r="16" spans="1:25" ht="14.5" x14ac:dyDescent="0.35">
      <c r="A16" s="2" t="str">
        <f>VLOOKUP(C16, 'County name'!$A$1:$C$207, 2, TRUE)</f>
        <v>Calhoun County</v>
      </c>
      <c r="B16" s="2" t="str">
        <f>VLOOKUP($C16, 'County name'!$A$1:$C$207, 3, TRUE)</f>
        <v>Iowa</v>
      </c>
      <c r="C16" s="33">
        <v>19025</v>
      </c>
      <c r="D16" s="12">
        <f>VLOOKUP($C16, 'County name'!$A$3:$D$101, 4, FALSE)</f>
        <v>1.23E-2</v>
      </c>
      <c r="E16" s="44">
        <v>2011.6135320000001</v>
      </c>
      <c r="F16" s="44">
        <v>194.7888719</v>
      </c>
      <c r="G16" s="38">
        <v>1.0285148289999999</v>
      </c>
      <c r="H16" s="45">
        <v>207.5903587</v>
      </c>
      <c r="I16" s="45">
        <v>47.167456289999997</v>
      </c>
      <c r="J16" s="48">
        <v>6.263432807E-3</v>
      </c>
      <c r="K16" s="46">
        <v>470.30144100000001</v>
      </c>
      <c r="L16" s="45">
        <v>209.59258890000001</v>
      </c>
      <c r="M16" s="47">
        <v>0.23702889790000001</v>
      </c>
    </row>
    <row r="17" spans="1:13" ht="14.5" x14ac:dyDescent="0.35">
      <c r="A17" s="2" t="str">
        <f>VLOOKUP(C17, 'County name'!$A$1:$C$207, 2, TRUE)</f>
        <v>Carroll County</v>
      </c>
      <c r="B17" s="2" t="str">
        <f>VLOOKUP($C17, 'County name'!$A$1:$C$207, 3, TRUE)</f>
        <v>Iowa</v>
      </c>
      <c r="C17" s="33">
        <v>19027</v>
      </c>
      <c r="D17" s="12">
        <f>VLOOKUP($C17, 'County name'!$A$3:$D$101, 4, FALSE)</f>
        <v>1.2E-2</v>
      </c>
      <c r="E17" s="44">
        <v>2037.9289819999999</v>
      </c>
      <c r="F17" s="44">
        <v>205.64685489999999</v>
      </c>
      <c r="G17" s="38">
        <v>1.020707568</v>
      </c>
      <c r="H17" s="45">
        <v>200.87539870000001</v>
      </c>
      <c r="I17" s="45">
        <v>43.714105269999997</v>
      </c>
      <c r="J17" s="48">
        <v>-5.9930890089999996E-3</v>
      </c>
      <c r="K17" s="46">
        <v>460.80552219999998</v>
      </c>
      <c r="L17" s="45">
        <v>203.52598699999999</v>
      </c>
      <c r="M17" s="47">
        <v>0.2249990677</v>
      </c>
    </row>
    <row r="18" spans="1:13" ht="14.5" x14ac:dyDescent="0.35">
      <c r="A18" s="2" t="str">
        <f>VLOOKUP(C18, 'County name'!$A$1:$C$207, 2, TRUE)</f>
        <v>Cass County</v>
      </c>
      <c r="B18" s="2" t="str">
        <f>VLOOKUP($C18, 'County name'!$A$1:$C$207, 3, TRUE)</f>
        <v>Iowa</v>
      </c>
      <c r="C18" s="33">
        <v>19029</v>
      </c>
      <c r="D18" s="12">
        <f>VLOOKUP($C18, 'County name'!$A$3:$D$101, 4, FALSE)</f>
        <v>1.0800000000000001E-2</v>
      </c>
      <c r="E18" s="44">
        <v>2121.432225</v>
      </c>
      <c r="F18" s="44">
        <v>241.8816435</v>
      </c>
      <c r="G18" s="38">
        <v>1.047590748</v>
      </c>
      <c r="H18" s="45">
        <v>188.95708540000001</v>
      </c>
      <c r="I18" s="45">
        <v>36.672989749999999</v>
      </c>
      <c r="J18" s="48">
        <v>-2.9252933500000002E-2</v>
      </c>
      <c r="K18" s="46">
        <v>449.9463207</v>
      </c>
      <c r="L18" s="45">
        <v>207.63982300000001</v>
      </c>
      <c r="M18" s="47">
        <v>0.21635372180000001</v>
      </c>
    </row>
    <row r="19" spans="1:13" ht="14.5" x14ac:dyDescent="0.35">
      <c r="A19" s="2" t="str">
        <f>VLOOKUP(C19, 'County name'!$A$1:$C$207, 2, TRUE)</f>
        <v>Cedar County</v>
      </c>
      <c r="B19" s="2" t="str">
        <f>VLOOKUP($C19, 'County name'!$A$1:$C$207, 3, TRUE)</f>
        <v>Iowa</v>
      </c>
      <c r="C19" s="33">
        <v>19031</v>
      </c>
      <c r="D19" s="12">
        <f>VLOOKUP($C19, 'County name'!$A$3:$D$101, 4, FALSE)</f>
        <v>1.1899999999999999E-2</v>
      </c>
      <c r="E19" s="44">
        <v>2064.1173669999998</v>
      </c>
      <c r="F19" s="44">
        <v>191.42565350000001</v>
      </c>
      <c r="G19" s="38">
        <v>0.96188502409999999</v>
      </c>
      <c r="H19" s="45">
        <v>286.10922720000002</v>
      </c>
      <c r="I19" s="45">
        <v>99.062664789999999</v>
      </c>
      <c r="J19" s="48">
        <v>6.6229195640000002E-2</v>
      </c>
      <c r="K19" s="46">
        <v>633.39650830000005</v>
      </c>
      <c r="L19" s="45">
        <v>357.09822989999998</v>
      </c>
      <c r="M19" s="47">
        <v>0.4337078909</v>
      </c>
    </row>
    <row r="20" spans="1:13" ht="14.5" x14ac:dyDescent="0.35">
      <c r="A20" s="2" t="str">
        <f>VLOOKUP(C20, 'County name'!$A$1:$C$207, 2, TRUE)</f>
        <v>Cerro Gordo County</v>
      </c>
      <c r="B20" s="2" t="str">
        <f>VLOOKUP($C20, 'County name'!$A$1:$C$207, 3, TRUE)</f>
        <v>Iowa</v>
      </c>
      <c r="C20" s="33">
        <v>19033</v>
      </c>
      <c r="D20" s="12">
        <f>VLOOKUP($C20, 'County name'!$A$3:$D$101, 4, FALSE)</f>
        <v>1.0800000000000001E-2</v>
      </c>
      <c r="E20" s="44">
        <v>1873.4925040000001</v>
      </c>
      <c r="F20" s="44">
        <v>139.37648619999999</v>
      </c>
      <c r="G20" s="38">
        <v>0.91922545160000002</v>
      </c>
      <c r="H20" s="45">
        <v>229.5166227</v>
      </c>
      <c r="I20" s="45">
        <v>40.264778900000003</v>
      </c>
      <c r="J20" s="48">
        <v>2.5163075310000001E-2</v>
      </c>
      <c r="K20" s="46">
        <v>517.80912090000004</v>
      </c>
      <c r="L20" s="45">
        <v>228.80215290000001</v>
      </c>
      <c r="M20" s="47">
        <v>0.29177474409999998</v>
      </c>
    </row>
    <row r="21" spans="1:13" ht="14.5" x14ac:dyDescent="0.35">
      <c r="A21" s="2" t="str">
        <f>VLOOKUP(C21, 'County name'!$A$1:$C$207, 2, TRUE)</f>
        <v>Cherokee County</v>
      </c>
      <c r="B21" s="2" t="str">
        <f>VLOOKUP($C21, 'County name'!$A$1:$C$207, 3, TRUE)</f>
        <v>Iowa</v>
      </c>
      <c r="C21" s="33">
        <v>19035</v>
      </c>
      <c r="D21" s="12">
        <f>VLOOKUP($C21, 'County name'!$A$3:$D$101, 4, FALSE)</f>
        <v>1.37E-2</v>
      </c>
      <c r="E21" s="44">
        <v>1954.2369719999999</v>
      </c>
      <c r="F21" s="44">
        <v>194.08262400000001</v>
      </c>
      <c r="G21" s="38">
        <v>1.034683647</v>
      </c>
      <c r="H21" s="45">
        <v>212.6826944</v>
      </c>
      <c r="I21" s="45">
        <v>56.635013149999999</v>
      </c>
      <c r="J21" s="48">
        <v>2.53435033E-2</v>
      </c>
      <c r="K21" s="46">
        <v>447.07685140000001</v>
      </c>
      <c r="L21" s="45">
        <v>192.2372833</v>
      </c>
      <c r="M21" s="47">
        <v>0.21603252810000001</v>
      </c>
    </row>
    <row r="22" spans="1:13" ht="14.5" x14ac:dyDescent="0.35">
      <c r="A22" s="2" t="str">
        <f>VLOOKUP(C22, 'County name'!$A$1:$C$207, 2, TRUE)</f>
        <v>Chickasaw County</v>
      </c>
      <c r="B22" s="2" t="str">
        <f>VLOOKUP($C22, 'County name'!$A$1:$C$207, 3, TRUE)</f>
        <v>Iowa</v>
      </c>
      <c r="C22" s="33">
        <v>19037</v>
      </c>
      <c r="D22" s="12">
        <f>VLOOKUP($C22, 'County name'!$A$3:$D$101, 4, FALSE)</f>
        <v>9.4999999999999998E-3</v>
      </c>
      <c r="E22" s="44">
        <v>1883.625593</v>
      </c>
      <c r="F22" s="44">
        <v>141.2483723</v>
      </c>
      <c r="G22" s="38">
        <v>0.90657598360000002</v>
      </c>
      <c r="H22" s="45">
        <v>236.22329640000001</v>
      </c>
      <c r="I22" s="45">
        <v>41.425061939999999</v>
      </c>
      <c r="J22" s="48">
        <v>2.396969384E-2</v>
      </c>
      <c r="K22" s="46">
        <v>525.71444859999997</v>
      </c>
      <c r="L22" s="45">
        <v>230.05505120000001</v>
      </c>
      <c r="M22" s="47">
        <v>0.28465765440000002</v>
      </c>
    </row>
    <row r="23" spans="1:13" ht="14.5" x14ac:dyDescent="0.35">
      <c r="A23" s="2" t="str">
        <f>VLOOKUP(C23, 'County name'!$A$1:$C$207, 2, TRUE)</f>
        <v>Clarke County</v>
      </c>
      <c r="B23" s="2" t="str">
        <f>VLOOKUP($C23, 'County name'!$A$1:$C$207, 3, TRUE)</f>
        <v>Iowa</v>
      </c>
      <c r="C23" s="33">
        <v>19039</v>
      </c>
      <c r="D23" s="12">
        <f>VLOOKUP($C23, 'County name'!$A$3:$D$101, 4, FALSE)</f>
        <v>4.7999999999999996E-3</v>
      </c>
      <c r="E23" s="44">
        <v>2140.5525739999998</v>
      </c>
      <c r="F23" s="44">
        <v>227.93572810000001</v>
      </c>
      <c r="G23" s="38">
        <v>1.0125838659999999</v>
      </c>
      <c r="H23" s="45">
        <v>182.37679449999999</v>
      </c>
      <c r="I23" s="45">
        <v>20.267360069999999</v>
      </c>
      <c r="J23" s="48">
        <v>-5.8454497680000002E-2</v>
      </c>
      <c r="K23" s="46">
        <v>460.00662920000002</v>
      </c>
      <c r="L23" s="45">
        <v>204.51355219999999</v>
      </c>
      <c r="M23" s="47">
        <v>0.21109033390000001</v>
      </c>
    </row>
    <row r="24" spans="1:13" ht="14.5" x14ac:dyDescent="0.35">
      <c r="A24" s="2" t="str">
        <f>VLOOKUP(C24, 'County name'!$A$1:$C$207, 2, TRUE)</f>
        <v>Clay County</v>
      </c>
      <c r="B24" s="2" t="str">
        <f>VLOOKUP($C24, 'County name'!$A$1:$C$207, 3, TRUE)</f>
        <v>Iowa</v>
      </c>
      <c r="C24" s="33">
        <v>19041</v>
      </c>
      <c r="D24" s="12">
        <f>VLOOKUP($C24, 'County name'!$A$3:$D$101, 4, FALSE)</f>
        <v>1.1000000000000001E-2</v>
      </c>
      <c r="E24" s="44">
        <v>1905.315294</v>
      </c>
      <c r="F24" s="44">
        <v>164.829172</v>
      </c>
      <c r="G24" s="38">
        <v>0.97806974680000003</v>
      </c>
      <c r="H24" s="45">
        <v>220.75683599999999</v>
      </c>
      <c r="I24" s="45">
        <v>58.143932909999997</v>
      </c>
      <c r="J24" s="48">
        <v>3.2839706939999998E-2</v>
      </c>
      <c r="K24" s="46">
        <v>459.32157460000002</v>
      </c>
      <c r="L24" s="45">
        <v>193.49358280000001</v>
      </c>
      <c r="M24" s="47">
        <v>0.2223639815</v>
      </c>
    </row>
    <row r="25" spans="1:13" ht="14.5" x14ac:dyDescent="0.35">
      <c r="A25" s="2" t="str">
        <f>VLOOKUP(C25, 'County name'!$A$1:$C$207, 2, TRUE)</f>
        <v>Clayton County</v>
      </c>
      <c r="B25" s="2" t="str">
        <f>VLOOKUP($C25, 'County name'!$A$1:$C$207, 3, TRUE)</f>
        <v>Iowa</v>
      </c>
      <c r="C25" s="33">
        <v>19043</v>
      </c>
      <c r="D25" s="12">
        <f>VLOOKUP($C25, 'County name'!$A$3:$D$101, 4, FALSE)</f>
        <v>1.0800000000000001E-2</v>
      </c>
      <c r="E25" s="44">
        <v>1871.899332</v>
      </c>
      <c r="F25" s="44">
        <v>141.14711059999999</v>
      </c>
      <c r="G25" s="38">
        <v>0.91201644579999996</v>
      </c>
      <c r="H25" s="45">
        <v>249.5859509</v>
      </c>
      <c r="I25" s="45">
        <v>46.867200330000003</v>
      </c>
      <c r="J25" s="48">
        <v>3.0779516480000001E-2</v>
      </c>
      <c r="K25" s="46">
        <v>530.30051379999998</v>
      </c>
      <c r="L25" s="45">
        <v>221.35976289999999</v>
      </c>
      <c r="M25" s="47">
        <v>0.27104799530000001</v>
      </c>
    </row>
    <row r="26" spans="1:13" ht="14.5" x14ac:dyDescent="0.35">
      <c r="A26" s="2" t="str">
        <f>VLOOKUP(C26, 'County name'!$A$1:$C$207, 2, TRUE)</f>
        <v>Clinton County</v>
      </c>
      <c r="B26" s="2" t="str">
        <f>VLOOKUP($C26, 'County name'!$A$1:$C$207, 3, TRUE)</f>
        <v>Iowa</v>
      </c>
      <c r="C26" s="33">
        <v>19045</v>
      </c>
      <c r="D26" s="12">
        <f>VLOOKUP($C26, 'County name'!$A$3:$D$101, 4, FALSE)</f>
        <v>1.4199999999999999E-2</v>
      </c>
      <c r="E26" s="44">
        <v>2028.4678240000001</v>
      </c>
      <c r="F26" s="44">
        <v>174.7989475</v>
      </c>
      <c r="G26" s="38">
        <v>0.95771719730000004</v>
      </c>
      <c r="H26" s="45">
        <v>306.0221234</v>
      </c>
      <c r="I26" s="45">
        <v>113.4639681</v>
      </c>
      <c r="J26" s="48">
        <v>9.4891694839999999E-2</v>
      </c>
      <c r="K26" s="46">
        <v>655.84907759999999</v>
      </c>
      <c r="L26" s="45">
        <v>369.9600274</v>
      </c>
      <c r="M26" s="47">
        <v>0.46248635040000002</v>
      </c>
    </row>
    <row r="27" spans="1:13" ht="14.5" x14ac:dyDescent="0.35">
      <c r="A27" s="2" t="str">
        <f>VLOOKUP(C27, 'County name'!$A$1:$C$207, 2, TRUE)</f>
        <v>Crawford County</v>
      </c>
      <c r="B27" s="2" t="str">
        <f>VLOOKUP($C27, 'County name'!$A$1:$C$207, 3, TRUE)</f>
        <v>Iowa</v>
      </c>
      <c r="C27" s="33">
        <v>19047</v>
      </c>
      <c r="D27" s="12">
        <f>VLOOKUP($C27, 'County name'!$A$3:$D$101, 4, FALSE)</f>
        <v>1.47E-2</v>
      </c>
      <c r="E27" s="44">
        <v>2052.0057270000002</v>
      </c>
      <c r="F27" s="44">
        <v>201.94304349999999</v>
      </c>
      <c r="G27" s="38">
        <v>1.014487063</v>
      </c>
      <c r="H27" s="45">
        <v>201.36333809999999</v>
      </c>
      <c r="I27" s="45">
        <v>45.048568109999998</v>
      </c>
      <c r="J27" s="48">
        <v>-2.6942100410000001E-3</v>
      </c>
      <c r="K27" s="46">
        <v>452.53064970000003</v>
      </c>
      <c r="L27" s="45">
        <v>194.84823119999999</v>
      </c>
      <c r="M27" s="47">
        <v>0.21589085429999999</v>
      </c>
    </row>
    <row r="28" spans="1:13" ht="14.5" x14ac:dyDescent="0.35">
      <c r="A28" s="2" t="str">
        <f>VLOOKUP(C28, 'County name'!$A$1:$C$207, 2, TRUE)</f>
        <v>Dallas County</v>
      </c>
      <c r="B28" s="2" t="str">
        <f>VLOOKUP($C28, 'County name'!$A$1:$C$207, 3, TRUE)</f>
        <v>Iowa</v>
      </c>
      <c r="C28" s="33">
        <v>19049</v>
      </c>
      <c r="D28" s="12">
        <f>VLOOKUP($C28, 'County name'!$A$3:$D$101, 4, FALSE)</f>
        <v>1.0700000000000001E-2</v>
      </c>
      <c r="E28" s="44">
        <v>2100.0500689999999</v>
      </c>
      <c r="F28" s="44">
        <v>212.96044760000001</v>
      </c>
      <c r="G28" s="38">
        <v>1.011606451</v>
      </c>
      <c r="H28" s="45">
        <v>195.92830280000001</v>
      </c>
      <c r="I28" s="45">
        <v>31.940000919999999</v>
      </c>
      <c r="J28" s="48">
        <v>-2.8364862800000001E-2</v>
      </c>
      <c r="K28" s="46">
        <v>471.76477030000001</v>
      </c>
      <c r="L28" s="45">
        <v>210.8682847</v>
      </c>
      <c r="M28" s="47">
        <v>0.23013797729999999</v>
      </c>
    </row>
    <row r="29" spans="1:13" ht="14.5" x14ac:dyDescent="0.35">
      <c r="A29" s="2" t="str">
        <f>VLOOKUP(C29, 'County name'!$A$1:$C$207, 2, TRUE)</f>
        <v>Davis County</v>
      </c>
      <c r="B29" s="2" t="str">
        <f>VLOOKUP($C29, 'County name'!$A$1:$C$207, 3, TRUE)</f>
        <v>Iowa</v>
      </c>
      <c r="C29" s="33">
        <v>19051</v>
      </c>
      <c r="D29" s="12">
        <f>VLOOKUP($C29, 'County name'!$A$3:$D$101, 4, FALSE)</f>
        <v>4.5000000000000005E-3</v>
      </c>
      <c r="E29" s="44">
        <v>2251.512635</v>
      </c>
      <c r="F29" s="44">
        <v>261.00787930000001</v>
      </c>
      <c r="G29" s="38">
        <v>1.0648717350000001</v>
      </c>
      <c r="H29" s="45">
        <v>214.4795561</v>
      </c>
      <c r="I29" s="45">
        <v>46.619904609999999</v>
      </c>
      <c r="J29" s="48">
        <v>-3.1259399549999997E-2</v>
      </c>
      <c r="K29" s="46">
        <v>536.11606070000005</v>
      </c>
      <c r="L29" s="45">
        <v>291.01159919999998</v>
      </c>
      <c r="M29" s="47">
        <v>0.32317625379999998</v>
      </c>
    </row>
    <row r="30" spans="1:13" ht="14.5" x14ac:dyDescent="0.35">
      <c r="A30" s="2" t="str">
        <f>VLOOKUP(C30, 'County name'!$A$1:$C$207, 2, TRUE)</f>
        <v>Decatur County</v>
      </c>
      <c r="B30" s="2" t="str">
        <f>VLOOKUP($C30, 'County name'!$A$1:$C$207, 3, TRUE)</f>
        <v>Iowa</v>
      </c>
      <c r="C30" s="33">
        <v>19053</v>
      </c>
      <c r="D30" s="12">
        <f>VLOOKUP($C30, 'County name'!$A$3:$D$101, 4, FALSE)</f>
        <v>3.5999999999999999E-3</v>
      </c>
      <c r="E30" s="44">
        <v>2152.4590450000001</v>
      </c>
      <c r="F30" s="44">
        <v>234.89662190000001</v>
      </c>
      <c r="G30" s="38">
        <v>1.022449035</v>
      </c>
      <c r="H30" s="45">
        <v>175.16169600000001</v>
      </c>
      <c r="I30" s="45">
        <v>15.449628499999999</v>
      </c>
      <c r="J30" s="48">
        <v>-6.7703324019999997E-2</v>
      </c>
      <c r="K30" s="46">
        <v>449.00542890000003</v>
      </c>
      <c r="L30" s="45">
        <v>200.35338780000001</v>
      </c>
      <c r="M30" s="47">
        <v>0.20411224920000001</v>
      </c>
    </row>
    <row r="31" spans="1:13" ht="14.5" x14ac:dyDescent="0.35">
      <c r="A31" s="2" t="str">
        <f>VLOOKUP(C31, 'County name'!$A$1:$C$207, 2, TRUE)</f>
        <v>Delaware County</v>
      </c>
      <c r="B31" s="2" t="str">
        <f>VLOOKUP($C31, 'County name'!$A$1:$C$207, 3, TRUE)</f>
        <v>Iowa</v>
      </c>
      <c r="C31" s="33">
        <v>19055</v>
      </c>
      <c r="D31" s="12">
        <f>VLOOKUP($C31, 'County name'!$A$3:$D$101, 4, FALSE)</f>
        <v>1.11E-2</v>
      </c>
      <c r="E31" s="44">
        <v>1868.0160739999999</v>
      </c>
      <c r="F31" s="44">
        <v>139.34796299999999</v>
      </c>
      <c r="G31" s="38">
        <v>0.89315784909999996</v>
      </c>
      <c r="H31" s="45">
        <v>255.97960090000001</v>
      </c>
      <c r="I31" s="45">
        <v>53.35491657</v>
      </c>
      <c r="J31" s="48">
        <v>3.4621679680000003E-2</v>
      </c>
      <c r="K31" s="46">
        <v>557.35710489999997</v>
      </c>
      <c r="L31" s="45">
        <v>246.0116831</v>
      </c>
      <c r="M31" s="47">
        <v>0.31009406319999999</v>
      </c>
    </row>
    <row r="32" spans="1:13" ht="14.5" x14ac:dyDescent="0.35">
      <c r="A32" s="2" t="str">
        <f>VLOOKUP(C32, 'County name'!$A$1:$C$207, 2, TRUE)</f>
        <v>Des Moines County</v>
      </c>
      <c r="B32" s="2" t="str">
        <f>VLOOKUP($C32, 'County name'!$A$1:$C$207, 3, TRUE)</f>
        <v>Iowa</v>
      </c>
      <c r="C32" s="33">
        <v>19057</v>
      </c>
      <c r="D32" s="12">
        <f>VLOOKUP($C32, 'County name'!$A$3:$D$101, 4, FALSE)</f>
        <v>6.1999999999999998E-3</v>
      </c>
      <c r="E32" s="44">
        <v>2230.6351599999998</v>
      </c>
      <c r="F32" s="44">
        <v>224.3423415</v>
      </c>
      <c r="G32" s="38">
        <v>1.008920155</v>
      </c>
      <c r="H32" s="45">
        <v>300.40512210000003</v>
      </c>
      <c r="I32" s="45">
        <v>130.1692329</v>
      </c>
      <c r="J32" s="48">
        <v>8.3730733000000002E-2</v>
      </c>
      <c r="K32" s="46">
        <v>695.43900670000005</v>
      </c>
      <c r="L32" s="45">
        <v>451.0623387</v>
      </c>
      <c r="M32" s="47">
        <v>0.55329765500000005</v>
      </c>
    </row>
    <row r="33" spans="1:13" ht="14.5" x14ac:dyDescent="0.35">
      <c r="A33" s="2" t="str">
        <f>VLOOKUP(C33, 'County name'!$A$1:$C$207, 2, TRUE)</f>
        <v>Dickinson County</v>
      </c>
      <c r="B33" s="2" t="str">
        <f>VLOOKUP($C33, 'County name'!$A$1:$C$207, 3, TRUE)</f>
        <v>Iowa</v>
      </c>
      <c r="C33" s="33">
        <v>19059</v>
      </c>
      <c r="D33" s="12">
        <f>VLOOKUP($C33, 'County name'!$A$3:$D$101, 4, FALSE)</f>
        <v>7.3000000000000001E-3</v>
      </c>
      <c r="E33" s="44">
        <v>1859.6796320000001</v>
      </c>
      <c r="F33" s="44">
        <v>144.67883409999999</v>
      </c>
      <c r="G33" s="38">
        <v>0.94535778179999996</v>
      </c>
      <c r="H33" s="45">
        <v>224.4065287</v>
      </c>
      <c r="I33" s="45">
        <v>56.050928829999997</v>
      </c>
      <c r="J33" s="48">
        <v>3.9277768239999997E-2</v>
      </c>
      <c r="K33" s="46">
        <v>455.87187779999999</v>
      </c>
      <c r="L33" s="45">
        <v>178.96500030000001</v>
      </c>
      <c r="M33" s="47">
        <v>0.2150619449</v>
      </c>
    </row>
    <row r="34" spans="1:13" ht="14.5" x14ac:dyDescent="0.35">
      <c r="A34" s="2" t="str">
        <f>VLOOKUP(C34, 'County name'!$A$1:$C$207, 2, TRUE)</f>
        <v>Dubuque County</v>
      </c>
      <c r="B34" s="2" t="str">
        <f>VLOOKUP($C34, 'County name'!$A$1:$C$207, 3, TRUE)</f>
        <v>Iowa</v>
      </c>
      <c r="C34" s="33">
        <v>19061</v>
      </c>
      <c r="D34" s="12">
        <f>VLOOKUP($C34, 'County name'!$A$3:$D$101, 4, FALSE)</f>
        <v>8.3999999999999995E-3</v>
      </c>
      <c r="E34" s="44">
        <v>1889.1833919999999</v>
      </c>
      <c r="F34" s="44">
        <v>134.9680626</v>
      </c>
      <c r="G34" s="38">
        <v>0.89186424919999996</v>
      </c>
      <c r="H34" s="45">
        <v>269.15238770000002</v>
      </c>
      <c r="I34" s="45">
        <v>60.017431209999998</v>
      </c>
      <c r="J34" s="48">
        <v>4.7175550240000003E-2</v>
      </c>
      <c r="K34" s="46">
        <v>568.34298720000004</v>
      </c>
      <c r="L34" s="45">
        <v>248.67971969999999</v>
      </c>
      <c r="M34" s="47">
        <v>0.31930873679999999</v>
      </c>
    </row>
    <row r="35" spans="1:13" ht="14.5" x14ac:dyDescent="0.35">
      <c r="A35" s="2" t="str">
        <f>VLOOKUP(C35, 'County name'!$A$1:$C$207, 2, TRUE)</f>
        <v>Emmet County</v>
      </c>
      <c r="B35" s="2" t="str">
        <f>VLOOKUP($C35, 'County name'!$A$1:$C$207, 3, TRUE)</f>
        <v>Iowa</v>
      </c>
      <c r="C35" s="33">
        <v>19063</v>
      </c>
      <c r="D35" s="12">
        <f>VLOOKUP($C35, 'County name'!$A$3:$D$101, 4, FALSE)</f>
        <v>8.3000000000000001E-3</v>
      </c>
      <c r="E35" s="44">
        <v>1860.8501960000001</v>
      </c>
      <c r="F35" s="44">
        <v>140.74914329999999</v>
      </c>
      <c r="G35" s="38">
        <v>0.94039300910000001</v>
      </c>
      <c r="H35" s="45">
        <v>229.618099</v>
      </c>
      <c r="I35" s="45">
        <v>56.24064474</v>
      </c>
      <c r="J35" s="48">
        <v>4.1827312989999997E-2</v>
      </c>
      <c r="K35" s="46">
        <v>472.26800480000003</v>
      </c>
      <c r="L35" s="45">
        <v>190.02382370000001</v>
      </c>
      <c r="M35" s="47">
        <v>0.23264795160000001</v>
      </c>
    </row>
    <row r="36" spans="1:13" ht="14.5" x14ac:dyDescent="0.35">
      <c r="A36" s="2" t="str">
        <f>VLOOKUP(C36, 'County name'!$A$1:$C$207, 2, TRUE)</f>
        <v>Fayette County</v>
      </c>
      <c r="B36" s="2" t="str">
        <f>VLOOKUP($C36, 'County name'!$A$1:$C$207, 3, TRUE)</f>
        <v>Iowa</v>
      </c>
      <c r="C36" s="33">
        <v>19065</v>
      </c>
      <c r="D36" s="12">
        <f>VLOOKUP($C36, 'County name'!$A$3:$D$101, 4, FALSE)</f>
        <v>1.37E-2</v>
      </c>
      <c r="E36" s="44">
        <v>1857.7385879999999</v>
      </c>
      <c r="F36" s="44">
        <v>135.22162900000001</v>
      </c>
      <c r="G36" s="38">
        <v>0.90600697269999997</v>
      </c>
      <c r="H36" s="45">
        <v>240.0349105</v>
      </c>
      <c r="I36" s="45">
        <v>41.661281780000003</v>
      </c>
      <c r="J36" s="48">
        <v>2.4385861629999998E-2</v>
      </c>
      <c r="K36" s="46">
        <v>527.08467450000001</v>
      </c>
      <c r="L36" s="45">
        <v>223.40040859999999</v>
      </c>
      <c r="M36" s="47">
        <v>0.27882265960000002</v>
      </c>
    </row>
    <row r="37" spans="1:13" ht="14.5" x14ac:dyDescent="0.35">
      <c r="A37" s="2" t="str">
        <f>VLOOKUP(C37, 'County name'!$A$1:$C$207, 2, TRUE)</f>
        <v>Floyd County</v>
      </c>
      <c r="B37" s="2" t="str">
        <f>VLOOKUP($C37, 'County name'!$A$1:$C$207, 3, TRUE)</f>
        <v>Iowa</v>
      </c>
      <c r="C37" s="33">
        <v>19067</v>
      </c>
      <c r="D37" s="12">
        <f>VLOOKUP($C37, 'County name'!$A$3:$D$101, 4, FALSE)</f>
        <v>1.03E-2</v>
      </c>
      <c r="E37" s="44">
        <v>1921.6897919999999</v>
      </c>
      <c r="F37" s="44">
        <v>154.77728629999999</v>
      </c>
      <c r="G37" s="38">
        <v>0.93204891430000003</v>
      </c>
      <c r="H37" s="45">
        <v>232.8539983</v>
      </c>
      <c r="I37" s="45">
        <v>43.122288130000001</v>
      </c>
      <c r="J37" s="48">
        <v>2.3484547099999999E-2</v>
      </c>
      <c r="K37" s="46">
        <v>528.37244840000005</v>
      </c>
      <c r="L37" s="45">
        <v>246.86561</v>
      </c>
      <c r="M37" s="47">
        <v>0.30264563430000002</v>
      </c>
    </row>
    <row r="38" spans="1:13" ht="14.5" x14ac:dyDescent="0.35">
      <c r="A38" s="2" t="str">
        <f>VLOOKUP(C38, 'County name'!$A$1:$C$207, 2, TRUE)</f>
        <v>Franklin County</v>
      </c>
      <c r="B38" s="2" t="str">
        <f>VLOOKUP($C38, 'County name'!$A$1:$C$207, 3, TRUE)</f>
        <v>Iowa</v>
      </c>
      <c r="C38" s="33">
        <v>19069</v>
      </c>
      <c r="D38" s="12">
        <f>VLOOKUP($C38, 'County name'!$A$3:$D$101, 4, FALSE)</f>
        <v>1.3500000000000002E-2</v>
      </c>
      <c r="E38" s="44">
        <v>1920.6548949999999</v>
      </c>
      <c r="F38" s="44">
        <v>154.8264173</v>
      </c>
      <c r="G38" s="38">
        <v>0.95237657939999998</v>
      </c>
      <c r="H38" s="45">
        <v>221.19298180000001</v>
      </c>
      <c r="I38" s="45">
        <v>38.384400749999998</v>
      </c>
      <c r="J38" s="48">
        <v>1.22386818E-2</v>
      </c>
      <c r="K38" s="46">
        <v>511.7548731</v>
      </c>
      <c r="L38" s="45">
        <v>231.88504900000001</v>
      </c>
      <c r="M38" s="47">
        <v>0.28490988270000001</v>
      </c>
    </row>
    <row r="39" spans="1:13" ht="14.5" x14ac:dyDescent="0.35">
      <c r="A39" s="2" t="str">
        <f>VLOOKUP(C39, 'County name'!$A$1:$C$207, 2, TRUE)</f>
        <v>Fremont County</v>
      </c>
      <c r="B39" s="2" t="str">
        <f>VLOOKUP($C39, 'County name'!$A$1:$C$207, 3, TRUE)</f>
        <v>Iowa</v>
      </c>
      <c r="C39" s="33">
        <v>19071</v>
      </c>
      <c r="D39" s="12">
        <f>VLOOKUP($C39, 'County name'!$A$3:$D$101, 4, FALSE)</f>
        <v>9.7000000000000003E-3</v>
      </c>
      <c r="E39" s="44">
        <v>2300.3498639999998</v>
      </c>
      <c r="F39" s="44">
        <v>311.3933141</v>
      </c>
      <c r="G39" s="38">
        <v>1.132245776</v>
      </c>
      <c r="H39" s="45">
        <v>184.33411659999999</v>
      </c>
      <c r="I39" s="45">
        <v>42.749243120000003</v>
      </c>
      <c r="J39" s="48">
        <v>-3.4266434919999998E-2</v>
      </c>
      <c r="K39" s="46">
        <v>441.81551930000001</v>
      </c>
      <c r="L39" s="45">
        <v>231.19819380000001</v>
      </c>
      <c r="M39" s="47">
        <v>0.22730190719999999</v>
      </c>
    </row>
    <row r="40" spans="1:13" ht="14.5" x14ac:dyDescent="0.35">
      <c r="A40" s="2" t="str">
        <f>VLOOKUP(C40, 'County name'!$A$1:$C$207, 2, TRUE)</f>
        <v>Greene County</v>
      </c>
      <c r="B40" s="2" t="str">
        <f>VLOOKUP($C40, 'County name'!$A$1:$C$207, 3, TRUE)</f>
        <v>Iowa</v>
      </c>
      <c r="C40" s="33">
        <v>19073</v>
      </c>
      <c r="D40" s="12">
        <f>VLOOKUP($C40, 'County name'!$A$3:$D$101, 4, FALSE)</f>
        <v>1.1699999999999999E-2</v>
      </c>
      <c r="E40" s="44">
        <v>2081.205132</v>
      </c>
      <c r="F40" s="44">
        <v>221.581816</v>
      </c>
      <c r="G40" s="38">
        <v>1.04906269</v>
      </c>
      <c r="H40" s="45">
        <v>201.5271103</v>
      </c>
      <c r="I40" s="45">
        <v>43.133432249999998</v>
      </c>
      <c r="J40" s="48">
        <v>-8.8982875609999994E-3</v>
      </c>
      <c r="K40" s="46">
        <v>471.94331369999998</v>
      </c>
      <c r="L40" s="45">
        <v>219.0349013</v>
      </c>
      <c r="M40" s="47">
        <v>0.23903474120000001</v>
      </c>
    </row>
    <row r="41" spans="1:13" ht="14.5" x14ac:dyDescent="0.35">
      <c r="A41" s="2" t="str">
        <f>VLOOKUP(C41, 'County name'!$A$1:$C$207, 2, TRUE)</f>
        <v>Grundy County</v>
      </c>
      <c r="B41" s="2" t="str">
        <f>VLOOKUP($C41, 'County name'!$A$1:$C$207, 3, TRUE)</f>
        <v>Iowa</v>
      </c>
      <c r="C41" s="33">
        <v>19075</v>
      </c>
      <c r="D41" s="12">
        <f>VLOOKUP($C41, 'County name'!$A$3:$D$101, 4, FALSE)</f>
        <v>1.11E-2</v>
      </c>
      <c r="E41" s="44">
        <v>1953.463338</v>
      </c>
      <c r="F41" s="44">
        <v>164.49212900000001</v>
      </c>
      <c r="G41" s="38">
        <v>0.94501909790000005</v>
      </c>
      <c r="H41" s="45">
        <v>218.05931430000001</v>
      </c>
      <c r="I41" s="45">
        <v>34.066934539999998</v>
      </c>
      <c r="J41" s="48">
        <v>-3.2586641729999998E-3</v>
      </c>
      <c r="K41" s="46">
        <v>517.70648259999996</v>
      </c>
      <c r="L41" s="45">
        <v>237.3557591</v>
      </c>
      <c r="M41" s="47">
        <v>0.28400571829999999</v>
      </c>
    </row>
    <row r="42" spans="1:13" ht="14.5" x14ac:dyDescent="0.35">
      <c r="A42" s="2" t="str">
        <f>VLOOKUP(C42, 'County name'!$A$1:$C$207, 2, TRUE)</f>
        <v>Guthrie County</v>
      </c>
      <c r="B42" s="2" t="str">
        <f>VLOOKUP($C42, 'County name'!$A$1:$C$207, 3, TRUE)</f>
        <v>Iowa</v>
      </c>
      <c r="C42" s="33">
        <v>19077</v>
      </c>
      <c r="D42" s="12">
        <f>VLOOKUP($C42, 'County name'!$A$3:$D$101, 4, FALSE)</f>
        <v>0.01</v>
      </c>
      <c r="E42" s="44">
        <v>2070.23405</v>
      </c>
      <c r="F42" s="44">
        <v>221.98702470000001</v>
      </c>
      <c r="G42" s="38">
        <v>1.0192077820000001</v>
      </c>
      <c r="H42" s="45">
        <v>193.66114529999999</v>
      </c>
      <c r="I42" s="45">
        <v>36.848815729999998</v>
      </c>
      <c r="J42" s="48">
        <v>-2.3590714790000002E-2</v>
      </c>
      <c r="K42" s="46">
        <v>462.13108390000002</v>
      </c>
      <c r="L42" s="45">
        <v>209.30304630000001</v>
      </c>
      <c r="M42" s="47">
        <v>0.22374691429999999</v>
      </c>
    </row>
    <row r="43" spans="1:13" ht="14.5" x14ac:dyDescent="0.35">
      <c r="A43" s="2" t="str">
        <f>VLOOKUP(C43, 'County name'!$A$1:$C$207, 2, TRUE)</f>
        <v>Hamilton County</v>
      </c>
      <c r="B43" s="2" t="str">
        <f>VLOOKUP($C43, 'County name'!$A$1:$C$207, 3, TRUE)</f>
        <v>Iowa</v>
      </c>
      <c r="C43" s="33">
        <v>19079</v>
      </c>
      <c r="D43" s="12">
        <f>VLOOKUP($C43, 'County name'!$A$3:$D$101, 4, FALSE)</f>
        <v>1.1899999999999999E-2</v>
      </c>
      <c r="E43" s="44">
        <v>1983.675825</v>
      </c>
      <c r="F43" s="44">
        <v>177.7093735</v>
      </c>
      <c r="G43" s="38">
        <v>0.99490583610000005</v>
      </c>
      <c r="H43" s="45">
        <v>210.12117689999999</v>
      </c>
      <c r="I43" s="45">
        <v>36.386989499999999</v>
      </c>
      <c r="J43" s="48">
        <v>-1.9492309380000001E-3</v>
      </c>
      <c r="K43" s="46">
        <v>491.76619479999999</v>
      </c>
      <c r="L43" s="45">
        <v>220.9577759</v>
      </c>
      <c r="M43" s="47">
        <v>0.25864292729999999</v>
      </c>
    </row>
    <row r="44" spans="1:13" ht="14.5" x14ac:dyDescent="0.35">
      <c r="A44" s="2" t="str">
        <f>VLOOKUP(C44, 'County name'!$A$1:$C$207, 2, TRUE)</f>
        <v>Hancock County</v>
      </c>
      <c r="B44" s="2" t="str">
        <f>VLOOKUP($C44, 'County name'!$A$1:$C$207, 3, TRUE)</f>
        <v>Iowa</v>
      </c>
      <c r="C44" s="33">
        <v>19081</v>
      </c>
      <c r="D44" s="12">
        <f>VLOOKUP($C44, 'County name'!$A$3:$D$101, 4, FALSE)</f>
        <v>1.21E-2</v>
      </c>
      <c r="E44" s="44">
        <v>1896.2733350000001</v>
      </c>
      <c r="F44" s="44">
        <v>143.90829299999999</v>
      </c>
      <c r="G44" s="38">
        <v>0.94218213090000003</v>
      </c>
      <c r="H44" s="45">
        <v>229.19405130000001</v>
      </c>
      <c r="I44" s="45">
        <v>45.351400570000003</v>
      </c>
      <c r="J44" s="48">
        <v>2.9046969610000001E-2</v>
      </c>
      <c r="K44" s="46">
        <v>503.5355783</v>
      </c>
      <c r="L44" s="45">
        <v>216.6705102</v>
      </c>
      <c r="M44" s="47">
        <v>0.27280107809999998</v>
      </c>
    </row>
    <row r="45" spans="1:13" ht="14.5" x14ac:dyDescent="0.35">
      <c r="A45" s="2" t="str">
        <f>VLOOKUP(C45, 'County name'!$A$1:$C$207, 2, TRUE)</f>
        <v>Hardin County</v>
      </c>
      <c r="B45" s="2" t="str">
        <f>VLOOKUP($C45, 'County name'!$A$1:$C$207, 3, TRUE)</f>
        <v>Iowa</v>
      </c>
      <c r="C45" s="33">
        <v>19083</v>
      </c>
      <c r="D45" s="12">
        <f>VLOOKUP($C45, 'County name'!$A$3:$D$101, 4, FALSE)</f>
        <v>1.1200000000000002E-2</v>
      </c>
      <c r="E45" s="44">
        <v>1965.354679</v>
      </c>
      <c r="F45" s="44">
        <v>170.07810449999999</v>
      </c>
      <c r="G45" s="38">
        <v>0.96696841739999995</v>
      </c>
      <c r="H45" s="45">
        <v>211.48328140000001</v>
      </c>
      <c r="I45" s="45">
        <v>33.169848870000003</v>
      </c>
      <c r="J45" s="48">
        <v>-5.5257719420000002E-3</v>
      </c>
      <c r="K45" s="46">
        <v>502.35827599999999</v>
      </c>
      <c r="L45" s="45">
        <v>228.18747690000001</v>
      </c>
      <c r="M45" s="47">
        <v>0.2699464795</v>
      </c>
    </row>
    <row r="46" spans="1:13" ht="14.5" x14ac:dyDescent="0.35">
      <c r="A46" s="2" t="str">
        <f>VLOOKUP(C46, 'County name'!$A$1:$C$207, 2, TRUE)</f>
        <v>Harrison County</v>
      </c>
      <c r="B46" s="2" t="str">
        <f>VLOOKUP($C46, 'County name'!$A$1:$C$207, 3, TRUE)</f>
        <v>Iowa</v>
      </c>
      <c r="C46" s="33">
        <v>19085</v>
      </c>
      <c r="D46" s="12">
        <f>VLOOKUP($C46, 'County name'!$A$3:$D$101, 4, FALSE)</f>
        <v>1.3899999999999999E-2</v>
      </c>
      <c r="E46" s="44">
        <v>2160.7690640000001</v>
      </c>
      <c r="F46" s="44">
        <v>259.69064969999999</v>
      </c>
      <c r="G46" s="38">
        <v>1.087969977</v>
      </c>
      <c r="H46" s="45">
        <v>197.6104277</v>
      </c>
      <c r="I46" s="45">
        <v>51.441117290000001</v>
      </c>
      <c r="J46" s="48">
        <v>-6.6548318049999998E-3</v>
      </c>
      <c r="K46" s="46">
        <v>443.77644470000001</v>
      </c>
      <c r="L46" s="45">
        <v>212.6887169</v>
      </c>
      <c r="M46" s="47">
        <v>0.2201236003</v>
      </c>
    </row>
    <row r="47" spans="1:13" ht="14.5" x14ac:dyDescent="0.35">
      <c r="A47" s="2" t="str">
        <f>VLOOKUP(C47, 'County name'!$A$1:$C$207, 2, TRUE)</f>
        <v>Henry County</v>
      </c>
      <c r="B47" s="2" t="str">
        <f>VLOOKUP($C47, 'County name'!$A$1:$C$207, 3, TRUE)</f>
        <v>Iowa</v>
      </c>
      <c r="C47" s="33">
        <v>19087</v>
      </c>
      <c r="D47" s="12">
        <f>VLOOKUP($C47, 'County name'!$A$3:$D$101, 4, FALSE)</f>
        <v>6.6E-3</v>
      </c>
      <c r="E47" s="44">
        <v>2237.5281129999998</v>
      </c>
      <c r="F47" s="44">
        <v>242.99758220000001</v>
      </c>
      <c r="G47" s="38">
        <v>1.020523963</v>
      </c>
      <c r="H47" s="45">
        <v>276.8426384</v>
      </c>
      <c r="I47" s="45">
        <v>107.3997335</v>
      </c>
      <c r="J47" s="48">
        <v>4.927786009E-2</v>
      </c>
      <c r="K47" s="46">
        <v>646.61393269999996</v>
      </c>
      <c r="L47" s="45">
        <v>404.76445990000002</v>
      </c>
      <c r="M47" s="47">
        <v>0.47956415099999999</v>
      </c>
    </row>
    <row r="48" spans="1:13" ht="14.5" x14ac:dyDescent="0.35">
      <c r="A48" s="2" t="str">
        <f>VLOOKUP(C48, 'County name'!$A$1:$C$207, 2, TRUE)</f>
        <v>Howard County</v>
      </c>
      <c r="B48" s="2" t="str">
        <f>VLOOKUP($C48, 'County name'!$A$1:$C$207, 3, TRUE)</f>
        <v>Iowa</v>
      </c>
      <c r="C48" s="33">
        <v>19089</v>
      </c>
      <c r="D48" s="12">
        <f>VLOOKUP($C48, 'County name'!$A$3:$D$101, 4, FALSE)</f>
        <v>9.5999999999999992E-3</v>
      </c>
      <c r="E48" s="44">
        <v>1785.7280000000001</v>
      </c>
      <c r="F48" s="44">
        <v>115.2369059</v>
      </c>
      <c r="G48" s="38">
        <v>0.86013109129999998</v>
      </c>
      <c r="H48" s="45">
        <v>238.83833240000001</v>
      </c>
      <c r="I48" s="45">
        <v>38.702627040000003</v>
      </c>
      <c r="J48" s="48">
        <v>3.2309491629999999E-2</v>
      </c>
      <c r="K48" s="46">
        <v>517.07760080000003</v>
      </c>
      <c r="L48" s="45">
        <v>206.73595359999999</v>
      </c>
      <c r="M48" s="47">
        <v>0.26800315930000002</v>
      </c>
    </row>
    <row r="49" spans="1:13" ht="14.5" x14ac:dyDescent="0.35">
      <c r="A49" s="2" t="str">
        <f>VLOOKUP(C49, 'County name'!$A$1:$C$207, 2, TRUE)</f>
        <v>Humboldt County</v>
      </c>
      <c r="B49" s="2" t="str">
        <f>VLOOKUP($C49, 'County name'!$A$1:$C$207, 3, TRUE)</f>
        <v>Iowa</v>
      </c>
      <c r="C49" s="33">
        <v>19091</v>
      </c>
      <c r="D49" s="12">
        <f>VLOOKUP($C49, 'County name'!$A$3:$D$101, 4, FALSE)</f>
        <v>1.15E-2</v>
      </c>
      <c r="E49" s="44">
        <v>1957.0495969999999</v>
      </c>
      <c r="F49" s="44">
        <v>166.11554269999999</v>
      </c>
      <c r="G49" s="38">
        <v>0.99279372980000002</v>
      </c>
      <c r="H49" s="45">
        <v>219.5556584</v>
      </c>
      <c r="I49" s="45">
        <v>46.671331449999997</v>
      </c>
      <c r="J49" s="48">
        <v>1.9668471730000001E-2</v>
      </c>
      <c r="K49" s="46">
        <v>485.96579809999997</v>
      </c>
      <c r="L49" s="45">
        <v>212.3851531</v>
      </c>
      <c r="M49" s="47">
        <v>0.25342577970000002</v>
      </c>
    </row>
    <row r="50" spans="1:13" ht="14.5" x14ac:dyDescent="0.35">
      <c r="A50" s="2" t="str">
        <f>VLOOKUP(C50, 'County name'!$A$1:$C$207, 2, TRUE)</f>
        <v>Ida County</v>
      </c>
      <c r="B50" s="2" t="str">
        <f>VLOOKUP($C50, 'County name'!$A$1:$C$207, 3, TRUE)</f>
        <v>Iowa</v>
      </c>
      <c r="C50" s="33">
        <v>19093</v>
      </c>
      <c r="D50" s="12">
        <f>VLOOKUP($C50, 'County name'!$A$3:$D$101, 4, FALSE)</f>
        <v>9.0000000000000011E-3</v>
      </c>
      <c r="E50" s="44">
        <v>2012.9325249999999</v>
      </c>
      <c r="F50" s="44">
        <v>201.89327270000001</v>
      </c>
      <c r="G50" s="38">
        <v>1.0438973499999999</v>
      </c>
      <c r="H50" s="45">
        <v>206.83768069999999</v>
      </c>
      <c r="I50" s="45">
        <v>50.500677629999998</v>
      </c>
      <c r="J50" s="48">
        <v>1.215816286E-2</v>
      </c>
      <c r="K50" s="46">
        <v>450.76985560000003</v>
      </c>
      <c r="L50" s="45">
        <v>196.08748560000001</v>
      </c>
      <c r="M50" s="47">
        <v>0.21957165840000001</v>
      </c>
    </row>
    <row r="51" spans="1:13" ht="14.5" x14ac:dyDescent="0.35">
      <c r="A51" s="2" t="str">
        <f>VLOOKUP(C51, 'County name'!$A$1:$C$207, 2, TRUE)</f>
        <v>Iowa County</v>
      </c>
      <c r="B51" s="2" t="str">
        <f>VLOOKUP($C51, 'County name'!$A$1:$C$207, 3, TRUE)</f>
        <v>Iowa</v>
      </c>
      <c r="C51" s="33">
        <v>19095</v>
      </c>
      <c r="D51" s="12">
        <f>VLOOKUP($C51, 'County name'!$A$3:$D$101, 4, FALSE)</f>
        <v>9.8999999999999991E-3</v>
      </c>
      <c r="E51" s="44">
        <v>2103.3270090000001</v>
      </c>
      <c r="F51" s="44">
        <v>212.1189444</v>
      </c>
      <c r="G51" s="38">
        <v>0.99549438469999996</v>
      </c>
      <c r="H51" s="45">
        <v>240.51250300000001</v>
      </c>
      <c r="I51" s="45">
        <v>57.123190450000003</v>
      </c>
      <c r="J51" s="48">
        <v>6.2120098189999999E-3</v>
      </c>
      <c r="K51" s="46">
        <v>561.37570129999995</v>
      </c>
      <c r="L51" s="45">
        <v>295.43671139999998</v>
      </c>
      <c r="M51" s="47">
        <v>0.34143645719999999</v>
      </c>
    </row>
    <row r="52" spans="1:13" ht="14.5" x14ac:dyDescent="0.35">
      <c r="A52" s="2" t="str">
        <f>VLOOKUP(C52, 'County name'!$A$1:$C$207, 2, TRUE)</f>
        <v>Jackson County</v>
      </c>
      <c r="B52" s="2" t="str">
        <f>VLOOKUP($C52, 'County name'!$A$1:$C$207, 3, TRUE)</f>
        <v>Iowa</v>
      </c>
      <c r="C52" s="33">
        <v>19097</v>
      </c>
      <c r="D52" s="12">
        <f>VLOOKUP($C52, 'County name'!$A$3:$D$101, 4, FALSE)</f>
        <v>7.3000000000000001E-3</v>
      </c>
      <c r="E52" s="44">
        <v>1937.8588569999999</v>
      </c>
      <c r="F52" s="44">
        <v>153.2155181</v>
      </c>
      <c r="G52" s="38">
        <v>0.91820320479999995</v>
      </c>
      <c r="H52" s="45">
        <v>291.8314067</v>
      </c>
      <c r="I52" s="45">
        <v>89.123007770000001</v>
      </c>
      <c r="J52" s="48">
        <v>7.4400795059999997E-2</v>
      </c>
      <c r="K52" s="46">
        <v>617.90084609999997</v>
      </c>
      <c r="L52" s="45">
        <v>311.94812669999999</v>
      </c>
      <c r="M52" s="47">
        <v>0.39310828590000002</v>
      </c>
    </row>
    <row r="53" spans="1:13" ht="14.5" x14ac:dyDescent="0.35">
      <c r="A53" s="2" t="str">
        <f>VLOOKUP(C53, 'County name'!$A$1:$C$207, 2, TRUE)</f>
        <v>Jasper County</v>
      </c>
      <c r="B53" s="2" t="str">
        <f>VLOOKUP($C53, 'County name'!$A$1:$C$207, 3, TRUE)</f>
        <v>Iowa</v>
      </c>
      <c r="C53" s="33">
        <v>19099</v>
      </c>
      <c r="D53" s="12">
        <f>VLOOKUP($C53, 'County name'!$A$3:$D$101, 4, FALSE)</f>
        <v>1.4499999999999999E-2</v>
      </c>
      <c r="E53" s="44">
        <v>2101.6928170000001</v>
      </c>
      <c r="F53" s="44">
        <v>207.7831779</v>
      </c>
      <c r="G53" s="38">
        <v>0.99069646639999998</v>
      </c>
      <c r="H53" s="45">
        <v>196.9544688</v>
      </c>
      <c r="I53" s="45">
        <v>22.983168790000001</v>
      </c>
      <c r="J53" s="48">
        <v>-4.1727380449999997E-2</v>
      </c>
      <c r="K53" s="46">
        <v>491.80428019999999</v>
      </c>
      <c r="L53" s="45">
        <v>224.19268460000001</v>
      </c>
      <c r="M53" s="47">
        <v>0.2465909416</v>
      </c>
    </row>
    <row r="54" spans="1:13" ht="14.5" x14ac:dyDescent="0.35">
      <c r="A54" s="2" t="str">
        <f>VLOOKUP(C54, 'County name'!$A$1:$C$207, 2, TRUE)</f>
        <v>Jefferson County</v>
      </c>
      <c r="B54" s="2" t="str">
        <f>VLOOKUP($C54, 'County name'!$A$1:$C$207, 3, TRUE)</f>
        <v>Iowa</v>
      </c>
      <c r="C54" s="33">
        <v>19101</v>
      </c>
      <c r="D54" s="12">
        <f>VLOOKUP($C54, 'County name'!$A$3:$D$101, 4, FALSE)</f>
        <v>5.8999999999999999E-3</v>
      </c>
      <c r="E54" s="44">
        <v>2252.6936649999998</v>
      </c>
      <c r="F54" s="44">
        <v>262.65155759999999</v>
      </c>
      <c r="G54" s="38">
        <v>1.0622391659999999</v>
      </c>
      <c r="H54" s="45">
        <v>250.42744070000001</v>
      </c>
      <c r="I54" s="45">
        <v>78.319175240000007</v>
      </c>
      <c r="J54" s="48">
        <v>1.192354074E-2</v>
      </c>
      <c r="K54" s="46">
        <v>586.91951129999995</v>
      </c>
      <c r="L54" s="45">
        <v>345.07016850000002</v>
      </c>
      <c r="M54" s="47">
        <v>0.39238805770000001</v>
      </c>
    </row>
    <row r="55" spans="1:13" ht="14.5" x14ac:dyDescent="0.35">
      <c r="A55" s="2" t="str">
        <f>VLOOKUP(C55, 'County name'!$A$1:$C$207, 2, TRUE)</f>
        <v>Johnson County</v>
      </c>
      <c r="B55" s="2" t="str">
        <f>VLOOKUP($C55, 'County name'!$A$1:$C$207, 3, TRUE)</f>
        <v>Iowa</v>
      </c>
      <c r="C55" s="33">
        <v>19103</v>
      </c>
      <c r="D55" s="12">
        <f>VLOOKUP($C55, 'County name'!$A$3:$D$101, 4, FALSE)</f>
        <v>9.3999999999999986E-3</v>
      </c>
      <c r="E55" s="44">
        <v>2151.2359740000002</v>
      </c>
      <c r="F55" s="44">
        <v>220.843749</v>
      </c>
      <c r="G55" s="38">
        <v>1.015398115</v>
      </c>
      <c r="H55" s="45">
        <v>265.7342463</v>
      </c>
      <c r="I55" s="45">
        <v>85.103366660000006</v>
      </c>
      <c r="J55" s="48">
        <v>3.9638716749999997E-2</v>
      </c>
      <c r="K55" s="46">
        <v>607.41701399999999</v>
      </c>
      <c r="L55" s="45">
        <v>346.83632449999999</v>
      </c>
      <c r="M55" s="47">
        <v>0.40876675159999998</v>
      </c>
    </row>
    <row r="56" spans="1:13" ht="14.5" x14ac:dyDescent="0.35">
      <c r="A56" s="2" t="str">
        <f>VLOOKUP(C56, 'County name'!$A$1:$C$207, 2, TRUE)</f>
        <v>Jones County</v>
      </c>
      <c r="B56" s="2" t="str">
        <f>VLOOKUP($C56, 'County name'!$A$1:$C$207, 3, TRUE)</f>
        <v>Iowa</v>
      </c>
      <c r="C56" s="33">
        <v>19105</v>
      </c>
      <c r="D56" s="12">
        <f>VLOOKUP($C56, 'County name'!$A$3:$D$101, 4, FALSE)</f>
        <v>9.1999999999999998E-3</v>
      </c>
      <c r="E56" s="44">
        <v>1959.3721680000001</v>
      </c>
      <c r="F56" s="44">
        <v>167.6801897</v>
      </c>
      <c r="G56" s="38">
        <v>0.93094991900000001</v>
      </c>
      <c r="H56" s="45">
        <v>273.99231209999999</v>
      </c>
      <c r="I56" s="45">
        <v>78.001519060000007</v>
      </c>
      <c r="J56" s="48">
        <v>5.2814836919999997E-2</v>
      </c>
      <c r="K56" s="46">
        <v>594.24940419999996</v>
      </c>
      <c r="L56" s="45">
        <v>302.14236899999997</v>
      </c>
      <c r="M56" s="47">
        <v>0.36865137349999999</v>
      </c>
    </row>
    <row r="57" spans="1:13" ht="14.5" x14ac:dyDescent="0.35">
      <c r="A57" s="2" t="str">
        <f>VLOOKUP(C57, 'County name'!$A$1:$C$207, 2, TRUE)</f>
        <v>Keokuk County</v>
      </c>
      <c r="B57" s="2" t="str">
        <f>VLOOKUP($C57, 'County name'!$A$1:$C$207, 3, TRUE)</f>
        <v>Iowa</v>
      </c>
      <c r="C57" s="33">
        <v>19107</v>
      </c>
      <c r="D57" s="12">
        <f>VLOOKUP($C57, 'County name'!$A$3:$D$101, 4, FALSE)</f>
        <v>8.6E-3</v>
      </c>
      <c r="E57" s="44">
        <v>2175.3862749999998</v>
      </c>
      <c r="F57" s="44">
        <v>233.7009922</v>
      </c>
      <c r="G57" s="38">
        <v>1.02628885</v>
      </c>
      <c r="H57" s="45">
        <v>234.13758300000001</v>
      </c>
      <c r="I57" s="45">
        <v>56.936241289999998</v>
      </c>
      <c r="J57" s="48">
        <v>-6.0309596210000004E-3</v>
      </c>
      <c r="K57" s="46">
        <v>557.25087759999997</v>
      </c>
      <c r="L57" s="45">
        <v>299.49422040000002</v>
      </c>
      <c r="M57" s="47">
        <v>0.34105632769999999</v>
      </c>
    </row>
    <row r="58" spans="1:13" ht="14.5" x14ac:dyDescent="0.35">
      <c r="A58" s="2" t="str">
        <f>VLOOKUP(C58, 'County name'!$A$1:$C$207, 2, TRUE)</f>
        <v>Kossuth County</v>
      </c>
      <c r="B58" s="2" t="str">
        <f>VLOOKUP($C58, 'County name'!$A$1:$C$207, 3, TRUE)</f>
        <v>Iowa</v>
      </c>
      <c r="C58" s="33">
        <v>19109</v>
      </c>
      <c r="D58" s="12">
        <f>VLOOKUP($C58, 'County name'!$A$3:$D$101, 4, FALSE)</f>
        <v>2.3300000000000001E-2</v>
      </c>
      <c r="E58" s="44">
        <v>1910.8538470000001</v>
      </c>
      <c r="F58" s="44">
        <v>149.78746229999999</v>
      </c>
      <c r="G58" s="38">
        <v>0.97036259629999999</v>
      </c>
      <c r="H58" s="45">
        <v>230.94241009999999</v>
      </c>
      <c r="I58" s="45">
        <v>53.652604289999999</v>
      </c>
      <c r="J58" s="48">
        <v>3.8200186320000003E-2</v>
      </c>
      <c r="K58" s="46">
        <v>488.6194241</v>
      </c>
      <c r="L58" s="45">
        <v>208.1456858</v>
      </c>
      <c r="M58" s="47">
        <v>0.25596835979999999</v>
      </c>
    </row>
    <row r="59" spans="1:13" ht="14.5" x14ac:dyDescent="0.35">
      <c r="A59" s="2" t="str">
        <f>VLOOKUP(C59, 'County name'!$A$1:$C$207, 2, TRUE)</f>
        <v>Lee County</v>
      </c>
      <c r="B59" s="2" t="str">
        <f>VLOOKUP($C59, 'County name'!$A$1:$C$207, 3, TRUE)</f>
        <v>Iowa</v>
      </c>
      <c r="C59" s="33">
        <v>19111</v>
      </c>
      <c r="D59" s="12">
        <f>VLOOKUP($C59, 'County name'!$A$3:$D$101, 4, FALSE)</f>
        <v>5.7999999999999996E-3</v>
      </c>
      <c r="E59" s="44">
        <v>2290.7152139999998</v>
      </c>
      <c r="F59" s="44">
        <v>250.7526685</v>
      </c>
      <c r="G59" s="38">
        <v>1.046846336</v>
      </c>
      <c r="H59" s="45">
        <v>274.62563720000003</v>
      </c>
      <c r="I59" s="45">
        <v>109.72753160000001</v>
      </c>
      <c r="J59" s="48">
        <v>4.9475594939999999E-2</v>
      </c>
      <c r="K59" s="46">
        <v>655.06341169999996</v>
      </c>
      <c r="L59" s="45">
        <v>423.43542819999999</v>
      </c>
      <c r="M59" s="47">
        <v>0.50388152109999995</v>
      </c>
    </row>
    <row r="60" spans="1:13" ht="14.5" x14ac:dyDescent="0.35">
      <c r="A60" s="2" t="str">
        <f>VLOOKUP(C60, 'County name'!$A$1:$C$207, 2, TRUE)</f>
        <v>Linn County</v>
      </c>
      <c r="B60" s="2" t="str">
        <f>VLOOKUP($C60, 'County name'!$A$1:$C$207, 3, TRUE)</f>
        <v>Iowa</v>
      </c>
      <c r="C60" s="33">
        <v>19113</v>
      </c>
      <c r="D60" s="12">
        <f>VLOOKUP($C60, 'County name'!$A$3:$D$101, 4, FALSE)</f>
        <v>0.01</v>
      </c>
      <c r="E60" s="44">
        <v>2017.9906570000001</v>
      </c>
      <c r="F60" s="44">
        <v>183.57120889999999</v>
      </c>
      <c r="G60" s="38">
        <v>0.96743224400000005</v>
      </c>
      <c r="H60" s="45">
        <v>257.42471840000002</v>
      </c>
      <c r="I60" s="45">
        <v>66.697020820000006</v>
      </c>
      <c r="J60" s="48">
        <v>3.3665703149999997E-2</v>
      </c>
      <c r="K60" s="46">
        <v>575.17552230000001</v>
      </c>
      <c r="L60" s="45">
        <v>294.07582150000002</v>
      </c>
      <c r="M60" s="47">
        <v>0.35120669999999998</v>
      </c>
    </row>
    <row r="61" spans="1:13" ht="14.5" x14ac:dyDescent="0.35">
      <c r="A61" s="2" t="str">
        <f>VLOOKUP(C61, 'County name'!$A$1:$C$207, 2, TRUE)</f>
        <v>Louisa County</v>
      </c>
      <c r="B61" s="2" t="str">
        <f>VLOOKUP($C61, 'County name'!$A$1:$C$207, 3, TRUE)</f>
        <v>Iowa</v>
      </c>
      <c r="C61" s="33">
        <v>19115</v>
      </c>
      <c r="D61" s="12">
        <f>VLOOKUP($C61, 'County name'!$A$3:$D$101, 4, FALSE)</f>
        <v>6.0999999999999995E-3</v>
      </c>
      <c r="E61" s="44">
        <v>2221.254649</v>
      </c>
      <c r="F61" s="44">
        <v>234.04026820000001</v>
      </c>
      <c r="G61" s="38">
        <v>1.012779439</v>
      </c>
      <c r="H61" s="45">
        <v>290.99548329999999</v>
      </c>
      <c r="I61" s="45">
        <v>120.3782095</v>
      </c>
      <c r="J61" s="48">
        <v>7.0830954789999998E-2</v>
      </c>
      <c r="K61" s="46">
        <v>669.79607959999998</v>
      </c>
      <c r="L61" s="45">
        <v>423.63408299999998</v>
      </c>
      <c r="M61" s="47">
        <v>0.5081240252</v>
      </c>
    </row>
    <row r="62" spans="1:13" ht="14.5" x14ac:dyDescent="0.35">
      <c r="A62" s="2" t="str">
        <f>VLOOKUP(C62, 'County name'!$A$1:$C$207, 2, TRUE)</f>
        <v>Lucas County</v>
      </c>
      <c r="B62" s="2" t="str">
        <f>VLOOKUP($C62, 'County name'!$A$1:$C$207, 3, TRUE)</f>
        <v>Iowa</v>
      </c>
      <c r="C62" s="33">
        <v>19117</v>
      </c>
      <c r="D62" s="12">
        <f>VLOOKUP($C62, 'County name'!$A$3:$D$101, 4, FALSE)</f>
        <v>4.0000000000000001E-3</v>
      </c>
      <c r="E62" s="44">
        <v>2144.7358720000002</v>
      </c>
      <c r="F62" s="44">
        <v>231.81660869999999</v>
      </c>
      <c r="G62" s="38">
        <v>1.011550714</v>
      </c>
      <c r="H62" s="45">
        <v>180.44985360000001</v>
      </c>
      <c r="I62" s="45">
        <v>15.7214551</v>
      </c>
      <c r="J62" s="48">
        <v>-6.7219319309999997E-2</v>
      </c>
      <c r="K62" s="46">
        <v>467.9257197</v>
      </c>
      <c r="L62" s="45">
        <v>205.61514070000001</v>
      </c>
      <c r="M62" s="47">
        <v>0.2129661219</v>
      </c>
    </row>
    <row r="63" spans="1:13" ht="14.5" x14ac:dyDescent="0.35">
      <c r="A63" s="2" t="str">
        <f>VLOOKUP(C63, 'County name'!$A$1:$C$207, 2, TRUE)</f>
        <v>Lyon County</v>
      </c>
      <c r="B63" s="2" t="str">
        <f>VLOOKUP($C63, 'County name'!$A$1:$C$207, 3, TRUE)</f>
        <v>Iowa</v>
      </c>
      <c r="C63" s="33">
        <v>19119</v>
      </c>
      <c r="D63" s="12">
        <f>VLOOKUP($C63, 'County name'!$A$3:$D$101, 4, FALSE)</f>
        <v>1.3000000000000001E-2</v>
      </c>
      <c r="E63" s="44">
        <v>1912.1864949999999</v>
      </c>
      <c r="F63" s="44">
        <v>199.08288429999999</v>
      </c>
      <c r="G63" s="38">
        <v>1.031319216</v>
      </c>
      <c r="H63" s="45">
        <v>217.1728062</v>
      </c>
      <c r="I63" s="45">
        <v>65.854374890000003</v>
      </c>
      <c r="J63" s="48">
        <v>3.8169687289999997E-2</v>
      </c>
      <c r="K63" s="46">
        <v>432.04645950000003</v>
      </c>
      <c r="L63" s="45">
        <v>183.77616330000001</v>
      </c>
      <c r="M63" s="47">
        <v>0.19936457360000001</v>
      </c>
    </row>
    <row r="64" spans="1:13" ht="14.5" x14ac:dyDescent="0.35">
      <c r="A64" s="2" t="str">
        <f>VLOOKUP(C64, 'County name'!$A$1:$C$207, 2, TRUE)</f>
        <v>Madison County</v>
      </c>
      <c r="B64" s="2" t="str">
        <f>VLOOKUP($C64, 'County name'!$A$1:$C$207, 3, TRUE)</f>
        <v>Iowa</v>
      </c>
      <c r="C64" s="33">
        <v>19121</v>
      </c>
      <c r="D64" s="12">
        <f>VLOOKUP($C64, 'County name'!$A$3:$D$101, 4, FALSE)</f>
        <v>7.0999999999999995E-3</v>
      </c>
      <c r="E64" s="44">
        <v>2134.7480059999998</v>
      </c>
      <c r="F64" s="44">
        <v>228.08409499999999</v>
      </c>
      <c r="G64" s="38">
        <v>1.026378893</v>
      </c>
      <c r="H64" s="45">
        <v>187.1956777</v>
      </c>
      <c r="I64" s="45">
        <v>25.964874699999999</v>
      </c>
      <c r="J64" s="48">
        <v>-4.4103328060000002E-2</v>
      </c>
      <c r="K64" s="46">
        <v>462.53248760000002</v>
      </c>
      <c r="L64" s="45">
        <v>207.16509389999999</v>
      </c>
      <c r="M64" s="47">
        <v>0.21875294319999999</v>
      </c>
    </row>
    <row r="65" spans="1:13" ht="14.5" x14ac:dyDescent="0.35">
      <c r="A65" s="2" t="str">
        <f>VLOOKUP(C65, 'County name'!$A$1:$C$207, 2, TRUE)</f>
        <v>Mahaska County</v>
      </c>
      <c r="B65" s="2" t="str">
        <f>VLOOKUP($C65, 'County name'!$A$1:$C$207, 3, TRUE)</f>
        <v>Iowa</v>
      </c>
      <c r="C65" s="33">
        <v>19123</v>
      </c>
      <c r="D65" s="12">
        <f>VLOOKUP($C65, 'County name'!$A$3:$D$101, 4, FALSE)</f>
        <v>9.1999999999999998E-3</v>
      </c>
      <c r="E65" s="44">
        <v>2165.0512020000001</v>
      </c>
      <c r="F65" s="44">
        <v>228.21512509999999</v>
      </c>
      <c r="G65" s="38">
        <v>1.028327258</v>
      </c>
      <c r="H65" s="45">
        <v>206.15850979999999</v>
      </c>
      <c r="I65" s="45">
        <v>32.88190436</v>
      </c>
      <c r="J65" s="48">
        <v>-3.7759206230000002E-2</v>
      </c>
      <c r="K65" s="46">
        <v>513.98049939999999</v>
      </c>
      <c r="L65" s="45">
        <v>250.9788168</v>
      </c>
      <c r="M65" s="47">
        <v>0.2782503616</v>
      </c>
    </row>
    <row r="66" spans="1:13" ht="14.5" x14ac:dyDescent="0.35">
      <c r="A66" s="2" t="str">
        <f>VLOOKUP(C66, 'County name'!$A$1:$C$207, 2, TRUE)</f>
        <v>Marion County</v>
      </c>
      <c r="B66" s="2" t="str">
        <f>VLOOKUP($C66, 'County name'!$A$1:$C$207, 3, TRUE)</f>
        <v>Iowa</v>
      </c>
      <c r="C66" s="33">
        <v>19125</v>
      </c>
      <c r="D66" s="12">
        <f>VLOOKUP($C66, 'County name'!$A$3:$D$101, 4, FALSE)</f>
        <v>6.4000000000000003E-3</v>
      </c>
      <c r="E66" s="44">
        <v>2201.4629479999999</v>
      </c>
      <c r="F66" s="44">
        <v>238.3310975</v>
      </c>
      <c r="G66" s="38">
        <v>1.044738792</v>
      </c>
      <c r="H66" s="45">
        <v>187.0229851</v>
      </c>
      <c r="I66" s="45">
        <v>20.27074318</v>
      </c>
      <c r="J66" s="48">
        <v>-5.8067482220000001E-2</v>
      </c>
      <c r="K66" s="46">
        <v>480.60252869999999</v>
      </c>
      <c r="L66" s="45">
        <v>221.5638228</v>
      </c>
      <c r="M66" s="47">
        <v>0.234768755</v>
      </c>
    </row>
    <row r="67" spans="1:13" ht="14.5" x14ac:dyDescent="0.35">
      <c r="A67" s="2" t="str">
        <f>VLOOKUP(C67, 'County name'!$A$1:$C$207, 2, TRUE)</f>
        <v>Marshall County</v>
      </c>
      <c r="B67" s="2" t="str">
        <f>VLOOKUP($C67, 'County name'!$A$1:$C$207, 3, TRUE)</f>
        <v>Iowa</v>
      </c>
      <c r="C67" s="33">
        <v>19127</v>
      </c>
      <c r="D67" s="12">
        <f>VLOOKUP($C67, 'County name'!$A$3:$D$101, 4, FALSE)</f>
        <v>1.1399999999999999E-2</v>
      </c>
      <c r="E67" s="44">
        <v>1996.3318839999999</v>
      </c>
      <c r="F67" s="44">
        <v>175.60513019999999</v>
      </c>
      <c r="G67" s="38">
        <v>0.94728911179999997</v>
      </c>
      <c r="H67" s="45">
        <v>205.56286750000001</v>
      </c>
      <c r="I67" s="45">
        <v>26.447716190000001</v>
      </c>
      <c r="J67" s="48">
        <v>-2.322781745E-2</v>
      </c>
      <c r="K67" s="46">
        <v>499.03817609999999</v>
      </c>
      <c r="L67" s="45">
        <v>222.06463600000001</v>
      </c>
      <c r="M67" s="47">
        <v>0.2586835602</v>
      </c>
    </row>
    <row r="68" spans="1:13" ht="14.5" x14ac:dyDescent="0.35">
      <c r="A68" s="2" t="str">
        <f>VLOOKUP(C68, 'County name'!$A$1:$C$207, 2, TRUE)</f>
        <v>Mills County</v>
      </c>
      <c r="B68" s="2" t="str">
        <f>VLOOKUP($C68, 'County name'!$A$1:$C$207, 3, TRUE)</f>
        <v>Iowa</v>
      </c>
      <c r="C68" s="33">
        <v>19129</v>
      </c>
      <c r="D68" s="12">
        <f>VLOOKUP($C68, 'County name'!$A$3:$D$101, 4, FALSE)</f>
        <v>8.0000000000000002E-3</v>
      </c>
      <c r="E68" s="44">
        <v>2250.3413430000001</v>
      </c>
      <c r="F68" s="44">
        <v>286.772355</v>
      </c>
      <c r="G68" s="38">
        <v>1.120762622</v>
      </c>
      <c r="H68" s="45">
        <v>188.96649479999999</v>
      </c>
      <c r="I68" s="45">
        <v>44.864365339999999</v>
      </c>
      <c r="J68" s="48">
        <v>-2.5238807620000001E-2</v>
      </c>
      <c r="K68" s="46">
        <v>442.06924500000002</v>
      </c>
      <c r="L68" s="45">
        <v>223.24929449999999</v>
      </c>
      <c r="M68" s="47">
        <v>0.22355513560000001</v>
      </c>
    </row>
    <row r="69" spans="1:13" ht="14.5" x14ac:dyDescent="0.35">
      <c r="A69" s="2" t="str">
        <f>VLOOKUP(C69, 'County name'!$A$1:$C$207, 2, TRUE)</f>
        <v>Mitchell County</v>
      </c>
      <c r="B69" s="2" t="str">
        <f>VLOOKUP($C69, 'County name'!$A$1:$C$207, 3, TRUE)</f>
        <v>Iowa</v>
      </c>
      <c r="C69" s="33">
        <v>19131</v>
      </c>
      <c r="D69" s="12">
        <f>VLOOKUP($C69, 'County name'!$A$3:$D$101, 4, FALSE)</f>
        <v>1.09E-2</v>
      </c>
      <c r="E69" s="44">
        <v>1847.693978</v>
      </c>
      <c r="F69" s="44">
        <v>128.37057480000001</v>
      </c>
      <c r="G69" s="38">
        <v>0.90115846769999997</v>
      </c>
      <c r="H69" s="45">
        <v>236.9482141</v>
      </c>
      <c r="I69" s="45">
        <v>41.218991709999997</v>
      </c>
      <c r="J69" s="48">
        <v>3.4565394889999997E-2</v>
      </c>
      <c r="K69" s="46">
        <v>524.87088730000005</v>
      </c>
      <c r="L69" s="45">
        <v>225.20689179999999</v>
      </c>
      <c r="M69" s="47">
        <v>0.2917698909</v>
      </c>
    </row>
    <row r="70" spans="1:13" ht="14.5" x14ac:dyDescent="0.35">
      <c r="A70" s="2" t="str">
        <f>VLOOKUP(C70, 'County name'!$A$1:$C$207, 2, TRUE)</f>
        <v>Monona County</v>
      </c>
      <c r="B70" s="2" t="str">
        <f>VLOOKUP($C70, 'County name'!$A$1:$C$207, 3, TRUE)</f>
        <v>Iowa</v>
      </c>
      <c r="C70" s="33">
        <v>19133</v>
      </c>
      <c r="D70" s="12">
        <f>VLOOKUP($C70, 'County name'!$A$3:$D$101, 4, FALSE)</f>
        <v>1.2800000000000001E-2</v>
      </c>
      <c r="E70" s="44">
        <v>2152.7431769999998</v>
      </c>
      <c r="F70" s="44">
        <v>266.2574194</v>
      </c>
      <c r="G70" s="38">
        <v>1.1151872199999999</v>
      </c>
      <c r="H70" s="45">
        <v>204.65919969999999</v>
      </c>
      <c r="I70" s="45">
        <v>59.790473560000002</v>
      </c>
      <c r="J70" s="48">
        <v>7.5268130460000001E-3</v>
      </c>
      <c r="K70" s="46">
        <v>443.49760309999999</v>
      </c>
      <c r="L70" s="45">
        <v>216.17294100000001</v>
      </c>
      <c r="M70" s="47">
        <v>0.22159277929999999</v>
      </c>
    </row>
    <row r="71" spans="1:13" ht="14.5" x14ac:dyDescent="0.35">
      <c r="A71" s="2" t="str">
        <f>VLOOKUP(C71, 'County name'!$A$1:$C$207, 2, TRUE)</f>
        <v>Monroe County</v>
      </c>
      <c r="B71" s="2" t="str">
        <f>VLOOKUP($C71, 'County name'!$A$1:$C$207, 3, TRUE)</f>
        <v>Iowa</v>
      </c>
      <c r="C71" s="33">
        <v>19135</v>
      </c>
      <c r="D71" s="12">
        <f>VLOOKUP($C71, 'County name'!$A$3:$D$101, 4, FALSE)</f>
        <v>3.3E-3</v>
      </c>
      <c r="E71" s="44">
        <v>2185.0264320000001</v>
      </c>
      <c r="F71" s="44">
        <v>233.9712298</v>
      </c>
      <c r="G71" s="38">
        <v>1.0346915210000001</v>
      </c>
      <c r="H71" s="45">
        <v>191.58688599999999</v>
      </c>
      <c r="I71" s="45">
        <v>21.619946769999999</v>
      </c>
      <c r="J71" s="48">
        <v>-5.765732044E-2</v>
      </c>
      <c r="K71" s="46">
        <v>494.28545580000002</v>
      </c>
      <c r="L71" s="45">
        <v>228.83235909999999</v>
      </c>
      <c r="M71" s="47">
        <v>0.25015668330000002</v>
      </c>
    </row>
    <row r="72" spans="1:13" ht="14.5" x14ac:dyDescent="0.35">
      <c r="A72" s="2" t="str">
        <f>VLOOKUP(C72, 'County name'!$A$1:$C$207, 2, TRUE)</f>
        <v>Montgomery County</v>
      </c>
      <c r="B72" s="2" t="str">
        <f>VLOOKUP($C72, 'County name'!$A$1:$C$207, 3, TRUE)</f>
        <v>Iowa</v>
      </c>
      <c r="C72" s="33">
        <v>19137</v>
      </c>
      <c r="D72" s="12">
        <f>VLOOKUP($C72, 'County name'!$A$3:$D$101, 4, FALSE)</f>
        <v>7.6E-3</v>
      </c>
      <c r="E72" s="44">
        <v>2198.296413</v>
      </c>
      <c r="F72" s="44">
        <v>272.09875039999997</v>
      </c>
      <c r="G72" s="38">
        <v>1.085075201</v>
      </c>
      <c r="H72" s="45">
        <v>188.06025589999999</v>
      </c>
      <c r="I72" s="45">
        <v>39.417882489999997</v>
      </c>
      <c r="J72" s="48">
        <v>-3.1776483139999999E-2</v>
      </c>
      <c r="K72" s="46">
        <v>444.01286540000001</v>
      </c>
      <c r="L72" s="45">
        <v>216.5622564</v>
      </c>
      <c r="M72" s="47">
        <v>0.21709515730000001</v>
      </c>
    </row>
    <row r="73" spans="1:13" ht="14.5" x14ac:dyDescent="0.35">
      <c r="A73" s="2" t="str">
        <f>VLOOKUP(C73, 'County name'!$A$1:$C$207, 2, TRUE)</f>
        <v>Muscatine County</v>
      </c>
      <c r="B73" s="2" t="str">
        <f>VLOOKUP($C73, 'County name'!$A$1:$C$207, 3, TRUE)</f>
        <v>Iowa</v>
      </c>
      <c r="C73" s="33">
        <v>19139</v>
      </c>
      <c r="D73" s="12">
        <f>VLOOKUP($C73, 'County name'!$A$3:$D$101, 4, FALSE)</f>
        <v>6.6E-3</v>
      </c>
      <c r="E73" s="44">
        <v>2186.3636000000001</v>
      </c>
      <c r="F73" s="44">
        <v>225.4090453</v>
      </c>
      <c r="G73" s="38">
        <v>1.0100969639999999</v>
      </c>
      <c r="H73" s="45">
        <v>293.87558330000002</v>
      </c>
      <c r="I73" s="45">
        <v>119.4176136</v>
      </c>
      <c r="J73" s="48">
        <v>7.6969649449999997E-2</v>
      </c>
      <c r="K73" s="46">
        <v>664.38865109999995</v>
      </c>
      <c r="L73" s="45">
        <v>411.25203729999998</v>
      </c>
      <c r="M73" s="47">
        <v>0.4936454824</v>
      </c>
    </row>
    <row r="74" spans="1:13" ht="14.5" x14ac:dyDescent="0.35">
      <c r="A74" s="2" t="str">
        <f>VLOOKUP(C74, 'County name'!$A$1:$C$207, 2, TRUE)</f>
        <v>O</v>
      </c>
      <c r="B74" s="2" t="str">
        <f>VLOOKUP($C74, 'County name'!$A$1:$C$207, 3, TRUE)</f>
        <v>Iowa</v>
      </c>
      <c r="C74" s="33">
        <v>19141</v>
      </c>
      <c r="D74" s="12">
        <f>VLOOKUP($C74, 'County name'!$A$3:$D$101, 4, FALSE)</f>
        <v>1.3100000000000001E-2</v>
      </c>
      <c r="E74" s="44">
        <v>1926.7203469999999</v>
      </c>
      <c r="F74" s="44">
        <v>179.72164309999999</v>
      </c>
      <c r="G74" s="38">
        <v>0.99331269960000002</v>
      </c>
      <c r="H74" s="45">
        <v>217.2864399</v>
      </c>
      <c r="I74" s="45">
        <v>60.140097189999999</v>
      </c>
      <c r="J74" s="48">
        <v>3.1827059169999998E-2</v>
      </c>
      <c r="K74" s="46">
        <v>446.14099829999998</v>
      </c>
      <c r="L74" s="45">
        <v>187.64575970000001</v>
      </c>
      <c r="M74" s="47">
        <v>0.20866987989999999</v>
      </c>
    </row>
    <row r="75" spans="1:13" ht="14.5" x14ac:dyDescent="0.35">
      <c r="A75" s="2" t="str">
        <f>VLOOKUP(C75, 'County name'!$A$1:$C$207, 2, TRUE)</f>
        <v>Osceola County</v>
      </c>
      <c r="B75" s="2" t="str">
        <f>VLOOKUP($C75, 'County name'!$A$1:$C$207, 3, TRUE)</f>
        <v>Iowa</v>
      </c>
      <c r="C75" s="33">
        <v>19143</v>
      </c>
      <c r="D75" s="12">
        <f>VLOOKUP($C75, 'County name'!$A$3:$D$101, 4, FALSE)</f>
        <v>0.01</v>
      </c>
      <c r="E75" s="44">
        <v>1845.350371</v>
      </c>
      <c r="F75" s="44">
        <v>151.1945589</v>
      </c>
      <c r="G75" s="38">
        <v>0.9535110322</v>
      </c>
      <c r="H75" s="45">
        <v>219.8436777</v>
      </c>
      <c r="I75" s="45">
        <v>57.31244659</v>
      </c>
      <c r="J75" s="48">
        <v>3.8260638950000002E-2</v>
      </c>
      <c r="K75" s="46">
        <v>442.0821838</v>
      </c>
      <c r="L75" s="45">
        <v>172.2073394</v>
      </c>
      <c r="M75" s="47">
        <v>0.20181400090000001</v>
      </c>
    </row>
    <row r="76" spans="1:13" ht="14.5" x14ac:dyDescent="0.35">
      <c r="A76" s="2" t="str">
        <f>VLOOKUP(C76, 'County name'!$A$1:$C$207, 2, TRUE)</f>
        <v>Page County</v>
      </c>
      <c r="B76" s="2" t="str">
        <f>VLOOKUP($C76, 'County name'!$A$1:$C$207, 3, TRUE)</f>
        <v>Iowa</v>
      </c>
      <c r="C76" s="33">
        <v>19145</v>
      </c>
      <c r="D76" s="12">
        <f>VLOOKUP($C76, 'County name'!$A$3:$D$101, 4, FALSE)</f>
        <v>9.8999999999999991E-3</v>
      </c>
      <c r="E76" s="44">
        <v>2232.6394580000001</v>
      </c>
      <c r="F76" s="44">
        <v>280.26608629999998</v>
      </c>
      <c r="G76" s="38">
        <v>1.0700406140000001</v>
      </c>
      <c r="H76" s="45">
        <v>183.79884759999999</v>
      </c>
      <c r="I76" s="45">
        <v>36.36957598</v>
      </c>
      <c r="J76" s="48">
        <v>-4.1323061330000001E-2</v>
      </c>
      <c r="K76" s="46">
        <v>442.90028640000003</v>
      </c>
      <c r="L76" s="45">
        <v>219.56772419999999</v>
      </c>
      <c r="M76" s="47">
        <v>0.21644080239999999</v>
      </c>
    </row>
    <row r="77" spans="1:13" ht="14.5" x14ac:dyDescent="0.35">
      <c r="A77" s="2" t="str">
        <f>VLOOKUP(C77, 'County name'!$A$1:$C$207, 2, TRUE)</f>
        <v>Palo Alto County</v>
      </c>
      <c r="B77" s="2" t="str">
        <f>VLOOKUP($C77, 'County name'!$A$1:$C$207, 3, TRUE)</f>
        <v>Iowa</v>
      </c>
      <c r="C77" s="33">
        <v>19147</v>
      </c>
      <c r="D77" s="12">
        <f>VLOOKUP($C77, 'County name'!$A$3:$D$101, 4, FALSE)</f>
        <v>1.1699999999999999E-2</v>
      </c>
      <c r="E77" s="44">
        <v>1936.508366</v>
      </c>
      <c r="F77" s="44">
        <v>162.85502170000001</v>
      </c>
      <c r="G77" s="38">
        <v>0.98832125599999998</v>
      </c>
      <c r="H77" s="45">
        <v>224.2975457</v>
      </c>
      <c r="I77" s="45">
        <v>56.678372959999997</v>
      </c>
      <c r="J77" s="48">
        <v>3.3000391150000002E-2</v>
      </c>
      <c r="K77" s="46">
        <v>474.44252799999998</v>
      </c>
      <c r="L77" s="45">
        <v>205.005584</v>
      </c>
      <c r="M77" s="47">
        <v>0.24081815249999999</v>
      </c>
    </row>
    <row r="78" spans="1:13" ht="14.5" x14ac:dyDescent="0.35">
      <c r="A78" s="2" t="str">
        <f>VLOOKUP(C78, 'County name'!$A$1:$C$207, 2, TRUE)</f>
        <v>Plymouth County</v>
      </c>
      <c r="B78" s="2" t="str">
        <f>VLOOKUP($C78, 'County name'!$A$1:$C$207, 3, TRUE)</f>
        <v>Iowa</v>
      </c>
      <c r="C78" s="33">
        <v>19149</v>
      </c>
      <c r="D78" s="12">
        <f>VLOOKUP($C78, 'County name'!$A$3:$D$101, 4, FALSE)</f>
        <v>1.8500000000000003E-2</v>
      </c>
      <c r="E78" s="44">
        <v>2018.612766</v>
      </c>
      <c r="F78" s="44">
        <v>229.72928400000001</v>
      </c>
      <c r="G78" s="38">
        <v>1.086917779</v>
      </c>
      <c r="H78" s="45">
        <v>211.98361320000001</v>
      </c>
      <c r="I78" s="45">
        <v>64.898351480000002</v>
      </c>
      <c r="J78" s="48">
        <v>2.7925561849999999E-2</v>
      </c>
      <c r="K78" s="46">
        <v>438.3333457</v>
      </c>
      <c r="L78" s="45">
        <v>199.83403530000001</v>
      </c>
      <c r="M78" s="47">
        <v>0.21237115870000001</v>
      </c>
    </row>
    <row r="79" spans="1:13" ht="14.5" x14ac:dyDescent="0.35">
      <c r="A79" s="2" t="str">
        <f>VLOOKUP(C79, 'County name'!$A$1:$C$207, 2, TRUE)</f>
        <v>Pocahontas County</v>
      </c>
      <c r="B79" s="2" t="str">
        <f>VLOOKUP($C79, 'County name'!$A$1:$C$207, 3, TRUE)</f>
        <v>Iowa</v>
      </c>
      <c r="C79" s="33">
        <v>19151</v>
      </c>
      <c r="D79" s="12">
        <f>VLOOKUP($C79, 'County name'!$A$3:$D$101, 4, FALSE)</f>
        <v>1.41E-2</v>
      </c>
      <c r="E79" s="44">
        <v>1960.3575519999999</v>
      </c>
      <c r="F79" s="44">
        <v>177.7764349</v>
      </c>
      <c r="G79" s="38">
        <v>1.01081102</v>
      </c>
      <c r="H79" s="45">
        <v>216.2978961</v>
      </c>
      <c r="I79" s="45">
        <v>52.992367549999997</v>
      </c>
      <c r="J79" s="48">
        <v>2.129480944E-2</v>
      </c>
      <c r="K79" s="46">
        <v>471.44527699999998</v>
      </c>
      <c r="L79" s="45">
        <v>208.70694779999999</v>
      </c>
      <c r="M79" s="47">
        <v>0.2393015573</v>
      </c>
    </row>
    <row r="80" spans="1:13" ht="14.5" x14ac:dyDescent="0.35">
      <c r="A80" s="2" t="str">
        <f>VLOOKUP(C80, 'County name'!$A$1:$C$207, 2, TRUE)</f>
        <v>Polk County</v>
      </c>
      <c r="B80" s="2" t="str">
        <f>VLOOKUP($C80, 'County name'!$A$1:$C$207, 3, TRUE)</f>
        <v>Iowa</v>
      </c>
      <c r="C80" s="33">
        <v>19153</v>
      </c>
      <c r="D80" s="12">
        <f>VLOOKUP($C80, 'County name'!$A$3:$D$101, 4, FALSE)</f>
        <v>7.7000000000000002E-3</v>
      </c>
      <c r="E80" s="44">
        <v>2112.5527259999999</v>
      </c>
      <c r="F80" s="44">
        <v>205.15810959999999</v>
      </c>
      <c r="G80" s="38">
        <v>1.0017403730000001</v>
      </c>
      <c r="H80" s="45">
        <v>195.88953839999999</v>
      </c>
      <c r="I80" s="45">
        <v>25.709544709999999</v>
      </c>
      <c r="J80" s="48">
        <v>-3.5715327589999998E-2</v>
      </c>
      <c r="K80" s="46">
        <v>482.81175359999997</v>
      </c>
      <c r="L80" s="45">
        <v>214.703045</v>
      </c>
      <c r="M80" s="47">
        <v>0.23899942439999999</v>
      </c>
    </row>
    <row r="81" spans="1:13" ht="14.5" x14ac:dyDescent="0.35">
      <c r="A81" s="2" t="str">
        <f>VLOOKUP(C81, 'County name'!$A$1:$C$207, 2, TRUE)</f>
        <v>Pottawattamie County</v>
      </c>
      <c r="B81" s="2" t="str">
        <f>VLOOKUP($C81, 'County name'!$A$1:$C$207, 3, TRUE)</f>
        <v>Iowa</v>
      </c>
      <c r="C81" s="33">
        <v>19155</v>
      </c>
      <c r="D81" s="12">
        <f>VLOOKUP($C81, 'County name'!$A$3:$D$101, 4, FALSE)</f>
        <v>1.7299999999999999E-2</v>
      </c>
      <c r="E81" s="44">
        <v>2171.190591</v>
      </c>
      <c r="F81" s="44">
        <v>249.7410045</v>
      </c>
      <c r="G81" s="38">
        <v>1.0767360239999999</v>
      </c>
      <c r="H81" s="45">
        <v>191.50551770000001</v>
      </c>
      <c r="I81" s="45">
        <v>43.041023449999997</v>
      </c>
      <c r="J81" s="48">
        <v>-1.970094927E-2</v>
      </c>
      <c r="K81" s="46">
        <v>445.37187899999998</v>
      </c>
      <c r="L81" s="45">
        <v>210.7044065</v>
      </c>
      <c r="M81" s="47">
        <v>0.2197608392</v>
      </c>
    </row>
    <row r="82" spans="1:13" ht="14.5" x14ac:dyDescent="0.35">
      <c r="A82" s="2" t="str">
        <f>VLOOKUP(C82, 'County name'!$A$1:$C$207, 2, TRUE)</f>
        <v>Poweshiek County</v>
      </c>
      <c r="B82" s="2" t="str">
        <f>VLOOKUP($C82, 'County name'!$A$1:$C$207, 3, TRUE)</f>
        <v>Iowa</v>
      </c>
      <c r="C82" s="33">
        <v>19157</v>
      </c>
      <c r="D82" s="12">
        <f>VLOOKUP($C82, 'County name'!$A$3:$D$101, 4, FALSE)</f>
        <v>1.18E-2</v>
      </c>
      <c r="E82" s="44">
        <v>2069.3146860000002</v>
      </c>
      <c r="F82" s="44">
        <v>205.60506409999999</v>
      </c>
      <c r="G82" s="38">
        <v>0.97646059350000003</v>
      </c>
      <c r="H82" s="45">
        <v>216.35750880000001</v>
      </c>
      <c r="I82" s="45">
        <v>35.596390909999997</v>
      </c>
      <c r="J82" s="48">
        <v>-2.1134485710000001E-2</v>
      </c>
      <c r="K82" s="46">
        <v>523.78159149999999</v>
      </c>
      <c r="L82" s="45">
        <v>253.9365593</v>
      </c>
      <c r="M82" s="47">
        <v>0.28908711199999998</v>
      </c>
    </row>
    <row r="83" spans="1:13" ht="14.5" x14ac:dyDescent="0.35">
      <c r="A83" s="2" t="str">
        <f>VLOOKUP(C83, 'County name'!$A$1:$C$207, 2, TRUE)</f>
        <v>Ringgold County</v>
      </c>
      <c r="B83" s="2" t="str">
        <f>VLOOKUP($C83, 'County name'!$A$1:$C$207, 3, TRUE)</f>
        <v>Iowa</v>
      </c>
      <c r="C83" s="33">
        <v>19159</v>
      </c>
      <c r="D83" s="12">
        <f>VLOOKUP($C83, 'County name'!$A$3:$D$101, 4, FALSE)</f>
        <v>5.4000000000000003E-3</v>
      </c>
      <c r="E83" s="44">
        <v>2164.0902099999998</v>
      </c>
      <c r="F83" s="44">
        <v>231.35977249999999</v>
      </c>
      <c r="G83" s="38">
        <v>1.0195466900000001</v>
      </c>
      <c r="H83" s="45">
        <v>176.0239066</v>
      </c>
      <c r="I83" s="45">
        <v>19.715634819999998</v>
      </c>
      <c r="J83" s="48">
        <v>-5.9928358789999997E-2</v>
      </c>
      <c r="K83" s="46">
        <v>444.82822629999998</v>
      </c>
      <c r="L83" s="45">
        <v>199.708742</v>
      </c>
      <c r="M83" s="47">
        <v>0.205049122</v>
      </c>
    </row>
    <row r="84" spans="1:13" ht="14.5" x14ac:dyDescent="0.35">
      <c r="A84" s="2" t="str">
        <f>VLOOKUP(C84, 'County name'!$A$1:$C$207, 2, TRUE)</f>
        <v>Sac County</v>
      </c>
      <c r="B84" s="2" t="str">
        <f>VLOOKUP($C84, 'County name'!$A$1:$C$207, 3, TRUE)</f>
        <v>Iowa</v>
      </c>
      <c r="C84" s="33">
        <v>19161</v>
      </c>
      <c r="D84" s="12">
        <f>VLOOKUP($C84, 'County name'!$A$3:$D$101, 4, FALSE)</f>
        <v>1.2E-2</v>
      </c>
      <c r="E84" s="44">
        <v>1984.3478070000001</v>
      </c>
      <c r="F84" s="44">
        <v>187.12422090000001</v>
      </c>
      <c r="G84" s="38">
        <v>1.01784812</v>
      </c>
      <c r="H84" s="45">
        <v>206.72814210000001</v>
      </c>
      <c r="I84" s="45">
        <v>46.631631900000002</v>
      </c>
      <c r="J84" s="48">
        <v>8.7008919619999993E-3</v>
      </c>
      <c r="K84" s="46">
        <v>457.87734130000001</v>
      </c>
      <c r="L84" s="45">
        <v>195.19248350000001</v>
      </c>
      <c r="M84" s="47">
        <v>0.22343081749999999</v>
      </c>
    </row>
    <row r="85" spans="1:13" ht="14.5" x14ac:dyDescent="0.35">
      <c r="A85" s="2" t="str">
        <f>VLOOKUP(C85, 'County name'!$A$1:$C$207, 2, TRUE)</f>
        <v>Scott County</v>
      </c>
      <c r="B85" s="2" t="str">
        <f>VLOOKUP($C85, 'County name'!$A$1:$C$207, 3, TRUE)</f>
        <v>Iowa</v>
      </c>
      <c r="C85" s="33">
        <v>19163</v>
      </c>
      <c r="D85" s="12">
        <f>VLOOKUP($C85, 'County name'!$A$3:$D$101, 4, FALSE)</f>
        <v>7.4999999999999997E-3</v>
      </c>
      <c r="E85" s="44">
        <v>2120.5967470000001</v>
      </c>
      <c r="F85" s="44">
        <v>192.2440459</v>
      </c>
      <c r="G85" s="38">
        <v>0.98609796169999997</v>
      </c>
      <c r="H85" s="45">
        <v>312.63925280000001</v>
      </c>
      <c r="I85" s="45">
        <v>129.0570572</v>
      </c>
      <c r="J85" s="48">
        <v>0.1042921514</v>
      </c>
      <c r="K85" s="46">
        <v>686.97926610000002</v>
      </c>
      <c r="L85" s="45">
        <v>416.55767450000002</v>
      </c>
      <c r="M85" s="47">
        <v>0.51945614799999995</v>
      </c>
    </row>
    <row r="86" spans="1:13" ht="14.5" x14ac:dyDescent="0.35">
      <c r="A86" s="2" t="str">
        <f>VLOOKUP(C86, 'County name'!$A$1:$C$207, 2, TRUE)</f>
        <v>Shelby County</v>
      </c>
      <c r="B86" s="2" t="str">
        <f>VLOOKUP($C86, 'County name'!$A$1:$C$207, 3, TRUE)</f>
        <v>Iowa</v>
      </c>
      <c r="C86" s="33">
        <v>19165</v>
      </c>
      <c r="D86" s="12">
        <f>VLOOKUP($C86, 'County name'!$A$3:$D$101, 4, FALSE)</f>
        <v>1.37E-2</v>
      </c>
      <c r="E86" s="44">
        <v>2088.8435979999999</v>
      </c>
      <c r="F86" s="44">
        <v>220.6165211</v>
      </c>
      <c r="G86" s="38">
        <v>1.024970599</v>
      </c>
      <c r="H86" s="45">
        <v>194.1571763</v>
      </c>
      <c r="I86" s="45">
        <v>41.589110470000001</v>
      </c>
      <c r="J86" s="48">
        <v>-1.573123651E-2</v>
      </c>
      <c r="K86" s="46">
        <v>450.22951469999998</v>
      </c>
      <c r="L86" s="45">
        <v>200.80045820000001</v>
      </c>
      <c r="M86" s="47">
        <v>0.2155708288</v>
      </c>
    </row>
    <row r="87" spans="1:13" ht="14.5" x14ac:dyDescent="0.35">
      <c r="A87" s="2" t="str">
        <f>VLOOKUP(C87, 'County name'!$A$1:$C$207, 2, TRUE)</f>
        <v>Sioux County</v>
      </c>
      <c r="B87" s="2" t="str">
        <f>VLOOKUP($C87, 'County name'!$A$1:$C$207, 3, TRUE)</f>
        <v>Iowa</v>
      </c>
      <c r="C87" s="33">
        <v>19167</v>
      </c>
      <c r="D87" s="12">
        <f>VLOOKUP($C87, 'County name'!$A$3:$D$101, 4, FALSE)</f>
        <v>1.6E-2</v>
      </c>
      <c r="E87" s="44">
        <v>1966.531099</v>
      </c>
      <c r="F87" s="44">
        <v>210.92273420000001</v>
      </c>
      <c r="G87" s="38">
        <v>1.056588023</v>
      </c>
      <c r="H87" s="45">
        <v>215.0384535</v>
      </c>
      <c r="I87" s="45">
        <v>66.571829179999995</v>
      </c>
      <c r="J87" s="48">
        <v>3.3944750080000002E-2</v>
      </c>
      <c r="K87" s="46">
        <v>436.33250390000001</v>
      </c>
      <c r="L87" s="45">
        <v>191.9961179</v>
      </c>
      <c r="M87" s="47">
        <v>0.20581660769999999</v>
      </c>
    </row>
    <row r="88" spans="1:13" ht="14.5" x14ac:dyDescent="0.35">
      <c r="A88" s="2" t="str">
        <f>VLOOKUP(C88, 'County name'!$A$1:$C$207, 2, TRUE)</f>
        <v>Story County</v>
      </c>
      <c r="B88" s="2" t="str">
        <f>VLOOKUP($C88, 'County name'!$A$1:$C$207, 3, TRUE)</f>
        <v>Iowa</v>
      </c>
      <c r="C88" s="33">
        <v>19169</v>
      </c>
      <c r="D88" s="12">
        <f>VLOOKUP($C88, 'County name'!$A$3:$D$101, 4, FALSE)</f>
        <v>1.09E-2</v>
      </c>
      <c r="E88" s="44">
        <v>2005.58392</v>
      </c>
      <c r="F88" s="44">
        <v>170.44795830000001</v>
      </c>
      <c r="G88" s="38">
        <v>0.94702271459999998</v>
      </c>
      <c r="H88" s="45">
        <v>203.3602248</v>
      </c>
      <c r="I88" s="45">
        <v>26.51158624</v>
      </c>
      <c r="J88" s="48">
        <v>-2.1457720999999999E-2</v>
      </c>
      <c r="K88" s="46">
        <v>489.55022250000002</v>
      </c>
      <c r="L88" s="45">
        <v>209.8300634</v>
      </c>
      <c r="M88" s="47">
        <v>0.24595229160000001</v>
      </c>
    </row>
    <row r="89" spans="1:13" ht="14.5" x14ac:dyDescent="0.35">
      <c r="A89" s="2" t="str">
        <f>VLOOKUP(C89, 'County name'!$A$1:$C$207, 2, TRUE)</f>
        <v>Tama County</v>
      </c>
      <c r="B89" s="2" t="str">
        <f>VLOOKUP($C89, 'County name'!$A$1:$C$207, 3, TRUE)</f>
        <v>Iowa</v>
      </c>
      <c r="C89" s="33">
        <v>19171</v>
      </c>
      <c r="D89" s="12">
        <f>VLOOKUP($C89, 'County name'!$A$3:$D$101, 4, FALSE)</f>
        <v>1.3000000000000001E-2</v>
      </c>
      <c r="E89" s="44">
        <v>1996.072052</v>
      </c>
      <c r="F89" s="44">
        <v>181.02442809999999</v>
      </c>
      <c r="G89" s="38">
        <v>0.95848666000000005</v>
      </c>
      <c r="H89" s="45">
        <v>221.8675155</v>
      </c>
      <c r="I89" s="45">
        <v>37.467387389999999</v>
      </c>
      <c r="J89" s="48">
        <v>-6.1808781389999998E-3</v>
      </c>
      <c r="K89" s="46">
        <v>526.71161310000002</v>
      </c>
      <c r="L89" s="45">
        <v>248.3913096</v>
      </c>
      <c r="M89" s="47">
        <v>0.29105993899999999</v>
      </c>
    </row>
    <row r="90" spans="1:13" ht="14.5" x14ac:dyDescent="0.35">
      <c r="A90" s="2" t="str">
        <f>VLOOKUP(C90, 'County name'!$A$1:$C$207, 2, TRUE)</f>
        <v>Taylor County</v>
      </c>
      <c r="B90" s="2" t="str">
        <f>VLOOKUP($C90, 'County name'!$A$1:$C$207, 3, TRUE)</f>
        <v>Iowa</v>
      </c>
      <c r="C90" s="33">
        <v>19173</v>
      </c>
      <c r="D90" s="12">
        <f>VLOOKUP($C90, 'County name'!$A$3:$D$101, 4, FALSE)</f>
        <v>7.9000000000000008E-3</v>
      </c>
      <c r="E90" s="44">
        <v>2178.9857390000002</v>
      </c>
      <c r="F90" s="44">
        <v>246.51685889999999</v>
      </c>
      <c r="G90" s="38">
        <v>1.03632908</v>
      </c>
      <c r="H90" s="45">
        <v>178.21159270000001</v>
      </c>
      <c r="I90" s="45">
        <v>25.644148250000001</v>
      </c>
      <c r="J90" s="48">
        <v>-5.158702531E-2</v>
      </c>
      <c r="K90" s="46">
        <v>441.74706700000002</v>
      </c>
      <c r="L90" s="45">
        <v>204.24924150000001</v>
      </c>
      <c r="M90" s="47">
        <v>0.20835307759999999</v>
      </c>
    </row>
    <row r="91" spans="1:13" ht="14.5" x14ac:dyDescent="0.35">
      <c r="A91" s="2" t="str">
        <f>VLOOKUP(C91, 'County name'!$A$1:$C$207, 2, TRUE)</f>
        <v>Union County</v>
      </c>
      <c r="B91" s="2" t="str">
        <f>VLOOKUP($C91, 'County name'!$A$1:$C$207, 3, TRUE)</f>
        <v>Iowa</v>
      </c>
      <c r="C91" s="33">
        <v>19175</v>
      </c>
      <c r="D91" s="12">
        <f>VLOOKUP($C91, 'County name'!$A$3:$D$101, 4, FALSE)</f>
        <v>6.5000000000000006E-3</v>
      </c>
      <c r="E91" s="44">
        <v>2142.2742549999998</v>
      </c>
      <c r="F91" s="44">
        <v>228.87999289999999</v>
      </c>
      <c r="G91" s="38">
        <v>1.0202234530000001</v>
      </c>
      <c r="H91" s="45">
        <v>182.27250620000001</v>
      </c>
      <c r="I91" s="45">
        <v>24.646536829999999</v>
      </c>
      <c r="J91" s="48">
        <v>-5.0227026309999999E-2</v>
      </c>
      <c r="K91" s="46">
        <v>452.31178390000002</v>
      </c>
      <c r="L91" s="45">
        <v>202.3120059</v>
      </c>
      <c r="M91" s="47">
        <v>0.2097210008</v>
      </c>
    </row>
    <row r="92" spans="1:13" ht="14.5" x14ac:dyDescent="0.35">
      <c r="A92" s="2" t="str">
        <f>VLOOKUP(C92, 'County name'!$A$1:$C$207, 2, TRUE)</f>
        <v>Van Buren County</v>
      </c>
      <c r="B92" s="2" t="str">
        <f>VLOOKUP($C92, 'County name'!$A$1:$C$207, 3, TRUE)</f>
        <v>Iowa</v>
      </c>
      <c r="C92" s="33">
        <v>19177</v>
      </c>
      <c r="D92" s="12">
        <f>VLOOKUP($C92, 'County name'!$A$3:$D$101, 4, FALSE)</f>
        <v>4.7999999999999996E-3</v>
      </c>
      <c r="E92" s="44">
        <v>2282.4156549999998</v>
      </c>
      <c r="F92" s="44">
        <v>281.33004010000002</v>
      </c>
      <c r="G92" s="38">
        <v>1.0803568619999999</v>
      </c>
      <c r="H92" s="45">
        <v>246.83675980000001</v>
      </c>
      <c r="I92" s="45">
        <v>82.231275800000006</v>
      </c>
      <c r="J92" s="48">
        <v>9.5961418849999994E-3</v>
      </c>
      <c r="K92" s="46">
        <v>591.5531608</v>
      </c>
      <c r="L92" s="45">
        <v>361.757363</v>
      </c>
      <c r="M92" s="47">
        <v>0.40866505479999998</v>
      </c>
    </row>
    <row r="93" spans="1:13" ht="14.5" x14ac:dyDescent="0.35">
      <c r="A93" s="2" t="str">
        <f>VLOOKUP(C93, 'County name'!$A$1:$C$207, 2, TRUE)</f>
        <v>Wapello County</v>
      </c>
      <c r="B93" s="2" t="str">
        <f>VLOOKUP($C93, 'County name'!$A$1:$C$207, 3, TRUE)</f>
        <v>Iowa</v>
      </c>
      <c r="C93" s="33">
        <v>19179</v>
      </c>
      <c r="D93" s="12">
        <f>VLOOKUP($C93, 'County name'!$A$3:$D$101, 4, FALSE)</f>
        <v>5.1999999999999998E-3</v>
      </c>
      <c r="E93" s="44">
        <v>2231.871212</v>
      </c>
      <c r="F93" s="44">
        <v>246.4582484</v>
      </c>
      <c r="G93" s="38">
        <v>1.060767563</v>
      </c>
      <c r="H93" s="45">
        <v>222.07784860000001</v>
      </c>
      <c r="I93" s="45">
        <v>49.190705540000003</v>
      </c>
      <c r="J93" s="48">
        <v>-2.1543715969999998E-2</v>
      </c>
      <c r="K93" s="46">
        <v>538.61219649999998</v>
      </c>
      <c r="L93" s="45">
        <v>284.46917930000001</v>
      </c>
      <c r="M93" s="47">
        <v>0.32182847840000001</v>
      </c>
    </row>
    <row r="94" spans="1:13" ht="14.5" x14ac:dyDescent="0.35">
      <c r="A94" s="2" t="str">
        <f>VLOOKUP(C94, 'County name'!$A$1:$C$207, 2, TRUE)</f>
        <v>Warren County</v>
      </c>
      <c r="B94" s="2" t="str">
        <f>VLOOKUP($C94, 'County name'!$A$1:$C$207, 3, TRUE)</f>
        <v>Iowa</v>
      </c>
      <c r="C94" s="33">
        <v>19181</v>
      </c>
      <c r="D94" s="12">
        <f>VLOOKUP($C94, 'County name'!$A$3:$D$101, 4, FALSE)</f>
        <v>6.0999999999999995E-3</v>
      </c>
      <c r="E94" s="44">
        <v>2165.6481880000001</v>
      </c>
      <c r="F94" s="44">
        <v>230.56171660000001</v>
      </c>
      <c r="G94" s="38">
        <v>1.026440263</v>
      </c>
      <c r="H94" s="45">
        <v>186.97459190000001</v>
      </c>
      <c r="I94" s="45">
        <v>22.61323891</v>
      </c>
      <c r="J94" s="48">
        <v>-5.1867395859999998E-2</v>
      </c>
      <c r="K94" s="46">
        <v>472.37526120000001</v>
      </c>
      <c r="L94" s="45">
        <v>213.1033133</v>
      </c>
      <c r="M94" s="47">
        <v>0.22523574439999999</v>
      </c>
    </row>
    <row r="95" spans="1:13" ht="14.5" x14ac:dyDescent="0.35">
      <c r="A95" s="2" t="str">
        <f>VLOOKUP(C95, 'County name'!$A$1:$C$207, 2, TRUE)</f>
        <v>Washington County</v>
      </c>
      <c r="B95" s="2" t="str">
        <f>VLOOKUP($C95, 'County name'!$A$1:$C$207, 3, TRUE)</f>
        <v>Iowa</v>
      </c>
      <c r="C95" s="33">
        <v>19183</v>
      </c>
      <c r="D95" s="12">
        <f>VLOOKUP($C95, 'County name'!$A$3:$D$101, 4, FALSE)</f>
        <v>8.8000000000000005E-3</v>
      </c>
      <c r="E95" s="44">
        <v>2211.144589</v>
      </c>
      <c r="F95" s="44">
        <v>245.66304830000001</v>
      </c>
      <c r="G95" s="38">
        <v>1.035205588</v>
      </c>
      <c r="H95" s="45">
        <v>261.51716979999998</v>
      </c>
      <c r="I95" s="45">
        <v>88.331414030000005</v>
      </c>
      <c r="J95" s="48">
        <v>3.0789366209999999E-2</v>
      </c>
      <c r="K95" s="46">
        <v>609.25114740000004</v>
      </c>
      <c r="L95" s="45">
        <v>360.93518510000001</v>
      </c>
      <c r="M95" s="47">
        <v>0.41770633029999998</v>
      </c>
    </row>
    <row r="96" spans="1:13" ht="14.5" x14ac:dyDescent="0.35">
      <c r="A96" s="2" t="str">
        <f>VLOOKUP(C96, 'County name'!$A$1:$C$207, 2, TRUE)</f>
        <v>Wayne County</v>
      </c>
      <c r="B96" s="2" t="str">
        <f>VLOOKUP($C96, 'County name'!$A$1:$C$207, 3, TRUE)</f>
        <v>Iowa</v>
      </c>
      <c r="C96" s="33">
        <v>19185</v>
      </c>
      <c r="D96" s="12">
        <f>VLOOKUP($C96, 'County name'!$A$3:$D$101, 4, FALSE)</f>
        <v>5.6999999999999993E-3</v>
      </c>
      <c r="E96" s="44">
        <v>2129.4118440000002</v>
      </c>
      <c r="F96" s="44">
        <v>220.8608964</v>
      </c>
      <c r="G96" s="38">
        <v>0.99720103019999995</v>
      </c>
      <c r="H96" s="45">
        <v>174.50078139999999</v>
      </c>
      <c r="I96" s="45">
        <v>9.8369840620000009</v>
      </c>
      <c r="J96" s="48">
        <v>-7.4717985890000005E-2</v>
      </c>
      <c r="K96" s="46">
        <v>457.1320599</v>
      </c>
      <c r="L96" s="45">
        <v>194.79490290000001</v>
      </c>
      <c r="M96" s="47">
        <v>0.20362249969999999</v>
      </c>
    </row>
    <row r="97" spans="1:13" ht="14.5" x14ac:dyDescent="0.35">
      <c r="A97" s="2" t="str">
        <f>VLOOKUP(C97, 'County name'!$A$1:$C$207, 2, TRUE)</f>
        <v>Webster County</v>
      </c>
      <c r="B97" s="2" t="str">
        <f>VLOOKUP($C97, 'County name'!$A$1:$C$207, 3, TRUE)</f>
        <v>Iowa</v>
      </c>
      <c r="C97" s="33">
        <v>19187</v>
      </c>
      <c r="D97" s="12">
        <f>VLOOKUP($C97, 'County name'!$A$3:$D$101, 4, FALSE)</f>
        <v>1.5100000000000001E-2</v>
      </c>
      <c r="E97" s="44">
        <v>2003.193853</v>
      </c>
      <c r="F97" s="44">
        <v>186.56482170000001</v>
      </c>
      <c r="G97" s="38">
        <v>1.0252488870000001</v>
      </c>
      <c r="H97" s="45">
        <v>209.92301420000001</v>
      </c>
      <c r="I97" s="45">
        <v>42.03814096</v>
      </c>
      <c r="J97" s="48">
        <v>5.0546075139999997E-3</v>
      </c>
      <c r="K97" s="46">
        <v>480.6572827</v>
      </c>
      <c r="L97" s="45">
        <v>213.77071119999999</v>
      </c>
      <c r="M97" s="47">
        <v>0.2492507833</v>
      </c>
    </row>
    <row r="98" spans="1:13" ht="14.5" x14ac:dyDescent="0.35">
      <c r="A98" s="2" t="str">
        <f>VLOOKUP(C98, 'County name'!$A$1:$C$207, 2, TRUE)</f>
        <v>Winnebago County</v>
      </c>
      <c r="B98" s="2" t="str">
        <f>VLOOKUP($C98, 'County name'!$A$1:$C$207, 3, TRUE)</f>
        <v>Iowa</v>
      </c>
      <c r="C98" s="33">
        <v>19189</v>
      </c>
      <c r="D98" s="12">
        <f>VLOOKUP($C98, 'County name'!$A$3:$D$101, 4, FALSE)</f>
        <v>8.6E-3</v>
      </c>
      <c r="E98" s="44">
        <v>1879.9800560000001</v>
      </c>
      <c r="F98" s="44">
        <v>139.1487103</v>
      </c>
      <c r="G98" s="38">
        <v>0.9404852226</v>
      </c>
      <c r="H98" s="45">
        <v>236.63026009999999</v>
      </c>
      <c r="I98" s="45">
        <v>49.990717320000002</v>
      </c>
      <c r="J98" s="48">
        <v>4.1588790629999997E-2</v>
      </c>
      <c r="K98" s="46">
        <v>503.52040310000001</v>
      </c>
      <c r="L98" s="45">
        <v>213.06690900000001</v>
      </c>
      <c r="M98" s="47">
        <v>0.27118911289999997</v>
      </c>
    </row>
    <row r="99" spans="1:13" ht="14.5" x14ac:dyDescent="0.35">
      <c r="A99" s="2" t="str">
        <f>VLOOKUP(C99, 'County name'!$A$1:$C$207, 2, TRUE)</f>
        <v>Winneshiek County</v>
      </c>
      <c r="B99" s="2" t="str">
        <f>VLOOKUP($C99, 'County name'!$A$1:$C$207, 3, TRUE)</f>
        <v>Iowa</v>
      </c>
      <c r="C99" s="33">
        <v>19191</v>
      </c>
      <c r="D99" s="12">
        <f>VLOOKUP($C99, 'County name'!$A$3:$D$101, 4, FALSE)</f>
        <v>1.03E-2</v>
      </c>
      <c r="E99" s="44">
        <v>1813.6263570000001</v>
      </c>
      <c r="F99" s="44">
        <v>122.64137719999999</v>
      </c>
      <c r="G99" s="38">
        <v>0.8910373788</v>
      </c>
      <c r="H99" s="45">
        <v>241.50436250000001</v>
      </c>
      <c r="I99" s="45">
        <v>39.659389070000003</v>
      </c>
      <c r="J99" s="48">
        <v>3.1577354180000003E-2</v>
      </c>
      <c r="K99" s="46">
        <v>514.63323949999995</v>
      </c>
      <c r="L99" s="45">
        <v>203.72913349999999</v>
      </c>
      <c r="M99" s="47">
        <v>0.25765339030000001</v>
      </c>
    </row>
    <row r="100" spans="1:13" ht="14.5" x14ac:dyDescent="0.35">
      <c r="A100" s="2" t="str">
        <f>VLOOKUP(C100, 'County name'!$A$1:$C$207, 2, TRUE)</f>
        <v>Woodbury County</v>
      </c>
      <c r="B100" s="2" t="str">
        <f>VLOOKUP($C100, 'County name'!$A$1:$C$207, 3, TRUE)</f>
        <v>Iowa</v>
      </c>
      <c r="C100" s="33">
        <v>19193</v>
      </c>
      <c r="D100" s="12">
        <f>VLOOKUP($C100, 'County name'!$A$3:$D$101, 4, FALSE)</f>
        <v>1.5700000000000002E-2</v>
      </c>
      <c r="E100" s="44">
        <v>2075.5998</v>
      </c>
      <c r="F100" s="44">
        <v>238.7508382</v>
      </c>
      <c r="G100" s="38">
        <v>1.089183574</v>
      </c>
      <c r="H100" s="45">
        <v>208.138262</v>
      </c>
      <c r="I100" s="45">
        <v>59.765692139999999</v>
      </c>
      <c r="J100" s="48">
        <v>1.6399362680000001E-2</v>
      </c>
      <c r="K100" s="46">
        <v>442.06580330000003</v>
      </c>
      <c r="L100" s="45">
        <v>205.1910469</v>
      </c>
      <c r="M100" s="47">
        <v>0.21660494829999999</v>
      </c>
    </row>
    <row r="101" spans="1:13" ht="14.5" x14ac:dyDescent="0.35">
      <c r="A101" s="2" t="str">
        <f>VLOOKUP(C101, 'County name'!$A$1:$C$207, 2, TRUE)</f>
        <v>Worth County</v>
      </c>
      <c r="B101" s="2" t="str">
        <f>VLOOKUP($C101, 'County name'!$A$1:$C$207, 3, TRUE)</f>
        <v>Iowa</v>
      </c>
      <c r="C101" s="33">
        <v>19195</v>
      </c>
      <c r="D101" s="12">
        <f>VLOOKUP($C101, 'County name'!$A$3:$D$101, 4, FALSE)</f>
        <v>8.3000000000000001E-3</v>
      </c>
      <c r="E101" s="44">
        <v>1834.549086</v>
      </c>
      <c r="F101" s="44">
        <v>127.210308</v>
      </c>
      <c r="G101" s="38">
        <v>0.90123865000000003</v>
      </c>
      <c r="H101" s="45">
        <v>235.4035844</v>
      </c>
      <c r="I101" s="45">
        <v>41.49646473</v>
      </c>
      <c r="J101" s="48">
        <v>3.6516133399999998E-2</v>
      </c>
      <c r="K101" s="46">
        <v>517.86160840000002</v>
      </c>
      <c r="L101" s="45">
        <v>217.15132220000001</v>
      </c>
      <c r="M101" s="47">
        <v>0.28660626140000001</v>
      </c>
    </row>
    <row r="102" spans="1:13" ht="14.5" x14ac:dyDescent="0.35">
      <c r="A102" s="2" t="str">
        <f>VLOOKUP(C102, 'County name'!$A$1:$C$207, 2, TRUE)</f>
        <v>Wright County</v>
      </c>
      <c r="B102" s="2" t="str">
        <f>VLOOKUP($C102, 'County name'!$A$1:$C$207, 3, TRUE)</f>
        <v>Iowa</v>
      </c>
      <c r="C102" s="33">
        <v>19197</v>
      </c>
      <c r="D102" s="12">
        <f>VLOOKUP($C102, 'County name'!$A$3:$D$101, 4, FALSE)</f>
        <v>1.3500000000000002E-2</v>
      </c>
      <c r="E102" s="44">
        <v>1924.206905</v>
      </c>
      <c r="F102" s="44">
        <v>153.9978562</v>
      </c>
      <c r="G102" s="38">
        <v>0.95568633290000005</v>
      </c>
      <c r="H102" s="45">
        <v>220.05972059999999</v>
      </c>
      <c r="I102" s="45">
        <v>40.738166669999998</v>
      </c>
      <c r="J102" s="48">
        <v>1.4226928599999999E-2</v>
      </c>
      <c r="K102" s="46">
        <v>498.19149620000002</v>
      </c>
      <c r="L102" s="45">
        <v>218.27320080000001</v>
      </c>
      <c r="M102" s="47">
        <v>0.26498027280000003</v>
      </c>
    </row>
    <row r="103" spans="1:13" ht="12.5" x14ac:dyDescent="0.25">
      <c r="A103" s="2"/>
      <c r="B103" s="2"/>
      <c r="C103" s="1"/>
      <c r="D103" s="12"/>
      <c r="E103" s="1"/>
      <c r="F103" s="1"/>
      <c r="G103" s="1"/>
      <c r="H103" s="22"/>
      <c r="K103" s="22"/>
      <c r="M103" s="23"/>
    </row>
    <row r="104" spans="1:13" ht="12.5" x14ac:dyDescent="0.25">
      <c r="A104" s="2"/>
      <c r="B104" s="2"/>
      <c r="C104" s="2"/>
      <c r="D104" s="12"/>
      <c r="E104" s="2"/>
      <c r="F104" s="2"/>
      <c r="G104" s="2"/>
      <c r="H104" s="22"/>
      <c r="K104" s="22"/>
      <c r="M104" s="23"/>
    </row>
    <row r="105" spans="1:13" ht="12.5" x14ac:dyDescent="0.25">
      <c r="A105" s="2"/>
      <c r="B105" s="2"/>
      <c r="C105" s="2"/>
      <c r="D105" s="12"/>
      <c r="E105" s="2"/>
      <c r="F105" s="2"/>
      <c r="G105" s="2"/>
      <c r="H105" s="22"/>
      <c r="K105" s="22"/>
      <c r="M105" s="23"/>
    </row>
    <row r="106" spans="1:13" ht="12.5" x14ac:dyDescent="0.25">
      <c r="A106" s="2"/>
      <c r="B106" s="2"/>
      <c r="C106" s="2"/>
      <c r="D106" s="12"/>
      <c r="E106" s="2"/>
      <c r="F106" s="2"/>
      <c r="G106" s="2"/>
      <c r="H106" s="22"/>
      <c r="K106" s="22"/>
      <c r="M106" s="23"/>
    </row>
    <row r="107" spans="1:13" ht="12.5" x14ac:dyDescent="0.25">
      <c r="A107" s="2"/>
      <c r="B107" s="2"/>
      <c r="C107" s="2"/>
      <c r="D107" s="12"/>
      <c r="E107" s="2"/>
      <c r="F107" s="2"/>
      <c r="G107" s="2"/>
      <c r="H107" s="22"/>
      <c r="K107" s="22"/>
      <c r="M107" s="23"/>
    </row>
    <row r="108" spans="1:13" ht="12.5" x14ac:dyDescent="0.25">
      <c r="A108" s="2"/>
      <c r="B108" s="2"/>
      <c r="C108" s="2"/>
      <c r="D108" s="12"/>
      <c r="E108" s="2"/>
      <c r="F108" s="2"/>
      <c r="G108" s="2"/>
      <c r="H108" s="22"/>
      <c r="K108" s="22"/>
      <c r="M108" s="23"/>
    </row>
    <row r="109" spans="1:13" ht="12.5" x14ac:dyDescent="0.25">
      <c r="A109" s="2"/>
      <c r="B109" s="2"/>
      <c r="C109" s="2"/>
      <c r="D109" s="12"/>
      <c r="E109" s="2"/>
      <c r="F109" s="2"/>
      <c r="G109" s="2"/>
      <c r="H109" s="22"/>
      <c r="K109" s="22"/>
      <c r="M109" s="23"/>
    </row>
    <row r="110" spans="1:13" ht="12.5" x14ac:dyDescent="0.25">
      <c r="A110" s="2"/>
      <c r="B110" s="2"/>
      <c r="C110" s="2"/>
      <c r="D110" s="12"/>
      <c r="E110" s="2"/>
      <c r="F110" s="2"/>
      <c r="G110" s="2"/>
      <c r="H110" s="22"/>
      <c r="K110" s="22"/>
      <c r="M110" s="23"/>
    </row>
    <row r="111" spans="1:13" ht="12.5" x14ac:dyDescent="0.25">
      <c r="A111" s="2"/>
      <c r="B111" s="2"/>
      <c r="C111" s="2"/>
      <c r="D111" s="12"/>
      <c r="E111" s="2"/>
      <c r="F111" s="2"/>
      <c r="G111" s="2"/>
      <c r="H111" s="22"/>
      <c r="K111" s="22"/>
      <c r="M111" s="23"/>
    </row>
    <row r="112" spans="1:13" ht="12.5" x14ac:dyDescent="0.25">
      <c r="A112" s="2"/>
      <c r="B112" s="2"/>
      <c r="C112" s="2"/>
      <c r="D112" s="12"/>
      <c r="E112" s="2"/>
      <c r="F112" s="2"/>
      <c r="G112" s="2"/>
      <c r="H112" s="22"/>
      <c r="K112" s="22"/>
      <c r="M112" s="23"/>
    </row>
    <row r="113" spans="1:13" ht="12.5" x14ac:dyDescent="0.25">
      <c r="A113" s="2"/>
      <c r="B113" s="2"/>
      <c r="C113" s="2"/>
      <c r="D113" s="12"/>
      <c r="E113" s="2"/>
      <c r="F113" s="2"/>
      <c r="G113" s="2"/>
      <c r="H113" s="22"/>
      <c r="K113" s="22"/>
      <c r="M113" s="23"/>
    </row>
    <row r="114" spans="1:13" ht="12.5" x14ac:dyDescent="0.25">
      <c r="A114" s="2"/>
      <c r="B114" s="2"/>
      <c r="C114" s="2"/>
      <c r="D114" s="12"/>
      <c r="E114" s="2"/>
      <c r="F114" s="2"/>
      <c r="G114" s="2"/>
      <c r="H114" s="22"/>
      <c r="K114" s="22"/>
      <c r="M114" s="23"/>
    </row>
    <row r="115" spans="1:13" ht="12.5" x14ac:dyDescent="0.25">
      <c r="A115" s="2"/>
      <c r="B115" s="2"/>
      <c r="C115" s="2"/>
      <c r="D115" s="12"/>
      <c r="E115" s="2"/>
      <c r="F115" s="2"/>
      <c r="G115" s="2"/>
      <c r="H115" s="22"/>
      <c r="K115" s="22"/>
      <c r="M115" s="23"/>
    </row>
    <row r="116" spans="1:13" ht="12.5" x14ac:dyDescent="0.25">
      <c r="A116" s="2"/>
      <c r="B116" s="2"/>
      <c r="C116" s="2"/>
      <c r="D116" s="12"/>
      <c r="E116" s="2"/>
      <c r="F116" s="2"/>
      <c r="G116" s="2"/>
      <c r="H116" s="22"/>
      <c r="K116" s="22"/>
      <c r="M116" s="23"/>
    </row>
    <row r="117" spans="1:13" ht="12.5" x14ac:dyDescent="0.25">
      <c r="A117" s="2"/>
      <c r="B117" s="2"/>
      <c r="C117" s="2"/>
      <c r="D117" s="12"/>
      <c r="E117" s="2"/>
      <c r="F117" s="2"/>
      <c r="G117" s="2"/>
      <c r="H117" s="22"/>
      <c r="K117" s="22"/>
      <c r="M117" s="23"/>
    </row>
    <row r="118" spans="1:13" ht="12.5" x14ac:dyDescent="0.25">
      <c r="A118" s="2"/>
      <c r="B118" s="2"/>
      <c r="C118" s="2"/>
      <c r="D118" s="12"/>
      <c r="E118" s="2"/>
      <c r="F118" s="2"/>
      <c r="G118" s="2"/>
      <c r="H118" s="22"/>
      <c r="K118" s="22"/>
      <c r="M118" s="23"/>
    </row>
    <row r="119" spans="1:13" ht="12.5" x14ac:dyDescent="0.25">
      <c r="A119" s="2"/>
      <c r="B119" s="2"/>
      <c r="C119" s="2"/>
      <c r="D119" s="12"/>
      <c r="E119" s="2"/>
      <c r="F119" s="2"/>
      <c r="G119" s="2"/>
      <c r="H119" s="22"/>
      <c r="K119" s="22"/>
      <c r="M119" s="23"/>
    </row>
    <row r="120" spans="1:13" ht="12.5" x14ac:dyDescent="0.25">
      <c r="A120" s="2"/>
      <c r="B120" s="2"/>
      <c r="C120" s="2"/>
      <c r="D120" s="12"/>
      <c r="E120" s="2"/>
      <c r="F120" s="2"/>
      <c r="G120" s="2"/>
      <c r="H120" s="22"/>
      <c r="K120" s="22"/>
      <c r="M120" s="23"/>
    </row>
    <row r="121" spans="1:13" ht="12.5" x14ac:dyDescent="0.25">
      <c r="A121" s="2"/>
      <c r="B121" s="2"/>
      <c r="C121" s="2"/>
      <c r="D121" s="12"/>
      <c r="E121" s="2"/>
      <c r="F121" s="2"/>
      <c r="G121" s="2"/>
      <c r="H121" s="22"/>
      <c r="K121" s="22"/>
      <c r="M121" s="23"/>
    </row>
    <row r="122" spans="1:13" ht="12.5" x14ac:dyDescent="0.25">
      <c r="A122" s="2"/>
      <c r="B122" s="2"/>
      <c r="C122" s="2"/>
      <c r="D122" s="12"/>
      <c r="E122" s="2"/>
      <c r="F122" s="2"/>
      <c r="G122" s="2"/>
      <c r="H122" s="22"/>
      <c r="K122" s="22"/>
      <c r="M122" s="23"/>
    </row>
    <row r="123" spans="1:13" ht="12.5" x14ac:dyDescent="0.25">
      <c r="A123" s="2"/>
      <c r="B123" s="2"/>
      <c r="C123" s="2"/>
      <c r="D123" s="12"/>
      <c r="E123" s="2"/>
      <c r="F123" s="2"/>
      <c r="G123" s="2"/>
      <c r="H123" s="22"/>
      <c r="K123" s="22"/>
      <c r="M123" s="23"/>
    </row>
    <row r="124" spans="1:13" ht="12.5" x14ac:dyDescent="0.25">
      <c r="A124" s="2"/>
      <c r="B124" s="2"/>
      <c r="C124" s="2"/>
      <c r="D124" s="12"/>
      <c r="E124" s="2"/>
      <c r="F124" s="2"/>
      <c r="G124" s="2"/>
      <c r="H124" s="22"/>
      <c r="K124" s="22"/>
      <c r="M124" s="23"/>
    </row>
    <row r="125" spans="1:13" ht="12.5" x14ac:dyDescent="0.25">
      <c r="A125" s="2"/>
      <c r="B125" s="2"/>
      <c r="C125" s="2"/>
      <c r="D125" s="12"/>
      <c r="E125" s="2"/>
      <c r="F125" s="2"/>
      <c r="G125" s="2"/>
      <c r="H125" s="22"/>
      <c r="K125" s="22"/>
      <c r="M125" s="23"/>
    </row>
    <row r="126" spans="1:13" ht="12.5" x14ac:dyDescent="0.25">
      <c r="A126" s="2"/>
      <c r="B126" s="2"/>
      <c r="C126" s="2"/>
      <c r="D126" s="12"/>
      <c r="E126" s="2"/>
      <c r="F126" s="2"/>
      <c r="G126" s="2"/>
      <c r="H126" s="22"/>
      <c r="K126" s="22"/>
      <c r="M126" s="23"/>
    </row>
    <row r="127" spans="1:13" ht="12.5" x14ac:dyDescent="0.25">
      <c r="A127" s="2"/>
      <c r="B127" s="2"/>
      <c r="C127" s="2"/>
      <c r="D127" s="12"/>
      <c r="E127" s="2"/>
      <c r="F127" s="2"/>
      <c r="G127" s="2"/>
      <c r="H127" s="22"/>
      <c r="K127" s="22"/>
      <c r="M127" s="23"/>
    </row>
    <row r="128" spans="1:13" ht="12.5" x14ac:dyDescent="0.25">
      <c r="A128" s="2"/>
      <c r="B128" s="2"/>
      <c r="C128" s="2"/>
      <c r="D128" s="12"/>
      <c r="E128" s="2"/>
      <c r="F128" s="2"/>
      <c r="G128" s="2"/>
      <c r="H128" s="22"/>
      <c r="K128" s="22"/>
      <c r="M128" s="23"/>
    </row>
    <row r="129" spans="1:13" ht="12.5" x14ac:dyDescent="0.25">
      <c r="A129" s="2"/>
      <c r="B129" s="2"/>
      <c r="C129" s="2"/>
      <c r="D129" s="12"/>
      <c r="E129" s="2"/>
      <c r="F129" s="2"/>
      <c r="G129" s="2"/>
      <c r="H129" s="22"/>
      <c r="K129" s="22"/>
      <c r="M129" s="23"/>
    </row>
    <row r="130" spans="1:13" ht="12.5" x14ac:dyDescent="0.25">
      <c r="A130" s="2"/>
      <c r="B130" s="2"/>
      <c r="C130" s="2"/>
      <c r="D130" s="12"/>
      <c r="E130" s="2"/>
      <c r="F130" s="2"/>
      <c r="G130" s="2"/>
      <c r="H130" s="22"/>
      <c r="K130" s="22"/>
      <c r="M130" s="23"/>
    </row>
    <row r="131" spans="1:13" ht="12.5" x14ac:dyDescent="0.25">
      <c r="A131" s="2"/>
      <c r="B131" s="2"/>
      <c r="C131" s="2"/>
      <c r="D131" s="12"/>
      <c r="E131" s="2"/>
      <c r="F131" s="2"/>
      <c r="G131" s="2"/>
      <c r="H131" s="22"/>
      <c r="K131" s="22"/>
      <c r="M131" s="23"/>
    </row>
    <row r="132" spans="1:13" ht="12.5" x14ac:dyDescent="0.25">
      <c r="A132" s="2"/>
      <c r="B132" s="2"/>
      <c r="C132" s="2"/>
      <c r="D132" s="12"/>
      <c r="E132" s="2"/>
      <c r="F132" s="2"/>
      <c r="G132" s="2"/>
      <c r="H132" s="22"/>
      <c r="K132" s="22"/>
      <c r="M132" s="23"/>
    </row>
    <row r="133" spans="1:13" ht="12.5" x14ac:dyDescent="0.25">
      <c r="A133" s="2"/>
      <c r="B133" s="2"/>
      <c r="C133" s="2"/>
      <c r="D133" s="12"/>
      <c r="E133" s="2"/>
      <c r="F133" s="2"/>
      <c r="G133" s="2"/>
      <c r="H133" s="22"/>
      <c r="K133" s="22"/>
      <c r="M133" s="23"/>
    </row>
    <row r="134" spans="1:13" ht="12.5" x14ac:dyDescent="0.25">
      <c r="A134" s="2"/>
      <c r="B134" s="2"/>
      <c r="C134" s="2"/>
      <c r="D134" s="12"/>
      <c r="E134" s="2"/>
      <c r="F134" s="2"/>
      <c r="G134" s="2"/>
      <c r="H134" s="22"/>
      <c r="K134" s="22"/>
      <c r="M134" s="23"/>
    </row>
    <row r="135" spans="1:13" ht="12.5" x14ac:dyDescent="0.25">
      <c r="A135" s="2"/>
      <c r="B135" s="2"/>
      <c r="C135" s="2"/>
      <c r="D135" s="12"/>
      <c r="E135" s="2"/>
      <c r="F135" s="2"/>
      <c r="G135" s="2"/>
      <c r="H135" s="22"/>
      <c r="K135" s="22"/>
      <c r="M135" s="23"/>
    </row>
    <row r="136" spans="1:13" ht="12.5" x14ac:dyDescent="0.25">
      <c r="A136" s="2"/>
      <c r="B136" s="2"/>
      <c r="C136" s="2"/>
      <c r="D136" s="12"/>
      <c r="E136" s="2"/>
      <c r="F136" s="2"/>
      <c r="G136" s="2"/>
      <c r="H136" s="22"/>
      <c r="K136" s="22"/>
      <c r="M136" s="23"/>
    </row>
    <row r="137" spans="1:13" ht="12.5" x14ac:dyDescent="0.25">
      <c r="A137" s="2"/>
      <c r="B137" s="2"/>
      <c r="C137" s="2"/>
      <c r="D137" s="12"/>
      <c r="E137" s="2"/>
      <c r="F137" s="2"/>
      <c r="G137" s="2"/>
      <c r="H137" s="22"/>
      <c r="K137" s="22"/>
      <c r="M137" s="23"/>
    </row>
    <row r="138" spans="1:13" ht="12.5" x14ac:dyDescent="0.25">
      <c r="A138" s="2"/>
      <c r="B138" s="2"/>
      <c r="C138" s="2"/>
      <c r="D138" s="12"/>
      <c r="E138" s="2"/>
      <c r="F138" s="2"/>
      <c r="G138" s="2"/>
      <c r="H138" s="22"/>
      <c r="K138" s="22"/>
      <c r="M138" s="23"/>
    </row>
    <row r="139" spans="1:13" ht="12.5" x14ac:dyDescent="0.25">
      <c r="A139" s="2"/>
      <c r="B139" s="2"/>
      <c r="C139" s="2"/>
      <c r="D139" s="12"/>
      <c r="E139" s="2"/>
      <c r="F139" s="2"/>
      <c r="G139" s="2"/>
      <c r="H139" s="22"/>
      <c r="K139" s="22"/>
      <c r="M139" s="23"/>
    </row>
    <row r="140" spans="1:13" ht="12.5" x14ac:dyDescent="0.25">
      <c r="A140" s="2"/>
      <c r="B140" s="2"/>
      <c r="C140" s="2"/>
      <c r="D140" s="12"/>
      <c r="E140" s="2"/>
      <c r="F140" s="2"/>
      <c r="G140" s="2"/>
      <c r="H140" s="22"/>
      <c r="K140" s="22"/>
      <c r="M140" s="23"/>
    </row>
    <row r="141" spans="1:13" ht="12.5" x14ac:dyDescent="0.25">
      <c r="A141" s="2"/>
      <c r="B141" s="2"/>
      <c r="C141" s="2"/>
      <c r="D141" s="12"/>
      <c r="E141" s="2"/>
      <c r="F141" s="2"/>
      <c r="G141" s="2"/>
      <c r="H141" s="22"/>
      <c r="K141" s="22"/>
      <c r="M141" s="23"/>
    </row>
    <row r="142" spans="1:13" ht="12.5" x14ac:dyDescent="0.25">
      <c r="A142" s="2"/>
      <c r="B142" s="2"/>
      <c r="C142" s="2"/>
      <c r="D142" s="12"/>
      <c r="E142" s="2"/>
      <c r="F142" s="2"/>
      <c r="G142" s="2"/>
      <c r="H142" s="22"/>
      <c r="K142" s="22"/>
      <c r="M142" s="23"/>
    </row>
    <row r="143" spans="1:13" ht="12.5" x14ac:dyDescent="0.25">
      <c r="A143" s="2"/>
      <c r="B143" s="2"/>
      <c r="C143" s="2"/>
      <c r="D143" s="12"/>
      <c r="E143" s="2"/>
      <c r="F143" s="2"/>
      <c r="G143" s="2"/>
      <c r="H143" s="22"/>
      <c r="K143" s="22"/>
      <c r="M143" s="23"/>
    </row>
    <row r="144" spans="1:13" ht="12.5" x14ac:dyDescent="0.25">
      <c r="A144" s="2"/>
      <c r="B144" s="2"/>
      <c r="C144" s="2"/>
      <c r="D144" s="12"/>
      <c r="E144" s="2"/>
      <c r="F144" s="2"/>
      <c r="G144" s="2"/>
      <c r="H144" s="22"/>
      <c r="K144" s="22"/>
      <c r="M144" s="23"/>
    </row>
    <row r="145" spans="1:13" ht="12.5" x14ac:dyDescent="0.25">
      <c r="A145" s="2"/>
      <c r="B145" s="2"/>
      <c r="C145" s="2"/>
      <c r="D145" s="12"/>
      <c r="E145" s="2"/>
      <c r="F145" s="2"/>
      <c r="G145" s="2"/>
      <c r="H145" s="22"/>
      <c r="K145" s="22"/>
      <c r="M145" s="23"/>
    </row>
    <row r="146" spans="1:13" ht="12.5" x14ac:dyDescent="0.25">
      <c r="A146" s="2"/>
      <c r="B146" s="2"/>
      <c r="C146" s="2"/>
      <c r="D146" s="12"/>
      <c r="E146" s="2"/>
      <c r="F146" s="2"/>
      <c r="G146" s="2"/>
      <c r="H146" s="22"/>
      <c r="K146" s="22"/>
      <c r="M146" s="23"/>
    </row>
    <row r="147" spans="1:13" ht="12.5" x14ac:dyDescent="0.25">
      <c r="A147" s="2"/>
      <c r="B147" s="2"/>
      <c r="C147" s="2"/>
      <c r="D147" s="12"/>
      <c r="E147" s="2"/>
      <c r="F147" s="2"/>
      <c r="G147" s="2"/>
      <c r="H147" s="22"/>
      <c r="K147" s="22"/>
      <c r="M147" s="23"/>
    </row>
    <row r="148" spans="1:13" ht="12.5" x14ac:dyDescent="0.25">
      <c r="A148" s="2"/>
      <c r="B148" s="2"/>
      <c r="C148" s="2"/>
      <c r="D148" s="12"/>
      <c r="E148" s="2"/>
      <c r="F148" s="2"/>
      <c r="G148" s="2"/>
      <c r="H148" s="22"/>
      <c r="K148" s="22"/>
      <c r="M148" s="23"/>
    </row>
    <row r="149" spans="1:13" ht="12.5" x14ac:dyDescent="0.25">
      <c r="A149" s="2"/>
      <c r="B149" s="2"/>
      <c r="C149" s="2"/>
      <c r="D149" s="12"/>
      <c r="E149" s="2"/>
      <c r="F149" s="2"/>
      <c r="G149" s="2"/>
      <c r="H149" s="22"/>
      <c r="K149" s="22"/>
      <c r="M149" s="23"/>
    </row>
    <row r="150" spans="1:13" ht="12.5" x14ac:dyDescent="0.25">
      <c r="A150" s="2"/>
      <c r="B150" s="2"/>
      <c r="C150" s="2"/>
      <c r="D150" s="12"/>
      <c r="E150" s="2"/>
      <c r="F150" s="2"/>
      <c r="G150" s="2"/>
      <c r="H150" s="22"/>
      <c r="K150" s="22"/>
      <c r="M150" s="23"/>
    </row>
    <row r="151" spans="1:13" ht="12.5" x14ac:dyDescent="0.25">
      <c r="A151" s="2"/>
      <c r="B151" s="2"/>
      <c r="C151" s="2"/>
      <c r="D151" s="12"/>
      <c r="E151" s="2"/>
      <c r="F151" s="2"/>
      <c r="G151" s="2"/>
      <c r="H151" s="22"/>
      <c r="K151" s="22"/>
      <c r="M151" s="23"/>
    </row>
    <row r="152" spans="1:13" ht="12.5" x14ac:dyDescent="0.25">
      <c r="A152" s="2"/>
      <c r="B152" s="2"/>
      <c r="C152" s="2"/>
      <c r="D152" s="12"/>
      <c r="E152" s="2"/>
      <c r="F152" s="2"/>
      <c r="G152" s="2"/>
      <c r="H152" s="22"/>
      <c r="K152" s="22"/>
      <c r="M152" s="23"/>
    </row>
    <row r="153" spans="1:13" ht="12.5" x14ac:dyDescent="0.25">
      <c r="A153" s="2"/>
      <c r="B153" s="2"/>
      <c r="C153" s="2"/>
      <c r="D153" s="12"/>
      <c r="E153" s="2"/>
      <c r="F153" s="2"/>
      <c r="G153" s="2"/>
      <c r="H153" s="22"/>
      <c r="K153" s="22"/>
      <c r="M153" s="23"/>
    </row>
    <row r="154" spans="1:13" ht="12.5" x14ac:dyDescent="0.25">
      <c r="A154" s="2"/>
      <c r="B154" s="2"/>
      <c r="C154" s="2"/>
      <c r="D154" s="12"/>
      <c r="E154" s="2"/>
      <c r="F154" s="2"/>
      <c r="G154" s="2"/>
      <c r="H154" s="22"/>
      <c r="K154" s="22"/>
      <c r="M154" s="23"/>
    </row>
    <row r="155" spans="1:13" ht="12.5" x14ac:dyDescent="0.25">
      <c r="A155" s="2"/>
      <c r="B155" s="2"/>
      <c r="C155" s="2"/>
      <c r="D155" s="12"/>
      <c r="E155" s="2"/>
      <c r="F155" s="2"/>
      <c r="G155" s="2"/>
      <c r="H155" s="22"/>
      <c r="K155" s="22"/>
      <c r="M155" s="23"/>
    </row>
    <row r="156" spans="1:13" ht="12.5" x14ac:dyDescent="0.25">
      <c r="A156" s="2"/>
      <c r="B156" s="2"/>
      <c r="C156" s="2"/>
      <c r="D156" s="12"/>
      <c r="E156" s="2"/>
      <c r="F156" s="2"/>
      <c r="G156" s="2"/>
      <c r="H156" s="22"/>
      <c r="K156" s="22"/>
      <c r="M156" s="23"/>
    </row>
    <row r="157" spans="1:13" ht="12.5" x14ac:dyDescent="0.25">
      <c r="A157" s="2"/>
      <c r="B157" s="2"/>
      <c r="C157" s="2"/>
      <c r="D157" s="12"/>
      <c r="E157" s="2"/>
      <c r="F157" s="2"/>
      <c r="G157" s="2"/>
      <c r="H157" s="22"/>
      <c r="K157" s="22"/>
      <c r="M157" s="23"/>
    </row>
    <row r="158" spans="1:13" ht="12.5" x14ac:dyDescent="0.25">
      <c r="A158" s="2"/>
      <c r="B158" s="2"/>
      <c r="C158" s="2"/>
      <c r="D158" s="12"/>
      <c r="E158" s="2"/>
      <c r="F158" s="2"/>
      <c r="G158" s="2"/>
      <c r="H158" s="22"/>
      <c r="K158" s="22"/>
      <c r="M158" s="23"/>
    </row>
    <row r="159" spans="1:13" ht="12.5" x14ac:dyDescent="0.25">
      <c r="A159" s="2"/>
      <c r="B159" s="2"/>
      <c r="C159" s="2"/>
      <c r="D159" s="12"/>
      <c r="E159" s="2"/>
      <c r="F159" s="2"/>
      <c r="G159" s="2"/>
      <c r="H159" s="22"/>
      <c r="K159" s="22"/>
      <c r="M159" s="23"/>
    </row>
    <row r="160" spans="1:13" ht="12.5" x14ac:dyDescent="0.25">
      <c r="A160" s="2"/>
      <c r="B160" s="2"/>
      <c r="C160" s="2"/>
      <c r="D160" s="12"/>
      <c r="E160" s="2"/>
      <c r="F160" s="2"/>
      <c r="G160" s="2"/>
      <c r="H160" s="22"/>
      <c r="K160" s="22"/>
      <c r="M160" s="23"/>
    </row>
    <row r="161" spans="1:13" ht="12.5" x14ac:dyDescent="0.25">
      <c r="A161" s="2"/>
      <c r="B161" s="2"/>
      <c r="C161" s="2"/>
      <c r="D161" s="12"/>
      <c r="E161" s="2"/>
      <c r="F161" s="2"/>
      <c r="G161" s="2"/>
      <c r="H161" s="22"/>
      <c r="K161" s="22"/>
      <c r="M161" s="23"/>
    </row>
    <row r="162" spans="1:13" ht="12.5" x14ac:dyDescent="0.25">
      <c r="A162" s="2"/>
      <c r="B162" s="2"/>
      <c r="C162" s="2"/>
      <c r="D162" s="12"/>
      <c r="E162" s="2"/>
      <c r="F162" s="2"/>
      <c r="G162" s="2"/>
      <c r="H162" s="22"/>
      <c r="K162" s="22"/>
      <c r="M162" s="23"/>
    </row>
    <row r="163" spans="1:13" ht="12.5" x14ac:dyDescent="0.25">
      <c r="A163" s="2"/>
      <c r="B163" s="2"/>
      <c r="C163" s="2"/>
      <c r="D163" s="12"/>
      <c r="E163" s="2"/>
      <c r="F163" s="2"/>
      <c r="G163" s="2"/>
      <c r="H163" s="22"/>
      <c r="K163" s="22"/>
      <c r="M163" s="23"/>
    </row>
    <row r="164" spans="1:13" ht="12.5" x14ac:dyDescent="0.25">
      <c r="A164" s="2"/>
      <c r="B164" s="2"/>
      <c r="C164" s="2"/>
      <c r="D164" s="12"/>
      <c r="E164" s="2"/>
      <c r="F164" s="2"/>
      <c r="G164" s="2"/>
      <c r="H164" s="22"/>
      <c r="K164" s="22"/>
      <c r="M164" s="23"/>
    </row>
    <row r="165" spans="1:13" ht="12.5" x14ac:dyDescent="0.25">
      <c r="A165" s="2"/>
      <c r="B165" s="2"/>
      <c r="C165" s="2"/>
      <c r="D165" s="12"/>
      <c r="E165" s="2"/>
      <c r="F165" s="2"/>
      <c r="G165" s="2"/>
      <c r="H165" s="22"/>
      <c r="K165" s="22"/>
      <c r="M165" s="23"/>
    </row>
    <row r="166" spans="1:13" ht="12.5" x14ac:dyDescent="0.25">
      <c r="A166" s="2"/>
      <c r="B166" s="2"/>
      <c r="C166" s="2"/>
      <c r="D166" s="12"/>
      <c r="E166" s="2"/>
      <c r="F166" s="2"/>
      <c r="G166" s="2"/>
      <c r="H166" s="22"/>
      <c r="K166" s="22"/>
      <c r="M166" s="23"/>
    </row>
    <row r="167" spans="1:13" ht="12.5" x14ac:dyDescent="0.25">
      <c r="A167" s="2"/>
      <c r="B167" s="2"/>
      <c r="C167" s="2"/>
      <c r="D167" s="12"/>
      <c r="E167" s="2"/>
      <c r="F167" s="2"/>
      <c r="G167" s="2"/>
      <c r="H167" s="22"/>
      <c r="K167" s="22"/>
      <c r="M167" s="23"/>
    </row>
    <row r="168" spans="1:13" ht="12.5" x14ac:dyDescent="0.25">
      <c r="A168" s="2"/>
      <c r="B168" s="2"/>
      <c r="C168" s="2"/>
      <c r="D168" s="12"/>
      <c r="E168" s="2"/>
      <c r="F168" s="2"/>
      <c r="G168" s="2"/>
      <c r="H168" s="22"/>
      <c r="K168" s="22"/>
      <c r="M168" s="23"/>
    </row>
    <row r="169" spans="1:13" ht="12.5" x14ac:dyDescent="0.25">
      <c r="A169" s="2"/>
      <c r="B169" s="2"/>
      <c r="C169" s="2"/>
      <c r="D169" s="12"/>
      <c r="E169" s="2"/>
      <c r="F169" s="2"/>
      <c r="G169" s="2"/>
      <c r="H169" s="22"/>
      <c r="K169" s="22"/>
      <c r="M169" s="23"/>
    </row>
    <row r="170" spans="1:13" ht="12.5" x14ac:dyDescent="0.25">
      <c r="A170" s="2"/>
      <c r="B170" s="2"/>
      <c r="C170" s="2"/>
      <c r="D170" s="12"/>
      <c r="E170" s="2"/>
      <c r="F170" s="2"/>
      <c r="G170" s="2"/>
      <c r="H170" s="22"/>
      <c r="K170" s="22"/>
      <c r="M170" s="23"/>
    </row>
    <row r="171" spans="1:13" ht="12.5" x14ac:dyDescent="0.25">
      <c r="A171" s="2"/>
      <c r="B171" s="2"/>
      <c r="C171" s="2"/>
      <c r="D171" s="12"/>
      <c r="E171" s="2"/>
      <c r="F171" s="2"/>
      <c r="G171" s="2"/>
      <c r="H171" s="22"/>
      <c r="K171" s="22"/>
      <c r="M171" s="23"/>
    </row>
    <row r="172" spans="1:13" ht="12.5" x14ac:dyDescent="0.25">
      <c r="A172" s="2"/>
      <c r="B172" s="2"/>
      <c r="C172" s="2"/>
      <c r="D172" s="12"/>
      <c r="E172" s="2"/>
      <c r="F172" s="2"/>
      <c r="G172" s="2"/>
      <c r="H172" s="22"/>
      <c r="K172" s="22"/>
      <c r="M172" s="23"/>
    </row>
    <row r="173" spans="1:13" ht="12.5" x14ac:dyDescent="0.25">
      <c r="A173" s="2"/>
      <c r="B173" s="2"/>
      <c r="C173" s="2"/>
      <c r="D173" s="12"/>
      <c r="E173" s="2"/>
      <c r="F173" s="2"/>
      <c r="G173" s="2"/>
      <c r="H173" s="22"/>
      <c r="K173" s="22"/>
      <c r="M173" s="23"/>
    </row>
    <row r="174" spans="1:13" ht="12.5" x14ac:dyDescent="0.25">
      <c r="A174" s="2"/>
      <c r="B174" s="2"/>
      <c r="C174" s="2"/>
      <c r="D174" s="12"/>
      <c r="E174" s="2"/>
      <c r="F174" s="2"/>
      <c r="G174" s="2"/>
      <c r="H174" s="22"/>
      <c r="K174" s="22"/>
      <c r="M174" s="23"/>
    </row>
    <row r="175" spans="1:13" ht="12.5" x14ac:dyDescent="0.25">
      <c r="A175" s="2"/>
      <c r="B175" s="2"/>
      <c r="C175" s="2"/>
      <c r="D175" s="12"/>
      <c r="E175" s="2"/>
      <c r="F175" s="2"/>
      <c r="G175" s="2"/>
      <c r="H175" s="22"/>
      <c r="K175" s="22"/>
      <c r="M175" s="23"/>
    </row>
    <row r="176" spans="1:13" ht="12.5" x14ac:dyDescent="0.25">
      <c r="A176" s="2"/>
      <c r="B176" s="2"/>
      <c r="C176" s="2"/>
      <c r="D176" s="12"/>
      <c r="E176" s="2"/>
      <c r="F176" s="2"/>
      <c r="G176" s="2"/>
      <c r="H176" s="22"/>
      <c r="K176" s="22"/>
      <c r="M176" s="23"/>
    </row>
    <row r="177" spans="1:13" ht="12.5" x14ac:dyDescent="0.25">
      <c r="A177" s="2"/>
      <c r="B177" s="2"/>
      <c r="C177" s="2"/>
      <c r="D177" s="12"/>
      <c r="E177" s="2"/>
      <c r="F177" s="2"/>
      <c r="G177" s="2"/>
      <c r="H177" s="22"/>
      <c r="K177" s="22"/>
      <c r="M177" s="23"/>
    </row>
    <row r="178" spans="1:13" ht="12.5" x14ac:dyDescent="0.25">
      <c r="A178" s="2"/>
      <c r="B178" s="2"/>
      <c r="C178" s="2"/>
      <c r="D178" s="12"/>
      <c r="E178" s="2"/>
      <c r="F178" s="2"/>
      <c r="G178" s="2"/>
      <c r="H178" s="22"/>
      <c r="K178" s="22"/>
      <c r="M178" s="23"/>
    </row>
    <row r="179" spans="1:13" ht="12.5" x14ac:dyDescent="0.25">
      <c r="A179" s="2"/>
      <c r="B179" s="2"/>
      <c r="C179" s="2"/>
      <c r="D179" s="12"/>
      <c r="E179" s="2"/>
      <c r="F179" s="2"/>
      <c r="G179" s="2"/>
      <c r="H179" s="22"/>
      <c r="K179" s="22"/>
      <c r="M179" s="23"/>
    </row>
    <row r="180" spans="1:13" ht="12.5" x14ac:dyDescent="0.25">
      <c r="A180" s="2"/>
      <c r="B180" s="2"/>
      <c r="C180" s="2"/>
      <c r="D180" s="12"/>
      <c r="E180" s="2"/>
      <c r="F180" s="2"/>
      <c r="G180" s="2"/>
      <c r="H180" s="22"/>
      <c r="K180" s="22"/>
      <c r="M180" s="23"/>
    </row>
    <row r="181" spans="1:13" ht="12.5" x14ac:dyDescent="0.25">
      <c r="A181" s="2"/>
      <c r="B181" s="2"/>
      <c r="C181" s="2"/>
      <c r="D181" s="12"/>
      <c r="E181" s="2"/>
      <c r="F181" s="2"/>
      <c r="G181" s="2"/>
      <c r="H181" s="22"/>
      <c r="K181" s="22"/>
      <c r="M181" s="23"/>
    </row>
    <row r="182" spans="1:13" ht="12.5" x14ac:dyDescent="0.25">
      <c r="A182" s="2"/>
      <c r="B182" s="2"/>
      <c r="C182" s="2"/>
      <c r="D182" s="12"/>
      <c r="E182" s="2"/>
      <c r="F182" s="2"/>
      <c r="G182" s="2"/>
      <c r="H182" s="22"/>
      <c r="K182" s="22"/>
      <c r="M182" s="23"/>
    </row>
    <row r="183" spans="1:13" ht="12.5" x14ac:dyDescent="0.25">
      <c r="A183" s="2"/>
      <c r="B183" s="2"/>
      <c r="C183" s="2"/>
      <c r="D183" s="12"/>
      <c r="E183" s="2"/>
      <c r="F183" s="2"/>
      <c r="G183" s="2"/>
      <c r="H183" s="22"/>
      <c r="K183" s="22"/>
      <c r="M183" s="23"/>
    </row>
    <row r="184" spans="1:13" ht="12.5" x14ac:dyDescent="0.25">
      <c r="A184" s="2"/>
      <c r="B184" s="2"/>
      <c r="C184" s="2"/>
      <c r="D184" s="12"/>
      <c r="E184" s="2"/>
      <c r="F184" s="2"/>
      <c r="G184" s="2"/>
      <c r="H184" s="22"/>
      <c r="K184" s="22"/>
      <c r="M184" s="23"/>
    </row>
    <row r="185" spans="1:13" ht="12.5" x14ac:dyDescent="0.25">
      <c r="A185" s="2"/>
      <c r="B185" s="2"/>
      <c r="C185" s="2"/>
      <c r="D185" s="12"/>
      <c r="E185" s="2"/>
      <c r="F185" s="2"/>
      <c r="G185" s="2"/>
      <c r="H185" s="22"/>
      <c r="K185" s="22"/>
      <c r="M185" s="23"/>
    </row>
    <row r="186" spans="1:13" ht="12.5" x14ac:dyDescent="0.25">
      <c r="A186" s="2"/>
      <c r="B186" s="2"/>
      <c r="C186" s="2"/>
      <c r="D186" s="12"/>
      <c r="E186" s="2"/>
      <c r="F186" s="2"/>
      <c r="G186" s="2"/>
      <c r="H186" s="22"/>
      <c r="K186" s="22"/>
      <c r="M186" s="23"/>
    </row>
    <row r="187" spans="1:13" ht="12.5" x14ac:dyDescent="0.25">
      <c r="A187" s="2"/>
      <c r="B187" s="2"/>
      <c r="C187" s="2"/>
      <c r="D187" s="12"/>
      <c r="E187" s="2"/>
      <c r="F187" s="2"/>
      <c r="G187" s="2"/>
      <c r="H187" s="22"/>
      <c r="K187" s="22"/>
      <c r="M187" s="23"/>
    </row>
    <row r="188" spans="1:13" ht="12.5" x14ac:dyDescent="0.25">
      <c r="A188" s="2"/>
      <c r="B188" s="2"/>
      <c r="C188" s="2"/>
      <c r="D188" s="12"/>
      <c r="E188" s="2"/>
      <c r="F188" s="2"/>
      <c r="G188" s="2"/>
      <c r="H188" s="22"/>
      <c r="K188" s="22"/>
      <c r="M188" s="23"/>
    </row>
    <row r="189" spans="1:13" ht="12.5" x14ac:dyDescent="0.25">
      <c r="A189" s="2"/>
      <c r="B189" s="2"/>
      <c r="C189" s="2"/>
      <c r="D189" s="12"/>
      <c r="E189" s="2"/>
      <c r="F189" s="2"/>
      <c r="G189" s="2"/>
      <c r="H189" s="22"/>
      <c r="K189" s="22"/>
      <c r="M189" s="23"/>
    </row>
    <row r="190" spans="1:13" ht="12.5" x14ac:dyDescent="0.25">
      <c r="A190" s="2"/>
      <c r="B190" s="2"/>
      <c r="C190" s="2"/>
      <c r="D190" s="12"/>
      <c r="E190" s="2"/>
      <c r="F190" s="2"/>
      <c r="G190" s="2"/>
      <c r="H190" s="22"/>
      <c r="K190" s="22"/>
      <c r="M190" s="23"/>
    </row>
    <row r="191" spans="1:13" ht="12.5" x14ac:dyDescent="0.25">
      <c r="A191" s="2"/>
      <c r="B191" s="2"/>
      <c r="C191" s="2"/>
      <c r="D191" s="12"/>
      <c r="E191" s="2"/>
      <c r="F191" s="2"/>
      <c r="G191" s="2"/>
      <c r="H191" s="22"/>
      <c r="K191" s="22"/>
      <c r="M191" s="23"/>
    </row>
    <row r="192" spans="1:13" ht="12.5" x14ac:dyDescent="0.25">
      <c r="A192" s="2"/>
      <c r="B192" s="2"/>
      <c r="C192" s="2"/>
      <c r="D192" s="12"/>
      <c r="E192" s="2"/>
      <c r="F192" s="2"/>
      <c r="G192" s="2"/>
      <c r="H192" s="22"/>
      <c r="K192" s="22"/>
      <c r="M192" s="23"/>
    </row>
    <row r="193" spans="1:13" ht="12.5" x14ac:dyDescent="0.25">
      <c r="A193" s="2"/>
      <c r="B193" s="2"/>
      <c r="C193" s="2"/>
      <c r="D193" s="12"/>
      <c r="E193" s="2"/>
      <c r="F193" s="2"/>
      <c r="G193" s="2"/>
      <c r="H193" s="22"/>
      <c r="K193" s="22"/>
      <c r="M193" s="23"/>
    </row>
    <row r="194" spans="1:13" ht="12.5" x14ac:dyDescent="0.25">
      <c r="A194" s="2"/>
      <c r="B194" s="2"/>
      <c r="C194" s="2"/>
      <c r="D194" s="12"/>
      <c r="E194" s="2"/>
      <c r="F194" s="2"/>
      <c r="G194" s="2"/>
      <c r="H194" s="22"/>
      <c r="K194" s="22"/>
      <c r="M194" s="23"/>
    </row>
    <row r="195" spans="1:13" ht="12.5" x14ac:dyDescent="0.25">
      <c r="A195" s="2"/>
      <c r="B195" s="2"/>
      <c r="C195" s="2"/>
      <c r="D195" s="12"/>
      <c r="E195" s="2"/>
      <c r="F195" s="2"/>
      <c r="G195" s="2"/>
      <c r="H195" s="22"/>
      <c r="K195" s="22"/>
      <c r="M195" s="23"/>
    </row>
    <row r="196" spans="1:13" ht="12.5" x14ac:dyDescent="0.25">
      <c r="A196" s="2"/>
      <c r="B196" s="2"/>
      <c r="C196" s="2"/>
      <c r="D196" s="12"/>
      <c r="E196" s="2"/>
      <c r="F196" s="2"/>
      <c r="G196" s="2"/>
      <c r="H196" s="22"/>
      <c r="K196" s="22"/>
      <c r="M196" s="23"/>
    </row>
    <row r="197" spans="1:13" ht="12.5" x14ac:dyDescent="0.25">
      <c r="A197" s="2"/>
      <c r="B197" s="2"/>
      <c r="C197" s="2"/>
      <c r="D197" s="12"/>
      <c r="E197" s="2"/>
      <c r="F197" s="2"/>
      <c r="G197" s="2"/>
      <c r="H197" s="22"/>
      <c r="K197" s="22"/>
      <c r="M197" s="23"/>
    </row>
    <row r="198" spans="1:13" ht="12.5" x14ac:dyDescent="0.25">
      <c r="A198" s="2"/>
      <c r="B198" s="2"/>
      <c r="C198" s="2"/>
      <c r="D198" s="12"/>
      <c r="E198" s="2"/>
      <c r="F198" s="2"/>
      <c r="G198" s="2"/>
      <c r="H198" s="22"/>
      <c r="K198" s="22"/>
      <c r="M198" s="23"/>
    </row>
    <row r="199" spans="1:13" ht="12.5" x14ac:dyDescent="0.25">
      <c r="A199" s="2"/>
      <c r="B199" s="2"/>
      <c r="C199" s="2"/>
      <c r="D199" s="12"/>
      <c r="E199" s="2"/>
      <c r="F199" s="2"/>
      <c r="G199" s="2"/>
      <c r="H199" s="22"/>
      <c r="K199" s="22"/>
      <c r="M199" s="23"/>
    </row>
    <row r="200" spans="1:13" ht="12.5" x14ac:dyDescent="0.25">
      <c r="A200" s="2"/>
      <c r="B200" s="2"/>
      <c r="C200" s="2"/>
      <c r="D200" s="12"/>
      <c r="E200" s="2"/>
      <c r="F200" s="2"/>
      <c r="G200" s="2"/>
      <c r="H200" s="22"/>
      <c r="K200" s="22"/>
      <c r="M200" s="23"/>
    </row>
    <row r="201" spans="1:13" ht="12.5" x14ac:dyDescent="0.25">
      <c r="A201" s="2"/>
      <c r="B201" s="2"/>
      <c r="C201" s="2"/>
      <c r="D201" s="12"/>
      <c r="E201" s="2"/>
      <c r="F201" s="2"/>
      <c r="G201" s="2"/>
      <c r="H201" s="22"/>
      <c r="K201" s="22"/>
      <c r="M201" s="23"/>
    </row>
    <row r="202" spans="1:13" ht="12.5" x14ac:dyDescent="0.25">
      <c r="A202" s="2"/>
      <c r="B202" s="2"/>
      <c r="C202" s="2"/>
      <c r="D202" s="12"/>
      <c r="E202" s="2"/>
      <c r="F202" s="2"/>
      <c r="G202" s="2"/>
      <c r="H202" s="22"/>
      <c r="K202" s="22"/>
      <c r="M202" s="23"/>
    </row>
    <row r="203" spans="1:13" ht="12.5" x14ac:dyDescent="0.25">
      <c r="A203" s="2"/>
      <c r="B203" s="2"/>
      <c r="C203" s="2"/>
      <c r="D203" s="12"/>
      <c r="E203" s="2"/>
      <c r="F203" s="2"/>
      <c r="G203" s="2"/>
      <c r="H203" s="22"/>
      <c r="K203" s="22"/>
      <c r="M203" s="23"/>
    </row>
    <row r="204" spans="1:13" ht="12.5" x14ac:dyDescent="0.25">
      <c r="A204" s="2"/>
      <c r="B204" s="2"/>
      <c r="C204" s="2"/>
      <c r="D204" s="12"/>
      <c r="E204" s="2"/>
      <c r="F204" s="2"/>
      <c r="G204" s="2"/>
      <c r="H204" s="22"/>
      <c r="K204" s="22"/>
      <c r="M204" s="23"/>
    </row>
    <row r="205" spans="1:13" ht="12.5" x14ac:dyDescent="0.25">
      <c r="A205" s="2"/>
      <c r="B205" s="2"/>
      <c r="C205" s="2"/>
      <c r="D205" s="12"/>
      <c r="E205" s="2"/>
      <c r="F205" s="2"/>
      <c r="G205" s="2"/>
      <c r="H205" s="22"/>
      <c r="K205" s="22"/>
      <c r="M205" s="23"/>
    </row>
    <row r="206" spans="1:13" ht="12.5" x14ac:dyDescent="0.25">
      <c r="A206" s="2"/>
      <c r="B206" s="2"/>
      <c r="C206" s="2"/>
      <c r="D206" s="12"/>
      <c r="E206" s="2"/>
      <c r="F206" s="2"/>
      <c r="G206" s="2"/>
      <c r="H206" s="22"/>
      <c r="K206" s="22"/>
      <c r="M206" s="23"/>
    </row>
    <row r="207" spans="1:13" ht="12.5" x14ac:dyDescent="0.25">
      <c r="A207" s="2"/>
      <c r="B207" s="2"/>
      <c r="C207" s="2"/>
      <c r="D207" s="12"/>
      <c r="E207" s="2"/>
      <c r="F207" s="2"/>
      <c r="G207" s="2"/>
      <c r="H207" s="22"/>
      <c r="K207" s="22"/>
      <c r="M207" s="23"/>
    </row>
    <row r="208" spans="1:13" ht="12.5" x14ac:dyDescent="0.25">
      <c r="A208" s="2"/>
      <c r="B208" s="2"/>
      <c r="C208" s="2"/>
      <c r="D208" s="12"/>
      <c r="E208" s="2"/>
      <c r="F208" s="2"/>
      <c r="G208" s="2"/>
      <c r="H208" s="22"/>
      <c r="K208" s="22"/>
      <c r="M208" s="23"/>
    </row>
    <row r="209" spans="3:13" ht="12.5" x14ac:dyDescent="0.25">
      <c r="C209" s="2"/>
      <c r="D209" s="12"/>
      <c r="E209" s="2"/>
      <c r="F209" s="2"/>
      <c r="G209" s="2"/>
      <c r="H209" s="22"/>
      <c r="K209" s="22"/>
      <c r="M209" s="23"/>
    </row>
    <row r="210" spans="3:13" ht="12.5" x14ac:dyDescent="0.25">
      <c r="D210" s="12"/>
      <c r="H210" s="22"/>
      <c r="K210" s="22"/>
      <c r="M210" s="23"/>
    </row>
    <row r="211" spans="3:13" ht="12.5" x14ac:dyDescent="0.25">
      <c r="D211" s="12"/>
      <c r="H211" s="22"/>
      <c r="K211" s="22"/>
      <c r="M211" s="23"/>
    </row>
    <row r="212" spans="3:13" ht="12.5" x14ac:dyDescent="0.25">
      <c r="D212" s="12"/>
      <c r="H212" s="22"/>
      <c r="K212" s="22"/>
      <c r="M212" s="23"/>
    </row>
    <row r="213" spans="3:13" ht="12.5" x14ac:dyDescent="0.25">
      <c r="D213" s="12"/>
      <c r="H213" s="22"/>
      <c r="K213" s="22"/>
      <c r="M213" s="23"/>
    </row>
    <row r="214" spans="3:13" ht="12.5" x14ac:dyDescent="0.25">
      <c r="D214" s="12"/>
      <c r="H214" s="22"/>
      <c r="K214" s="22"/>
      <c r="M214" s="23"/>
    </row>
    <row r="215" spans="3:13" ht="12.5" x14ac:dyDescent="0.25">
      <c r="D215" s="12"/>
      <c r="H215" s="22"/>
      <c r="K215" s="22"/>
      <c r="M215" s="23"/>
    </row>
    <row r="216" spans="3:13" ht="12.5" x14ac:dyDescent="0.25">
      <c r="D216" s="12"/>
      <c r="H216" s="22"/>
      <c r="K216" s="22"/>
      <c r="M216" s="23"/>
    </row>
    <row r="217" spans="3:13" ht="12.5" x14ac:dyDescent="0.25">
      <c r="D217" s="12"/>
      <c r="H217" s="22"/>
      <c r="K217" s="22"/>
      <c r="M217" s="23"/>
    </row>
    <row r="218" spans="3:13" ht="12.5" x14ac:dyDescent="0.25">
      <c r="D218" s="12"/>
      <c r="H218" s="22"/>
      <c r="K218" s="22"/>
      <c r="M218" s="23"/>
    </row>
    <row r="219" spans="3:13" ht="12.5" x14ac:dyDescent="0.25">
      <c r="D219" s="12"/>
      <c r="H219" s="22"/>
      <c r="K219" s="22"/>
      <c r="M219" s="23"/>
    </row>
    <row r="220" spans="3:13" ht="12.5" x14ac:dyDescent="0.25">
      <c r="D220" s="12"/>
      <c r="H220" s="22"/>
      <c r="K220" s="22"/>
      <c r="M220" s="23"/>
    </row>
    <row r="221" spans="3:13" ht="12.5" x14ac:dyDescent="0.25">
      <c r="D221" s="12"/>
      <c r="H221" s="22"/>
      <c r="K221" s="22"/>
      <c r="M221" s="23"/>
    </row>
    <row r="222" spans="3:13" ht="12.5" x14ac:dyDescent="0.25">
      <c r="D222" s="12"/>
      <c r="H222" s="22"/>
      <c r="K222" s="22"/>
      <c r="M222" s="23"/>
    </row>
    <row r="223" spans="3:13" ht="12.5" x14ac:dyDescent="0.25">
      <c r="D223" s="12"/>
      <c r="H223" s="22"/>
      <c r="K223" s="22"/>
      <c r="M223" s="23"/>
    </row>
    <row r="224" spans="3:13" ht="12.5" x14ac:dyDescent="0.25">
      <c r="D224" s="12"/>
      <c r="H224" s="22"/>
      <c r="K224" s="22"/>
      <c r="M224" s="23"/>
    </row>
    <row r="225" spans="4:13" ht="12.5" x14ac:dyDescent="0.25">
      <c r="D225" s="12"/>
      <c r="H225" s="22"/>
      <c r="K225" s="22"/>
      <c r="M225" s="23"/>
    </row>
    <row r="226" spans="4:13" ht="12.5" x14ac:dyDescent="0.25">
      <c r="D226" s="12"/>
      <c r="H226" s="22"/>
      <c r="K226" s="22"/>
      <c r="M226" s="23"/>
    </row>
    <row r="227" spans="4:13" ht="12.5" x14ac:dyDescent="0.25">
      <c r="D227" s="12"/>
      <c r="H227" s="22"/>
      <c r="K227" s="22"/>
      <c r="M227" s="23"/>
    </row>
    <row r="228" spans="4:13" ht="12.5" x14ac:dyDescent="0.25">
      <c r="D228" s="12"/>
      <c r="H228" s="22"/>
      <c r="K228" s="22"/>
      <c r="M228" s="23"/>
    </row>
    <row r="229" spans="4:13" ht="12.5" x14ac:dyDescent="0.25">
      <c r="D229" s="12"/>
      <c r="H229" s="22"/>
      <c r="K229" s="22"/>
      <c r="M229" s="23"/>
    </row>
    <row r="230" spans="4:13" ht="12.5" x14ac:dyDescent="0.25">
      <c r="D230" s="12"/>
      <c r="H230" s="22"/>
      <c r="K230" s="22"/>
      <c r="M230" s="23"/>
    </row>
    <row r="231" spans="4:13" ht="12.5" x14ac:dyDescent="0.25">
      <c r="D231" s="12"/>
      <c r="H231" s="22"/>
      <c r="K231" s="22"/>
      <c r="M231" s="23"/>
    </row>
    <row r="232" spans="4:13" ht="12.5" x14ac:dyDescent="0.25">
      <c r="D232" s="12"/>
      <c r="H232" s="22"/>
      <c r="K232" s="22"/>
      <c r="M232" s="23"/>
    </row>
    <row r="233" spans="4:13" ht="12.5" x14ac:dyDescent="0.25">
      <c r="D233" s="12"/>
      <c r="H233" s="22"/>
      <c r="K233" s="22"/>
      <c r="M233" s="23"/>
    </row>
    <row r="234" spans="4:13" ht="12.5" x14ac:dyDescent="0.25">
      <c r="D234" s="12"/>
      <c r="H234" s="22"/>
      <c r="K234" s="22"/>
      <c r="M234" s="23"/>
    </row>
    <row r="235" spans="4:13" ht="12.5" x14ac:dyDescent="0.25">
      <c r="D235" s="12"/>
      <c r="H235" s="22"/>
      <c r="K235" s="22"/>
      <c r="M235" s="23"/>
    </row>
    <row r="236" spans="4:13" ht="12.5" x14ac:dyDescent="0.25">
      <c r="D236" s="12"/>
      <c r="H236" s="22"/>
      <c r="K236" s="22"/>
      <c r="M236" s="23"/>
    </row>
    <row r="237" spans="4:13" ht="12.5" x14ac:dyDescent="0.25">
      <c r="D237" s="12"/>
      <c r="H237" s="22"/>
      <c r="K237" s="22"/>
      <c r="M237" s="23"/>
    </row>
    <row r="238" spans="4:13" ht="12.5" x14ac:dyDescent="0.25">
      <c r="D238" s="12"/>
      <c r="H238" s="22"/>
      <c r="K238" s="22"/>
      <c r="M238" s="23"/>
    </row>
    <row r="239" spans="4:13" ht="12.5" x14ac:dyDescent="0.25">
      <c r="D239" s="12"/>
      <c r="H239" s="22"/>
      <c r="K239" s="22"/>
      <c r="M239" s="23"/>
    </row>
    <row r="240" spans="4:13" ht="12.5" x14ac:dyDescent="0.25">
      <c r="D240" s="12"/>
      <c r="H240" s="22"/>
      <c r="K240" s="22"/>
      <c r="M240" s="23"/>
    </row>
    <row r="241" spans="4:13" ht="12.5" x14ac:dyDescent="0.25">
      <c r="D241" s="12"/>
      <c r="H241" s="22"/>
      <c r="K241" s="22"/>
      <c r="M241" s="23"/>
    </row>
    <row r="242" spans="4:13" ht="12.5" x14ac:dyDescent="0.25">
      <c r="D242" s="12"/>
      <c r="H242" s="22"/>
      <c r="K242" s="22"/>
      <c r="M242" s="23"/>
    </row>
    <row r="243" spans="4:13" ht="12.5" x14ac:dyDescent="0.25">
      <c r="D243" s="12"/>
      <c r="H243" s="22"/>
      <c r="K243" s="22"/>
      <c r="M243" s="23"/>
    </row>
    <row r="244" spans="4:13" ht="12.5" x14ac:dyDescent="0.25">
      <c r="D244" s="12"/>
      <c r="H244" s="22"/>
      <c r="K244" s="22"/>
      <c r="M244" s="23"/>
    </row>
    <row r="245" spans="4:13" ht="12.5" x14ac:dyDescent="0.25">
      <c r="D245" s="12"/>
      <c r="H245" s="22"/>
      <c r="K245" s="22"/>
      <c r="M245" s="23"/>
    </row>
    <row r="246" spans="4:13" ht="12.5" x14ac:dyDescent="0.25">
      <c r="D246" s="12"/>
      <c r="H246" s="22"/>
      <c r="K246" s="22"/>
      <c r="M246" s="23"/>
    </row>
    <row r="247" spans="4:13" ht="12.5" x14ac:dyDescent="0.25">
      <c r="D247" s="12"/>
      <c r="H247" s="22"/>
      <c r="K247" s="22"/>
      <c r="M247" s="23"/>
    </row>
    <row r="248" spans="4:13" ht="12.5" x14ac:dyDescent="0.25">
      <c r="D248" s="12"/>
      <c r="H248" s="22"/>
      <c r="K248" s="22"/>
      <c r="M248" s="23"/>
    </row>
    <row r="249" spans="4:13" ht="12.5" x14ac:dyDescent="0.25">
      <c r="D249" s="12"/>
      <c r="H249" s="22"/>
      <c r="K249" s="22"/>
      <c r="M249" s="23"/>
    </row>
    <row r="250" spans="4:13" ht="12.5" x14ac:dyDescent="0.25">
      <c r="D250" s="12"/>
      <c r="H250" s="22"/>
      <c r="K250" s="22"/>
      <c r="M250" s="23"/>
    </row>
    <row r="251" spans="4:13" ht="12.5" x14ac:dyDescent="0.25">
      <c r="D251" s="12"/>
      <c r="H251" s="22"/>
      <c r="K251" s="22"/>
      <c r="M251" s="23"/>
    </row>
    <row r="252" spans="4:13" ht="12.5" x14ac:dyDescent="0.25">
      <c r="D252" s="12"/>
      <c r="H252" s="22"/>
      <c r="K252" s="22"/>
      <c r="M252" s="23"/>
    </row>
    <row r="253" spans="4:13" ht="12.5" x14ac:dyDescent="0.25">
      <c r="D253" s="12"/>
      <c r="H253" s="22"/>
      <c r="K253" s="22"/>
      <c r="M253" s="23"/>
    </row>
    <row r="254" spans="4:13" ht="12.5" x14ac:dyDescent="0.25">
      <c r="D254" s="12"/>
      <c r="H254" s="22"/>
      <c r="K254" s="22"/>
      <c r="M254" s="23"/>
    </row>
    <row r="255" spans="4:13" ht="12.5" x14ac:dyDescent="0.25">
      <c r="D255" s="12"/>
      <c r="H255" s="22"/>
      <c r="K255" s="22"/>
      <c r="M255" s="23"/>
    </row>
    <row r="256" spans="4:13" ht="12.5" x14ac:dyDescent="0.25">
      <c r="D256" s="12"/>
      <c r="H256" s="22"/>
      <c r="K256" s="22"/>
      <c r="M256" s="23"/>
    </row>
    <row r="257" spans="4:13" ht="12.5" x14ac:dyDescent="0.25">
      <c r="D257" s="12"/>
      <c r="H257" s="22"/>
      <c r="K257" s="22"/>
      <c r="M257" s="23"/>
    </row>
    <row r="258" spans="4:13" ht="12.5" x14ac:dyDescent="0.25">
      <c r="D258" s="12"/>
      <c r="H258" s="22"/>
      <c r="K258" s="22"/>
      <c r="M258" s="23"/>
    </row>
    <row r="259" spans="4:13" ht="12.5" x14ac:dyDescent="0.25">
      <c r="D259" s="12"/>
      <c r="H259" s="22"/>
      <c r="K259" s="22"/>
      <c r="M259" s="23"/>
    </row>
    <row r="260" spans="4:13" ht="12.5" x14ac:dyDescent="0.25">
      <c r="D260" s="12"/>
      <c r="H260" s="22"/>
      <c r="K260" s="22"/>
      <c r="M260" s="23"/>
    </row>
    <row r="261" spans="4:13" ht="12.5" x14ac:dyDescent="0.25">
      <c r="D261" s="12"/>
      <c r="H261" s="22"/>
      <c r="K261" s="22"/>
      <c r="M261" s="23"/>
    </row>
    <row r="262" spans="4:13" ht="12.5" x14ac:dyDescent="0.25">
      <c r="D262" s="12"/>
      <c r="H262" s="22"/>
      <c r="K262" s="22"/>
      <c r="M262" s="23"/>
    </row>
    <row r="263" spans="4:13" ht="12.5" x14ac:dyDescent="0.25">
      <c r="D263" s="12"/>
      <c r="H263" s="22"/>
      <c r="K263" s="22"/>
      <c r="M263" s="23"/>
    </row>
    <row r="264" spans="4:13" ht="12.5" x14ac:dyDescent="0.25">
      <c r="D264" s="12"/>
      <c r="H264" s="22"/>
      <c r="K264" s="22"/>
      <c r="M264" s="23"/>
    </row>
    <row r="265" spans="4:13" ht="12.5" x14ac:dyDescent="0.25">
      <c r="D265" s="12"/>
      <c r="H265" s="22"/>
      <c r="K265" s="22"/>
      <c r="M265" s="23"/>
    </row>
    <row r="266" spans="4:13" ht="12.5" x14ac:dyDescent="0.25">
      <c r="D266" s="12"/>
      <c r="H266" s="22"/>
      <c r="K266" s="22"/>
      <c r="M266" s="23"/>
    </row>
    <row r="267" spans="4:13" ht="12.5" x14ac:dyDescent="0.25">
      <c r="D267" s="12"/>
      <c r="H267" s="22"/>
      <c r="K267" s="22"/>
      <c r="M267" s="23"/>
    </row>
    <row r="268" spans="4:13" ht="12.5" x14ac:dyDescent="0.25">
      <c r="D268" s="12"/>
      <c r="H268" s="22"/>
      <c r="K268" s="22"/>
      <c r="M268" s="23"/>
    </row>
    <row r="269" spans="4:13" ht="12.5" x14ac:dyDescent="0.25">
      <c r="D269" s="12"/>
      <c r="H269" s="22"/>
      <c r="K269" s="22"/>
      <c r="M269" s="23"/>
    </row>
    <row r="270" spans="4:13" ht="12.5" x14ac:dyDescent="0.25">
      <c r="D270" s="12"/>
      <c r="H270" s="22"/>
      <c r="K270" s="22"/>
      <c r="M270" s="23"/>
    </row>
    <row r="271" spans="4:13" ht="12.5" x14ac:dyDescent="0.25">
      <c r="D271" s="12"/>
      <c r="H271" s="22"/>
      <c r="K271" s="22"/>
      <c r="M271" s="23"/>
    </row>
    <row r="272" spans="4:13" ht="12.5" x14ac:dyDescent="0.25">
      <c r="D272" s="12"/>
      <c r="H272" s="22"/>
      <c r="K272" s="22"/>
      <c r="M272" s="23"/>
    </row>
    <row r="273" spans="4:13" ht="12.5" x14ac:dyDescent="0.25">
      <c r="D273" s="12"/>
      <c r="H273" s="22"/>
      <c r="K273" s="22"/>
      <c r="M273" s="23"/>
    </row>
    <row r="274" spans="4:13" ht="12.5" x14ac:dyDescent="0.25">
      <c r="D274" s="12"/>
      <c r="H274" s="22"/>
      <c r="K274" s="22"/>
      <c r="M274" s="23"/>
    </row>
    <row r="275" spans="4:13" ht="12.5" x14ac:dyDescent="0.25">
      <c r="D275" s="12"/>
      <c r="H275" s="22"/>
      <c r="K275" s="22"/>
      <c r="M275" s="23"/>
    </row>
    <row r="276" spans="4:13" ht="12.5" x14ac:dyDescent="0.25">
      <c r="D276" s="12"/>
      <c r="H276" s="22"/>
      <c r="K276" s="22"/>
      <c r="M276" s="23"/>
    </row>
    <row r="277" spans="4:13" ht="12.5" x14ac:dyDescent="0.25">
      <c r="D277" s="12"/>
      <c r="H277" s="22"/>
      <c r="K277" s="22"/>
      <c r="M277" s="23"/>
    </row>
    <row r="278" spans="4:13" ht="12.5" x14ac:dyDescent="0.25">
      <c r="D278" s="12"/>
      <c r="H278" s="22"/>
      <c r="K278" s="22"/>
      <c r="M278" s="23"/>
    </row>
    <row r="279" spans="4:13" ht="12.5" x14ac:dyDescent="0.25">
      <c r="D279" s="12"/>
      <c r="H279" s="22"/>
      <c r="K279" s="22"/>
      <c r="M279" s="23"/>
    </row>
    <row r="280" spans="4:13" ht="12.5" x14ac:dyDescent="0.25">
      <c r="D280" s="12"/>
      <c r="H280" s="22"/>
      <c r="K280" s="22"/>
      <c r="M280" s="23"/>
    </row>
    <row r="281" spans="4:13" ht="12.5" x14ac:dyDescent="0.25">
      <c r="D281" s="12"/>
      <c r="H281" s="22"/>
      <c r="K281" s="22"/>
      <c r="M281" s="23"/>
    </row>
    <row r="282" spans="4:13" ht="12.5" x14ac:dyDescent="0.25">
      <c r="D282" s="12"/>
      <c r="H282" s="22"/>
      <c r="K282" s="22"/>
      <c r="M282" s="23"/>
    </row>
    <row r="283" spans="4:13" ht="12.5" x14ac:dyDescent="0.25">
      <c r="D283" s="12"/>
      <c r="H283" s="22"/>
      <c r="K283" s="22"/>
      <c r="M283" s="23"/>
    </row>
    <row r="284" spans="4:13" ht="12.5" x14ac:dyDescent="0.25">
      <c r="D284" s="12"/>
      <c r="H284" s="22"/>
      <c r="K284" s="22"/>
      <c r="M284" s="23"/>
    </row>
    <row r="285" spans="4:13" ht="12.5" x14ac:dyDescent="0.25">
      <c r="D285" s="12"/>
      <c r="H285" s="22"/>
      <c r="K285" s="22"/>
      <c r="M285" s="23"/>
    </row>
    <row r="286" spans="4:13" ht="12.5" x14ac:dyDescent="0.25">
      <c r="D286" s="12"/>
      <c r="H286" s="22"/>
      <c r="K286" s="22"/>
      <c r="M286" s="23"/>
    </row>
    <row r="287" spans="4:13" ht="12.5" x14ac:dyDescent="0.25">
      <c r="D287" s="12"/>
      <c r="H287" s="22"/>
      <c r="K287" s="22"/>
      <c r="M287" s="23"/>
    </row>
    <row r="288" spans="4:13" ht="12.5" x14ac:dyDescent="0.25">
      <c r="D288" s="12"/>
      <c r="H288" s="22"/>
      <c r="K288" s="22"/>
      <c r="M288" s="23"/>
    </row>
    <row r="289" spans="4:13" ht="12.5" x14ac:dyDescent="0.25">
      <c r="D289" s="12"/>
      <c r="H289" s="22"/>
      <c r="K289" s="22"/>
      <c r="M289" s="23"/>
    </row>
    <row r="290" spans="4:13" ht="12.5" x14ac:dyDescent="0.25">
      <c r="D290" s="12"/>
      <c r="H290" s="22"/>
      <c r="K290" s="22"/>
      <c r="M290" s="23"/>
    </row>
    <row r="291" spans="4:13" ht="12.5" x14ac:dyDescent="0.25">
      <c r="D291" s="12"/>
      <c r="H291" s="22"/>
      <c r="K291" s="22"/>
      <c r="M291" s="23"/>
    </row>
    <row r="292" spans="4:13" ht="12.5" x14ac:dyDescent="0.25">
      <c r="D292" s="12"/>
      <c r="H292" s="22"/>
      <c r="K292" s="22"/>
      <c r="M292" s="23"/>
    </row>
    <row r="293" spans="4:13" ht="12.5" x14ac:dyDescent="0.25">
      <c r="D293" s="12"/>
      <c r="H293" s="22"/>
      <c r="K293" s="22"/>
      <c r="M293" s="23"/>
    </row>
    <row r="294" spans="4:13" ht="12.5" x14ac:dyDescent="0.25">
      <c r="D294" s="12"/>
      <c r="H294" s="22"/>
      <c r="K294" s="22"/>
      <c r="M294" s="23"/>
    </row>
    <row r="295" spans="4:13" ht="12.5" x14ac:dyDescent="0.25">
      <c r="D295" s="12"/>
      <c r="H295" s="22"/>
      <c r="K295" s="22"/>
      <c r="M295" s="23"/>
    </row>
    <row r="296" spans="4:13" ht="12.5" x14ac:dyDescent="0.25">
      <c r="D296" s="12"/>
      <c r="H296" s="22"/>
      <c r="K296" s="22"/>
      <c r="M296" s="23"/>
    </row>
    <row r="297" spans="4:13" ht="12.5" x14ac:dyDescent="0.25">
      <c r="D297" s="12"/>
      <c r="H297" s="22"/>
      <c r="K297" s="22"/>
      <c r="M297" s="23"/>
    </row>
    <row r="298" spans="4:13" ht="12.5" x14ac:dyDescent="0.25">
      <c r="D298" s="12"/>
      <c r="H298" s="22"/>
      <c r="K298" s="22"/>
      <c r="M298" s="23"/>
    </row>
    <row r="299" spans="4:13" ht="12.5" x14ac:dyDescent="0.25">
      <c r="D299" s="12"/>
      <c r="H299" s="22"/>
      <c r="K299" s="22"/>
      <c r="M299" s="23"/>
    </row>
    <row r="300" spans="4:13" ht="12.5" x14ac:dyDescent="0.25">
      <c r="D300" s="12"/>
      <c r="H300" s="22"/>
      <c r="K300" s="22"/>
      <c r="M300" s="23"/>
    </row>
    <row r="301" spans="4:13" ht="12.5" x14ac:dyDescent="0.25">
      <c r="D301" s="12"/>
      <c r="H301" s="22"/>
      <c r="K301" s="22"/>
      <c r="M301" s="23"/>
    </row>
    <row r="302" spans="4:13" ht="12.5" x14ac:dyDescent="0.25">
      <c r="D302" s="12"/>
      <c r="H302" s="22"/>
      <c r="K302" s="22"/>
      <c r="M302" s="23"/>
    </row>
    <row r="303" spans="4:13" ht="12.5" x14ac:dyDescent="0.25">
      <c r="D303" s="12"/>
      <c r="H303" s="22"/>
      <c r="K303" s="22"/>
      <c r="M303" s="23"/>
    </row>
    <row r="304" spans="4:13" ht="12.5" x14ac:dyDescent="0.25">
      <c r="D304" s="12"/>
      <c r="H304" s="22"/>
      <c r="K304" s="22"/>
      <c r="M304" s="23"/>
    </row>
    <row r="305" spans="4:13" ht="12.5" x14ac:dyDescent="0.25">
      <c r="D305" s="12"/>
      <c r="H305" s="22"/>
      <c r="K305" s="22"/>
      <c r="M305" s="23"/>
    </row>
    <row r="306" spans="4:13" ht="12.5" x14ac:dyDescent="0.25">
      <c r="D306" s="12"/>
      <c r="H306" s="22"/>
      <c r="K306" s="22"/>
      <c r="M306" s="23"/>
    </row>
    <row r="307" spans="4:13" ht="12.5" x14ac:dyDescent="0.25">
      <c r="D307" s="12"/>
      <c r="H307" s="22"/>
      <c r="K307" s="22"/>
      <c r="M307" s="23"/>
    </row>
    <row r="308" spans="4:13" ht="12.5" x14ac:dyDescent="0.25">
      <c r="D308" s="12"/>
      <c r="H308" s="22"/>
      <c r="K308" s="22"/>
      <c r="M308" s="23"/>
    </row>
    <row r="309" spans="4:13" ht="12.5" x14ac:dyDescent="0.25">
      <c r="D309" s="12"/>
      <c r="H309" s="22"/>
      <c r="K309" s="22"/>
      <c r="M309" s="23"/>
    </row>
    <row r="310" spans="4:13" ht="12.5" x14ac:dyDescent="0.25">
      <c r="D310" s="12"/>
      <c r="H310" s="22"/>
      <c r="K310" s="22"/>
      <c r="M310" s="23"/>
    </row>
    <row r="311" spans="4:13" ht="12.5" x14ac:dyDescent="0.25">
      <c r="D311" s="12"/>
      <c r="H311" s="22"/>
      <c r="K311" s="22"/>
      <c r="M311" s="23"/>
    </row>
    <row r="312" spans="4:13" ht="12.5" x14ac:dyDescent="0.25">
      <c r="D312" s="12"/>
      <c r="H312" s="22"/>
      <c r="K312" s="22"/>
      <c r="M312" s="23"/>
    </row>
    <row r="313" spans="4:13" ht="12.5" x14ac:dyDescent="0.25">
      <c r="D313" s="12"/>
      <c r="H313" s="22"/>
      <c r="K313" s="22"/>
      <c r="M313" s="23"/>
    </row>
    <row r="314" spans="4:13" ht="12.5" x14ac:dyDescent="0.25">
      <c r="D314" s="12"/>
      <c r="H314" s="22"/>
      <c r="K314" s="22"/>
      <c r="M314" s="23"/>
    </row>
    <row r="315" spans="4:13" ht="12.5" x14ac:dyDescent="0.25">
      <c r="D315" s="12"/>
      <c r="H315" s="22"/>
      <c r="K315" s="22"/>
      <c r="M315" s="23"/>
    </row>
    <row r="316" spans="4:13" ht="12.5" x14ac:dyDescent="0.25">
      <c r="D316" s="12"/>
      <c r="H316" s="22"/>
      <c r="K316" s="22"/>
      <c r="M316" s="23"/>
    </row>
    <row r="317" spans="4:13" ht="12.5" x14ac:dyDescent="0.25">
      <c r="D317" s="12"/>
      <c r="H317" s="22"/>
      <c r="K317" s="22"/>
      <c r="M317" s="23"/>
    </row>
    <row r="318" spans="4:13" ht="12.5" x14ac:dyDescent="0.25">
      <c r="D318" s="12"/>
      <c r="H318" s="22"/>
      <c r="K318" s="22"/>
      <c r="M318" s="23"/>
    </row>
    <row r="319" spans="4:13" ht="12.5" x14ac:dyDescent="0.25">
      <c r="D319" s="12"/>
      <c r="H319" s="22"/>
      <c r="K319" s="22"/>
      <c r="M319" s="23"/>
    </row>
    <row r="320" spans="4:13" ht="12.5" x14ac:dyDescent="0.25">
      <c r="D320" s="12"/>
      <c r="H320" s="22"/>
      <c r="K320" s="22"/>
      <c r="M320" s="23"/>
    </row>
    <row r="321" spans="4:13" ht="12.5" x14ac:dyDescent="0.25">
      <c r="D321" s="12"/>
      <c r="H321" s="22"/>
      <c r="K321" s="22"/>
      <c r="M321" s="23"/>
    </row>
    <row r="322" spans="4:13" ht="12.5" x14ac:dyDescent="0.25">
      <c r="D322" s="12"/>
      <c r="H322" s="22"/>
      <c r="K322" s="22"/>
      <c r="M322" s="23"/>
    </row>
    <row r="323" spans="4:13" ht="12.5" x14ac:dyDescent="0.25">
      <c r="D323" s="12"/>
      <c r="H323" s="22"/>
      <c r="K323" s="22"/>
      <c r="M323" s="23"/>
    </row>
    <row r="324" spans="4:13" ht="12.5" x14ac:dyDescent="0.25">
      <c r="D324" s="12"/>
      <c r="H324" s="22"/>
      <c r="K324" s="22"/>
      <c r="M324" s="23"/>
    </row>
    <row r="325" spans="4:13" ht="12.5" x14ac:dyDescent="0.25">
      <c r="D325" s="12"/>
      <c r="H325" s="22"/>
      <c r="K325" s="22"/>
      <c r="M325" s="23"/>
    </row>
    <row r="326" spans="4:13" ht="12.5" x14ac:dyDescent="0.25">
      <c r="D326" s="12"/>
      <c r="H326" s="22"/>
      <c r="K326" s="22"/>
      <c r="M326" s="23"/>
    </row>
    <row r="327" spans="4:13" ht="12.5" x14ac:dyDescent="0.25">
      <c r="D327" s="12"/>
      <c r="H327" s="22"/>
      <c r="K327" s="22"/>
      <c r="M327" s="23"/>
    </row>
    <row r="328" spans="4:13" ht="12.5" x14ac:dyDescent="0.25">
      <c r="D328" s="12"/>
      <c r="H328" s="22"/>
      <c r="K328" s="22"/>
      <c r="M328" s="23"/>
    </row>
    <row r="329" spans="4:13" ht="12.5" x14ac:dyDescent="0.25">
      <c r="D329" s="12"/>
      <c r="H329" s="22"/>
      <c r="K329" s="22"/>
      <c r="M329" s="23"/>
    </row>
    <row r="330" spans="4:13" ht="12.5" x14ac:dyDescent="0.25">
      <c r="D330" s="12"/>
      <c r="H330" s="22"/>
      <c r="K330" s="22"/>
      <c r="M330" s="23"/>
    </row>
    <row r="331" spans="4:13" ht="12.5" x14ac:dyDescent="0.25">
      <c r="D331" s="12"/>
      <c r="H331" s="22"/>
      <c r="K331" s="22"/>
      <c r="M331" s="23"/>
    </row>
    <row r="332" spans="4:13" ht="12.5" x14ac:dyDescent="0.25">
      <c r="D332" s="12"/>
      <c r="H332" s="22"/>
      <c r="K332" s="22"/>
      <c r="M332" s="23"/>
    </row>
    <row r="333" spans="4:13" ht="12.5" x14ac:dyDescent="0.25">
      <c r="D333" s="12"/>
      <c r="H333" s="22"/>
      <c r="K333" s="22"/>
      <c r="M333" s="23"/>
    </row>
    <row r="334" spans="4:13" ht="12.5" x14ac:dyDescent="0.25">
      <c r="D334" s="12"/>
      <c r="H334" s="22"/>
      <c r="K334" s="22"/>
      <c r="M334" s="23"/>
    </row>
    <row r="335" spans="4:13" ht="12.5" x14ac:dyDescent="0.25">
      <c r="D335" s="12"/>
      <c r="H335" s="22"/>
      <c r="K335" s="22"/>
      <c r="M335" s="23"/>
    </row>
    <row r="336" spans="4:13" ht="12.5" x14ac:dyDescent="0.25">
      <c r="D336" s="12"/>
      <c r="H336" s="22"/>
      <c r="K336" s="22"/>
      <c r="M336" s="23"/>
    </row>
    <row r="337" spans="4:13" ht="12.5" x14ac:dyDescent="0.25">
      <c r="D337" s="12"/>
      <c r="H337" s="22"/>
      <c r="K337" s="22"/>
      <c r="M337" s="23"/>
    </row>
    <row r="338" spans="4:13" ht="12.5" x14ac:dyDescent="0.25">
      <c r="D338" s="12"/>
      <c r="H338" s="22"/>
      <c r="K338" s="22"/>
      <c r="M338" s="23"/>
    </row>
    <row r="339" spans="4:13" ht="12.5" x14ac:dyDescent="0.25">
      <c r="D339" s="12"/>
      <c r="H339" s="22"/>
      <c r="K339" s="22"/>
      <c r="M339" s="23"/>
    </row>
    <row r="340" spans="4:13" ht="12.5" x14ac:dyDescent="0.25">
      <c r="D340" s="12"/>
      <c r="H340" s="22"/>
      <c r="K340" s="22"/>
      <c r="M340" s="23"/>
    </row>
    <row r="341" spans="4:13" ht="12.5" x14ac:dyDescent="0.25">
      <c r="D341" s="12"/>
      <c r="H341" s="22"/>
      <c r="K341" s="22"/>
      <c r="M341" s="23"/>
    </row>
    <row r="342" spans="4:13" ht="12.5" x14ac:dyDescent="0.25">
      <c r="D342" s="12"/>
      <c r="H342" s="22"/>
      <c r="K342" s="22"/>
      <c r="M342" s="23"/>
    </row>
    <row r="343" spans="4:13" ht="12.5" x14ac:dyDescent="0.25">
      <c r="D343" s="12"/>
      <c r="H343" s="22"/>
      <c r="K343" s="22"/>
      <c r="M343" s="23"/>
    </row>
    <row r="344" spans="4:13" ht="12.5" x14ac:dyDescent="0.25">
      <c r="D344" s="12"/>
      <c r="H344" s="22"/>
      <c r="K344" s="22"/>
      <c r="M344" s="23"/>
    </row>
    <row r="345" spans="4:13" ht="12.5" x14ac:dyDescent="0.25">
      <c r="D345" s="12"/>
      <c r="H345" s="22"/>
      <c r="K345" s="22"/>
      <c r="M345" s="23"/>
    </row>
    <row r="346" spans="4:13" ht="12.5" x14ac:dyDescent="0.25">
      <c r="D346" s="12"/>
      <c r="H346" s="22"/>
      <c r="K346" s="22"/>
      <c r="M346" s="23"/>
    </row>
    <row r="347" spans="4:13" ht="12.5" x14ac:dyDescent="0.25">
      <c r="D347" s="12"/>
      <c r="H347" s="22"/>
      <c r="K347" s="22"/>
      <c r="M347" s="23"/>
    </row>
    <row r="348" spans="4:13" ht="12.5" x14ac:dyDescent="0.25">
      <c r="D348" s="12"/>
      <c r="H348" s="22"/>
      <c r="K348" s="22"/>
      <c r="M348" s="23"/>
    </row>
    <row r="349" spans="4:13" ht="12.5" x14ac:dyDescent="0.25">
      <c r="D349" s="12"/>
      <c r="H349" s="22"/>
      <c r="K349" s="22"/>
      <c r="M349" s="23"/>
    </row>
    <row r="350" spans="4:13" ht="12.5" x14ac:dyDescent="0.25">
      <c r="D350" s="12"/>
      <c r="H350" s="22"/>
      <c r="K350" s="22"/>
      <c r="M350" s="23"/>
    </row>
    <row r="351" spans="4:13" ht="12.5" x14ac:dyDescent="0.25">
      <c r="D351" s="12"/>
      <c r="H351" s="22"/>
      <c r="K351" s="22"/>
      <c r="M351" s="23"/>
    </row>
    <row r="352" spans="4:13" ht="12.5" x14ac:dyDescent="0.25">
      <c r="D352" s="12"/>
      <c r="H352" s="22"/>
      <c r="K352" s="22"/>
      <c r="M352" s="23"/>
    </row>
    <row r="353" spans="4:13" ht="12.5" x14ac:dyDescent="0.25">
      <c r="D353" s="12"/>
      <c r="H353" s="22"/>
      <c r="K353" s="22"/>
      <c r="M353" s="23"/>
    </row>
    <row r="354" spans="4:13" ht="12.5" x14ac:dyDescent="0.25">
      <c r="D354" s="12"/>
      <c r="H354" s="22"/>
      <c r="K354" s="22"/>
      <c r="M354" s="23"/>
    </row>
    <row r="355" spans="4:13" ht="12.5" x14ac:dyDescent="0.25">
      <c r="D355" s="12"/>
      <c r="H355" s="22"/>
      <c r="K355" s="22"/>
      <c r="M355" s="23"/>
    </row>
    <row r="356" spans="4:13" ht="12.5" x14ac:dyDescent="0.25">
      <c r="D356" s="12"/>
      <c r="H356" s="22"/>
      <c r="K356" s="22"/>
      <c r="M356" s="23"/>
    </row>
    <row r="357" spans="4:13" ht="12.5" x14ac:dyDescent="0.25">
      <c r="D357" s="12"/>
      <c r="H357" s="22"/>
      <c r="K357" s="22"/>
      <c r="M357" s="23"/>
    </row>
    <row r="358" spans="4:13" ht="12.5" x14ac:dyDescent="0.25">
      <c r="D358" s="12"/>
      <c r="H358" s="22"/>
      <c r="K358" s="22"/>
      <c r="M358" s="23"/>
    </row>
    <row r="359" spans="4:13" ht="12.5" x14ac:dyDescent="0.25">
      <c r="D359" s="12"/>
      <c r="H359" s="22"/>
      <c r="K359" s="22"/>
      <c r="M359" s="23"/>
    </row>
    <row r="360" spans="4:13" ht="12.5" x14ac:dyDescent="0.25">
      <c r="D360" s="12"/>
      <c r="H360" s="22"/>
      <c r="K360" s="22"/>
      <c r="M360" s="23"/>
    </row>
    <row r="361" spans="4:13" ht="12.5" x14ac:dyDescent="0.25">
      <c r="D361" s="12"/>
      <c r="H361" s="22"/>
      <c r="K361" s="22"/>
      <c r="M361" s="23"/>
    </row>
    <row r="362" spans="4:13" ht="12.5" x14ac:dyDescent="0.25">
      <c r="D362" s="12"/>
      <c r="H362" s="22"/>
      <c r="K362" s="22"/>
      <c r="M362" s="23"/>
    </row>
    <row r="363" spans="4:13" ht="12.5" x14ac:dyDescent="0.25">
      <c r="D363" s="12"/>
      <c r="H363" s="22"/>
      <c r="K363" s="22"/>
      <c r="M363" s="23"/>
    </row>
    <row r="364" spans="4:13" ht="12.5" x14ac:dyDescent="0.25">
      <c r="D364" s="12"/>
      <c r="H364" s="22"/>
      <c r="K364" s="22"/>
      <c r="M364" s="23"/>
    </row>
    <row r="365" spans="4:13" ht="12.5" x14ac:dyDescent="0.25">
      <c r="D365" s="12"/>
      <c r="H365" s="22"/>
      <c r="K365" s="22"/>
      <c r="M365" s="23"/>
    </row>
    <row r="366" spans="4:13" ht="12.5" x14ac:dyDescent="0.25">
      <c r="D366" s="12"/>
      <c r="H366" s="22"/>
      <c r="K366" s="22"/>
      <c r="M366" s="23"/>
    </row>
    <row r="367" spans="4:13" ht="12.5" x14ac:dyDescent="0.25">
      <c r="D367" s="12"/>
      <c r="H367" s="22"/>
      <c r="K367" s="22"/>
      <c r="M367" s="23"/>
    </row>
    <row r="368" spans="4:13" ht="12.5" x14ac:dyDescent="0.25">
      <c r="D368" s="12"/>
      <c r="H368" s="22"/>
      <c r="K368" s="22"/>
      <c r="M368" s="23"/>
    </row>
    <row r="369" spans="4:13" ht="12.5" x14ac:dyDescent="0.25">
      <c r="D369" s="12"/>
      <c r="H369" s="22"/>
      <c r="K369" s="22"/>
      <c r="M369" s="23"/>
    </row>
    <row r="370" spans="4:13" ht="12.5" x14ac:dyDescent="0.25">
      <c r="D370" s="12"/>
      <c r="H370" s="22"/>
      <c r="K370" s="22"/>
      <c r="M370" s="23"/>
    </row>
    <row r="371" spans="4:13" ht="12.5" x14ac:dyDescent="0.25">
      <c r="D371" s="12"/>
      <c r="H371" s="22"/>
      <c r="K371" s="22"/>
      <c r="M371" s="23"/>
    </row>
    <row r="372" spans="4:13" ht="12.5" x14ac:dyDescent="0.25">
      <c r="D372" s="12"/>
      <c r="H372" s="22"/>
      <c r="K372" s="22"/>
      <c r="M372" s="23"/>
    </row>
    <row r="373" spans="4:13" ht="12.5" x14ac:dyDescent="0.25">
      <c r="D373" s="12"/>
      <c r="H373" s="22"/>
      <c r="K373" s="22"/>
      <c r="M373" s="23"/>
    </row>
    <row r="374" spans="4:13" ht="12.5" x14ac:dyDescent="0.25">
      <c r="D374" s="12"/>
      <c r="H374" s="22"/>
      <c r="K374" s="22"/>
      <c r="M374" s="23"/>
    </row>
    <row r="375" spans="4:13" ht="12.5" x14ac:dyDescent="0.25">
      <c r="D375" s="12"/>
      <c r="H375" s="22"/>
      <c r="K375" s="22"/>
      <c r="M375" s="23"/>
    </row>
    <row r="376" spans="4:13" ht="12.5" x14ac:dyDescent="0.25">
      <c r="D376" s="12"/>
      <c r="H376" s="22"/>
      <c r="K376" s="22"/>
      <c r="M376" s="23"/>
    </row>
    <row r="377" spans="4:13" ht="12.5" x14ac:dyDescent="0.25">
      <c r="D377" s="12"/>
      <c r="H377" s="22"/>
      <c r="K377" s="22"/>
      <c r="M377" s="23"/>
    </row>
    <row r="378" spans="4:13" ht="12.5" x14ac:dyDescent="0.25">
      <c r="D378" s="12"/>
      <c r="H378" s="22"/>
      <c r="K378" s="22"/>
      <c r="M378" s="23"/>
    </row>
    <row r="379" spans="4:13" ht="12.5" x14ac:dyDescent="0.25">
      <c r="D379" s="12"/>
      <c r="H379" s="22"/>
      <c r="K379" s="22"/>
      <c r="M379" s="23"/>
    </row>
    <row r="380" spans="4:13" ht="12.5" x14ac:dyDescent="0.25">
      <c r="D380" s="12"/>
      <c r="H380" s="22"/>
      <c r="K380" s="22"/>
      <c r="M380" s="23"/>
    </row>
    <row r="381" spans="4:13" ht="12.5" x14ac:dyDescent="0.25">
      <c r="D381" s="12"/>
      <c r="H381" s="22"/>
      <c r="K381" s="22"/>
      <c r="M381" s="23"/>
    </row>
    <row r="382" spans="4:13" ht="12.5" x14ac:dyDescent="0.25">
      <c r="D382" s="12"/>
      <c r="H382" s="22"/>
      <c r="K382" s="22"/>
      <c r="M382" s="23"/>
    </row>
    <row r="383" spans="4:13" ht="12.5" x14ac:dyDescent="0.25">
      <c r="D383" s="12"/>
      <c r="H383" s="22"/>
      <c r="K383" s="22"/>
      <c r="M383" s="23"/>
    </row>
    <row r="384" spans="4:13" ht="12.5" x14ac:dyDescent="0.25">
      <c r="D384" s="12"/>
      <c r="H384" s="22"/>
      <c r="K384" s="22"/>
      <c r="M384" s="23"/>
    </row>
    <row r="385" spans="4:13" ht="12.5" x14ac:dyDescent="0.25">
      <c r="D385" s="12"/>
      <c r="H385" s="22"/>
      <c r="K385" s="22"/>
      <c r="M385" s="23"/>
    </row>
    <row r="386" spans="4:13" ht="12.5" x14ac:dyDescent="0.25">
      <c r="D386" s="12"/>
      <c r="H386" s="22"/>
      <c r="K386" s="22"/>
      <c r="M386" s="23"/>
    </row>
    <row r="387" spans="4:13" ht="12.5" x14ac:dyDescent="0.25">
      <c r="D387" s="12"/>
      <c r="H387" s="22"/>
      <c r="K387" s="22"/>
      <c r="M387" s="23"/>
    </row>
    <row r="388" spans="4:13" ht="12.5" x14ac:dyDescent="0.25">
      <c r="D388" s="12"/>
      <c r="H388" s="22"/>
      <c r="K388" s="22"/>
      <c r="M388" s="23"/>
    </row>
    <row r="389" spans="4:13" ht="12.5" x14ac:dyDescent="0.25">
      <c r="D389" s="12"/>
      <c r="H389" s="22"/>
      <c r="K389" s="22"/>
      <c r="M389" s="23"/>
    </row>
    <row r="390" spans="4:13" ht="12.5" x14ac:dyDescent="0.25">
      <c r="D390" s="12"/>
      <c r="H390" s="22"/>
      <c r="K390" s="22"/>
      <c r="M390" s="23"/>
    </row>
    <row r="391" spans="4:13" ht="12.5" x14ac:dyDescent="0.25">
      <c r="D391" s="12"/>
      <c r="H391" s="22"/>
      <c r="K391" s="22"/>
      <c r="M391" s="23"/>
    </row>
    <row r="392" spans="4:13" ht="12.5" x14ac:dyDescent="0.25">
      <c r="D392" s="12"/>
      <c r="H392" s="22"/>
      <c r="K392" s="22"/>
      <c r="M392" s="23"/>
    </row>
    <row r="393" spans="4:13" ht="12.5" x14ac:dyDescent="0.25">
      <c r="D393" s="12"/>
      <c r="H393" s="22"/>
      <c r="K393" s="22"/>
      <c r="M393" s="23"/>
    </row>
    <row r="394" spans="4:13" ht="12.5" x14ac:dyDescent="0.25">
      <c r="D394" s="12"/>
      <c r="H394" s="22"/>
      <c r="K394" s="22"/>
      <c r="M394" s="23"/>
    </row>
    <row r="395" spans="4:13" ht="12.5" x14ac:dyDescent="0.25">
      <c r="D395" s="12"/>
      <c r="H395" s="22"/>
      <c r="K395" s="22"/>
      <c r="M395" s="23"/>
    </row>
    <row r="396" spans="4:13" ht="12.5" x14ac:dyDescent="0.25">
      <c r="D396" s="12"/>
      <c r="H396" s="22"/>
      <c r="K396" s="22"/>
      <c r="M396" s="23"/>
    </row>
    <row r="397" spans="4:13" ht="12.5" x14ac:dyDescent="0.25">
      <c r="D397" s="12"/>
      <c r="H397" s="22"/>
      <c r="K397" s="22"/>
      <c r="M397" s="23"/>
    </row>
    <row r="398" spans="4:13" ht="12.5" x14ac:dyDescent="0.25">
      <c r="D398" s="12"/>
      <c r="H398" s="22"/>
      <c r="K398" s="22"/>
      <c r="M398" s="23"/>
    </row>
    <row r="399" spans="4:13" ht="12.5" x14ac:dyDescent="0.25">
      <c r="D399" s="12"/>
      <c r="H399" s="22"/>
      <c r="K399" s="22"/>
      <c r="M399" s="23"/>
    </row>
    <row r="400" spans="4:13" ht="12.5" x14ac:dyDescent="0.25">
      <c r="D400" s="12"/>
      <c r="H400" s="22"/>
      <c r="K400" s="22"/>
      <c r="M400" s="23"/>
    </row>
    <row r="401" spans="4:13" ht="12.5" x14ac:dyDescent="0.25">
      <c r="D401" s="12"/>
      <c r="H401" s="22"/>
      <c r="K401" s="22"/>
      <c r="M401" s="23"/>
    </row>
    <row r="402" spans="4:13" ht="12.5" x14ac:dyDescent="0.25">
      <c r="D402" s="12"/>
      <c r="H402" s="22"/>
      <c r="K402" s="22"/>
      <c r="M402" s="23"/>
    </row>
    <row r="403" spans="4:13" ht="12.5" x14ac:dyDescent="0.25">
      <c r="D403" s="12"/>
      <c r="H403" s="22"/>
      <c r="K403" s="22"/>
      <c r="M403" s="23"/>
    </row>
    <row r="404" spans="4:13" ht="12.5" x14ac:dyDescent="0.25">
      <c r="D404" s="12"/>
      <c r="H404" s="22"/>
      <c r="K404" s="22"/>
      <c r="M404" s="23"/>
    </row>
    <row r="405" spans="4:13" ht="12.5" x14ac:dyDescent="0.25">
      <c r="D405" s="12"/>
      <c r="H405" s="22"/>
      <c r="K405" s="22"/>
      <c r="M405" s="23"/>
    </row>
    <row r="406" spans="4:13" ht="12.5" x14ac:dyDescent="0.25">
      <c r="D406" s="12"/>
      <c r="H406" s="22"/>
      <c r="K406" s="22"/>
      <c r="M406" s="23"/>
    </row>
    <row r="407" spans="4:13" ht="12.5" x14ac:dyDescent="0.25">
      <c r="D407" s="12"/>
      <c r="H407" s="22"/>
      <c r="K407" s="22"/>
      <c r="M407" s="23"/>
    </row>
    <row r="408" spans="4:13" ht="12.5" x14ac:dyDescent="0.25">
      <c r="D408" s="12"/>
      <c r="H408" s="22"/>
      <c r="K408" s="22"/>
      <c r="M408" s="23"/>
    </row>
    <row r="409" spans="4:13" ht="12.5" x14ac:dyDescent="0.25">
      <c r="D409" s="12"/>
      <c r="H409" s="22"/>
      <c r="K409" s="22"/>
      <c r="M409" s="23"/>
    </row>
    <row r="410" spans="4:13" ht="12.5" x14ac:dyDescent="0.25">
      <c r="D410" s="12"/>
      <c r="H410" s="22"/>
      <c r="K410" s="22"/>
      <c r="M410" s="23"/>
    </row>
    <row r="411" spans="4:13" ht="12.5" x14ac:dyDescent="0.25">
      <c r="D411" s="12"/>
      <c r="H411" s="22"/>
      <c r="K411" s="22"/>
      <c r="M411" s="23"/>
    </row>
    <row r="412" spans="4:13" ht="12.5" x14ac:dyDescent="0.25">
      <c r="D412" s="12"/>
      <c r="H412" s="22"/>
      <c r="K412" s="22"/>
      <c r="M412" s="23"/>
    </row>
    <row r="413" spans="4:13" ht="12.5" x14ac:dyDescent="0.25">
      <c r="D413" s="12"/>
      <c r="H413" s="22"/>
      <c r="K413" s="22"/>
      <c r="M413" s="23"/>
    </row>
    <row r="414" spans="4:13" ht="12.5" x14ac:dyDescent="0.25">
      <c r="D414" s="12"/>
      <c r="H414" s="22"/>
      <c r="K414" s="22"/>
      <c r="M414" s="23"/>
    </row>
    <row r="415" spans="4:13" ht="12.5" x14ac:dyDescent="0.25">
      <c r="D415" s="12"/>
      <c r="H415" s="22"/>
      <c r="K415" s="22"/>
      <c r="M415" s="23"/>
    </row>
    <row r="416" spans="4:13" ht="12.5" x14ac:dyDescent="0.25">
      <c r="D416" s="12"/>
      <c r="H416" s="22"/>
      <c r="K416" s="22"/>
      <c r="M416" s="23"/>
    </row>
    <row r="417" spans="4:13" ht="12.5" x14ac:dyDescent="0.25">
      <c r="D417" s="12"/>
      <c r="H417" s="22"/>
      <c r="K417" s="22"/>
      <c r="M417" s="23"/>
    </row>
    <row r="418" spans="4:13" ht="12.5" x14ac:dyDescent="0.25">
      <c r="D418" s="12"/>
      <c r="H418" s="22"/>
      <c r="K418" s="22"/>
      <c r="M418" s="23"/>
    </row>
    <row r="419" spans="4:13" ht="12.5" x14ac:dyDescent="0.25">
      <c r="D419" s="12"/>
      <c r="H419" s="22"/>
      <c r="K419" s="22"/>
      <c r="M419" s="23"/>
    </row>
    <row r="420" spans="4:13" ht="12.5" x14ac:dyDescent="0.25">
      <c r="D420" s="12"/>
      <c r="H420" s="22"/>
      <c r="K420" s="22"/>
      <c r="M420" s="23"/>
    </row>
    <row r="421" spans="4:13" ht="12.5" x14ac:dyDescent="0.25">
      <c r="D421" s="12"/>
      <c r="H421" s="22"/>
      <c r="K421" s="22"/>
      <c r="M421" s="23"/>
    </row>
    <row r="422" spans="4:13" ht="12.5" x14ac:dyDescent="0.25">
      <c r="D422" s="12"/>
      <c r="H422" s="22"/>
      <c r="K422" s="22"/>
      <c r="M422" s="23"/>
    </row>
    <row r="423" spans="4:13" ht="12.5" x14ac:dyDescent="0.25">
      <c r="D423" s="12"/>
      <c r="H423" s="22"/>
      <c r="K423" s="22"/>
      <c r="M423" s="23"/>
    </row>
    <row r="424" spans="4:13" ht="12.5" x14ac:dyDescent="0.25">
      <c r="D424" s="12"/>
      <c r="H424" s="22"/>
      <c r="K424" s="22"/>
      <c r="M424" s="23"/>
    </row>
    <row r="425" spans="4:13" ht="12.5" x14ac:dyDescent="0.25">
      <c r="D425" s="12"/>
      <c r="H425" s="22"/>
      <c r="K425" s="22"/>
      <c r="M425" s="23"/>
    </row>
    <row r="426" spans="4:13" ht="12.5" x14ac:dyDescent="0.25">
      <c r="D426" s="12"/>
      <c r="H426" s="22"/>
      <c r="K426" s="22"/>
      <c r="M426" s="23"/>
    </row>
    <row r="427" spans="4:13" ht="12.5" x14ac:dyDescent="0.25">
      <c r="D427" s="12"/>
      <c r="H427" s="22"/>
      <c r="K427" s="22"/>
      <c r="M427" s="23"/>
    </row>
    <row r="428" spans="4:13" ht="12.5" x14ac:dyDescent="0.25">
      <c r="D428" s="12"/>
      <c r="H428" s="22"/>
      <c r="K428" s="22"/>
      <c r="M428" s="23"/>
    </row>
    <row r="429" spans="4:13" ht="12.5" x14ac:dyDescent="0.25">
      <c r="D429" s="12"/>
      <c r="H429" s="22"/>
      <c r="K429" s="22"/>
      <c r="M429" s="23"/>
    </row>
    <row r="430" spans="4:13" ht="12.5" x14ac:dyDescent="0.25">
      <c r="D430" s="12"/>
      <c r="H430" s="22"/>
      <c r="K430" s="22"/>
      <c r="M430" s="23"/>
    </row>
    <row r="431" spans="4:13" ht="12.5" x14ac:dyDescent="0.25">
      <c r="D431" s="12"/>
      <c r="H431" s="22"/>
      <c r="K431" s="22"/>
      <c r="M431" s="23"/>
    </row>
    <row r="432" spans="4:13" ht="12.5" x14ac:dyDescent="0.25">
      <c r="D432" s="12"/>
      <c r="H432" s="22"/>
      <c r="K432" s="22"/>
      <c r="M432" s="23"/>
    </row>
    <row r="433" spans="4:13" ht="12.5" x14ac:dyDescent="0.25">
      <c r="D433" s="12"/>
      <c r="H433" s="22"/>
      <c r="K433" s="22"/>
      <c r="M433" s="23"/>
    </row>
    <row r="434" spans="4:13" ht="12.5" x14ac:dyDescent="0.25">
      <c r="D434" s="12"/>
      <c r="H434" s="22"/>
      <c r="K434" s="22"/>
      <c r="M434" s="23"/>
    </row>
    <row r="435" spans="4:13" ht="12.5" x14ac:dyDescent="0.25">
      <c r="D435" s="12"/>
      <c r="H435" s="22"/>
      <c r="K435" s="22"/>
      <c r="M435" s="23"/>
    </row>
    <row r="436" spans="4:13" ht="12.5" x14ac:dyDescent="0.25">
      <c r="D436" s="12"/>
      <c r="H436" s="22"/>
      <c r="K436" s="22"/>
      <c r="M436" s="23"/>
    </row>
    <row r="437" spans="4:13" ht="12.5" x14ac:dyDescent="0.25">
      <c r="D437" s="12"/>
      <c r="H437" s="22"/>
      <c r="K437" s="22"/>
      <c r="M437" s="23"/>
    </row>
    <row r="438" spans="4:13" ht="12.5" x14ac:dyDescent="0.25">
      <c r="D438" s="12"/>
      <c r="H438" s="22"/>
      <c r="K438" s="22"/>
      <c r="M438" s="23"/>
    </row>
    <row r="439" spans="4:13" ht="12.5" x14ac:dyDescent="0.25">
      <c r="D439" s="12"/>
      <c r="H439" s="22"/>
      <c r="K439" s="22"/>
      <c r="M439" s="23"/>
    </row>
    <row r="440" spans="4:13" ht="12.5" x14ac:dyDescent="0.25">
      <c r="D440" s="12"/>
      <c r="H440" s="22"/>
      <c r="K440" s="22"/>
      <c r="M440" s="23"/>
    </row>
    <row r="441" spans="4:13" ht="12.5" x14ac:dyDescent="0.25">
      <c r="D441" s="12"/>
      <c r="H441" s="22"/>
      <c r="K441" s="22"/>
      <c r="M441" s="23"/>
    </row>
    <row r="442" spans="4:13" ht="12.5" x14ac:dyDescent="0.25">
      <c r="D442" s="12"/>
      <c r="H442" s="22"/>
      <c r="K442" s="22"/>
      <c r="M442" s="23"/>
    </row>
    <row r="443" spans="4:13" ht="12.5" x14ac:dyDescent="0.25">
      <c r="D443" s="12"/>
      <c r="H443" s="22"/>
      <c r="K443" s="22"/>
      <c r="M443" s="23"/>
    </row>
    <row r="444" spans="4:13" ht="12.5" x14ac:dyDescent="0.25">
      <c r="D444" s="12"/>
      <c r="H444" s="22"/>
      <c r="K444" s="22"/>
      <c r="M444" s="23"/>
    </row>
    <row r="445" spans="4:13" ht="12.5" x14ac:dyDescent="0.25">
      <c r="D445" s="12"/>
      <c r="H445" s="22"/>
      <c r="K445" s="22"/>
      <c r="M445" s="23"/>
    </row>
    <row r="446" spans="4:13" ht="12.5" x14ac:dyDescent="0.25">
      <c r="D446" s="12"/>
      <c r="H446" s="22"/>
      <c r="K446" s="22"/>
      <c r="M446" s="23"/>
    </row>
    <row r="447" spans="4:13" ht="12.5" x14ac:dyDescent="0.25">
      <c r="D447" s="12"/>
      <c r="H447" s="22"/>
      <c r="K447" s="22"/>
      <c r="M447" s="23"/>
    </row>
    <row r="448" spans="4:13" ht="12.5" x14ac:dyDescent="0.25">
      <c r="D448" s="12"/>
      <c r="H448" s="22"/>
      <c r="K448" s="22"/>
      <c r="M448" s="23"/>
    </row>
    <row r="449" spans="4:13" ht="12.5" x14ac:dyDescent="0.25">
      <c r="D449" s="12"/>
      <c r="H449" s="22"/>
      <c r="K449" s="22"/>
      <c r="M449" s="23"/>
    </row>
    <row r="450" spans="4:13" ht="12.5" x14ac:dyDescent="0.25">
      <c r="D450" s="12"/>
      <c r="H450" s="22"/>
      <c r="K450" s="22"/>
      <c r="M450" s="23"/>
    </row>
    <row r="451" spans="4:13" ht="12.5" x14ac:dyDescent="0.25">
      <c r="D451" s="12"/>
      <c r="H451" s="22"/>
      <c r="K451" s="22"/>
      <c r="M451" s="23"/>
    </row>
    <row r="452" spans="4:13" ht="12.5" x14ac:dyDescent="0.25">
      <c r="D452" s="12"/>
      <c r="H452" s="22"/>
      <c r="K452" s="22"/>
      <c r="M452" s="23"/>
    </row>
    <row r="453" spans="4:13" ht="12.5" x14ac:dyDescent="0.25">
      <c r="D453" s="12"/>
      <c r="H453" s="22"/>
      <c r="K453" s="22"/>
      <c r="M453" s="23"/>
    </row>
    <row r="454" spans="4:13" ht="12.5" x14ac:dyDescent="0.25">
      <c r="D454" s="12"/>
      <c r="H454" s="22"/>
      <c r="K454" s="22"/>
      <c r="M454" s="23"/>
    </row>
    <row r="455" spans="4:13" ht="12.5" x14ac:dyDescent="0.25">
      <c r="D455" s="12"/>
      <c r="H455" s="22"/>
      <c r="K455" s="22"/>
      <c r="M455" s="23"/>
    </row>
    <row r="456" spans="4:13" ht="12.5" x14ac:dyDescent="0.25">
      <c r="D456" s="12"/>
      <c r="H456" s="22"/>
      <c r="K456" s="22"/>
      <c r="M456" s="23"/>
    </row>
    <row r="457" spans="4:13" ht="12.5" x14ac:dyDescent="0.25">
      <c r="D457" s="12"/>
      <c r="H457" s="22"/>
      <c r="K457" s="22"/>
      <c r="M457" s="23"/>
    </row>
    <row r="458" spans="4:13" ht="12.5" x14ac:dyDescent="0.25">
      <c r="D458" s="12"/>
      <c r="H458" s="22"/>
      <c r="K458" s="22"/>
      <c r="M458" s="23"/>
    </row>
    <row r="459" spans="4:13" ht="12.5" x14ac:dyDescent="0.25">
      <c r="D459" s="12"/>
      <c r="H459" s="22"/>
      <c r="K459" s="22"/>
      <c r="M459" s="23"/>
    </row>
    <row r="460" spans="4:13" ht="12.5" x14ac:dyDescent="0.25">
      <c r="D460" s="12"/>
      <c r="H460" s="22"/>
      <c r="K460" s="22"/>
      <c r="M460" s="23"/>
    </row>
    <row r="461" spans="4:13" ht="12.5" x14ac:dyDescent="0.25">
      <c r="D461" s="12"/>
      <c r="H461" s="22"/>
      <c r="K461" s="22"/>
      <c r="M461" s="23"/>
    </row>
    <row r="462" spans="4:13" ht="12.5" x14ac:dyDescent="0.25">
      <c r="D462" s="12"/>
      <c r="H462" s="22"/>
      <c r="K462" s="22"/>
      <c r="M462" s="23"/>
    </row>
    <row r="463" spans="4:13" ht="12.5" x14ac:dyDescent="0.25">
      <c r="D463" s="12"/>
      <c r="H463" s="22"/>
      <c r="K463" s="22"/>
      <c r="M463" s="23"/>
    </row>
    <row r="464" spans="4:13" ht="12.5" x14ac:dyDescent="0.25">
      <c r="D464" s="12"/>
      <c r="H464" s="22"/>
      <c r="K464" s="22"/>
      <c r="M464" s="23"/>
    </row>
    <row r="465" spans="4:13" ht="12.5" x14ac:dyDescent="0.25">
      <c r="D465" s="12"/>
      <c r="H465" s="22"/>
      <c r="K465" s="22"/>
      <c r="M465" s="23"/>
    </row>
    <row r="466" spans="4:13" ht="12.5" x14ac:dyDescent="0.25">
      <c r="D466" s="12"/>
      <c r="H466" s="22"/>
      <c r="K466" s="22"/>
      <c r="M466" s="23"/>
    </row>
    <row r="467" spans="4:13" ht="12.5" x14ac:dyDescent="0.25">
      <c r="D467" s="12"/>
      <c r="H467" s="22"/>
      <c r="K467" s="22"/>
      <c r="M467" s="23"/>
    </row>
    <row r="468" spans="4:13" ht="12.5" x14ac:dyDescent="0.25">
      <c r="D468" s="12"/>
      <c r="H468" s="22"/>
      <c r="K468" s="22"/>
      <c r="M468" s="23"/>
    </row>
    <row r="469" spans="4:13" ht="12.5" x14ac:dyDescent="0.25">
      <c r="D469" s="12"/>
      <c r="H469" s="22"/>
      <c r="K469" s="22"/>
      <c r="M469" s="23"/>
    </row>
    <row r="470" spans="4:13" ht="12.5" x14ac:dyDescent="0.25">
      <c r="D470" s="12"/>
      <c r="H470" s="22"/>
      <c r="K470" s="22"/>
      <c r="M470" s="23"/>
    </row>
    <row r="471" spans="4:13" ht="12.5" x14ac:dyDescent="0.25">
      <c r="D471" s="12"/>
      <c r="H471" s="22"/>
      <c r="K471" s="22"/>
      <c r="M471" s="23"/>
    </row>
    <row r="472" spans="4:13" ht="12.5" x14ac:dyDescent="0.25">
      <c r="D472" s="12"/>
      <c r="H472" s="22"/>
      <c r="K472" s="22"/>
      <c r="M472" s="23"/>
    </row>
    <row r="473" spans="4:13" ht="12.5" x14ac:dyDescent="0.25">
      <c r="D473" s="12"/>
      <c r="H473" s="22"/>
      <c r="K473" s="22"/>
      <c r="M473" s="23"/>
    </row>
    <row r="474" spans="4:13" ht="12.5" x14ac:dyDescent="0.25">
      <c r="D474" s="12"/>
      <c r="H474" s="22"/>
      <c r="K474" s="22"/>
      <c r="M474" s="23"/>
    </row>
    <row r="475" spans="4:13" ht="12.5" x14ac:dyDescent="0.25">
      <c r="D475" s="12"/>
      <c r="H475" s="22"/>
      <c r="K475" s="22"/>
      <c r="M475" s="23"/>
    </row>
    <row r="476" spans="4:13" ht="12.5" x14ac:dyDescent="0.25">
      <c r="D476" s="12"/>
      <c r="H476" s="22"/>
      <c r="K476" s="22"/>
      <c r="M476" s="23"/>
    </row>
    <row r="477" spans="4:13" ht="12.5" x14ac:dyDescent="0.25">
      <c r="D477" s="12"/>
      <c r="H477" s="22"/>
      <c r="K477" s="22"/>
      <c r="M477" s="23"/>
    </row>
    <row r="478" spans="4:13" ht="12.5" x14ac:dyDescent="0.25">
      <c r="D478" s="12"/>
      <c r="H478" s="22"/>
      <c r="K478" s="22"/>
      <c r="M478" s="23"/>
    </row>
    <row r="479" spans="4:13" ht="12.5" x14ac:dyDescent="0.25">
      <c r="D479" s="12"/>
      <c r="H479" s="22"/>
      <c r="K479" s="22"/>
      <c r="M479" s="23"/>
    </row>
    <row r="480" spans="4:13" ht="12.5" x14ac:dyDescent="0.25">
      <c r="D480" s="12"/>
      <c r="H480" s="22"/>
      <c r="K480" s="22"/>
      <c r="M480" s="23"/>
    </row>
    <row r="481" spans="4:13" ht="12.5" x14ac:dyDescent="0.25">
      <c r="D481" s="12"/>
      <c r="H481" s="22"/>
      <c r="K481" s="22"/>
      <c r="M481" s="23"/>
    </row>
    <row r="482" spans="4:13" ht="12.5" x14ac:dyDescent="0.25">
      <c r="D482" s="12"/>
      <c r="H482" s="22"/>
      <c r="K482" s="22"/>
      <c r="M482" s="23"/>
    </row>
    <row r="483" spans="4:13" ht="12.5" x14ac:dyDescent="0.25">
      <c r="D483" s="12"/>
      <c r="H483" s="22"/>
      <c r="K483" s="22"/>
      <c r="M483" s="23"/>
    </row>
    <row r="484" spans="4:13" ht="12.5" x14ac:dyDescent="0.25">
      <c r="D484" s="12"/>
      <c r="H484" s="22"/>
      <c r="K484" s="22"/>
      <c r="M484" s="23"/>
    </row>
    <row r="485" spans="4:13" ht="12.5" x14ac:dyDescent="0.25">
      <c r="D485" s="12"/>
      <c r="H485" s="22"/>
      <c r="K485" s="22"/>
      <c r="M485" s="23"/>
    </row>
    <row r="486" spans="4:13" ht="12.5" x14ac:dyDescent="0.25">
      <c r="D486" s="12"/>
      <c r="H486" s="22"/>
      <c r="K486" s="22"/>
      <c r="M486" s="23"/>
    </row>
    <row r="487" spans="4:13" ht="12.5" x14ac:dyDescent="0.25">
      <c r="D487" s="12"/>
      <c r="H487" s="22"/>
      <c r="K487" s="22"/>
      <c r="M487" s="23"/>
    </row>
    <row r="488" spans="4:13" ht="12.5" x14ac:dyDescent="0.25">
      <c r="D488" s="12"/>
      <c r="H488" s="22"/>
      <c r="K488" s="22"/>
      <c r="M488" s="23"/>
    </row>
    <row r="489" spans="4:13" ht="12.5" x14ac:dyDescent="0.25">
      <c r="D489" s="12"/>
      <c r="H489" s="22"/>
      <c r="K489" s="22"/>
      <c r="M489" s="23"/>
    </row>
    <row r="490" spans="4:13" ht="12.5" x14ac:dyDescent="0.25">
      <c r="D490" s="12"/>
      <c r="H490" s="22"/>
      <c r="K490" s="22"/>
      <c r="M490" s="23"/>
    </row>
    <row r="491" spans="4:13" ht="12.5" x14ac:dyDescent="0.25">
      <c r="D491" s="12"/>
      <c r="H491" s="22"/>
      <c r="K491" s="22"/>
      <c r="M491" s="23"/>
    </row>
    <row r="492" spans="4:13" ht="12.5" x14ac:dyDescent="0.25">
      <c r="D492" s="12"/>
      <c r="H492" s="22"/>
      <c r="K492" s="22"/>
      <c r="M492" s="23"/>
    </row>
    <row r="493" spans="4:13" ht="12.5" x14ac:dyDescent="0.25">
      <c r="D493" s="12"/>
      <c r="H493" s="22"/>
      <c r="K493" s="22"/>
      <c r="M493" s="23"/>
    </row>
    <row r="494" spans="4:13" ht="12.5" x14ac:dyDescent="0.25">
      <c r="D494" s="12"/>
      <c r="H494" s="22"/>
      <c r="K494" s="22"/>
      <c r="M494" s="23"/>
    </row>
    <row r="495" spans="4:13" ht="12.5" x14ac:dyDescent="0.25">
      <c r="D495" s="12"/>
      <c r="H495" s="22"/>
      <c r="K495" s="22"/>
      <c r="M495" s="23"/>
    </row>
    <row r="496" spans="4:13" ht="12.5" x14ac:dyDescent="0.25">
      <c r="D496" s="12"/>
      <c r="H496" s="22"/>
      <c r="K496" s="22"/>
      <c r="M496" s="23"/>
    </row>
    <row r="497" spans="4:13" ht="12.5" x14ac:dyDescent="0.25">
      <c r="D497" s="12"/>
      <c r="H497" s="22"/>
      <c r="K497" s="22"/>
      <c r="M497" s="23"/>
    </row>
    <row r="498" spans="4:13" ht="12.5" x14ac:dyDescent="0.25">
      <c r="D498" s="12"/>
      <c r="H498" s="22"/>
      <c r="K498" s="22"/>
      <c r="M498" s="23"/>
    </row>
    <row r="499" spans="4:13" ht="12.5" x14ac:dyDescent="0.25">
      <c r="D499" s="12"/>
      <c r="H499" s="22"/>
      <c r="K499" s="22"/>
      <c r="M499" s="23"/>
    </row>
    <row r="500" spans="4:13" ht="12.5" x14ac:dyDescent="0.25">
      <c r="D500" s="12"/>
      <c r="H500" s="22"/>
      <c r="K500" s="22"/>
      <c r="M500" s="23"/>
    </row>
    <row r="501" spans="4:13" ht="12.5" x14ac:dyDescent="0.25">
      <c r="D501" s="12"/>
      <c r="H501" s="22"/>
      <c r="K501" s="22"/>
      <c r="M501" s="23"/>
    </row>
    <row r="502" spans="4:13" ht="12.5" x14ac:dyDescent="0.25">
      <c r="D502" s="12"/>
      <c r="H502" s="22"/>
      <c r="K502" s="22"/>
      <c r="M502" s="23"/>
    </row>
    <row r="503" spans="4:13" ht="12.5" x14ac:dyDescent="0.25">
      <c r="D503" s="12"/>
      <c r="H503" s="22"/>
      <c r="K503" s="22"/>
      <c r="M503" s="23"/>
    </row>
    <row r="504" spans="4:13" ht="12.5" x14ac:dyDescent="0.25">
      <c r="D504" s="12"/>
      <c r="H504" s="22"/>
      <c r="K504" s="22"/>
      <c r="M504" s="23"/>
    </row>
    <row r="505" spans="4:13" ht="12.5" x14ac:dyDescent="0.25">
      <c r="D505" s="12"/>
      <c r="H505" s="22"/>
      <c r="K505" s="22"/>
      <c r="M505" s="23"/>
    </row>
    <row r="506" spans="4:13" ht="12.5" x14ac:dyDescent="0.25">
      <c r="D506" s="12"/>
      <c r="H506" s="22"/>
      <c r="K506" s="22"/>
      <c r="M506" s="23"/>
    </row>
    <row r="507" spans="4:13" ht="12.5" x14ac:dyDescent="0.25">
      <c r="D507" s="12"/>
      <c r="H507" s="22"/>
      <c r="K507" s="22"/>
      <c r="M507" s="23"/>
    </row>
    <row r="508" spans="4:13" ht="12.5" x14ac:dyDescent="0.25">
      <c r="D508" s="12"/>
      <c r="H508" s="22"/>
      <c r="K508" s="22"/>
      <c r="M508" s="23"/>
    </row>
    <row r="509" spans="4:13" ht="12.5" x14ac:dyDescent="0.25">
      <c r="D509" s="12"/>
      <c r="H509" s="22"/>
      <c r="K509" s="22"/>
      <c r="M509" s="23"/>
    </row>
    <row r="510" spans="4:13" ht="12.5" x14ac:dyDescent="0.25">
      <c r="D510" s="12"/>
      <c r="H510" s="22"/>
      <c r="K510" s="22"/>
      <c r="M510" s="23"/>
    </row>
    <row r="511" spans="4:13" ht="12.5" x14ac:dyDescent="0.25">
      <c r="D511" s="12"/>
      <c r="H511" s="22"/>
      <c r="K511" s="22"/>
      <c r="M511" s="23"/>
    </row>
    <row r="512" spans="4:13" ht="12.5" x14ac:dyDescent="0.25">
      <c r="D512" s="12"/>
      <c r="H512" s="22"/>
      <c r="K512" s="22"/>
      <c r="M512" s="23"/>
    </row>
    <row r="513" spans="4:13" ht="12.5" x14ac:dyDescent="0.25">
      <c r="D513" s="12"/>
      <c r="H513" s="22"/>
      <c r="K513" s="22"/>
      <c r="M513" s="23"/>
    </row>
    <row r="514" spans="4:13" ht="12.5" x14ac:dyDescent="0.25">
      <c r="D514" s="12"/>
      <c r="H514" s="22"/>
      <c r="K514" s="22"/>
      <c r="M514" s="23"/>
    </row>
    <row r="515" spans="4:13" ht="12.5" x14ac:dyDescent="0.25">
      <c r="D515" s="12"/>
      <c r="H515" s="22"/>
      <c r="K515" s="22"/>
      <c r="M515" s="23"/>
    </row>
    <row r="516" spans="4:13" ht="12.5" x14ac:dyDescent="0.25">
      <c r="D516" s="12"/>
      <c r="H516" s="22"/>
      <c r="K516" s="22"/>
      <c r="M516" s="23"/>
    </row>
    <row r="517" spans="4:13" ht="12.5" x14ac:dyDescent="0.25">
      <c r="D517" s="12"/>
      <c r="H517" s="22"/>
      <c r="K517" s="22"/>
      <c r="M517" s="23"/>
    </row>
    <row r="518" spans="4:13" ht="12.5" x14ac:dyDescent="0.25">
      <c r="D518" s="12"/>
      <c r="H518" s="22"/>
      <c r="K518" s="22"/>
      <c r="M518" s="23"/>
    </row>
    <row r="519" spans="4:13" ht="12.5" x14ac:dyDescent="0.25">
      <c r="D519" s="12"/>
      <c r="H519" s="22"/>
      <c r="K519" s="22"/>
      <c r="M519" s="23"/>
    </row>
    <row r="520" spans="4:13" ht="12.5" x14ac:dyDescent="0.25">
      <c r="D520" s="12"/>
      <c r="H520" s="22"/>
      <c r="K520" s="22"/>
      <c r="M520" s="23"/>
    </row>
    <row r="521" spans="4:13" ht="12.5" x14ac:dyDescent="0.25">
      <c r="D521" s="12"/>
      <c r="H521" s="22"/>
      <c r="K521" s="22"/>
      <c r="M521" s="23"/>
    </row>
    <row r="522" spans="4:13" ht="12.5" x14ac:dyDescent="0.25">
      <c r="D522" s="12"/>
      <c r="H522" s="22"/>
      <c r="K522" s="22"/>
      <c r="M522" s="23"/>
    </row>
    <row r="523" spans="4:13" ht="12.5" x14ac:dyDescent="0.25">
      <c r="D523" s="12"/>
      <c r="H523" s="22"/>
      <c r="K523" s="22"/>
      <c r="M523" s="23"/>
    </row>
    <row r="524" spans="4:13" ht="12.5" x14ac:dyDescent="0.25">
      <c r="D524" s="12"/>
      <c r="H524" s="22"/>
      <c r="K524" s="22"/>
      <c r="M524" s="23"/>
    </row>
    <row r="525" spans="4:13" ht="12.5" x14ac:dyDescent="0.25">
      <c r="D525" s="12"/>
      <c r="H525" s="22"/>
      <c r="K525" s="22"/>
      <c r="M525" s="23"/>
    </row>
    <row r="526" spans="4:13" ht="12.5" x14ac:dyDescent="0.25">
      <c r="D526" s="12"/>
      <c r="H526" s="22"/>
      <c r="K526" s="22"/>
      <c r="M526" s="23"/>
    </row>
    <row r="527" spans="4:13" ht="12.5" x14ac:dyDescent="0.25">
      <c r="D527" s="12"/>
      <c r="H527" s="22"/>
      <c r="K527" s="22"/>
      <c r="M527" s="23"/>
    </row>
    <row r="528" spans="4:13" ht="12.5" x14ac:dyDescent="0.25">
      <c r="D528" s="12"/>
      <c r="H528" s="22"/>
      <c r="K528" s="22"/>
      <c r="M528" s="23"/>
    </row>
    <row r="529" spans="4:13" ht="12.5" x14ac:dyDescent="0.25">
      <c r="D529" s="12"/>
      <c r="H529" s="22"/>
      <c r="K529" s="22"/>
      <c r="M529" s="23"/>
    </row>
    <row r="530" spans="4:13" ht="12.5" x14ac:dyDescent="0.25">
      <c r="D530" s="12"/>
      <c r="H530" s="22"/>
      <c r="K530" s="22"/>
      <c r="M530" s="23"/>
    </row>
    <row r="531" spans="4:13" ht="12.5" x14ac:dyDescent="0.25">
      <c r="D531" s="12"/>
      <c r="H531" s="22"/>
      <c r="K531" s="22"/>
      <c r="M531" s="23"/>
    </row>
    <row r="532" spans="4:13" ht="12.5" x14ac:dyDescent="0.25">
      <c r="D532" s="12"/>
      <c r="H532" s="22"/>
      <c r="K532" s="22"/>
      <c r="M532" s="23"/>
    </row>
    <row r="533" spans="4:13" ht="12.5" x14ac:dyDescent="0.25">
      <c r="D533" s="12"/>
      <c r="H533" s="22"/>
      <c r="K533" s="22"/>
      <c r="M533" s="23"/>
    </row>
    <row r="534" spans="4:13" ht="12.5" x14ac:dyDescent="0.25">
      <c r="D534" s="12"/>
      <c r="H534" s="22"/>
      <c r="K534" s="22"/>
      <c r="M534" s="23"/>
    </row>
    <row r="535" spans="4:13" ht="12.5" x14ac:dyDescent="0.25">
      <c r="D535" s="12"/>
      <c r="H535" s="22"/>
      <c r="K535" s="22"/>
      <c r="M535" s="23"/>
    </row>
    <row r="536" spans="4:13" ht="12.5" x14ac:dyDescent="0.25">
      <c r="D536" s="12"/>
      <c r="H536" s="22"/>
      <c r="K536" s="22"/>
      <c r="M536" s="23"/>
    </row>
    <row r="537" spans="4:13" ht="12.5" x14ac:dyDescent="0.25">
      <c r="D537" s="12"/>
      <c r="H537" s="22"/>
      <c r="K537" s="22"/>
      <c r="M537" s="23"/>
    </row>
    <row r="538" spans="4:13" ht="12.5" x14ac:dyDescent="0.25">
      <c r="D538" s="12"/>
      <c r="H538" s="22"/>
      <c r="K538" s="22"/>
      <c r="M538" s="23"/>
    </row>
    <row r="539" spans="4:13" ht="12.5" x14ac:dyDescent="0.25">
      <c r="D539" s="12"/>
      <c r="H539" s="22"/>
      <c r="K539" s="22"/>
      <c r="M539" s="23"/>
    </row>
    <row r="540" spans="4:13" ht="12.5" x14ac:dyDescent="0.25">
      <c r="D540" s="12"/>
      <c r="H540" s="22"/>
      <c r="K540" s="22"/>
      <c r="M540" s="23"/>
    </row>
    <row r="541" spans="4:13" ht="12.5" x14ac:dyDescent="0.25">
      <c r="D541" s="12"/>
      <c r="H541" s="22"/>
      <c r="K541" s="22"/>
      <c r="M541" s="23"/>
    </row>
    <row r="542" spans="4:13" ht="12.5" x14ac:dyDescent="0.25">
      <c r="D542" s="12"/>
      <c r="H542" s="22"/>
      <c r="K542" s="22"/>
      <c r="M542" s="23"/>
    </row>
    <row r="543" spans="4:13" ht="12.5" x14ac:dyDescent="0.25">
      <c r="D543" s="12"/>
      <c r="H543" s="22"/>
      <c r="K543" s="22"/>
      <c r="M543" s="23"/>
    </row>
    <row r="544" spans="4:13" ht="12.5" x14ac:dyDescent="0.25">
      <c r="D544" s="12"/>
      <c r="H544" s="22"/>
      <c r="K544" s="22"/>
      <c r="M544" s="23"/>
    </row>
    <row r="545" spans="4:13" ht="12.5" x14ac:dyDescent="0.25">
      <c r="D545" s="12"/>
      <c r="H545" s="22"/>
      <c r="K545" s="22"/>
      <c r="M545" s="23"/>
    </row>
    <row r="546" spans="4:13" ht="12.5" x14ac:dyDescent="0.25">
      <c r="D546" s="12"/>
      <c r="H546" s="22"/>
      <c r="K546" s="22"/>
      <c r="M546" s="23"/>
    </row>
    <row r="547" spans="4:13" ht="12.5" x14ac:dyDescent="0.25">
      <c r="D547" s="12"/>
      <c r="H547" s="22"/>
      <c r="K547" s="22"/>
      <c r="M547" s="23"/>
    </row>
    <row r="548" spans="4:13" ht="12.5" x14ac:dyDescent="0.25">
      <c r="D548" s="12"/>
      <c r="H548" s="22"/>
      <c r="K548" s="22"/>
      <c r="M548" s="23"/>
    </row>
    <row r="549" spans="4:13" ht="12.5" x14ac:dyDescent="0.25">
      <c r="D549" s="12"/>
      <c r="H549" s="22"/>
      <c r="K549" s="22"/>
      <c r="M549" s="23"/>
    </row>
    <row r="550" spans="4:13" ht="12.5" x14ac:dyDescent="0.25">
      <c r="D550" s="12"/>
      <c r="H550" s="22"/>
      <c r="K550" s="22"/>
      <c r="M550" s="23"/>
    </row>
    <row r="551" spans="4:13" ht="12.5" x14ac:dyDescent="0.25">
      <c r="D551" s="12"/>
      <c r="H551" s="22"/>
      <c r="K551" s="22"/>
      <c r="M551" s="23"/>
    </row>
    <row r="552" spans="4:13" ht="12.5" x14ac:dyDescent="0.25">
      <c r="D552" s="12"/>
      <c r="H552" s="22"/>
      <c r="K552" s="22"/>
      <c r="M552" s="23"/>
    </row>
    <row r="553" spans="4:13" ht="12.5" x14ac:dyDescent="0.25">
      <c r="D553" s="12"/>
      <c r="H553" s="22"/>
      <c r="K553" s="22"/>
      <c r="M553" s="23"/>
    </row>
    <row r="554" spans="4:13" ht="12.5" x14ac:dyDescent="0.25">
      <c r="D554" s="12"/>
      <c r="H554" s="22"/>
      <c r="K554" s="22"/>
      <c r="M554" s="23"/>
    </row>
    <row r="555" spans="4:13" ht="12.5" x14ac:dyDescent="0.25">
      <c r="D555" s="12"/>
      <c r="H555" s="22"/>
      <c r="K555" s="22"/>
      <c r="M555" s="23"/>
    </row>
    <row r="556" spans="4:13" ht="12.5" x14ac:dyDescent="0.25">
      <c r="D556" s="12"/>
      <c r="H556" s="22"/>
      <c r="K556" s="22"/>
      <c r="M556" s="23"/>
    </row>
    <row r="557" spans="4:13" ht="12.5" x14ac:dyDescent="0.25">
      <c r="D557" s="12"/>
      <c r="H557" s="22"/>
      <c r="K557" s="22"/>
      <c r="M557" s="23"/>
    </row>
    <row r="558" spans="4:13" ht="12.5" x14ac:dyDescent="0.25">
      <c r="D558" s="12"/>
      <c r="H558" s="22"/>
      <c r="K558" s="22"/>
      <c r="M558" s="23"/>
    </row>
    <row r="559" spans="4:13" ht="12.5" x14ac:dyDescent="0.25">
      <c r="D559" s="12"/>
      <c r="H559" s="22"/>
      <c r="K559" s="22"/>
      <c r="M559" s="23"/>
    </row>
    <row r="560" spans="4:13" ht="12.5" x14ac:dyDescent="0.25">
      <c r="D560" s="12"/>
      <c r="H560" s="22"/>
      <c r="K560" s="22"/>
      <c r="M560" s="23"/>
    </row>
    <row r="561" spans="4:13" ht="12.5" x14ac:dyDescent="0.25">
      <c r="D561" s="12"/>
      <c r="H561" s="22"/>
      <c r="K561" s="22"/>
      <c r="M561" s="23"/>
    </row>
    <row r="562" spans="4:13" ht="12.5" x14ac:dyDescent="0.25">
      <c r="D562" s="12"/>
      <c r="H562" s="22"/>
      <c r="K562" s="22"/>
      <c r="M562" s="23"/>
    </row>
    <row r="563" spans="4:13" ht="12.5" x14ac:dyDescent="0.25">
      <c r="D563" s="12"/>
      <c r="H563" s="22"/>
      <c r="K563" s="22"/>
      <c r="M563" s="23"/>
    </row>
    <row r="564" spans="4:13" ht="12.5" x14ac:dyDescent="0.25">
      <c r="D564" s="12"/>
      <c r="H564" s="22"/>
      <c r="K564" s="22"/>
      <c r="M564" s="23"/>
    </row>
    <row r="565" spans="4:13" ht="12.5" x14ac:dyDescent="0.25">
      <c r="D565" s="12"/>
      <c r="H565" s="22"/>
      <c r="K565" s="22"/>
      <c r="M565" s="23"/>
    </row>
    <row r="566" spans="4:13" ht="12.5" x14ac:dyDescent="0.25">
      <c r="D566" s="12"/>
      <c r="H566" s="22"/>
      <c r="K566" s="22"/>
      <c r="M566" s="23"/>
    </row>
    <row r="567" spans="4:13" ht="12.5" x14ac:dyDescent="0.25">
      <c r="D567" s="12"/>
      <c r="H567" s="22"/>
      <c r="K567" s="22"/>
      <c r="M567" s="23"/>
    </row>
    <row r="568" spans="4:13" ht="12.5" x14ac:dyDescent="0.25">
      <c r="D568" s="12"/>
      <c r="H568" s="22"/>
      <c r="K568" s="22"/>
      <c r="M568" s="23"/>
    </row>
    <row r="569" spans="4:13" ht="12.5" x14ac:dyDescent="0.25">
      <c r="D569" s="12"/>
      <c r="H569" s="22"/>
      <c r="K569" s="22"/>
      <c r="M569" s="23"/>
    </row>
    <row r="570" spans="4:13" ht="12.5" x14ac:dyDescent="0.25">
      <c r="D570" s="12"/>
      <c r="H570" s="22"/>
      <c r="K570" s="22"/>
      <c r="M570" s="23"/>
    </row>
    <row r="571" spans="4:13" ht="12.5" x14ac:dyDescent="0.25">
      <c r="D571" s="12"/>
      <c r="H571" s="22"/>
      <c r="K571" s="22"/>
      <c r="M571" s="23"/>
    </row>
    <row r="572" spans="4:13" ht="12.5" x14ac:dyDescent="0.25">
      <c r="D572" s="12"/>
      <c r="H572" s="22"/>
      <c r="K572" s="22"/>
      <c r="M572" s="23"/>
    </row>
    <row r="573" spans="4:13" ht="12.5" x14ac:dyDescent="0.25">
      <c r="D573" s="12"/>
      <c r="H573" s="22"/>
      <c r="K573" s="22"/>
      <c r="M573" s="23"/>
    </row>
    <row r="574" spans="4:13" ht="12.5" x14ac:dyDescent="0.25">
      <c r="D574" s="12"/>
      <c r="H574" s="22"/>
      <c r="K574" s="22"/>
      <c r="M574" s="23"/>
    </row>
    <row r="575" spans="4:13" ht="12.5" x14ac:dyDescent="0.25">
      <c r="D575" s="12"/>
      <c r="H575" s="22"/>
      <c r="K575" s="22"/>
      <c r="M575" s="23"/>
    </row>
    <row r="576" spans="4:13" ht="12.5" x14ac:dyDescent="0.25">
      <c r="D576" s="12"/>
      <c r="H576" s="22"/>
      <c r="K576" s="22"/>
      <c r="M576" s="23"/>
    </row>
    <row r="577" spans="4:13" ht="12.5" x14ac:dyDescent="0.25">
      <c r="D577" s="12"/>
      <c r="H577" s="22"/>
      <c r="K577" s="22"/>
      <c r="M577" s="23"/>
    </row>
    <row r="578" spans="4:13" ht="12.5" x14ac:dyDescent="0.25">
      <c r="D578" s="12"/>
      <c r="H578" s="22"/>
      <c r="K578" s="22"/>
      <c r="M578" s="23"/>
    </row>
    <row r="579" spans="4:13" ht="12.5" x14ac:dyDescent="0.25">
      <c r="D579" s="12"/>
      <c r="H579" s="22"/>
      <c r="K579" s="22"/>
      <c r="M579" s="23"/>
    </row>
    <row r="580" spans="4:13" ht="12.5" x14ac:dyDescent="0.25">
      <c r="D580" s="12"/>
      <c r="H580" s="22"/>
      <c r="K580" s="22"/>
      <c r="M580" s="23"/>
    </row>
    <row r="581" spans="4:13" ht="12.5" x14ac:dyDescent="0.25">
      <c r="D581" s="12"/>
      <c r="H581" s="22"/>
      <c r="K581" s="22"/>
      <c r="M581" s="23"/>
    </row>
    <row r="582" spans="4:13" ht="12.5" x14ac:dyDescent="0.25">
      <c r="D582" s="12"/>
      <c r="H582" s="22"/>
      <c r="K582" s="22"/>
      <c r="M582" s="23"/>
    </row>
    <row r="583" spans="4:13" ht="12.5" x14ac:dyDescent="0.25">
      <c r="D583" s="12"/>
      <c r="H583" s="22"/>
      <c r="K583" s="22"/>
      <c r="M583" s="23"/>
    </row>
    <row r="584" spans="4:13" ht="12.5" x14ac:dyDescent="0.25">
      <c r="D584" s="12"/>
      <c r="H584" s="22"/>
      <c r="K584" s="22"/>
      <c r="M584" s="23"/>
    </row>
    <row r="585" spans="4:13" ht="12.5" x14ac:dyDescent="0.25">
      <c r="D585" s="12"/>
      <c r="H585" s="22"/>
      <c r="K585" s="22"/>
      <c r="M585" s="23"/>
    </row>
    <row r="586" spans="4:13" ht="12.5" x14ac:dyDescent="0.25">
      <c r="D586" s="12"/>
      <c r="H586" s="22"/>
      <c r="K586" s="22"/>
      <c r="M586" s="23"/>
    </row>
    <row r="587" spans="4:13" ht="12.5" x14ac:dyDescent="0.25">
      <c r="D587" s="12"/>
      <c r="H587" s="22"/>
      <c r="K587" s="22"/>
      <c r="M587" s="23"/>
    </row>
    <row r="588" spans="4:13" ht="12.5" x14ac:dyDescent="0.25">
      <c r="D588" s="12"/>
      <c r="H588" s="22"/>
      <c r="K588" s="22"/>
      <c r="M588" s="23"/>
    </row>
    <row r="589" spans="4:13" ht="12.5" x14ac:dyDescent="0.25">
      <c r="D589" s="12"/>
      <c r="H589" s="22"/>
      <c r="K589" s="22"/>
      <c r="M589" s="23"/>
    </row>
    <row r="590" spans="4:13" ht="12.5" x14ac:dyDescent="0.25">
      <c r="D590" s="12"/>
      <c r="H590" s="22"/>
      <c r="K590" s="22"/>
      <c r="M590" s="23"/>
    </row>
    <row r="591" spans="4:13" ht="12.5" x14ac:dyDescent="0.25">
      <c r="D591" s="12"/>
      <c r="H591" s="22"/>
      <c r="K591" s="22"/>
      <c r="M591" s="23"/>
    </row>
    <row r="592" spans="4:13" ht="12.5" x14ac:dyDescent="0.25">
      <c r="D592" s="12"/>
      <c r="H592" s="22"/>
      <c r="K592" s="22"/>
      <c r="M592" s="23"/>
    </row>
    <row r="593" spans="4:13" ht="12.5" x14ac:dyDescent="0.25">
      <c r="D593" s="12"/>
      <c r="H593" s="22"/>
      <c r="K593" s="22"/>
      <c r="M593" s="23"/>
    </row>
    <row r="594" spans="4:13" ht="12.5" x14ac:dyDescent="0.25">
      <c r="D594" s="12"/>
      <c r="H594" s="22"/>
      <c r="K594" s="22"/>
      <c r="M594" s="23"/>
    </row>
    <row r="595" spans="4:13" ht="12.5" x14ac:dyDescent="0.25">
      <c r="D595" s="12"/>
      <c r="H595" s="22"/>
      <c r="K595" s="22"/>
      <c r="M595" s="23"/>
    </row>
    <row r="596" spans="4:13" ht="12.5" x14ac:dyDescent="0.25">
      <c r="D596" s="12"/>
      <c r="H596" s="22"/>
      <c r="K596" s="22"/>
      <c r="M596" s="23"/>
    </row>
    <row r="597" spans="4:13" ht="12.5" x14ac:dyDescent="0.25">
      <c r="D597" s="12"/>
      <c r="H597" s="22"/>
      <c r="K597" s="22"/>
      <c r="M597" s="23"/>
    </row>
    <row r="598" spans="4:13" ht="12.5" x14ac:dyDescent="0.25">
      <c r="D598" s="12"/>
      <c r="H598" s="22"/>
      <c r="K598" s="22"/>
      <c r="M598" s="23"/>
    </row>
    <row r="599" spans="4:13" ht="12.5" x14ac:dyDescent="0.25">
      <c r="D599" s="12"/>
      <c r="H599" s="22"/>
      <c r="K599" s="22"/>
      <c r="M599" s="23"/>
    </row>
    <row r="600" spans="4:13" ht="12.5" x14ac:dyDescent="0.25">
      <c r="D600" s="12"/>
      <c r="H600" s="22"/>
      <c r="K600" s="22"/>
      <c r="M600" s="23"/>
    </row>
    <row r="601" spans="4:13" ht="12.5" x14ac:dyDescent="0.25">
      <c r="D601" s="12"/>
      <c r="H601" s="22"/>
      <c r="K601" s="22"/>
      <c r="M601" s="23"/>
    </row>
    <row r="602" spans="4:13" ht="12.5" x14ac:dyDescent="0.25">
      <c r="D602" s="12"/>
      <c r="H602" s="22"/>
      <c r="K602" s="22"/>
      <c r="M602" s="23"/>
    </row>
    <row r="603" spans="4:13" ht="12.5" x14ac:dyDescent="0.25">
      <c r="D603" s="12"/>
      <c r="H603" s="22"/>
      <c r="K603" s="22"/>
      <c r="M603" s="23"/>
    </row>
    <row r="604" spans="4:13" ht="12.5" x14ac:dyDescent="0.25">
      <c r="D604" s="12"/>
      <c r="H604" s="22"/>
      <c r="K604" s="22"/>
      <c r="M604" s="23"/>
    </row>
    <row r="605" spans="4:13" ht="12.5" x14ac:dyDescent="0.25">
      <c r="D605" s="12"/>
      <c r="H605" s="22"/>
      <c r="K605" s="22"/>
      <c r="M605" s="23"/>
    </row>
    <row r="606" spans="4:13" ht="12.5" x14ac:dyDescent="0.25">
      <c r="D606" s="12"/>
      <c r="H606" s="22"/>
      <c r="K606" s="22"/>
      <c r="M606" s="23"/>
    </row>
    <row r="607" spans="4:13" ht="12.5" x14ac:dyDescent="0.25">
      <c r="D607" s="12"/>
      <c r="H607" s="22"/>
      <c r="K607" s="22"/>
      <c r="M607" s="23"/>
    </row>
    <row r="608" spans="4:13" ht="12.5" x14ac:dyDescent="0.25">
      <c r="D608" s="12"/>
      <c r="H608" s="22"/>
      <c r="K608" s="22"/>
      <c r="M608" s="23"/>
    </row>
    <row r="609" spans="4:13" ht="12.5" x14ac:dyDescent="0.25">
      <c r="D609" s="12"/>
      <c r="H609" s="22"/>
      <c r="K609" s="22"/>
      <c r="M609" s="23"/>
    </row>
    <row r="610" spans="4:13" ht="12.5" x14ac:dyDescent="0.25">
      <c r="D610" s="12"/>
      <c r="H610" s="22"/>
      <c r="K610" s="22"/>
      <c r="M610" s="23"/>
    </row>
    <row r="611" spans="4:13" ht="12.5" x14ac:dyDescent="0.25">
      <c r="D611" s="12"/>
      <c r="H611" s="22"/>
      <c r="K611" s="22"/>
      <c r="M611" s="23"/>
    </row>
    <row r="612" spans="4:13" ht="12.5" x14ac:dyDescent="0.25">
      <c r="D612" s="12"/>
      <c r="H612" s="22"/>
      <c r="K612" s="22"/>
      <c r="M612" s="23"/>
    </row>
    <row r="613" spans="4:13" ht="12.5" x14ac:dyDescent="0.25">
      <c r="D613" s="12"/>
      <c r="H613" s="22"/>
      <c r="K613" s="22"/>
      <c r="M613" s="23"/>
    </row>
    <row r="614" spans="4:13" ht="12.5" x14ac:dyDescent="0.25">
      <c r="D614" s="12"/>
      <c r="H614" s="22"/>
      <c r="K614" s="22"/>
      <c r="M614" s="23"/>
    </row>
    <row r="615" spans="4:13" ht="12.5" x14ac:dyDescent="0.25">
      <c r="D615" s="12"/>
      <c r="H615" s="22"/>
      <c r="K615" s="22"/>
      <c r="M615" s="23"/>
    </row>
    <row r="616" spans="4:13" ht="12.5" x14ac:dyDescent="0.25">
      <c r="D616" s="12"/>
      <c r="H616" s="22"/>
      <c r="K616" s="22"/>
      <c r="M616" s="23"/>
    </row>
    <row r="617" spans="4:13" ht="12.5" x14ac:dyDescent="0.25">
      <c r="D617" s="12"/>
      <c r="H617" s="22"/>
      <c r="K617" s="22"/>
      <c r="M617" s="23"/>
    </row>
    <row r="618" spans="4:13" ht="12.5" x14ac:dyDescent="0.25">
      <c r="D618" s="12"/>
      <c r="H618" s="22"/>
      <c r="K618" s="22"/>
      <c r="M618" s="23"/>
    </row>
    <row r="619" spans="4:13" ht="12.5" x14ac:dyDescent="0.25">
      <c r="D619" s="12"/>
      <c r="H619" s="22"/>
      <c r="K619" s="22"/>
      <c r="M619" s="23"/>
    </row>
    <row r="620" spans="4:13" ht="12.5" x14ac:dyDescent="0.25">
      <c r="D620" s="12"/>
      <c r="H620" s="22"/>
      <c r="K620" s="22"/>
      <c r="M620" s="23"/>
    </row>
    <row r="621" spans="4:13" ht="12.5" x14ac:dyDescent="0.25">
      <c r="D621" s="12"/>
      <c r="H621" s="22"/>
      <c r="K621" s="22"/>
      <c r="M621" s="23"/>
    </row>
    <row r="622" spans="4:13" ht="12.5" x14ac:dyDescent="0.25">
      <c r="D622" s="12"/>
      <c r="H622" s="22"/>
      <c r="K622" s="22"/>
      <c r="M622" s="23"/>
    </row>
    <row r="623" spans="4:13" ht="12.5" x14ac:dyDescent="0.25">
      <c r="D623" s="12"/>
      <c r="H623" s="22"/>
      <c r="K623" s="22"/>
      <c r="M623" s="23"/>
    </row>
    <row r="624" spans="4:13" ht="12.5" x14ac:dyDescent="0.25">
      <c r="D624" s="12"/>
      <c r="H624" s="22"/>
      <c r="K624" s="22"/>
      <c r="M624" s="23"/>
    </row>
    <row r="625" spans="4:13" ht="12.5" x14ac:dyDescent="0.25">
      <c r="D625" s="12"/>
      <c r="H625" s="22"/>
      <c r="K625" s="22"/>
      <c r="M625" s="23"/>
    </row>
    <row r="626" spans="4:13" ht="12.5" x14ac:dyDescent="0.25">
      <c r="D626" s="12"/>
      <c r="H626" s="22"/>
      <c r="K626" s="22"/>
      <c r="M626" s="23"/>
    </row>
    <row r="627" spans="4:13" ht="12.5" x14ac:dyDescent="0.25">
      <c r="D627" s="12"/>
      <c r="H627" s="22"/>
      <c r="K627" s="22"/>
      <c r="M627" s="23"/>
    </row>
    <row r="628" spans="4:13" ht="12.5" x14ac:dyDescent="0.25">
      <c r="D628" s="12"/>
      <c r="H628" s="22"/>
      <c r="K628" s="22"/>
      <c r="M628" s="23"/>
    </row>
    <row r="629" spans="4:13" ht="12.5" x14ac:dyDescent="0.25">
      <c r="D629" s="12"/>
      <c r="H629" s="22"/>
      <c r="K629" s="22"/>
      <c r="M629" s="23"/>
    </row>
    <row r="630" spans="4:13" ht="12.5" x14ac:dyDescent="0.25">
      <c r="D630" s="12"/>
      <c r="H630" s="22"/>
      <c r="K630" s="22"/>
      <c r="M630" s="23"/>
    </row>
    <row r="631" spans="4:13" ht="12.5" x14ac:dyDescent="0.25">
      <c r="D631" s="12"/>
      <c r="H631" s="22"/>
      <c r="K631" s="22"/>
      <c r="M631" s="23"/>
    </row>
    <row r="632" spans="4:13" ht="12.5" x14ac:dyDescent="0.25">
      <c r="D632" s="12"/>
      <c r="H632" s="22"/>
      <c r="K632" s="22"/>
      <c r="M632" s="23"/>
    </row>
    <row r="633" spans="4:13" ht="12.5" x14ac:dyDescent="0.25">
      <c r="D633" s="12"/>
      <c r="H633" s="22"/>
      <c r="K633" s="22"/>
      <c r="M633" s="23"/>
    </row>
    <row r="634" spans="4:13" ht="12.5" x14ac:dyDescent="0.25">
      <c r="D634" s="12"/>
      <c r="H634" s="22"/>
      <c r="K634" s="22"/>
      <c r="M634" s="23"/>
    </row>
    <row r="635" spans="4:13" ht="12.5" x14ac:dyDescent="0.25">
      <c r="D635" s="12"/>
      <c r="H635" s="22"/>
      <c r="K635" s="22"/>
      <c r="M635" s="23"/>
    </row>
    <row r="636" spans="4:13" ht="12.5" x14ac:dyDescent="0.25">
      <c r="D636" s="12"/>
      <c r="H636" s="22"/>
      <c r="K636" s="22"/>
      <c r="M636" s="23"/>
    </row>
    <row r="637" spans="4:13" ht="12.5" x14ac:dyDescent="0.25">
      <c r="D637" s="12"/>
      <c r="H637" s="22"/>
      <c r="K637" s="22"/>
      <c r="M637" s="23"/>
    </row>
    <row r="638" spans="4:13" ht="12.5" x14ac:dyDescent="0.25">
      <c r="D638" s="12"/>
      <c r="H638" s="22"/>
      <c r="K638" s="22"/>
      <c r="M638" s="23"/>
    </row>
    <row r="639" spans="4:13" ht="12.5" x14ac:dyDescent="0.25">
      <c r="D639" s="12"/>
      <c r="H639" s="22"/>
      <c r="K639" s="22"/>
      <c r="M639" s="23"/>
    </row>
    <row r="640" spans="4:13" ht="12.5" x14ac:dyDescent="0.25">
      <c r="D640" s="12"/>
      <c r="H640" s="22"/>
      <c r="K640" s="22"/>
      <c r="M640" s="23"/>
    </row>
    <row r="641" spans="4:13" ht="12.5" x14ac:dyDescent="0.25">
      <c r="D641" s="12"/>
      <c r="H641" s="22"/>
      <c r="K641" s="22"/>
      <c r="M641" s="23"/>
    </row>
    <row r="642" spans="4:13" ht="12.5" x14ac:dyDescent="0.25">
      <c r="D642" s="12"/>
      <c r="H642" s="22"/>
      <c r="K642" s="22"/>
      <c r="M642" s="23"/>
    </row>
    <row r="643" spans="4:13" ht="12.5" x14ac:dyDescent="0.25">
      <c r="D643" s="12"/>
      <c r="H643" s="22"/>
      <c r="K643" s="22"/>
      <c r="M643" s="23"/>
    </row>
    <row r="644" spans="4:13" ht="12.5" x14ac:dyDescent="0.25">
      <c r="D644" s="12"/>
      <c r="H644" s="22"/>
      <c r="K644" s="22"/>
      <c r="M644" s="23"/>
    </row>
    <row r="645" spans="4:13" ht="12.5" x14ac:dyDescent="0.25">
      <c r="D645" s="12"/>
      <c r="H645" s="22"/>
      <c r="K645" s="22"/>
      <c r="M645" s="23"/>
    </row>
    <row r="646" spans="4:13" ht="12.5" x14ac:dyDescent="0.25">
      <c r="D646" s="12"/>
      <c r="H646" s="22"/>
      <c r="K646" s="22"/>
      <c r="M646" s="23"/>
    </row>
    <row r="647" spans="4:13" ht="12.5" x14ac:dyDescent="0.25">
      <c r="D647" s="12"/>
      <c r="H647" s="22"/>
      <c r="K647" s="22"/>
      <c r="M647" s="23"/>
    </row>
    <row r="648" spans="4:13" ht="12.5" x14ac:dyDescent="0.25">
      <c r="D648" s="12"/>
      <c r="H648" s="22"/>
      <c r="K648" s="22"/>
      <c r="M648" s="23"/>
    </row>
    <row r="649" spans="4:13" ht="12.5" x14ac:dyDescent="0.25">
      <c r="D649" s="12"/>
      <c r="H649" s="22"/>
      <c r="K649" s="22"/>
      <c r="M649" s="23"/>
    </row>
    <row r="650" spans="4:13" ht="12.5" x14ac:dyDescent="0.25">
      <c r="D650" s="12"/>
      <c r="H650" s="22"/>
      <c r="K650" s="22"/>
      <c r="M650" s="23"/>
    </row>
    <row r="651" spans="4:13" ht="12.5" x14ac:dyDescent="0.25">
      <c r="D651" s="12"/>
      <c r="H651" s="22"/>
      <c r="K651" s="22"/>
      <c r="M651" s="23"/>
    </row>
    <row r="652" spans="4:13" ht="12.5" x14ac:dyDescent="0.25">
      <c r="D652" s="12"/>
      <c r="H652" s="22"/>
      <c r="K652" s="22"/>
      <c r="M652" s="23"/>
    </row>
    <row r="653" spans="4:13" ht="12.5" x14ac:dyDescent="0.25">
      <c r="D653" s="12"/>
      <c r="H653" s="22"/>
      <c r="K653" s="22"/>
      <c r="M653" s="23"/>
    </row>
    <row r="654" spans="4:13" ht="12.5" x14ac:dyDescent="0.25">
      <c r="D654" s="12"/>
      <c r="H654" s="22"/>
      <c r="K654" s="22"/>
      <c r="M654" s="23"/>
    </row>
    <row r="655" spans="4:13" ht="12.5" x14ac:dyDescent="0.25">
      <c r="D655" s="12"/>
      <c r="H655" s="22"/>
      <c r="K655" s="22"/>
      <c r="M655" s="23"/>
    </row>
    <row r="656" spans="4:13" ht="12.5" x14ac:dyDescent="0.25">
      <c r="D656" s="12"/>
      <c r="H656" s="22"/>
      <c r="K656" s="22"/>
      <c r="M656" s="23"/>
    </row>
    <row r="657" spans="4:13" ht="12.5" x14ac:dyDescent="0.25">
      <c r="D657" s="12"/>
      <c r="H657" s="22"/>
      <c r="K657" s="22"/>
      <c r="M657" s="23"/>
    </row>
    <row r="658" spans="4:13" ht="12.5" x14ac:dyDescent="0.25">
      <c r="D658" s="12"/>
      <c r="H658" s="22"/>
      <c r="K658" s="22"/>
      <c r="M658" s="23"/>
    </row>
    <row r="659" spans="4:13" ht="12.5" x14ac:dyDescent="0.25">
      <c r="D659" s="12"/>
      <c r="H659" s="22"/>
      <c r="K659" s="22"/>
      <c r="M659" s="23"/>
    </row>
    <row r="660" spans="4:13" ht="12.5" x14ac:dyDescent="0.25">
      <c r="D660" s="12"/>
      <c r="H660" s="22"/>
      <c r="K660" s="22"/>
      <c r="M660" s="23"/>
    </row>
    <row r="661" spans="4:13" ht="12.5" x14ac:dyDescent="0.25">
      <c r="D661" s="12"/>
      <c r="H661" s="22"/>
      <c r="K661" s="22"/>
      <c r="M661" s="23"/>
    </row>
    <row r="662" spans="4:13" ht="12.5" x14ac:dyDescent="0.25">
      <c r="D662" s="12"/>
      <c r="H662" s="22"/>
      <c r="K662" s="22"/>
      <c r="M662" s="23"/>
    </row>
    <row r="663" spans="4:13" ht="12.5" x14ac:dyDescent="0.25">
      <c r="D663" s="12"/>
      <c r="H663" s="22"/>
      <c r="K663" s="22"/>
      <c r="M663" s="23"/>
    </row>
    <row r="664" spans="4:13" ht="12.5" x14ac:dyDescent="0.25">
      <c r="D664" s="12"/>
      <c r="H664" s="22"/>
      <c r="K664" s="22"/>
      <c r="M664" s="23"/>
    </row>
    <row r="665" spans="4:13" ht="12.5" x14ac:dyDescent="0.25">
      <c r="D665" s="12"/>
      <c r="H665" s="22"/>
      <c r="K665" s="22"/>
      <c r="M665" s="23"/>
    </row>
    <row r="666" spans="4:13" ht="12.5" x14ac:dyDescent="0.25">
      <c r="D666" s="12"/>
      <c r="H666" s="22"/>
      <c r="K666" s="22"/>
      <c r="M666" s="23"/>
    </row>
    <row r="667" spans="4:13" ht="12.5" x14ac:dyDescent="0.25">
      <c r="D667" s="12"/>
      <c r="H667" s="22"/>
      <c r="K667" s="22"/>
      <c r="M667" s="23"/>
    </row>
    <row r="668" spans="4:13" ht="12.5" x14ac:dyDescent="0.25">
      <c r="D668" s="12"/>
      <c r="H668" s="22"/>
      <c r="K668" s="22"/>
      <c r="M668" s="23"/>
    </row>
    <row r="669" spans="4:13" ht="12.5" x14ac:dyDescent="0.25">
      <c r="D669" s="12"/>
      <c r="H669" s="22"/>
      <c r="K669" s="22"/>
      <c r="M669" s="23"/>
    </row>
    <row r="670" spans="4:13" ht="12.5" x14ac:dyDescent="0.25">
      <c r="D670" s="12"/>
      <c r="H670" s="22"/>
      <c r="K670" s="22"/>
      <c r="M670" s="23"/>
    </row>
    <row r="671" spans="4:13" ht="12.5" x14ac:dyDescent="0.25">
      <c r="D671" s="12"/>
      <c r="H671" s="22"/>
      <c r="K671" s="22"/>
      <c r="M671" s="23"/>
    </row>
    <row r="672" spans="4:13" ht="12.5" x14ac:dyDescent="0.25">
      <c r="D672" s="12"/>
      <c r="H672" s="22"/>
      <c r="K672" s="22"/>
      <c r="M672" s="23"/>
    </row>
    <row r="673" spans="4:13" ht="12.5" x14ac:dyDescent="0.25">
      <c r="D673" s="12"/>
      <c r="H673" s="22"/>
      <c r="K673" s="22"/>
      <c r="M673" s="23"/>
    </row>
    <row r="674" spans="4:13" ht="12.5" x14ac:dyDescent="0.25">
      <c r="D674" s="12"/>
      <c r="H674" s="22"/>
      <c r="K674" s="22"/>
      <c r="M674" s="23"/>
    </row>
    <row r="675" spans="4:13" ht="12.5" x14ac:dyDescent="0.25">
      <c r="D675" s="12"/>
      <c r="H675" s="22"/>
      <c r="K675" s="22"/>
      <c r="M675" s="23"/>
    </row>
    <row r="676" spans="4:13" ht="12.5" x14ac:dyDescent="0.25">
      <c r="D676" s="12"/>
      <c r="H676" s="22"/>
      <c r="K676" s="22"/>
      <c r="M676" s="23"/>
    </row>
    <row r="677" spans="4:13" ht="12.5" x14ac:dyDescent="0.25">
      <c r="D677" s="12"/>
      <c r="H677" s="22"/>
      <c r="K677" s="22"/>
      <c r="M677" s="23"/>
    </row>
    <row r="678" spans="4:13" ht="12.5" x14ac:dyDescent="0.25">
      <c r="D678" s="12"/>
      <c r="H678" s="22"/>
      <c r="K678" s="22"/>
      <c r="M678" s="23"/>
    </row>
    <row r="679" spans="4:13" ht="12.5" x14ac:dyDescent="0.25">
      <c r="D679" s="12"/>
      <c r="H679" s="22"/>
      <c r="K679" s="22"/>
      <c r="M679" s="23"/>
    </row>
    <row r="680" spans="4:13" ht="12.5" x14ac:dyDescent="0.25">
      <c r="D680" s="12"/>
      <c r="H680" s="22"/>
      <c r="K680" s="22"/>
      <c r="M680" s="23"/>
    </row>
    <row r="681" spans="4:13" ht="12.5" x14ac:dyDescent="0.25">
      <c r="D681" s="12"/>
      <c r="H681" s="22"/>
      <c r="K681" s="22"/>
      <c r="M681" s="23"/>
    </row>
    <row r="682" spans="4:13" ht="12.5" x14ac:dyDescent="0.25">
      <c r="D682" s="12"/>
      <c r="H682" s="22"/>
      <c r="K682" s="22"/>
      <c r="M682" s="23"/>
    </row>
    <row r="683" spans="4:13" ht="12.5" x14ac:dyDescent="0.25">
      <c r="D683" s="12"/>
      <c r="H683" s="22"/>
      <c r="K683" s="22"/>
      <c r="M683" s="23"/>
    </row>
    <row r="684" spans="4:13" ht="12.5" x14ac:dyDescent="0.25">
      <c r="D684" s="12"/>
      <c r="H684" s="22"/>
      <c r="K684" s="22"/>
      <c r="M684" s="23"/>
    </row>
    <row r="685" spans="4:13" ht="12.5" x14ac:dyDescent="0.25">
      <c r="D685" s="12"/>
      <c r="H685" s="22"/>
      <c r="K685" s="22"/>
      <c r="M685" s="23"/>
    </row>
    <row r="686" spans="4:13" ht="12.5" x14ac:dyDescent="0.25">
      <c r="D686" s="12"/>
      <c r="H686" s="22"/>
      <c r="K686" s="22"/>
      <c r="M686" s="23"/>
    </row>
    <row r="687" spans="4:13" ht="12.5" x14ac:dyDescent="0.25">
      <c r="D687" s="12"/>
      <c r="H687" s="22"/>
      <c r="K687" s="22"/>
      <c r="M687" s="23"/>
    </row>
    <row r="688" spans="4:13" ht="12.5" x14ac:dyDescent="0.25">
      <c r="D688" s="12"/>
      <c r="H688" s="22"/>
      <c r="K688" s="22"/>
      <c r="M688" s="23"/>
    </row>
    <row r="689" spans="4:13" ht="12.5" x14ac:dyDescent="0.25">
      <c r="D689" s="12"/>
      <c r="H689" s="22"/>
      <c r="K689" s="22"/>
      <c r="M689" s="23"/>
    </row>
    <row r="690" spans="4:13" ht="12.5" x14ac:dyDescent="0.25">
      <c r="D690" s="12"/>
      <c r="H690" s="22"/>
      <c r="K690" s="22"/>
      <c r="M690" s="23"/>
    </row>
    <row r="691" spans="4:13" ht="12.5" x14ac:dyDescent="0.25">
      <c r="D691" s="12"/>
      <c r="H691" s="22"/>
      <c r="K691" s="22"/>
      <c r="M691" s="23"/>
    </row>
    <row r="692" spans="4:13" ht="12.5" x14ac:dyDescent="0.25">
      <c r="D692" s="12"/>
      <c r="H692" s="22"/>
      <c r="K692" s="22"/>
      <c r="M692" s="23"/>
    </row>
    <row r="693" spans="4:13" ht="12.5" x14ac:dyDescent="0.25">
      <c r="D693" s="12"/>
      <c r="H693" s="22"/>
      <c r="K693" s="22"/>
      <c r="M693" s="23"/>
    </row>
    <row r="694" spans="4:13" ht="12.5" x14ac:dyDescent="0.25">
      <c r="D694" s="12"/>
      <c r="H694" s="22"/>
      <c r="K694" s="22"/>
      <c r="M694" s="23"/>
    </row>
    <row r="695" spans="4:13" ht="12.5" x14ac:dyDescent="0.25">
      <c r="D695" s="12"/>
      <c r="H695" s="22"/>
      <c r="K695" s="22"/>
      <c r="M695" s="23"/>
    </row>
    <row r="696" spans="4:13" ht="12.5" x14ac:dyDescent="0.25">
      <c r="D696" s="12"/>
      <c r="H696" s="22"/>
      <c r="K696" s="22"/>
      <c r="M696" s="23"/>
    </row>
    <row r="697" spans="4:13" ht="12.5" x14ac:dyDescent="0.25">
      <c r="D697" s="12"/>
      <c r="H697" s="22"/>
      <c r="K697" s="22"/>
      <c r="M697" s="23"/>
    </row>
    <row r="698" spans="4:13" ht="12.5" x14ac:dyDescent="0.25">
      <c r="D698" s="12"/>
      <c r="H698" s="22"/>
      <c r="K698" s="22"/>
      <c r="M698" s="23"/>
    </row>
    <row r="699" spans="4:13" ht="12.5" x14ac:dyDescent="0.25">
      <c r="D699" s="12"/>
      <c r="H699" s="22"/>
      <c r="K699" s="22"/>
      <c r="M699" s="23"/>
    </row>
    <row r="700" spans="4:13" ht="12.5" x14ac:dyDescent="0.25">
      <c r="D700" s="12"/>
      <c r="H700" s="22"/>
      <c r="K700" s="22"/>
      <c r="M700" s="23"/>
    </row>
    <row r="701" spans="4:13" ht="12.5" x14ac:dyDescent="0.25">
      <c r="D701" s="12"/>
      <c r="H701" s="22"/>
      <c r="K701" s="22"/>
      <c r="M701" s="23"/>
    </row>
    <row r="702" spans="4:13" ht="12.5" x14ac:dyDescent="0.25">
      <c r="D702" s="12"/>
      <c r="H702" s="22"/>
      <c r="K702" s="22"/>
      <c r="M702" s="23"/>
    </row>
    <row r="703" spans="4:13" ht="12.5" x14ac:dyDescent="0.25">
      <c r="D703" s="12"/>
      <c r="H703" s="22"/>
      <c r="K703" s="22"/>
      <c r="M703" s="23"/>
    </row>
    <row r="704" spans="4:13" ht="12.5" x14ac:dyDescent="0.25">
      <c r="D704" s="12"/>
      <c r="H704" s="22"/>
      <c r="K704" s="22"/>
      <c r="M704" s="23"/>
    </row>
    <row r="705" spans="4:13" ht="12.5" x14ac:dyDescent="0.25">
      <c r="D705" s="12"/>
      <c r="H705" s="22"/>
      <c r="K705" s="22"/>
      <c r="M705" s="23"/>
    </row>
    <row r="706" spans="4:13" ht="12.5" x14ac:dyDescent="0.25">
      <c r="D706" s="12"/>
      <c r="H706" s="22"/>
      <c r="K706" s="22"/>
      <c r="M706" s="23"/>
    </row>
    <row r="707" spans="4:13" ht="12.5" x14ac:dyDescent="0.25">
      <c r="D707" s="12"/>
      <c r="H707" s="22"/>
      <c r="K707" s="22"/>
      <c r="M707" s="23"/>
    </row>
    <row r="708" spans="4:13" ht="12.5" x14ac:dyDescent="0.25">
      <c r="D708" s="12"/>
      <c r="H708" s="22"/>
      <c r="K708" s="22"/>
      <c r="M708" s="23"/>
    </row>
    <row r="709" spans="4:13" ht="12.5" x14ac:dyDescent="0.25">
      <c r="D709" s="12"/>
      <c r="H709" s="22"/>
      <c r="K709" s="22"/>
      <c r="M709" s="23"/>
    </row>
    <row r="710" spans="4:13" ht="12.5" x14ac:dyDescent="0.25">
      <c r="D710" s="12"/>
      <c r="H710" s="22"/>
      <c r="K710" s="22"/>
      <c r="M710" s="23"/>
    </row>
    <row r="711" spans="4:13" ht="12.5" x14ac:dyDescent="0.25">
      <c r="D711" s="12"/>
      <c r="H711" s="22"/>
      <c r="K711" s="22"/>
      <c r="M711" s="23"/>
    </row>
    <row r="712" spans="4:13" ht="12.5" x14ac:dyDescent="0.25">
      <c r="D712" s="12"/>
      <c r="H712" s="22"/>
      <c r="K712" s="22"/>
      <c r="M712" s="23"/>
    </row>
    <row r="713" spans="4:13" ht="12.5" x14ac:dyDescent="0.25">
      <c r="D713" s="12"/>
      <c r="H713" s="22"/>
      <c r="K713" s="22"/>
      <c r="M713" s="23"/>
    </row>
    <row r="714" spans="4:13" ht="12.5" x14ac:dyDescent="0.25">
      <c r="D714" s="12"/>
      <c r="H714" s="22"/>
      <c r="K714" s="22"/>
      <c r="M714" s="23"/>
    </row>
    <row r="715" spans="4:13" ht="12.5" x14ac:dyDescent="0.25">
      <c r="D715" s="12"/>
      <c r="H715" s="22"/>
      <c r="K715" s="22"/>
      <c r="M715" s="23"/>
    </row>
    <row r="716" spans="4:13" ht="12.5" x14ac:dyDescent="0.25">
      <c r="D716" s="12"/>
      <c r="H716" s="22"/>
      <c r="K716" s="22"/>
      <c r="M716" s="23"/>
    </row>
    <row r="717" spans="4:13" ht="12.5" x14ac:dyDescent="0.25">
      <c r="D717" s="12"/>
      <c r="H717" s="22"/>
      <c r="K717" s="22"/>
      <c r="M717" s="23"/>
    </row>
    <row r="718" spans="4:13" ht="12.5" x14ac:dyDescent="0.25">
      <c r="D718" s="12"/>
      <c r="H718" s="22"/>
      <c r="K718" s="22"/>
      <c r="M718" s="23"/>
    </row>
    <row r="719" spans="4:13" ht="12.5" x14ac:dyDescent="0.25">
      <c r="D719" s="12"/>
      <c r="H719" s="22"/>
      <c r="K719" s="22"/>
      <c r="M719" s="23"/>
    </row>
    <row r="720" spans="4:13" ht="12.5" x14ac:dyDescent="0.25">
      <c r="D720" s="12"/>
      <c r="H720" s="22"/>
      <c r="K720" s="22"/>
      <c r="M720" s="23"/>
    </row>
    <row r="721" spans="4:13" ht="12.5" x14ac:dyDescent="0.25">
      <c r="D721" s="12"/>
      <c r="H721" s="22"/>
      <c r="K721" s="22"/>
      <c r="M721" s="23"/>
    </row>
    <row r="722" spans="4:13" ht="12.5" x14ac:dyDescent="0.25">
      <c r="D722" s="12"/>
      <c r="H722" s="22"/>
      <c r="K722" s="22"/>
      <c r="M722" s="23"/>
    </row>
    <row r="723" spans="4:13" ht="12.5" x14ac:dyDescent="0.25">
      <c r="D723" s="12"/>
      <c r="H723" s="22"/>
      <c r="K723" s="22"/>
      <c r="M723" s="23"/>
    </row>
    <row r="724" spans="4:13" ht="12.5" x14ac:dyDescent="0.25">
      <c r="D724" s="12"/>
      <c r="H724" s="22"/>
      <c r="K724" s="22"/>
      <c r="M724" s="23"/>
    </row>
    <row r="725" spans="4:13" ht="12.5" x14ac:dyDescent="0.25">
      <c r="D725" s="12"/>
      <c r="H725" s="22"/>
      <c r="K725" s="22"/>
      <c r="M725" s="23"/>
    </row>
    <row r="726" spans="4:13" ht="12.5" x14ac:dyDescent="0.25">
      <c r="D726" s="12"/>
      <c r="H726" s="22"/>
      <c r="K726" s="22"/>
      <c r="M726" s="23"/>
    </row>
    <row r="727" spans="4:13" ht="12.5" x14ac:dyDescent="0.25">
      <c r="D727" s="12"/>
      <c r="H727" s="22"/>
      <c r="K727" s="22"/>
      <c r="M727" s="23"/>
    </row>
    <row r="728" spans="4:13" ht="12.5" x14ac:dyDescent="0.25">
      <c r="D728" s="12"/>
      <c r="H728" s="22"/>
      <c r="K728" s="22"/>
      <c r="M728" s="23"/>
    </row>
    <row r="729" spans="4:13" ht="12.5" x14ac:dyDescent="0.25">
      <c r="D729" s="12"/>
      <c r="H729" s="22"/>
      <c r="K729" s="22"/>
      <c r="M729" s="23"/>
    </row>
    <row r="730" spans="4:13" ht="12.5" x14ac:dyDescent="0.25">
      <c r="D730" s="12"/>
      <c r="H730" s="22"/>
      <c r="K730" s="22"/>
      <c r="M730" s="23"/>
    </row>
    <row r="731" spans="4:13" ht="12.5" x14ac:dyDescent="0.25">
      <c r="D731" s="12"/>
      <c r="H731" s="22"/>
      <c r="K731" s="22"/>
      <c r="M731" s="23"/>
    </row>
    <row r="732" spans="4:13" ht="12.5" x14ac:dyDescent="0.25">
      <c r="D732" s="12"/>
      <c r="H732" s="22"/>
      <c r="K732" s="22"/>
      <c r="M732" s="23"/>
    </row>
    <row r="733" spans="4:13" ht="12.5" x14ac:dyDescent="0.25">
      <c r="D733" s="12"/>
      <c r="H733" s="22"/>
      <c r="K733" s="22"/>
      <c r="M733" s="23"/>
    </row>
    <row r="734" spans="4:13" ht="12.5" x14ac:dyDescent="0.25">
      <c r="D734" s="12"/>
      <c r="H734" s="22"/>
      <c r="K734" s="22"/>
      <c r="M734" s="23"/>
    </row>
    <row r="735" spans="4:13" ht="12.5" x14ac:dyDescent="0.25">
      <c r="D735" s="12"/>
      <c r="H735" s="22"/>
      <c r="K735" s="22"/>
      <c r="M735" s="23"/>
    </row>
    <row r="736" spans="4:13" ht="12.5" x14ac:dyDescent="0.25">
      <c r="D736" s="12"/>
      <c r="H736" s="22"/>
      <c r="K736" s="22"/>
      <c r="M736" s="23"/>
    </row>
    <row r="737" spans="4:13" ht="12.5" x14ac:dyDescent="0.25">
      <c r="D737" s="12"/>
      <c r="H737" s="22"/>
      <c r="K737" s="22"/>
      <c r="M737" s="23"/>
    </row>
    <row r="738" spans="4:13" ht="12.5" x14ac:dyDescent="0.25">
      <c r="D738" s="12"/>
      <c r="H738" s="22"/>
      <c r="K738" s="22"/>
      <c r="M738" s="23"/>
    </row>
    <row r="739" spans="4:13" ht="12.5" x14ac:dyDescent="0.25">
      <c r="D739" s="12"/>
      <c r="H739" s="22"/>
      <c r="K739" s="22"/>
      <c r="M739" s="23"/>
    </row>
    <row r="740" spans="4:13" ht="12.5" x14ac:dyDescent="0.25">
      <c r="D740" s="12"/>
      <c r="H740" s="22"/>
      <c r="K740" s="22"/>
      <c r="M740" s="23"/>
    </row>
    <row r="741" spans="4:13" ht="12.5" x14ac:dyDescent="0.25">
      <c r="D741" s="12"/>
      <c r="H741" s="22"/>
      <c r="K741" s="22"/>
      <c r="M741" s="23"/>
    </row>
    <row r="742" spans="4:13" ht="12.5" x14ac:dyDescent="0.25">
      <c r="D742" s="12"/>
      <c r="H742" s="22"/>
      <c r="K742" s="22"/>
      <c r="M742" s="23"/>
    </row>
    <row r="743" spans="4:13" ht="12.5" x14ac:dyDescent="0.25">
      <c r="D743" s="12"/>
      <c r="H743" s="22"/>
      <c r="K743" s="22"/>
      <c r="M743" s="23"/>
    </row>
    <row r="744" spans="4:13" ht="12.5" x14ac:dyDescent="0.25">
      <c r="D744" s="12"/>
      <c r="H744" s="22"/>
      <c r="K744" s="22"/>
      <c r="M744" s="23"/>
    </row>
    <row r="745" spans="4:13" ht="12.5" x14ac:dyDescent="0.25">
      <c r="D745" s="12"/>
      <c r="H745" s="22"/>
      <c r="K745" s="22"/>
      <c r="M745" s="23"/>
    </row>
    <row r="746" spans="4:13" ht="12.5" x14ac:dyDescent="0.25">
      <c r="D746" s="12"/>
      <c r="H746" s="22"/>
      <c r="K746" s="22"/>
      <c r="M746" s="23"/>
    </row>
    <row r="747" spans="4:13" ht="12.5" x14ac:dyDescent="0.25">
      <c r="D747" s="12"/>
      <c r="H747" s="22"/>
      <c r="K747" s="22"/>
      <c r="M747" s="23"/>
    </row>
    <row r="748" spans="4:13" ht="12.5" x14ac:dyDescent="0.25">
      <c r="D748" s="12"/>
      <c r="H748" s="22"/>
      <c r="K748" s="22"/>
      <c r="M748" s="23"/>
    </row>
    <row r="749" spans="4:13" ht="12.5" x14ac:dyDescent="0.25">
      <c r="D749" s="12"/>
      <c r="H749" s="22"/>
      <c r="K749" s="22"/>
      <c r="M749" s="23"/>
    </row>
    <row r="750" spans="4:13" ht="12.5" x14ac:dyDescent="0.25">
      <c r="D750" s="12"/>
      <c r="H750" s="22"/>
      <c r="K750" s="22"/>
      <c r="M750" s="23"/>
    </row>
    <row r="751" spans="4:13" ht="12.5" x14ac:dyDescent="0.25">
      <c r="D751" s="12"/>
      <c r="H751" s="22"/>
      <c r="K751" s="22"/>
      <c r="M751" s="23"/>
    </row>
    <row r="752" spans="4:13" ht="12.5" x14ac:dyDescent="0.25">
      <c r="D752" s="12"/>
      <c r="H752" s="22"/>
      <c r="K752" s="22"/>
      <c r="M752" s="23"/>
    </row>
    <row r="753" spans="4:13" ht="12.5" x14ac:dyDescent="0.25">
      <c r="D753" s="12"/>
      <c r="H753" s="22"/>
      <c r="K753" s="22"/>
      <c r="M753" s="23"/>
    </row>
    <row r="754" spans="4:13" ht="12.5" x14ac:dyDescent="0.25">
      <c r="D754" s="12"/>
      <c r="H754" s="22"/>
      <c r="K754" s="22"/>
      <c r="M754" s="23"/>
    </row>
    <row r="755" spans="4:13" ht="12.5" x14ac:dyDescent="0.25">
      <c r="D755" s="12"/>
      <c r="H755" s="22"/>
      <c r="K755" s="22"/>
      <c r="M755" s="23"/>
    </row>
    <row r="756" spans="4:13" ht="12.5" x14ac:dyDescent="0.25">
      <c r="D756" s="12"/>
      <c r="H756" s="22"/>
      <c r="K756" s="22"/>
      <c r="M756" s="23"/>
    </row>
    <row r="757" spans="4:13" ht="12.5" x14ac:dyDescent="0.25">
      <c r="D757" s="12"/>
      <c r="H757" s="22"/>
      <c r="K757" s="22"/>
      <c r="M757" s="23"/>
    </row>
    <row r="758" spans="4:13" ht="12.5" x14ac:dyDescent="0.25">
      <c r="D758" s="12"/>
      <c r="H758" s="22"/>
      <c r="K758" s="22"/>
      <c r="M758" s="23"/>
    </row>
    <row r="759" spans="4:13" ht="12.5" x14ac:dyDescent="0.25">
      <c r="D759" s="12"/>
      <c r="H759" s="22"/>
      <c r="K759" s="22"/>
      <c r="M759" s="23"/>
    </row>
    <row r="760" spans="4:13" ht="12.5" x14ac:dyDescent="0.25">
      <c r="D760" s="12"/>
      <c r="H760" s="22"/>
      <c r="K760" s="22"/>
      <c r="M760" s="23"/>
    </row>
    <row r="761" spans="4:13" ht="12.5" x14ac:dyDescent="0.25">
      <c r="D761" s="12"/>
      <c r="H761" s="22"/>
      <c r="K761" s="22"/>
      <c r="M761" s="23"/>
    </row>
    <row r="762" spans="4:13" ht="12.5" x14ac:dyDescent="0.25">
      <c r="D762" s="12"/>
      <c r="H762" s="22"/>
      <c r="K762" s="22"/>
      <c r="M762" s="23"/>
    </row>
    <row r="763" spans="4:13" ht="12.5" x14ac:dyDescent="0.25">
      <c r="D763" s="12"/>
      <c r="H763" s="22"/>
      <c r="K763" s="22"/>
      <c r="M763" s="23"/>
    </row>
    <row r="764" spans="4:13" ht="12.5" x14ac:dyDescent="0.25">
      <c r="D764" s="12"/>
      <c r="H764" s="22"/>
      <c r="K764" s="22"/>
      <c r="M764" s="23"/>
    </row>
    <row r="765" spans="4:13" ht="12.5" x14ac:dyDescent="0.25">
      <c r="D765" s="12"/>
      <c r="H765" s="22"/>
      <c r="K765" s="22"/>
      <c r="M765" s="23"/>
    </row>
    <row r="766" spans="4:13" ht="12.5" x14ac:dyDescent="0.25">
      <c r="D766" s="12"/>
      <c r="H766" s="22"/>
      <c r="K766" s="22"/>
      <c r="M766" s="23"/>
    </row>
    <row r="767" spans="4:13" ht="12.5" x14ac:dyDescent="0.25">
      <c r="D767" s="12"/>
      <c r="H767" s="22"/>
      <c r="K767" s="22"/>
      <c r="M767" s="23"/>
    </row>
    <row r="768" spans="4:13" ht="12.5" x14ac:dyDescent="0.25">
      <c r="D768" s="12"/>
      <c r="H768" s="22"/>
      <c r="K768" s="22"/>
      <c r="M768" s="23"/>
    </row>
    <row r="769" spans="4:13" ht="12.5" x14ac:dyDescent="0.25">
      <c r="D769" s="12"/>
      <c r="H769" s="22"/>
      <c r="K769" s="22"/>
      <c r="M769" s="23"/>
    </row>
    <row r="770" spans="4:13" ht="12.5" x14ac:dyDescent="0.25">
      <c r="D770" s="12"/>
      <c r="H770" s="22"/>
      <c r="K770" s="22"/>
      <c r="M770" s="23"/>
    </row>
    <row r="771" spans="4:13" ht="12.5" x14ac:dyDescent="0.25">
      <c r="D771" s="12"/>
      <c r="H771" s="22"/>
      <c r="K771" s="22"/>
      <c r="M771" s="23"/>
    </row>
    <row r="772" spans="4:13" ht="12.5" x14ac:dyDescent="0.25">
      <c r="D772" s="12"/>
      <c r="H772" s="22"/>
      <c r="K772" s="22"/>
      <c r="M772" s="23"/>
    </row>
    <row r="773" spans="4:13" ht="12.5" x14ac:dyDescent="0.25">
      <c r="D773" s="12"/>
      <c r="H773" s="22"/>
      <c r="K773" s="22"/>
      <c r="M773" s="23"/>
    </row>
    <row r="774" spans="4:13" ht="12.5" x14ac:dyDescent="0.25">
      <c r="D774" s="12"/>
      <c r="H774" s="22"/>
      <c r="K774" s="22"/>
      <c r="M774" s="23"/>
    </row>
    <row r="775" spans="4:13" ht="12.5" x14ac:dyDescent="0.25">
      <c r="D775" s="12"/>
      <c r="H775" s="22"/>
      <c r="K775" s="22"/>
      <c r="M775" s="23"/>
    </row>
    <row r="776" spans="4:13" ht="12.5" x14ac:dyDescent="0.25">
      <c r="D776" s="12"/>
      <c r="H776" s="22"/>
      <c r="K776" s="22"/>
      <c r="M776" s="23"/>
    </row>
    <row r="777" spans="4:13" ht="12.5" x14ac:dyDescent="0.25">
      <c r="D777" s="12"/>
      <c r="H777" s="22"/>
      <c r="K777" s="22"/>
      <c r="M777" s="23"/>
    </row>
    <row r="778" spans="4:13" ht="12.5" x14ac:dyDescent="0.25">
      <c r="D778" s="12"/>
      <c r="H778" s="22"/>
      <c r="K778" s="22"/>
      <c r="M778" s="23"/>
    </row>
    <row r="779" spans="4:13" ht="12.5" x14ac:dyDescent="0.25">
      <c r="D779" s="12"/>
      <c r="H779" s="22"/>
      <c r="K779" s="22"/>
      <c r="M779" s="23"/>
    </row>
    <row r="780" spans="4:13" ht="12.5" x14ac:dyDescent="0.25">
      <c r="D780" s="12"/>
      <c r="H780" s="22"/>
      <c r="K780" s="22"/>
      <c r="M780" s="23"/>
    </row>
    <row r="781" spans="4:13" ht="12.5" x14ac:dyDescent="0.25">
      <c r="D781" s="12"/>
      <c r="H781" s="22"/>
      <c r="K781" s="22"/>
      <c r="M781" s="23"/>
    </row>
    <row r="782" spans="4:13" ht="12.5" x14ac:dyDescent="0.25">
      <c r="D782" s="12"/>
      <c r="H782" s="22"/>
      <c r="K782" s="22"/>
      <c r="M782" s="23"/>
    </row>
    <row r="783" spans="4:13" ht="12.5" x14ac:dyDescent="0.25">
      <c r="D783" s="12"/>
      <c r="H783" s="22"/>
      <c r="K783" s="22"/>
      <c r="M783" s="23"/>
    </row>
    <row r="784" spans="4:13" ht="12.5" x14ac:dyDescent="0.25">
      <c r="D784" s="12"/>
      <c r="H784" s="22"/>
      <c r="K784" s="22"/>
      <c r="M784" s="23"/>
    </row>
    <row r="785" spans="4:13" ht="12.5" x14ac:dyDescent="0.25">
      <c r="D785" s="12"/>
      <c r="H785" s="22"/>
      <c r="K785" s="22"/>
      <c r="M785" s="23"/>
    </row>
    <row r="786" spans="4:13" ht="12.5" x14ac:dyDescent="0.25">
      <c r="D786" s="12"/>
      <c r="H786" s="22"/>
      <c r="K786" s="22"/>
      <c r="M786" s="23"/>
    </row>
    <row r="787" spans="4:13" ht="12.5" x14ac:dyDescent="0.25">
      <c r="D787" s="12"/>
      <c r="H787" s="22"/>
      <c r="K787" s="22"/>
      <c r="M787" s="23"/>
    </row>
    <row r="788" spans="4:13" ht="12.5" x14ac:dyDescent="0.25">
      <c r="D788" s="12"/>
      <c r="H788" s="22"/>
      <c r="K788" s="22"/>
      <c r="M788" s="23"/>
    </row>
    <row r="789" spans="4:13" ht="12.5" x14ac:dyDescent="0.25">
      <c r="D789" s="12"/>
      <c r="H789" s="22"/>
      <c r="K789" s="22"/>
      <c r="M789" s="23"/>
    </row>
    <row r="790" spans="4:13" ht="12.5" x14ac:dyDescent="0.25">
      <c r="D790" s="12"/>
      <c r="H790" s="22"/>
      <c r="K790" s="22"/>
      <c r="M790" s="23"/>
    </row>
    <row r="791" spans="4:13" ht="12.5" x14ac:dyDescent="0.25">
      <c r="D791" s="12"/>
      <c r="H791" s="22"/>
      <c r="K791" s="22"/>
      <c r="M791" s="23"/>
    </row>
    <row r="792" spans="4:13" ht="12.5" x14ac:dyDescent="0.25">
      <c r="D792" s="12"/>
      <c r="H792" s="22"/>
      <c r="K792" s="22"/>
      <c r="M792" s="23"/>
    </row>
    <row r="793" spans="4:13" ht="12.5" x14ac:dyDescent="0.25">
      <c r="D793" s="12"/>
      <c r="H793" s="22"/>
      <c r="K793" s="22"/>
      <c r="M793" s="23"/>
    </row>
    <row r="794" spans="4:13" ht="12.5" x14ac:dyDescent="0.25">
      <c r="D794" s="12"/>
      <c r="H794" s="22"/>
      <c r="K794" s="22"/>
      <c r="M794" s="23"/>
    </row>
    <row r="795" spans="4:13" ht="12.5" x14ac:dyDescent="0.25">
      <c r="D795" s="12"/>
      <c r="H795" s="22"/>
      <c r="K795" s="22"/>
      <c r="M795" s="23"/>
    </row>
    <row r="796" spans="4:13" ht="12.5" x14ac:dyDescent="0.25">
      <c r="D796" s="12"/>
      <c r="H796" s="22"/>
      <c r="K796" s="22"/>
      <c r="M796" s="23"/>
    </row>
    <row r="797" spans="4:13" ht="12.5" x14ac:dyDescent="0.25">
      <c r="D797" s="12"/>
      <c r="H797" s="22"/>
      <c r="K797" s="22"/>
      <c r="M797" s="23"/>
    </row>
    <row r="798" spans="4:13" ht="12.5" x14ac:dyDescent="0.25">
      <c r="D798" s="12"/>
      <c r="H798" s="22"/>
      <c r="K798" s="22"/>
      <c r="M798" s="23"/>
    </row>
    <row r="799" spans="4:13" ht="12.5" x14ac:dyDescent="0.25">
      <c r="D799" s="12"/>
      <c r="H799" s="22"/>
      <c r="K799" s="22"/>
      <c r="M799" s="23"/>
    </row>
    <row r="800" spans="4:13" ht="12.5" x14ac:dyDescent="0.25">
      <c r="D800" s="12"/>
      <c r="H800" s="22"/>
      <c r="K800" s="22"/>
      <c r="M800" s="23"/>
    </row>
    <row r="801" spans="4:13" ht="12.5" x14ac:dyDescent="0.25">
      <c r="D801" s="12"/>
      <c r="H801" s="22"/>
      <c r="K801" s="22"/>
      <c r="M801" s="23"/>
    </row>
    <row r="802" spans="4:13" ht="12.5" x14ac:dyDescent="0.25">
      <c r="D802" s="12"/>
      <c r="H802" s="22"/>
      <c r="K802" s="22"/>
      <c r="M802" s="23"/>
    </row>
    <row r="803" spans="4:13" ht="12.5" x14ac:dyDescent="0.25">
      <c r="D803" s="12"/>
      <c r="H803" s="22"/>
      <c r="K803" s="22"/>
      <c r="M803" s="23"/>
    </row>
    <row r="804" spans="4:13" ht="12.5" x14ac:dyDescent="0.25">
      <c r="D804" s="12"/>
      <c r="H804" s="22"/>
      <c r="K804" s="22"/>
      <c r="M804" s="23"/>
    </row>
    <row r="805" spans="4:13" ht="12.5" x14ac:dyDescent="0.25">
      <c r="D805" s="12"/>
      <c r="H805" s="22"/>
      <c r="K805" s="22"/>
      <c r="M805" s="23"/>
    </row>
    <row r="806" spans="4:13" ht="12.5" x14ac:dyDescent="0.25">
      <c r="D806" s="12"/>
      <c r="H806" s="22"/>
      <c r="K806" s="22"/>
      <c r="M806" s="23"/>
    </row>
    <row r="807" spans="4:13" ht="12.5" x14ac:dyDescent="0.25">
      <c r="D807" s="12"/>
      <c r="H807" s="22"/>
      <c r="K807" s="22"/>
      <c r="M807" s="23"/>
    </row>
    <row r="808" spans="4:13" ht="12.5" x14ac:dyDescent="0.25">
      <c r="D808" s="12"/>
      <c r="H808" s="22"/>
      <c r="K808" s="22"/>
      <c r="M808" s="23"/>
    </row>
    <row r="809" spans="4:13" ht="12.5" x14ac:dyDescent="0.25">
      <c r="D809" s="12"/>
      <c r="H809" s="22"/>
      <c r="K809" s="22"/>
      <c r="M809" s="23"/>
    </row>
    <row r="810" spans="4:13" ht="12.5" x14ac:dyDescent="0.25">
      <c r="D810" s="12"/>
      <c r="H810" s="22"/>
      <c r="K810" s="22"/>
      <c r="M810" s="23"/>
    </row>
    <row r="811" spans="4:13" ht="12.5" x14ac:dyDescent="0.25">
      <c r="D811" s="12"/>
      <c r="H811" s="22"/>
      <c r="K811" s="22"/>
      <c r="M811" s="23"/>
    </row>
    <row r="812" spans="4:13" ht="12.5" x14ac:dyDescent="0.25">
      <c r="D812" s="12"/>
      <c r="H812" s="22"/>
      <c r="K812" s="22"/>
      <c r="M812" s="23"/>
    </row>
    <row r="813" spans="4:13" ht="12.5" x14ac:dyDescent="0.25">
      <c r="D813" s="12"/>
      <c r="H813" s="22"/>
      <c r="K813" s="22"/>
      <c r="M813" s="23"/>
    </row>
    <row r="814" spans="4:13" ht="12.5" x14ac:dyDescent="0.25">
      <c r="D814" s="12"/>
      <c r="H814" s="22"/>
      <c r="K814" s="22"/>
      <c r="M814" s="23"/>
    </row>
    <row r="815" spans="4:13" ht="12.5" x14ac:dyDescent="0.25">
      <c r="D815" s="12"/>
      <c r="H815" s="22"/>
      <c r="K815" s="22"/>
      <c r="M815" s="23"/>
    </row>
    <row r="816" spans="4:13" ht="12.5" x14ac:dyDescent="0.25">
      <c r="D816" s="12"/>
      <c r="H816" s="22"/>
      <c r="K816" s="22"/>
      <c r="M816" s="23"/>
    </row>
    <row r="817" spans="4:13" ht="12.5" x14ac:dyDescent="0.25">
      <c r="D817" s="12"/>
      <c r="H817" s="22"/>
      <c r="K817" s="22"/>
      <c r="M817" s="23"/>
    </row>
    <row r="818" spans="4:13" ht="12.5" x14ac:dyDescent="0.25">
      <c r="D818" s="12"/>
      <c r="H818" s="22"/>
      <c r="K818" s="22"/>
      <c r="M818" s="23"/>
    </row>
    <row r="819" spans="4:13" ht="12.5" x14ac:dyDescent="0.25">
      <c r="D819" s="12"/>
      <c r="H819" s="22"/>
      <c r="K819" s="22"/>
      <c r="M819" s="23"/>
    </row>
    <row r="820" spans="4:13" ht="12.5" x14ac:dyDescent="0.25">
      <c r="D820" s="12"/>
      <c r="H820" s="22"/>
      <c r="K820" s="22"/>
      <c r="M820" s="23"/>
    </row>
    <row r="821" spans="4:13" ht="12.5" x14ac:dyDescent="0.25">
      <c r="D821" s="12"/>
      <c r="H821" s="22"/>
      <c r="K821" s="22"/>
      <c r="M821" s="23"/>
    </row>
    <row r="822" spans="4:13" ht="12.5" x14ac:dyDescent="0.25">
      <c r="D822" s="12"/>
      <c r="H822" s="22"/>
      <c r="K822" s="22"/>
      <c r="M822" s="23"/>
    </row>
    <row r="823" spans="4:13" ht="12.5" x14ac:dyDescent="0.25">
      <c r="D823" s="12"/>
      <c r="H823" s="22"/>
      <c r="K823" s="22"/>
      <c r="M823" s="23"/>
    </row>
    <row r="824" spans="4:13" ht="12.5" x14ac:dyDescent="0.25">
      <c r="D824" s="12"/>
      <c r="H824" s="22"/>
      <c r="K824" s="22"/>
      <c r="M824" s="23"/>
    </row>
    <row r="825" spans="4:13" ht="12.5" x14ac:dyDescent="0.25">
      <c r="D825" s="12"/>
      <c r="H825" s="22"/>
      <c r="K825" s="22"/>
      <c r="M825" s="23"/>
    </row>
    <row r="826" spans="4:13" ht="12.5" x14ac:dyDescent="0.25">
      <c r="D826" s="12"/>
      <c r="H826" s="22"/>
      <c r="K826" s="22"/>
      <c r="M826" s="23"/>
    </row>
    <row r="827" spans="4:13" ht="12.5" x14ac:dyDescent="0.25">
      <c r="D827" s="12"/>
      <c r="H827" s="22"/>
      <c r="K827" s="22"/>
      <c r="M827" s="23"/>
    </row>
    <row r="828" spans="4:13" ht="12.5" x14ac:dyDescent="0.25">
      <c r="D828" s="12"/>
      <c r="H828" s="22"/>
      <c r="K828" s="22"/>
      <c r="M828" s="23"/>
    </row>
    <row r="829" spans="4:13" ht="12.5" x14ac:dyDescent="0.25">
      <c r="D829" s="12"/>
      <c r="H829" s="22"/>
      <c r="K829" s="22"/>
      <c r="M829" s="23"/>
    </row>
    <row r="830" spans="4:13" ht="12.5" x14ac:dyDescent="0.25">
      <c r="D830" s="12"/>
      <c r="H830" s="22"/>
      <c r="K830" s="22"/>
      <c r="M830" s="23"/>
    </row>
    <row r="831" spans="4:13" ht="12.5" x14ac:dyDescent="0.25">
      <c r="D831" s="12"/>
      <c r="H831" s="22"/>
      <c r="K831" s="22"/>
      <c r="M831" s="23"/>
    </row>
    <row r="832" spans="4:13" ht="12.5" x14ac:dyDescent="0.25">
      <c r="D832" s="12"/>
      <c r="H832" s="22"/>
      <c r="K832" s="22"/>
      <c r="M832" s="23"/>
    </row>
    <row r="833" spans="4:13" ht="12.5" x14ac:dyDescent="0.25">
      <c r="D833" s="12"/>
      <c r="H833" s="22"/>
      <c r="K833" s="22"/>
      <c r="M833" s="23"/>
    </row>
    <row r="834" spans="4:13" ht="12.5" x14ac:dyDescent="0.25">
      <c r="D834" s="12"/>
      <c r="H834" s="22"/>
      <c r="K834" s="22"/>
      <c r="M834" s="23"/>
    </row>
    <row r="835" spans="4:13" ht="12.5" x14ac:dyDescent="0.25">
      <c r="D835" s="12"/>
      <c r="H835" s="22"/>
      <c r="K835" s="22"/>
      <c r="M835" s="23"/>
    </row>
    <row r="836" spans="4:13" ht="12.5" x14ac:dyDescent="0.25">
      <c r="D836" s="12"/>
      <c r="H836" s="22"/>
      <c r="K836" s="22"/>
      <c r="M836" s="23"/>
    </row>
    <row r="837" spans="4:13" ht="12.5" x14ac:dyDescent="0.25">
      <c r="D837" s="12"/>
      <c r="H837" s="22"/>
      <c r="K837" s="22"/>
      <c r="M837" s="23"/>
    </row>
    <row r="838" spans="4:13" ht="12.5" x14ac:dyDescent="0.25">
      <c r="D838" s="12"/>
      <c r="H838" s="22"/>
      <c r="K838" s="22"/>
      <c r="M838" s="23"/>
    </row>
    <row r="839" spans="4:13" ht="12.5" x14ac:dyDescent="0.25">
      <c r="D839" s="12"/>
      <c r="H839" s="22"/>
      <c r="K839" s="22"/>
      <c r="M839" s="23"/>
    </row>
    <row r="840" spans="4:13" ht="12.5" x14ac:dyDescent="0.25">
      <c r="D840" s="12"/>
      <c r="H840" s="22"/>
      <c r="K840" s="22"/>
      <c r="M840" s="23"/>
    </row>
    <row r="841" spans="4:13" ht="12.5" x14ac:dyDescent="0.25">
      <c r="D841" s="12"/>
      <c r="H841" s="22"/>
      <c r="K841" s="22"/>
      <c r="M841" s="23"/>
    </row>
    <row r="842" spans="4:13" ht="12.5" x14ac:dyDescent="0.25">
      <c r="D842" s="12"/>
      <c r="H842" s="22"/>
      <c r="K842" s="22"/>
      <c r="M842" s="23"/>
    </row>
    <row r="843" spans="4:13" ht="12.5" x14ac:dyDescent="0.25">
      <c r="D843" s="12"/>
      <c r="H843" s="22"/>
      <c r="K843" s="22"/>
      <c r="M843" s="23"/>
    </row>
    <row r="844" spans="4:13" ht="12.5" x14ac:dyDescent="0.25">
      <c r="D844" s="12"/>
      <c r="H844" s="22"/>
      <c r="K844" s="22"/>
      <c r="M844" s="23"/>
    </row>
    <row r="845" spans="4:13" ht="12.5" x14ac:dyDescent="0.25">
      <c r="D845" s="12"/>
      <c r="H845" s="22"/>
      <c r="K845" s="22"/>
      <c r="M845" s="23"/>
    </row>
    <row r="846" spans="4:13" ht="12.5" x14ac:dyDescent="0.25">
      <c r="D846" s="12"/>
      <c r="H846" s="22"/>
      <c r="K846" s="22"/>
      <c r="M846" s="23"/>
    </row>
    <row r="847" spans="4:13" ht="12.5" x14ac:dyDescent="0.25">
      <c r="D847" s="12"/>
      <c r="H847" s="22"/>
      <c r="K847" s="22"/>
      <c r="M847" s="23"/>
    </row>
    <row r="848" spans="4:13" ht="12.5" x14ac:dyDescent="0.25">
      <c r="D848" s="12"/>
      <c r="H848" s="22"/>
      <c r="K848" s="22"/>
      <c r="M848" s="23"/>
    </row>
    <row r="849" spans="4:13" ht="12.5" x14ac:dyDescent="0.25">
      <c r="D849" s="12"/>
      <c r="H849" s="22"/>
      <c r="K849" s="22"/>
      <c r="M849" s="23"/>
    </row>
    <row r="850" spans="4:13" ht="12.5" x14ac:dyDescent="0.25">
      <c r="D850" s="12"/>
      <c r="H850" s="22"/>
      <c r="K850" s="22"/>
      <c r="M850" s="23"/>
    </row>
    <row r="851" spans="4:13" ht="12.5" x14ac:dyDescent="0.25">
      <c r="D851" s="12"/>
      <c r="H851" s="22"/>
      <c r="K851" s="22"/>
      <c r="M851" s="23"/>
    </row>
    <row r="852" spans="4:13" ht="12.5" x14ac:dyDescent="0.25">
      <c r="D852" s="12"/>
      <c r="H852" s="22"/>
      <c r="K852" s="22"/>
      <c r="M852" s="23"/>
    </row>
    <row r="853" spans="4:13" ht="12.5" x14ac:dyDescent="0.25">
      <c r="D853" s="12"/>
      <c r="H853" s="22"/>
      <c r="K853" s="22"/>
      <c r="M853" s="23"/>
    </row>
    <row r="854" spans="4:13" ht="12.5" x14ac:dyDescent="0.25">
      <c r="D854" s="12"/>
      <c r="H854" s="22"/>
      <c r="K854" s="22"/>
      <c r="M854" s="23"/>
    </row>
    <row r="855" spans="4:13" ht="12.5" x14ac:dyDescent="0.25">
      <c r="D855" s="12"/>
      <c r="H855" s="22"/>
      <c r="K855" s="22"/>
      <c r="M855" s="23"/>
    </row>
    <row r="856" spans="4:13" ht="12.5" x14ac:dyDescent="0.25">
      <c r="D856" s="12"/>
      <c r="H856" s="22"/>
      <c r="K856" s="22"/>
      <c r="M856" s="23"/>
    </row>
    <row r="857" spans="4:13" ht="12.5" x14ac:dyDescent="0.25">
      <c r="D857" s="12"/>
      <c r="H857" s="22"/>
      <c r="K857" s="22"/>
      <c r="M857" s="23"/>
    </row>
    <row r="858" spans="4:13" ht="12.5" x14ac:dyDescent="0.25">
      <c r="D858" s="12"/>
      <c r="H858" s="22"/>
      <c r="K858" s="22"/>
      <c r="M858" s="23"/>
    </row>
    <row r="859" spans="4:13" ht="12.5" x14ac:dyDescent="0.25">
      <c r="D859" s="12"/>
      <c r="H859" s="22"/>
      <c r="K859" s="22"/>
      <c r="M859" s="23"/>
    </row>
    <row r="860" spans="4:13" ht="12.5" x14ac:dyDescent="0.25">
      <c r="D860" s="12"/>
      <c r="H860" s="22"/>
      <c r="K860" s="22"/>
      <c r="M860" s="23"/>
    </row>
    <row r="861" spans="4:13" ht="12.5" x14ac:dyDescent="0.25">
      <c r="D861" s="12"/>
      <c r="H861" s="22"/>
      <c r="K861" s="22"/>
      <c r="M861" s="23"/>
    </row>
    <row r="862" spans="4:13" ht="12.5" x14ac:dyDescent="0.25">
      <c r="D862" s="12"/>
      <c r="H862" s="22"/>
      <c r="K862" s="22"/>
      <c r="M862" s="23"/>
    </row>
    <row r="863" spans="4:13" ht="12.5" x14ac:dyDescent="0.25">
      <c r="D863" s="12"/>
      <c r="H863" s="22"/>
      <c r="K863" s="22"/>
      <c r="M863" s="23"/>
    </row>
    <row r="864" spans="4:13" ht="12.5" x14ac:dyDescent="0.25">
      <c r="D864" s="12"/>
      <c r="H864" s="22"/>
      <c r="K864" s="22"/>
      <c r="M864" s="23"/>
    </row>
    <row r="865" spans="4:13" ht="12.5" x14ac:dyDescent="0.25">
      <c r="D865" s="12"/>
      <c r="H865" s="22"/>
      <c r="K865" s="22"/>
      <c r="M865" s="23"/>
    </row>
    <row r="866" spans="4:13" ht="12.5" x14ac:dyDescent="0.25">
      <c r="D866" s="12"/>
      <c r="H866" s="22"/>
      <c r="K866" s="22"/>
      <c r="M866" s="23"/>
    </row>
    <row r="867" spans="4:13" ht="12.5" x14ac:dyDescent="0.25">
      <c r="D867" s="12"/>
      <c r="H867" s="22"/>
      <c r="K867" s="22"/>
      <c r="M867" s="23"/>
    </row>
    <row r="868" spans="4:13" ht="12.5" x14ac:dyDescent="0.25">
      <c r="D868" s="12"/>
      <c r="H868" s="22"/>
      <c r="K868" s="22"/>
      <c r="M868" s="23"/>
    </row>
    <row r="869" spans="4:13" ht="12.5" x14ac:dyDescent="0.25">
      <c r="D869" s="12"/>
      <c r="H869" s="22"/>
      <c r="K869" s="22"/>
      <c r="M869" s="23"/>
    </row>
    <row r="870" spans="4:13" ht="12.5" x14ac:dyDescent="0.25">
      <c r="D870" s="12"/>
      <c r="H870" s="22"/>
      <c r="K870" s="22"/>
      <c r="M870" s="23"/>
    </row>
    <row r="871" spans="4:13" ht="12.5" x14ac:dyDescent="0.25">
      <c r="D871" s="12"/>
      <c r="H871" s="22"/>
      <c r="K871" s="22"/>
      <c r="M871" s="23"/>
    </row>
    <row r="872" spans="4:13" ht="12.5" x14ac:dyDescent="0.25">
      <c r="D872" s="12"/>
      <c r="H872" s="22"/>
      <c r="K872" s="22"/>
      <c r="M872" s="23"/>
    </row>
    <row r="873" spans="4:13" ht="12.5" x14ac:dyDescent="0.25">
      <c r="D873" s="12"/>
      <c r="H873" s="22"/>
      <c r="K873" s="22"/>
      <c r="M873" s="23"/>
    </row>
    <row r="874" spans="4:13" ht="12.5" x14ac:dyDescent="0.25">
      <c r="D874" s="12"/>
      <c r="H874" s="22"/>
      <c r="K874" s="22"/>
      <c r="M874" s="23"/>
    </row>
    <row r="875" spans="4:13" ht="12.5" x14ac:dyDescent="0.25">
      <c r="D875" s="12"/>
      <c r="H875" s="22"/>
      <c r="K875" s="22"/>
      <c r="M875" s="23"/>
    </row>
    <row r="876" spans="4:13" ht="12.5" x14ac:dyDescent="0.25">
      <c r="D876" s="12"/>
      <c r="H876" s="22"/>
      <c r="K876" s="22"/>
      <c r="M876" s="23"/>
    </row>
    <row r="877" spans="4:13" ht="12.5" x14ac:dyDescent="0.25">
      <c r="D877" s="12"/>
      <c r="H877" s="22"/>
      <c r="K877" s="22"/>
      <c r="M877" s="23"/>
    </row>
    <row r="878" spans="4:13" ht="12.5" x14ac:dyDescent="0.25">
      <c r="D878" s="12"/>
      <c r="H878" s="22"/>
      <c r="K878" s="22"/>
      <c r="M878" s="23"/>
    </row>
    <row r="879" spans="4:13" ht="12.5" x14ac:dyDescent="0.25">
      <c r="D879" s="12"/>
      <c r="H879" s="22"/>
      <c r="K879" s="22"/>
      <c r="M879" s="23"/>
    </row>
    <row r="880" spans="4:13" ht="12.5" x14ac:dyDescent="0.25">
      <c r="D880" s="12"/>
      <c r="H880" s="22"/>
      <c r="K880" s="22"/>
      <c r="M880" s="23"/>
    </row>
    <row r="881" spans="4:13" ht="12.5" x14ac:dyDescent="0.25">
      <c r="D881" s="12"/>
      <c r="H881" s="22"/>
      <c r="K881" s="22"/>
      <c r="M881" s="23"/>
    </row>
    <row r="882" spans="4:13" ht="12.5" x14ac:dyDescent="0.25">
      <c r="D882" s="12"/>
      <c r="H882" s="22"/>
      <c r="K882" s="22"/>
      <c r="M882" s="23"/>
    </row>
    <row r="883" spans="4:13" ht="12.5" x14ac:dyDescent="0.25">
      <c r="D883" s="12"/>
      <c r="H883" s="22"/>
      <c r="K883" s="22"/>
      <c r="M883" s="23"/>
    </row>
    <row r="884" spans="4:13" ht="12.5" x14ac:dyDescent="0.25">
      <c r="D884" s="12"/>
      <c r="H884" s="22"/>
      <c r="K884" s="22"/>
      <c r="M884" s="23"/>
    </row>
    <row r="885" spans="4:13" ht="12.5" x14ac:dyDescent="0.25">
      <c r="D885" s="12"/>
      <c r="H885" s="22"/>
      <c r="K885" s="22"/>
      <c r="M885" s="23"/>
    </row>
    <row r="886" spans="4:13" ht="12.5" x14ac:dyDescent="0.25">
      <c r="D886" s="12"/>
      <c r="H886" s="22"/>
      <c r="K886" s="22"/>
      <c r="M886" s="23"/>
    </row>
    <row r="887" spans="4:13" ht="12.5" x14ac:dyDescent="0.25">
      <c r="D887" s="12"/>
      <c r="H887" s="22"/>
      <c r="K887" s="22"/>
      <c r="M887" s="23"/>
    </row>
    <row r="888" spans="4:13" ht="12.5" x14ac:dyDescent="0.25">
      <c r="D888" s="12"/>
      <c r="H888" s="22"/>
      <c r="K888" s="22"/>
      <c r="M888" s="23"/>
    </row>
    <row r="889" spans="4:13" ht="12.5" x14ac:dyDescent="0.25">
      <c r="D889" s="12"/>
      <c r="H889" s="22"/>
      <c r="K889" s="22"/>
      <c r="M889" s="23"/>
    </row>
    <row r="890" spans="4:13" ht="12.5" x14ac:dyDescent="0.25">
      <c r="D890" s="12"/>
      <c r="H890" s="22"/>
      <c r="K890" s="22"/>
      <c r="M890" s="23"/>
    </row>
    <row r="891" spans="4:13" ht="12.5" x14ac:dyDescent="0.25">
      <c r="D891" s="12"/>
      <c r="H891" s="22"/>
      <c r="K891" s="22"/>
      <c r="M891" s="23"/>
    </row>
    <row r="892" spans="4:13" ht="12.5" x14ac:dyDescent="0.25">
      <c r="D892" s="12"/>
      <c r="H892" s="22"/>
      <c r="K892" s="22"/>
      <c r="M892" s="23"/>
    </row>
    <row r="893" spans="4:13" ht="12.5" x14ac:dyDescent="0.25">
      <c r="D893" s="12"/>
      <c r="H893" s="22"/>
      <c r="K893" s="22"/>
      <c r="M893" s="23"/>
    </row>
    <row r="894" spans="4:13" ht="12.5" x14ac:dyDescent="0.25">
      <c r="D894" s="12"/>
      <c r="H894" s="22"/>
      <c r="K894" s="22"/>
      <c r="M894" s="23"/>
    </row>
    <row r="895" spans="4:13" ht="12.5" x14ac:dyDescent="0.25">
      <c r="D895" s="12"/>
      <c r="H895" s="22"/>
      <c r="K895" s="22"/>
      <c r="M895" s="23"/>
    </row>
    <row r="896" spans="4:13" ht="12.5" x14ac:dyDescent="0.25">
      <c r="D896" s="12"/>
      <c r="H896" s="22"/>
      <c r="K896" s="22"/>
      <c r="M896" s="23"/>
    </row>
    <row r="897" spans="4:13" ht="12.5" x14ac:dyDescent="0.25">
      <c r="D897" s="12"/>
      <c r="H897" s="22"/>
      <c r="K897" s="22"/>
      <c r="M897" s="23"/>
    </row>
    <row r="898" spans="4:13" ht="12.5" x14ac:dyDescent="0.25">
      <c r="D898" s="12"/>
      <c r="H898" s="22"/>
      <c r="K898" s="22"/>
      <c r="M898" s="23"/>
    </row>
    <row r="899" spans="4:13" ht="12.5" x14ac:dyDescent="0.25">
      <c r="D899" s="12"/>
      <c r="H899" s="22"/>
      <c r="K899" s="22"/>
      <c r="M899" s="23"/>
    </row>
    <row r="900" spans="4:13" ht="12.5" x14ac:dyDescent="0.25">
      <c r="D900" s="12"/>
      <c r="H900" s="22"/>
      <c r="K900" s="22"/>
      <c r="M900" s="23"/>
    </row>
    <row r="901" spans="4:13" ht="12.5" x14ac:dyDescent="0.25">
      <c r="D901" s="12"/>
      <c r="H901" s="22"/>
      <c r="K901" s="22"/>
      <c r="M901" s="23"/>
    </row>
    <row r="902" spans="4:13" ht="12.5" x14ac:dyDescent="0.25">
      <c r="D902" s="12"/>
      <c r="H902" s="22"/>
      <c r="K902" s="22"/>
      <c r="M902" s="23"/>
    </row>
    <row r="903" spans="4:13" ht="12.5" x14ac:dyDescent="0.25">
      <c r="D903" s="12"/>
      <c r="H903" s="22"/>
      <c r="K903" s="22"/>
      <c r="M903" s="23"/>
    </row>
    <row r="904" spans="4:13" ht="12.5" x14ac:dyDescent="0.25">
      <c r="D904" s="12"/>
      <c r="H904" s="22"/>
      <c r="K904" s="22"/>
      <c r="M904" s="23"/>
    </row>
    <row r="905" spans="4:13" ht="12.5" x14ac:dyDescent="0.25">
      <c r="D905" s="12"/>
      <c r="H905" s="22"/>
      <c r="K905" s="22"/>
      <c r="M905" s="23"/>
    </row>
    <row r="906" spans="4:13" ht="12.5" x14ac:dyDescent="0.25">
      <c r="D906" s="12"/>
      <c r="H906" s="22"/>
      <c r="K906" s="22"/>
      <c r="M906" s="23"/>
    </row>
    <row r="907" spans="4:13" ht="12.5" x14ac:dyDescent="0.25">
      <c r="D907" s="12"/>
      <c r="H907" s="22"/>
      <c r="K907" s="22"/>
      <c r="M907" s="23"/>
    </row>
    <row r="908" spans="4:13" ht="12.5" x14ac:dyDescent="0.25">
      <c r="D908" s="12"/>
      <c r="H908" s="22"/>
      <c r="K908" s="22"/>
      <c r="M908" s="23"/>
    </row>
    <row r="909" spans="4:13" ht="12.5" x14ac:dyDescent="0.25">
      <c r="D909" s="12"/>
      <c r="H909" s="22"/>
      <c r="K909" s="22"/>
      <c r="M909" s="23"/>
    </row>
    <row r="910" spans="4:13" ht="12.5" x14ac:dyDescent="0.25">
      <c r="D910" s="12"/>
      <c r="H910" s="22"/>
      <c r="K910" s="22"/>
      <c r="M910" s="23"/>
    </row>
    <row r="911" spans="4:13" ht="12.5" x14ac:dyDescent="0.25">
      <c r="D911" s="12"/>
      <c r="H911" s="22"/>
      <c r="K911" s="22"/>
      <c r="M911" s="23"/>
    </row>
    <row r="912" spans="4:13" ht="12.5" x14ac:dyDescent="0.25">
      <c r="D912" s="12"/>
      <c r="H912" s="22"/>
      <c r="K912" s="22"/>
      <c r="M912" s="23"/>
    </row>
    <row r="913" spans="4:13" ht="12.5" x14ac:dyDescent="0.25">
      <c r="D913" s="12"/>
      <c r="H913" s="22"/>
      <c r="K913" s="22"/>
      <c r="M913" s="23"/>
    </row>
    <row r="914" spans="4:13" ht="12.5" x14ac:dyDescent="0.25">
      <c r="D914" s="12"/>
      <c r="H914" s="22"/>
      <c r="K914" s="22"/>
      <c r="M914" s="23"/>
    </row>
    <row r="915" spans="4:13" ht="12.5" x14ac:dyDescent="0.25">
      <c r="D915" s="12"/>
      <c r="H915" s="22"/>
      <c r="K915" s="22"/>
      <c r="M915" s="23"/>
    </row>
    <row r="916" spans="4:13" ht="12.5" x14ac:dyDescent="0.25">
      <c r="D916" s="12"/>
      <c r="H916" s="22"/>
      <c r="K916" s="22"/>
      <c r="M916" s="23"/>
    </row>
    <row r="917" spans="4:13" ht="12.5" x14ac:dyDescent="0.25">
      <c r="D917" s="12"/>
      <c r="H917" s="22"/>
      <c r="K917" s="22"/>
      <c r="M917" s="23"/>
    </row>
    <row r="918" spans="4:13" ht="12.5" x14ac:dyDescent="0.25">
      <c r="D918" s="12"/>
      <c r="H918" s="22"/>
      <c r="K918" s="22"/>
      <c r="M918" s="23"/>
    </row>
    <row r="919" spans="4:13" ht="12.5" x14ac:dyDescent="0.25">
      <c r="D919" s="12"/>
      <c r="H919" s="22"/>
      <c r="K919" s="22"/>
      <c r="M919" s="23"/>
    </row>
    <row r="920" spans="4:13" ht="12.5" x14ac:dyDescent="0.25">
      <c r="D920" s="12"/>
      <c r="H920" s="22"/>
      <c r="K920" s="22"/>
      <c r="M920" s="23"/>
    </row>
    <row r="921" spans="4:13" ht="12.5" x14ac:dyDescent="0.25">
      <c r="D921" s="12"/>
      <c r="H921" s="22"/>
      <c r="K921" s="22"/>
      <c r="M921" s="23"/>
    </row>
    <row r="922" spans="4:13" ht="12.5" x14ac:dyDescent="0.25">
      <c r="D922" s="12"/>
      <c r="H922" s="22"/>
      <c r="K922" s="22"/>
      <c r="M922" s="23"/>
    </row>
    <row r="923" spans="4:13" ht="12.5" x14ac:dyDescent="0.25">
      <c r="D923" s="12"/>
      <c r="H923" s="22"/>
      <c r="K923" s="22"/>
      <c r="M923" s="23"/>
    </row>
    <row r="924" spans="4:13" ht="12.5" x14ac:dyDescent="0.25">
      <c r="D924" s="12"/>
      <c r="H924" s="22"/>
      <c r="K924" s="22"/>
      <c r="M924" s="23"/>
    </row>
    <row r="925" spans="4:13" ht="12.5" x14ac:dyDescent="0.25">
      <c r="D925" s="12"/>
      <c r="H925" s="22"/>
      <c r="K925" s="22"/>
      <c r="M925" s="23"/>
    </row>
    <row r="926" spans="4:13" ht="12.5" x14ac:dyDescent="0.25">
      <c r="D926" s="12"/>
      <c r="H926" s="22"/>
      <c r="K926" s="22"/>
      <c r="M926" s="23"/>
    </row>
    <row r="927" spans="4:13" ht="12.5" x14ac:dyDescent="0.25">
      <c r="D927" s="12"/>
      <c r="H927" s="22"/>
      <c r="K927" s="22"/>
      <c r="M927" s="23"/>
    </row>
    <row r="928" spans="4:13" ht="12.5" x14ac:dyDescent="0.25">
      <c r="D928" s="12"/>
      <c r="H928" s="22"/>
      <c r="K928" s="22"/>
      <c r="M928" s="23"/>
    </row>
    <row r="929" spans="4:13" ht="12.5" x14ac:dyDescent="0.25">
      <c r="D929" s="12"/>
      <c r="H929" s="22"/>
      <c r="K929" s="22"/>
      <c r="M929" s="23"/>
    </row>
    <row r="930" spans="4:13" ht="12.5" x14ac:dyDescent="0.25">
      <c r="D930" s="12"/>
      <c r="H930" s="22"/>
      <c r="K930" s="22"/>
      <c r="M930" s="23"/>
    </row>
    <row r="931" spans="4:13" ht="12.5" x14ac:dyDescent="0.25">
      <c r="D931" s="12"/>
      <c r="H931" s="22"/>
      <c r="K931" s="22"/>
      <c r="M931" s="23"/>
    </row>
    <row r="932" spans="4:13" ht="12.5" x14ac:dyDescent="0.25">
      <c r="D932" s="12"/>
      <c r="H932" s="22"/>
      <c r="K932" s="22"/>
      <c r="M932" s="23"/>
    </row>
    <row r="933" spans="4:13" ht="12.5" x14ac:dyDescent="0.25">
      <c r="D933" s="12"/>
      <c r="H933" s="22"/>
      <c r="K933" s="22"/>
      <c r="M933" s="23"/>
    </row>
    <row r="934" spans="4:13" ht="12.5" x14ac:dyDescent="0.25">
      <c r="D934" s="12"/>
      <c r="H934" s="22"/>
      <c r="K934" s="22"/>
      <c r="M934" s="23"/>
    </row>
    <row r="935" spans="4:13" ht="12.5" x14ac:dyDescent="0.25">
      <c r="D935" s="12"/>
      <c r="H935" s="22"/>
      <c r="K935" s="22"/>
      <c r="M935" s="23"/>
    </row>
    <row r="936" spans="4:13" ht="12.5" x14ac:dyDescent="0.25">
      <c r="D936" s="12"/>
      <c r="H936" s="22"/>
      <c r="K936" s="22"/>
      <c r="M936" s="23"/>
    </row>
    <row r="937" spans="4:13" ht="12.5" x14ac:dyDescent="0.25">
      <c r="D937" s="12"/>
      <c r="H937" s="22"/>
      <c r="K937" s="22"/>
      <c r="M937" s="23"/>
    </row>
    <row r="938" spans="4:13" ht="12.5" x14ac:dyDescent="0.25">
      <c r="D938" s="12"/>
      <c r="H938" s="22"/>
      <c r="K938" s="22"/>
      <c r="M938" s="23"/>
    </row>
    <row r="939" spans="4:13" ht="12.5" x14ac:dyDescent="0.25">
      <c r="D939" s="12"/>
      <c r="H939" s="22"/>
      <c r="K939" s="22"/>
      <c r="M939" s="23"/>
    </row>
    <row r="940" spans="4:13" ht="12.5" x14ac:dyDescent="0.25">
      <c r="D940" s="12"/>
      <c r="H940" s="22"/>
      <c r="K940" s="22"/>
      <c r="M940" s="23"/>
    </row>
    <row r="941" spans="4:13" ht="12.5" x14ac:dyDescent="0.25">
      <c r="D941" s="12"/>
      <c r="H941" s="22"/>
      <c r="K941" s="22"/>
      <c r="M941" s="23"/>
    </row>
    <row r="942" spans="4:13" ht="12.5" x14ac:dyDescent="0.25">
      <c r="D942" s="12"/>
      <c r="H942" s="22"/>
      <c r="K942" s="22"/>
      <c r="M942" s="23"/>
    </row>
    <row r="943" spans="4:13" ht="12.5" x14ac:dyDescent="0.25">
      <c r="D943" s="12"/>
      <c r="H943" s="22"/>
      <c r="K943" s="22"/>
      <c r="M943" s="23"/>
    </row>
    <row r="944" spans="4:13" ht="12.5" x14ac:dyDescent="0.25">
      <c r="D944" s="12"/>
      <c r="H944" s="22"/>
      <c r="K944" s="22"/>
      <c r="M944" s="23"/>
    </row>
    <row r="945" spans="4:13" ht="12.5" x14ac:dyDescent="0.25">
      <c r="D945" s="12"/>
      <c r="H945" s="22"/>
      <c r="K945" s="22"/>
      <c r="M945" s="23"/>
    </row>
    <row r="946" spans="4:13" ht="12.5" x14ac:dyDescent="0.25">
      <c r="D946" s="12"/>
      <c r="H946" s="22"/>
      <c r="K946" s="22"/>
      <c r="M946" s="23"/>
    </row>
    <row r="947" spans="4:13" ht="12.5" x14ac:dyDescent="0.25">
      <c r="D947" s="12"/>
      <c r="H947" s="22"/>
      <c r="K947" s="22"/>
      <c r="M947" s="23"/>
    </row>
    <row r="948" spans="4:13" ht="12.5" x14ac:dyDescent="0.25">
      <c r="D948" s="12"/>
      <c r="H948" s="22"/>
      <c r="K948" s="22"/>
      <c r="M948" s="23"/>
    </row>
    <row r="949" spans="4:13" ht="12.5" x14ac:dyDescent="0.25">
      <c r="D949" s="12"/>
      <c r="H949" s="22"/>
      <c r="K949" s="22"/>
      <c r="M949" s="23"/>
    </row>
    <row r="950" spans="4:13" ht="12.5" x14ac:dyDescent="0.25">
      <c r="D950" s="12"/>
      <c r="H950" s="22"/>
      <c r="K950" s="22"/>
      <c r="M950" s="23"/>
    </row>
    <row r="951" spans="4:13" ht="12.5" x14ac:dyDescent="0.25">
      <c r="D951" s="12"/>
      <c r="H951" s="22"/>
      <c r="K951" s="22"/>
      <c r="M951" s="23"/>
    </row>
    <row r="952" spans="4:13" ht="12.5" x14ac:dyDescent="0.25">
      <c r="D952" s="12"/>
      <c r="H952" s="22"/>
      <c r="K952" s="22"/>
      <c r="M952" s="23"/>
    </row>
    <row r="953" spans="4:13" ht="12.5" x14ac:dyDescent="0.25">
      <c r="D953" s="12"/>
      <c r="H953" s="22"/>
      <c r="K953" s="22"/>
      <c r="M953" s="23"/>
    </row>
    <row r="954" spans="4:13" ht="12.5" x14ac:dyDescent="0.25">
      <c r="D954" s="12"/>
      <c r="H954" s="22"/>
      <c r="K954" s="22"/>
      <c r="M954" s="23"/>
    </row>
    <row r="955" spans="4:13" ht="12.5" x14ac:dyDescent="0.25">
      <c r="D955" s="12"/>
      <c r="H955" s="22"/>
      <c r="K955" s="22"/>
      <c r="M955" s="23"/>
    </row>
    <row r="956" spans="4:13" ht="12.5" x14ac:dyDescent="0.25">
      <c r="D956" s="12"/>
      <c r="H956" s="22"/>
      <c r="K956" s="22"/>
      <c r="M956" s="23"/>
    </row>
    <row r="957" spans="4:13" ht="12.5" x14ac:dyDescent="0.25">
      <c r="D957" s="12"/>
      <c r="H957" s="22"/>
      <c r="K957" s="22"/>
      <c r="M957" s="23"/>
    </row>
    <row r="958" spans="4:13" ht="12.5" x14ac:dyDescent="0.25">
      <c r="D958" s="12"/>
      <c r="H958" s="22"/>
      <c r="K958" s="22"/>
      <c r="M958" s="23"/>
    </row>
    <row r="959" spans="4:13" ht="12.5" x14ac:dyDescent="0.25">
      <c r="D959" s="12"/>
      <c r="H959" s="22"/>
      <c r="K959" s="22"/>
      <c r="M959" s="23"/>
    </row>
    <row r="960" spans="4:13" ht="12.5" x14ac:dyDescent="0.25">
      <c r="D960" s="12"/>
      <c r="H960" s="22"/>
      <c r="K960" s="22"/>
      <c r="M960" s="23"/>
    </row>
    <row r="961" spans="4:13" ht="12.5" x14ac:dyDescent="0.25">
      <c r="D961" s="12"/>
      <c r="H961" s="22"/>
      <c r="K961" s="22"/>
      <c r="M961" s="23"/>
    </row>
    <row r="962" spans="4:13" ht="12.5" x14ac:dyDescent="0.25">
      <c r="D962" s="12"/>
      <c r="H962" s="22"/>
      <c r="K962" s="22"/>
      <c r="M962" s="23"/>
    </row>
    <row r="963" spans="4:13" ht="12.5" x14ac:dyDescent="0.25">
      <c r="D963" s="12"/>
      <c r="H963" s="22"/>
      <c r="K963" s="22"/>
      <c r="M963" s="23"/>
    </row>
    <row r="964" spans="4:13" ht="12.5" x14ac:dyDescent="0.25">
      <c r="D964" s="12"/>
      <c r="H964" s="22"/>
      <c r="K964" s="22"/>
      <c r="M964" s="23"/>
    </row>
    <row r="965" spans="4:13" ht="12.5" x14ac:dyDescent="0.25">
      <c r="D965" s="12"/>
      <c r="H965" s="22"/>
      <c r="K965" s="22"/>
      <c r="M965" s="23"/>
    </row>
    <row r="966" spans="4:13" ht="12.5" x14ac:dyDescent="0.25">
      <c r="D966" s="12"/>
      <c r="H966" s="22"/>
      <c r="K966" s="22"/>
      <c r="M966" s="23"/>
    </row>
    <row r="967" spans="4:13" ht="12.5" x14ac:dyDescent="0.25">
      <c r="D967" s="12"/>
      <c r="H967" s="22"/>
      <c r="K967" s="22"/>
      <c r="M967" s="23"/>
    </row>
    <row r="968" spans="4:13" ht="12.5" x14ac:dyDescent="0.25">
      <c r="D968" s="12"/>
      <c r="H968" s="22"/>
      <c r="K968" s="22"/>
      <c r="M968" s="23"/>
    </row>
    <row r="969" spans="4:13" ht="12.5" x14ac:dyDescent="0.25">
      <c r="D969" s="12"/>
      <c r="H969" s="22"/>
      <c r="K969" s="22"/>
      <c r="M969" s="23"/>
    </row>
    <row r="970" spans="4:13" ht="12.5" x14ac:dyDescent="0.25">
      <c r="D970" s="12"/>
      <c r="H970" s="22"/>
      <c r="K970" s="22"/>
      <c r="M970" s="23"/>
    </row>
    <row r="971" spans="4:13" ht="12.5" x14ac:dyDescent="0.25">
      <c r="D971" s="12"/>
      <c r="H971" s="22"/>
      <c r="K971" s="22"/>
      <c r="M971" s="23"/>
    </row>
    <row r="972" spans="4:13" ht="12.5" x14ac:dyDescent="0.25">
      <c r="D972" s="12"/>
      <c r="H972" s="22"/>
      <c r="K972" s="22"/>
      <c r="M972" s="23"/>
    </row>
    <row r="973" spans="4:13" ht="12.5" x14ac:dyDescent="0.25">
      <c r="D973" s="12"/>
      <c r="H973" s="22"/>
      <c r="K973" s="22"/>
      <c r="M973" s="23"/>
    </row>
    <row r="974" spans="4:13" ht="12.5" x14ac:dyDescent="0.25">
      <c r="D974" s="12"/>
      <c r="H974" s="22"/>
      <c r="K974" s="22"/>
      <c r="M974" s="23"/>
    </row>
    <row r="975" spans="4:13" ht="12.5" x14ac:dyDescent="0.25">
      <c r="D975" s="12"/>
      <c r="H975" s="22"/>
      <c r="K975" s="22"/>
      <c r="M975" s="23"/>
    </row>
    <row r="976" spans="4:13" ht="12.5" x14ac:dyDescent="0.25">
      <c r="D976" s="12"/>
      <c r="H976" s="22"/>
      <c r="K976" s="22"/>
      <c r="M976" s="23"/>
    </row>
    <row r="977" spans="4:13" ht="12.5" x14ac:dyDescent="0.25">
      <c r="D977" s="12"/>
      <c r="H977" s="22"/>
      <c r="K977" s="22"/>
      <c r="M977" s="23"/>
    </row>
    <row r="978" spans="4:13" ht="12.5" x14ac:dyDescent="0.25">
      <c r="D978" s="12"/>
      <c r="H978" s="22"/>
      <c r="K978" s="22"/>
      <c r="M978" s="23"/>
    </row>
    <row r="979" spans="4:13" ht="12.5" x14ac:dyDescent="0.25">
      <c r="D979" s="12"/>
      <c r="H979" s="22"/>
      <c r="K979" s="22"/>
      <c r="M979" s="23"/>
    </row>
    <row r="980" spans="4:13" ht="12.5" x14ac:dyDescent="0.25">
      <c r="D980" s="12"/>
      <c r="H980" s="22"/>
      <c r="K980" s="22"/>
      <c r="M980" s="23"/>
    </row>
    <row r="981" spans="4:13" ht="12.5" x14ac:dyDescent="0.25">
      <c r="D981" s="12"/>
      <c r="H981" s="22"/>
      <c r="K981" s="22"/>
      <c r="M981" s="23"/>
    </row>
    <row r="982" spans="4:13" ht="12.5" x14ac:dyDescent="0.25">
      <c r="D982" s="12"/>
      <c r="H982" s="22"/>
      <c r="K982" s="22"/>
      <c r="M982" s="23"/>
    </row>
    <row r="983" spans="4:13" ht="12.5" x14ac:dyDescent="0.25">
      <c r="D983" s="12"/>
      <c r="H983" s="22"/>
      <c r="K983" s="22"/>
      <c r="M983" s="23"/>
    </row>
    <row r="984" spans="4:13" ht="12.5" x14ac:dyDescent="0.25">
      <c r="D984" s="12"/>
      <c r="H984" s="22"/>
      <c r="K984" s="22"/>
      <c r="M984" s="23"/>
    </row>
    <row r="985" spans="4:13" ht="12.5" x14ac:dyDescent="0.25">
      <c r="D985" s="12"/>
      <c r="H985" s="22"/>
      <c r="K985" s="22"/>
      <c r="M985" s="23"/>
    </row>
    <row r="986" spans="4:13" ht="12.5" x14ac:dyDescent="0.25">
      <c r="D986" s="12"/>
      <c r="H986" s="22"/>
      <c r="K986" s="22"/>
      <c r="M986" s="23"/>
    </row>
    <row r="987" spans="4:13" ht="12.5" x14ac:dyDescent="0.25">
      <c r="D987" s="12"/>
      <c r="H987" s="22"/>
      <c r="K987" s="22"/>
      <c r="M987" s="23"/>
    </row>
    <row r="988" spans="4:13" ht="12.5" x14ac:dyDescent="0.25">
      <c r="D988" s="12"/>
      <c r="H988" s="22"/>
      <c r="K988" s="22"/>
      <c r="M988" s="23"/>
    </row>
    <row r="989" spans="4:13" ht="12.5" x14ac:dyDescent="0.25">
      <c r="D989" s="12"/>
      <c r="H989" s="22"/>
      <c r="K989" s="22"/>
      <c r="M989" s="23"/>
    </row>
    <row r="990" spans="4:13" ht="12.5" x14ac:dyDescent="0.25">
      <c r="D990" s="12"/>
      <c r="H990" s="22"/>
      <c r="K990" s="22"/>
      <c r="M990" s="23"/>
    </row>
    <row r="991" spans="4:13" ht="12.5" x14ac:dyDescent="0.25">
      <c r="D991" s="12"/>
      <c r="H991" s="22"/>
      <c r="K991" s="22"/>
      <c r="M991" s="23"/>
    </row>
    <row r="992" spans="4:13" ht="12.5" x14ac:dyDescent="0.25">
      <c r="D992" s="12"/>
      <c r="H992" s="22"/>
      <c r="K992" s="22"/>
      <c r="M992" s="23"/>
    </row>
    <row r="993" spans="4:13" ht="12.5" x14ac:dyDescent="0.25">
      <c r="D993" s="12"/>
      <c r="H993" s="22"/>
      <c r="K993" s="22"/>
      <c r="M993" s="23"/>
    </row>
    <row r="994" spans="4:13" ht="12.5" x14ac:dyDescent="0.25">
      <c r="D994" s="12"/>
      <c r="H994" s="22"/>
      <c r="K994" s="22"/>
      <c r="M994" s="23"/>
    </row>
    <row r="995" spans="4:13" ht="12.5" x14ac:dyDescent="0.25">
      <c r="D995" s="12"/>
      <c r="H995" s="22"/>
      <c r="K995" s="22"/>
      <c r="M995" s="23"/>
    </row>
    <row r="996" spans="4:13" ht="12.5" x14ac:dyDescent="0.25">
      <c r="D996" s="12"/>
      <c r="H996" s="22"/>
      <c r="K996" s="22"/>
      <c r="M996" s="23"/>
    </row>
    <row r="997" spans="4:13" ht="12.5" x14ac:dyDescent="0.25">
      <c r="D997" s="12"/>
      <c r="H997" s="22"/>
      <c r="K997" s="22"/>
      <c r="M997" s="23"/>
    </row>
    <row r="998" spans="4:13" ht="12.5" x14ac:dyDescent="0.25">
      <c r="D998" s="12"/>
      <c r="H998" s="22"/>
      <c r="K998" s="22"/>
      <c r="M998" s="23"/>
    </row>
    <row r="999" spans="4:13" ht="12.5" x14ac:dyDescent="0.25">
      <c r="D999" s="12"/>
      <c r="H999" s="22"/>
      <c r="K999" s="22"/>
      <c r="M999" s="23"/>
    </row>
    <row r="1000" spans="4:13" ht="12.5" x14ac:dyDescent="0.25">
      <c r="D1000" s="12"/>
      <c r="H1000" s="22"/>
      <c r="K1000" s="22"/>
      <c r="M1000" s="23"/>
    </row>
    <row r="1001" spans="4:13" ht="12.5" x14ac:dyDescent="0.25">
      <c r="D1001" s="12"/>
      <c r="H1001" s="22"/>
      <c r="K1001" s="22"/>
      <c r="M1001" s="23"/>
    </row>
  </sheetData>
  <mergeCells count="4">
    <mergeCell ref="H1:J1"/>
    <mergeCell ref="K1:M1"/>
    <mergeCell ref="E1:G1"/>
    <mergeCell ref="A1:C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3E272CE-F26E-4901-A65A-61B33B752659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4437DCA1-6B76-4B6E-8FE3-C2DD351DE699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840218CB-7614-4A4C-9277-334B3CD35411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FB33752A-F80B-4A5A-8200-DFD060114E4E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1191C85B-373C-437F-A373-54AE2AD50850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4348F707-5735-4893-B623-58D6CB6D85E4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B15B0F60-A20E-467F-8526-0131ABD3270F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73FAB538-9DCB-4586-AFCA-413982031623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7BBD1A3A-330F-45A2-B10E-2B210A7CBCC6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94C81C68-46D0-40F1-90CE-986D4E94C96F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94DFB2EF-4E04-40FA-B103-E1F56D23F564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12C72C57-45D4-4888-B4DE-4AD877E96E4E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A1:Y1001"/>
  <sheetViews>
    <sheetView workbookViewId="0">
      <selection activeCell="J21" sqref="J21"/>
    </sheetView>
  </sheetViews>
  <sheetFormatPr defaultColWidth="14.453125" defaultRowHeight="15.75" customHeight="1" x14ac:dyDescent="0.25"/>
  <cols>
    <col min="1" max="1" width="21.08984375" customWidth="1"/>
    <col min="4" max="4" width="5.90625" style="27" customWidth="1"/>
    <col min="8" max="13" width="11.81640625" style="32" customWidth="1"/>
  </cols>
  <sheetData>
    <row r="1" spans="1:25" ht="13.25" customHeight="1" x14ac:dyDescent="0.45">
      <c r="A1" s="82" t="s">
        <v>181</v>
      </c>
      <c r="B1" s="83"/>
      <c r="C1" s="83"/>
      <c r="D1" s="26"/>
      <c r="E1" s="79" t="s">
        <v>178</v>
      </c>
      <c r="F1" s="77"/>
      <c r="G1" s="78"/>
      <c r="H1" s="76" t="s">
        <v>171</v>
      </c>
      <c r="I1" s="77"/>
      <c r="J1" s="78"/>
      <c r="K1" s="76" t="s">
        <v>172</v>
      </c>
      <c r="L1" s="77"/>
      <c r="M1" s="7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57.75" customHeight="1" thickBot="1" x14ac:dyDescent="0.35">
      <c r="A2" s="16" t="s">
        <v>3</v>
      </c>
      <c r="B2" s="16" t="s">
        <v>0</v>
      </c>
      <c r="C2" s="16" t="s">
        <v>179</v>
      </c>
      <c r="D2" s="6" t="s">
        <v>174</v>
      </c>
      <c r="E2" s="17" t="s">
        <v>175</v>
      </c>
      <c r="F2" s="18" t="s">
        <v>176</v>
      </c>
      <c r="G2" s="19" t="s">
        <v>177</v>
      </c>
      <c r="H2" s="17" t="s">
        <v>175</v>
      </c>
      <c r="I2" s="18" t="s">
        <v>176</v>
      </c>
      <c r="J2" s="19" t="s">
        <v>177</v>
      </c>
      <c r="K2" s="17" t="s">
        <v>175</v>
      </c>
      <c r="L2" s="18" t="s">
        <v>176</v>
      </c>
      <c r="M2" s="20" t="s">
        <v>177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4.5" x14ac:dyDescent="0.35">
      <c r="A3" s="2" t="s">
        <v>1</v>
      </c>
      <c r="B3" s="1" t="s">
        <v>1</v>
      </c>
      <c r="C3" s="21"/>
      <c r="D3" s="12"/>
      <c r="E3" s="44">
        <f>SUMPRODUCT($D$4:$D$102, E$4:E$102)</f>
        <v>2018.8741995879</v>
      </c>
      <c r="F3" s="44">
        <f t="shared" ref="F3:M3" si="0">SUMPRODUCT($D$4:$D$102, F$4:F$102)</f>
        <v>176.05907180423196</v>
      </c>
      <c r="G3" s="34">
        <f t="shared" si="0"/>
        <v>0.95490455675084007</v>
      </c>
      <c r="H3" s="44">
        <f t="shared" si="0"/>
        <v>334.70745100023009</v>
      </c>
      <c r="I3" s="44">
        <f t="shared" si="0"/>
        <v>167.04698078324998</v>
      </c>
      <c r="J3" s="34">
        <f t="shared" si="0"/>
        <v>0.24393775538894011</v>
      </c>
      <c r="K3" s="44">
        <f t="shared" si="0"/>
        <v>568.89954253790995</v>
      </c>
      <c r="L3" s="44">
        <f t="shared" si="0"/>
        <v>321.28153593460996</v>
      </c>
      <c r="M3" s="34">
        <f t="shared" si="0"/>
        <v>0.44187564356886005</v>
      </c>
    </row>
    <row r="4" spans="1:25" ht="14.5" x14ac:dyDescent="0.35">
      <c r="A4" s="2" t="str">
        <f>VLOOKUP($C4, 'County name'!$A$1:$C$207, 2, TRUE)</f>
        <v>Adair County</v>
      </c>
      <c r="B4" s="2" t="str">
        <f>VLOOKUP($C4, 'County name'!$A$1:$C$207, 3, TRUE)</f>
        <v>Iowa</v>
      </c>
      <c r="C4" s="33">
        <v>19001</v>
      </c>
      <c r="D4" s="12">
        <f>VLOOKUP($C4, 'County name'!$A$3:$D$101, 4, FALSE)</f>
        <v>1.03E-2</v>
      </c>
      <c r="E4" s="44">
        <v>2137.4170330000002</v>
      </c>
      <c r="F4" s="44">
        <v>219.5518921</v>
      </c>
      <c r="G4" s="38">
        <v>1.0124885299999999</v>
      </c>
      <c r="H4" s="45">
        <v>316.3413961</v>
      </c>
      <c r="I4" s="45">
        <v>169.35888940000001</v>
      </c>
      <c r="J4" s="48">
        <v>0.22739896139999999</v>
      </c>
      <c r="K4" s="46">
        <v>532.9904755</v>
      </c>
      <c r="L4" s="45">
        <v>308.66958110000002</v>
      </c>
      <c r="M4" s="47">
        <v>0.4079723623</v>
      </c>
    </row>
    <row r="5" spans="1:25" ht="14.5" x14ac:dyDescent="0.35">
      <c r="A5" s="2" t="str">
        <f>VLOOKUP(C5, 'County name'!$A$1:$C$207, 2, TRUE)</f>
        <v>Adams County</v>
      </c>
      <c r="B5" s="2" t="str">
        <f>VLOOKUP($C5, 'County name'!$A$1:$C$207, 3, TRUE)</f>
        <v>Iowa</v>
      </c>
      <c r="C5" s="33">
        <v>19003</v>
      </c>
      <c r="D5" s="12">
        <f>VLOOKUP($C5, 'County name'!$A$3:$D$101, 4, FALSE)</f>
        <v>7.3000000000000001E-3</v>
      </c>
      <c r="E5" s="44">
        <v>2131.668525</v>
      </c>
      <c r="F5" s="44">
        <v>219.2494887</v>
      </c>
      <c r="G5" s="38">
        <v>0.99882474499999996</v>
      </c>
      <c r="H5" s="45">
        <v>316.5220597</v>
      </c>
      <c r="I5" s="45">
        <v>169.978757</v>
      </c>
      <c r="J5" s="48">
        <v>0.22767028380000001</v>
      </c>
      <c r="K5" s="46">
        <v>525.74794829999996</v>
      </c>
      <c r="L5" s="45">
        <v>303.05596789999998</v>
      </c>
      <c r="M5" s="47">
        <v>0.40237565619999999</v>
      </c>
    </row>
    <row r="6" spans="1:25" ht="14.5" x14ac:dyDescent="0.35">
      <c r="A6" s="2" t="str">
        <f>VLOOKUP(C6, 'County name'!$A$1:$C$207, 2, TRUE)</f>
        <v>Allamakee County</v>
      </c>
      <c r="B6" s="2" t="str">
        <f>VLOOKUP($C6, 'County name'!$A$1:$C$207, 3, TRUE)</f>
        <v>Iowa</v>
      </c>
      <c r="C6" s="33">
        <v>19005</v>
      </c>
      <c r="D6" s="12">
        <f>VLOOKUP($C6, 'County name'!$A$3:$D$101, 4, FALSE)</f>
        <v>5.8999999999999999E-3</v>
      </c>
      <c r="E6" s="44">
        <v>1833.562504</v>
      </c>
      <c r="F6" s="44">
        <v>102.6922163</v>
      </c>
      <c r="G6" s="38">
        <v>0.84101646320000001</v>
      </c>
      <c r="H6" s="45">
        <v>338.79967629999999</v>
      </c>
      <c r="I6" s="45">
        <v>127.4381731</v>
      </c>
      <c r="J6" s="48">
        <v>0.2214771998</v>
      </c>
      <c r="K6" s="46">
        <v>566.35119320000001</v>
      </c>
      <c r="L6" s="45">
        <v>256.25632250000001</v>
      </c>
      <c r="M6" s="47">
        <v>0.38114324929999999</v>
      </c>
    </row>
    <row r="7" spans="1:25" ht="14.5" x14ac:dyDescent="0.35">
      <c r="A7" s="2" t="str">
        <f>VLOOKUP(C7, 'County name'!$A$1:$C$207, 2, TRUE)</f>
        <v>Appanoose County</v>
      </c>
      <c r="B7" s="2" t="str">
        <f>VLOOKUP($C7, 'County name'!$A$1:$C$207, 3, TRUE)</f>
        <v>Iowa</v>
      </c>
      <c r="C7" s="33">
        <v>19007</v>
      </c>
      <c r="D7" s="12">
        <f>VLOOKUP($C7, 'County name'!$A$3:$D$101, 4, FALSE)</f>
        <v>3.5999999999999999E-3</v>
      </c>
      <c r="E7" s="44">
        <v>2170.1820619999999</v>
      </c>
      <c r="F7" s="44">
        <v>204.04613599999999</v>
      </c>
      <c r="G7" s="38">
        <v>0.97053718290000002</v>
      </c>
      <c r="H7" s="45">
        <v>334.43939180000001</v>
      </c>
      <c r="I7" s="45">
        <v>180.35178629999999</v>
      </c>
      <c r="J7" s="48">
        <v>0.24350589819999999</v>
      </c>
      <c r="K7" s="46">
        <v>575.38360850000004</v>
      </c>
      <c r="L7" s="45">
        <v>338.73299409999998</v>
      </c>
      <c r="M7" s="47">
        <v>0.46074368360000001</v>
      </c>
    </row>
    <row r="8" spans="1:25" ht="14.5" x14ac:dyDescent="0.35">
      <c r="A8" s="2" t="str">
        <f>VLOOKUP(C8, 'County name'!$A$1:$C$207, 2, TRUE)</f>
        <v>Audubon County</v>
      </c>
      <c r="B8" s="2" t="str">
        <f>VLOOKUP($C8, 'County name'!$A$1:$C$207, 3, TRUE)</f>
        <v>Iowa</v>
      </c>
      <c r="C8" s="33">
        <v>19009</v>
      </c>
      <c r="D8" s="12">
        <f>VLOOKUP($C8, 'County name'!$A$3:$D$101, 4, FALSE)</f>
        <v>9.5999999999999992E-3</v>
      </c>
      <c r="E8" s="44">
        <v>2063.6902690000002</v>
      </c>
      <c r="F8" s="44">
        <v>202.29092650000001</v>
      </c>
      <c r="G8" s="38">
        <v>0.97271155870000003</v>
      </c>
      <c r="H8" s="45">
        <v>307.98899249999999</v>
      </c>
      <c r="I8" s="45">
        <v>161.39611650000001</v>
      </c>
      <c r="J8" s="48">
        <v>0.21868182119999999</v>
      </c>
      <c r="K8" s="46">
        <v>518.24306650000005</v>
      </c>
      <c r="L8" s="45">
        <v>286.42625279999999</v>
      </c>
      <c r="M8" s="47">
        <v>0.3810541482</v>
      </c>
    </row>
    <row r="9" spans="1:25" ht="14.5" x14ac:dyDescent="0.35">
      <c r="A9" s="2" t="str">
        <f>VLOOKUP(C9, 'County name'!$A$1:$C$207, 2, TRUE)</f>
        <v>Benton County</v>
      </c>
      <c r="B9" s="2" t="str">
        <f>VLOOKUP($C9, 'County name'!$A$1:$C$207, 3, TRUE)</f>
        <v>Iowa</v>
      </c>
      <c r="C9" s="33">
        <v>19011</v>
      </c>
      <c r="D9" s="12">
        <f>VLOOKUP($C9, 'County name'!$A$3:$D$101, 4, FALSE)</f>
        <v>1.38E-2</v>
      </c>
      <c r="E9" s="44">
        <v>2008.214594</v>
      </c>
      <c r="F9" s="44">
        <v>162.93444550000001</v>
      </c>
      <c r="G9" s="38">
        <v>0.91827451729999998</v>
      </c>
      <c r="H9" s="45">
        <v>359.55508279999998</v>
      </c>
      <c r="I9" s="45">
        <v>179.30376759999999</v>
      </c>
      <c r="J9" s="48">
        <v>0.26663242139999999</v>
      </c>
      <c r="K9" s="46">
        <v>629.38886460000003</v>
      </c>
      <c r="L9" s="45">
        <v>371.58369060000001</v>
      </c>
      <c r="M9" s="47">
        <v>0.5130492982</v>
      </c>
    </row>
    <row r="10" spans="1:25" ht="14.5" x14ac:dyDescent="0.35">
      <c r="A10" s="2" t="str">
        <f>VLOOKUP(C10, 'County name'!$A$1:$C$207, 2, TRUE)</f>
        <v>Black Hawk County</v>
      </c>
      <c r="B10" s="2" t="str">
        <f>VLOOKUP($C10, 'County name'!$A$1:$C$207, 3, TRUE)</f>
        <v>Iowa</v>
      </c>
      <c r="C10" s="33">
        <v>19013</v>
      </c>
      <c r="D10" s="12">
        <f>VLOOKUP($C10, 'County name'!$A$3:$D$101, 4, FALSE)</f>
        <v>9.7999999999999997E-3</v>
      </c>
      <c r="E10" s="44">
        <v>1951.8708879999999</v>
      </c>
      <c r="F10" s="44">
        <v>146.05986630000001</v>
      </c>
      <c r="G10" s="38">
        <v>0.90120405029999995</v>
      </c>
      <c r="H10" s="45">
        <v>340.82869240000002</v>
      </c>
      <c r="I10" s="45">
        <v>156.20680479999999</v>
      </c>
      <c r="J10" s="48">
        <v>0.2399028735</v>
      </c>
      <c r="K10" s="46">
        <v>610.32036740000001</v>
      </c>
      <c r="L10" s="45">
        <v>344.03662639999999</v>
      </c>
      <c r="M10" s="47">
        <v>0.47957598480000002</v>
      </c>
    </row>
    <row r="11" spans="1:25" ht="14.5" x14ac:dyDescent="0.35">
      <c r="A11" s="2" t="str">
        <f>VLOOKUP(C11, 'County name'!$A$1:$C$207, 2, TRUE)</f>
        <v>Boone County</v>
      </c>
      <c r="B11" s="2" t="str">
        <f>VLOOKUP($C11, 'County name'!$A$1:$C$207, 3, TRUE)</f>
        <v>Iowa</v>
      </c>
      <c r="C11" s="33">
        <v>19015</v>
      </c>
      <c r="D11" s="12">
        <f>VLOOKUP($C11, 'County name'!$A$3:$D$101, 4, FALSE)</f>
        <v>1.0500000000000001E-2</v>
      </c>
      <c r="E11" s="44">
        <v>2042.889819</v>
      </c>
      <c r="F11" s="44">
        <v>181.77838850000001</v>
      </c>
      <c r="G11" s="38">
        <v>0.96389913969999996</v>
      </c>
      <c r="H11" s="45">
        <v>316.14520169999997</v>
      </c>
      <c r="I11" s="45">
        <v>155.98470699999999</v>
      </c>
      <c r="J11" s="48">
        <v>0.22136052489999999</v>
      </c>
      <c r="K11" s="46">
        <v>552.93603080000003</v>
      </c>
      <c r="L11" s="45">
        <v>310.85244510000001</v>
      </c>
      <c r="M11" s="47">
        <v>0.41946338170000003</v>
      </c>
    </row>
    <row r="12" spans="1:25" ht="14.5" x14ac:dyDescent="0.35">
      <c r="A12" s="2" t="str">
        <f>VLOOKUP(C12, 'County name'!$A$1:$C$207, 2, TRUE)</f>
        <v>Bremer County</v>
      </c>
      <c r="B12" s="2" t="str">
        <f>VLOOKUP($C12, 'County name'!$A$1:$C$207, 3, TRUE)</f>
        <v>Iowa</v>
      </c>
      <c r="C12" s="33">
        <v>19017</v>
      </c>
      <c r="D12" s="12">
        <f>VLOOKUP($C12, 'County name'!$A$3:$D$101, 4, FALSE)</f>
        <v>9.0000000000000011E-3</v>
      </c>
      <c r="E12" s="44">
        <v>1913.147741</v>
      </c>
      <c r="F12" s="44">
        <v>135.27772970000001</v>
      </c>
      <c r="G12" s="38">
        <v>0.88665048179999995</v>
      </c>
      <c r="H12" s="45">
        <v>334.4615086</v>
      </c>
      <c r="I12" s="45">
        <v>144.50617500000001</v>
      </c>
      <c r="J12" s="48">
        <v>0.2288620935</v>
      </c>
      <c r="K12" s="46">
        <v>600.80086400000005</v>
      </c>
      <c r="L12" s="45">
        <v>330.06527610000001</v>
      </c>
      <c r="M12" s="47">
        <v>0.46309405219999999</v>
      </c>
    </row>
    <row r="13" spans="1:25" ht="14.5" x14ac:dyDescent="0.35">
      <c r="A13" s="2" t="str">
        <f>VLOOKUP(C13, 'County name'!$A$1:$C$207, 2, TRUE)</f>
        <v>Buchanan County</v>
      </c>
      <c r="B13" s="2" t="str">
        <f>VLOOKUP($C13, 'County name'!$A$1:$C$207, 3, TRUE)</f>
        <v>Iowa</v>
      </c>
      <c r="C13" s="33">
        <v>19019</v>
      </c>
      <c r="D13" s="12">
        <f>VLOOKUP($C13, 'County name'!$A$3:$D$101, 4, FALSE)</f>
        <v>1.1699999999999999E-2</v>
      </c>
      <c r="E13" s="44">
        <v>1905.0813350000001</v>
      </c>
      <c r="F13" s="44">
        <v>131.92504750000001</v>
      </c>
      <c r="G13" s="38">
        <v>0.87157804260000005</v>
      </c>
      <c r="H13" s="45">
        <v>354.7686448</v>
      </c>
      <c r="I13" s="45">
        <v>160.44580339999999</v>
      </c>
      <c r="J13" s="48">
        <v>0.25361071260000001</v>
      </c>
      <c r="K13" s="46">
        <v>617.32814659999997</v>
      </c>
      <c r="L13" s="45">
        <v>337.91375240000002</v>
      </c>
      <c r="M13" s="47">
        <v>0.47954310160000002</v>
      </c>
    </row>
    <row r="14" spans="1:25" ht="14.5" x14ac:dyDescent="0.35">
      <c r="A14" s="2" t="str">
        <f>VLOOKUP(C14, 'County name'!$A$1:$C$207, 2, TRUE)</f>
        <v>Buena Vista County</v>
      </c>
      <c r="B14" s="2" t="str">
        <f>VLOOKUP($C14, 'County name'!$A$1:$C$207, 3, TRUE)</f>
        <v>Iowa</v>
      </c>
      <c r="C14" s="33">
        <v>19021</v>
      </c>
      <c r="D14" s="12">
        <f>VLOOKUP($C14, 'County name'!$A$3:$D$101, 4, FALSE)</f>
        <v>1.32E-2</v>
      </c>
      <c r="E14" s="44">
        <v>1941.3291839999999</v>
      </c>
      <c r="F14" s="44">
        <v>158.91800810000001</v>
      </c>
      <c r="G14" s="38">
        <v>0.98386673499999999</v>
      </c>
      <c r="H14" s="45">
        <v>309.96718240000001</v>
      </c>
      <c r="I14" s="45">
        <v>140.53580590000001</v>
      </c>
      <c r="J14" s="48">
        <v>0.2163952314</v>
      </c>
      <c r="K14" s="46">
        <v>504.25096789999998</v>
      </c>
      <c r="L14" s="45">
        <v>249.0850835</v>
      </c>
      <c r="M14" s="47">
        <v>0.3543553123</v>
      </c>
    </row>
    <row r="15" spans="1:25" ht="14.5" x14ac:dyDescent="0.35">
      <c r="A15" s="2" t="str">
        <f>VLOOKUP(C15, 'County name'!$A$1:$C$207, 2, TRUE)</f>
        <v>Butler County</v>
      </c>
      <c r="B15" s="2" t="str">
        <f>VLOOKUP($C15, 'County name'!$A$1:$C$207, 3, TRUE)</f>
        <v>Iowa</v>
      </c>
      <c r="C15" s="33">
        <v>19023</v>
      </c>
      <c r="D15" s="12">
        <f>VLOOKUP($C15, 'County name'!$A$3:$D$101, 4, FALSE)</f>
        <v>1.3500000000000002E-2</v>
      </c>
      <c r="E15" s="44">
        <v>1966.3720840000001</v>
      </c>
      <c r="F15" s="44">
        <v>152.02389249999999</v>
      </c>
      <c r="G15" s="38">
        <v>0.92273923869999996</v>
      </c>
      <c r="H15" s="45">
        <v>326.41118180000001</v>
      </c>
      <c r="I15" s="45">
        <v>145.6249225</v>
      </c>
      <c r="J15" s="48">
        <v>0.22305010589999999</v>
      </c>
      <c r="K15" s="46">
        <v>601.23631220000004</v>
      </c>
      <c r="L15" s="45">
        <v>345.27222599999999</v>
      </c>
      <c r="M15" s="47">
        <v>0.47613311219999999</v>
      </c>
    </row>
    <row r="16" spans="1:25" ht="14.5" x14ac:dyDescent="0.35">
      <c r="A16" s="2" t="str">
        <f>VLOOKUP(C16, 'County name'!$A$1:$C$207, 2, TRUE)</f>
        <v>Calhoun County</v>
      </c>
      <c r="B16" s="2" t="str">
        <f>VLOOKUP($C16, 'County name'!$A$1:$C$207, 3, TRUE)</f>
        <v>Iowa</v>
      </c>
      <c r="C16" s="33">
        <v>19025</v>
      </c>
      <c r="D16" s="12">
        <f>VLOOKUP($C16, 'County name'!$A$3:$D$101, 4, FALSE)</f>
        <v>1.23E-2</v>
      </c>
      <c r="E16" s="44">
        <v>2010.111261</v>
      </c>
      <c r="F16" s="44">
        <v>180.39058639999999</v>
      </c>
      <c r="G16" s="38">
        <v>0.99350618989999995</v>
      </c>
      <c r="H16" s="45">
        <v>310.589496</v>
      </c>
      <c r="I16" s="45">
        <v>152.2042965</v>
      </c>
      <c r="J16" s="48">
        <v>0.2195010966</v>
      </c>
      <c r="K16" s="46">
        <v>526.90047619999996</v>
      </c>
      <c r="L16" s="45">
        <v>285.50093220000002</v>
      </c>
      <c r="M16" s="47">
        <v>0.3888491301</v>
      </c>
    </row>
    <row r="17" spans="1:13" ht="14.5" x14ac:dyDescent="0.35">
      <c r="A17" s="2" t="str">
        <f>VLOOKUP(C17, 'County name'!$A$1:$C$207, 2, TRUE)</f>
        <v>Carroll County</v>
      </c>
      <c r="B17" s="2" t="str">
        <f>VLOOKUP($C17, 'County name'!$A$1:$C$207, 3, TRUE)</f>
        <v>Iowa</v>
      </c>
      <c r="C17" s="33">
        <v>19027</v>
      </c>
      <c r="D17" s="12">
        <f>VLOOKUP($C17, 'County name'!$A$3:$D$101, 4, FALSE)</f>
        <v>1.2E-2</v>
      </c>
      <c r="E17" s="44">
        <v>2038.017145</v>
      </c>
      <c r="F17" s="44">
        <v>191.64203549999999</v>
      </c>
      <c r="G17" s="38">
        <v>0.98835278869999998</v>
      </c>
      <c r="H17" s="45">
        <v>306.48931900000002</v>
      </c>
      <c r="I17" s="45">
        <v>156.93997920000001</v>
      </c>
      <c r="J17" s="48">
        <v>0.2175784395</v>
      </c>
      <c r="K17" s="46">
        <v>516.47121470000002</v>
      </c>
      <c r="L17" s="45">
        <v>281.52463770000003</v>
      </c>
      <c r="M17" s="47">
        <v>0.37854749119999997</v>
      </c>
    </row>
    <row r="18" spans="1:13" ht="14.5" x14ac:dyDescent="0.35">
      <c r="A18" s="2" t="str">
        <f>VLOOKUP(C18, 'County name'!$A$1:$C$207, 2, TRUE)</f>
        <v>Cass County</v>
      </c>
      <c r="B18" s="2" t="str">
        <f>VLOOKUP($C18, 'County name'!$A$1:$C$207, 3, TRUE)</f>
        <v>Iowa</v>
      </c>
      <c r="C18" s="33">
        <v>19029</v>
      </c>
      <c r="D18" s="12">
        <f>VLOOKUP($C18, 'County name'!$A$3:$D$101, 4, FALSE)</f>
        <v>1.0800000000000001E-2</v>
      </c>
      <c r="E18" s="44">
        <v>2121.0534859999998</v>
      </c>
      <c r="F18" s="44">
        <v>225.29262539999999</v>
      </c>
      <c r="G18" s="38">
        <v>1.015680564</v>
      </c>
      <c r="H18" s="45">
        <v>311.08843150000001</v>
      </c>
      <c r="I18" s="45">
        <v>169.08701450000001</v>
      </c>
      <c r="J18" s="48">
        <v>0.22459773029999999</v>
      </c>
      <c r="K18" s="46">
        <v>518.64261720000002</v>
      </c>
      <c r="L18" s="45">
        <v>298.79376869999999</v>
      </c>
      <c r="M18" s="47">
        <v>0.39220569150000001</v>
      </c>
    </row>
    <row r="19" spans="1:13" ht="14.5" x14ac:dyDescent="0.35">
      <c r="A19" s="2" t="str">
        <f>VLOOKUP(C19, 'County name'!$A$1:$C$207, 2, TRUE)</f>
        <v>Cedar County</v>
      </c>
      <c r="B19" s="2" t="str">
        <f>VLOOKUP($C19, 'County name'!$A$1:$C$207, 3, TRUE)</f>
        <v>Iowa</v>
      </c>
      <c r="C19" s="33">
        <v>19031</v>
      </c>
      <c r="D19" s="12">
        <f>VLOOKUP($C19, 'County name'!$A$3:$D$101, 4, FALSE)</f>
        <v>1.1899999999999999E-2</v>
      </c>
      <c r="E19" s="44">
        <v>2045.670736</v>
      </c>
      <c r="F19" s="44">
        <v>164.71781290000001</v>
      </c>
      <c r="G19" s="38">
        <v>0.90459690500000001</v>
      </c>
      <c r="H19" s="45">
        <v>421.45402039999999</v>
      </c>
      <c r="I19" s="45">
        <v>243.5922865</v>
      </c>
      <c r="J19" s="48">
        <v>0.35362385019999998</v>
      </c>
      <c r="K19" s="46">
        <v>703.51142540000001</v>
      </c>
      <c r="L19" s="45">
        <v>454.77849040000001</v>
      </c>
      <c r="M19" s="47">
        <v>0.62639196669999997</v>
      </c>
    </row>
    <row r="20" spans="1:13" ht="14.5" x14ac:dyDescent="0.35">
      <c r="A20" s="2" t="str">
        <f>VLOOKUP(C20, 'County name'!$A$1:$C$207, 2, TRUE)</f>
        <v>Cerro Gordo County</v>
      </c>
      <c r="B20" s="2" t="str">
        <f>VLOOKUP($C20, 'County name'!$A$1:$C$207, 3, TRUE)</f>
        <v>Iowa</v>
      </c>
      <c r="C20" s="33">
        <v>19033</v>
      </c>
      <c r="D20" s="12">
        <f>VLOOKUP($C20, 'County name'!$A$3:$D$101, 4, FALSE)</f>
        <v>1.0800000000000001E-2</v>
      </c>
      <c r="E20" s="44">
        <v>1866.7675670000001</v>
      </c>
      <c r="F20" s="44">
        <v>121.3647533</v>
      </c>
      <c r="G20" s="38">
        <v>0.87611060569999999</v>
      </c>
      <c r="H20" s="45">
        <v>319.33702019999998</v>
      </c>
      <c r="I20" s="45">
        <v>125.5770425</v>
      </c>
      <c r="J20" s="48">
        <v>0.21153769880000001</v>
      </c>
      <c r="K20" s="46">
        <v>585.07923159999996</v>
      </c>
      <c r="L20" s="45">
        <v>308.44043779999998</v>
      </c>
      <c r="M20" s="47">
        <v>0.44781130159999999</v>
      </c>
    </row>
    <row r="21" spans="1:13" ht="14.5" x14ac:dyDescent="0.35">
      <c r="A21" s="2" t="str">
        <f>VLOOKUP(C21, 'County name'!$A$1:$C$207, 2, TRUE)</f>
        <v>Cherokee County</v>
      </c>
      <c r="B21" s="2" t="str">
        <f>VLOOKUP($C21, 'County name'!$A$1:$C$207, 3, TRUE)</f>
        <v>Iowa</v>
      </c>
      <c r="C21" s="33">
        <v>19035</v>
      </c>
      <c r="D21" s="12">
        <f>VLOOKUP($C21, 'County name'!$A$3:$D$101, 4, FALSE)</f>
        <v>1.37E-2</v>
      </c>
      <c r="E21" s="44">
        <v>1956.0422249999999</v>
      </c>
      <c r="F21" s="44">
        <v>181.88423649999999</v>
      </c>
      <c r="G21" s="38">
        <v>1.003894184</v>
      </c>
      <c r="H21" s="45">
        <v>310.9591782</v>
      </c>
      <c r="I21" s="45">
        <v>151.3280752</v>
      </c>
      <c r="J21" s="48">
        <v>0.22147727659999999</v>
      </c>
      <c r="K21" s="46">
        <v>493.376913</v>
      </c>
      <c r="L21" s="45">
        <v>251.56362200000001</v>
      </c>
      <c r="M21" s="47">
        <v>0.34471894409999998</v>
      </c>
    </row>
    <row r="22" spans="1:13" ht="14.5" x14ac:dyDescent="0.35">
      <c r="A22" s="2" t="str">
        <f>VLOOKUP(C22, 'County name'!$A$1:$C$207, 2, TRUE)</f>
        <v>Chickasaw County</v>
      </c>
      <c r="B22" s="2" t="str">
        <f>VLOOKUP($C22, 'County name'!$A$1:$C$207, 3, TRUE)</f>
        <v>Iowa</v>
      </c>
      <c r="C22" s="33">
        <v>19037</v>
      </c>
      <c r="D22" s="12">
        <f>VLOOKUP($C22, 'County name'!$A$3:$D$101, 4, FALSE)</f>
        <v>9.4999999999999998E-3</v>
      </c>
      <c r="E22" s="44">
        <v>1875.7896430000001</v>
      </c>
      <c r="F22" s="44">
        <v>120.9810803</v>
      </c>
      <c r="G22" s="38">
        <v>0.86061567130000005</v>
      </c>
      <c r="H22" s="45">
        <v>329.19236360000002</v>
      </c>
      <c r="I22" s="45">
        <v>131.71893270000001</v>
      </c>
      <c r="J22" s="48">
        <v>0.21852845069999999</v>
      </c>
      <c r="K22" s="46">
        <v>590.88060429999996</v>
      </c>
      <c r="L22" s="45">
        <v>309.70185650000002</v>
      </c>
      <c r="M22" s="47">
        <v>0.44328976669999998</v>
      </c>
    </row>
    <row r="23" spans="1:13" ht="14.5" x14ac:dyDescent="0.35">
      <c r="A23" s="2" t="str">
        <f>VLOOKUP(C23, 'County name'!$A$1:$C$207, 2, TRUE)</f>
        <v>Clarke County</v>
      </c>
      <c r="B23" s="2" t="str">
        <f>VLOOKUP($C23, 'County name'!$A$1:$C$207, 3, TRUE)</f>
        <v>Iowa</v>
      </c>
      <c r="C23" s="33">
        <v>19039</v>
      </c>
      <c r="D23" s="12">
        <f>VLOOKUP($C23, 'County name'!$A$3:$D$101, 4, FALSE)</f>
        <v>4.7999999999999996E-3</v>
      </c>
      <c r="E23" s="44">
        <v>2130.437645</v>
      </c>
      <c r="F23" s="44">
        <v>206.84093609999999</v>
      </c>
      <c r="G23" s="38">
        <v>0.97055202959999998</v>
      </c>
      <c r="H23" s="45">
        <v>325.78795689999998</v>
      </c>
      <c r="I23" s="45">
        <v>168.64875000000001</v>
      </c>
      <c r="J23" s="48">
        <v>0.23032169790000001</v>
      </c>
      <c r="K23" s="46">
        <v>547.87111479999999</v>
      </c>
      <c r="L23" s="45">
        <v>313.04914639999998</v>
      </c>
      <c r="M23" s="47">
        <v>0.4191264764</v>
      </c>
    </row>
    <row r="24" spans="1:13" ht="14.5" x14ac:dyDescent="0.35">
      <c r="A24" s="2" t="str">
        <f>VLOOKUP(C24, 'County name'!$A$1:$C$207, 2, TRUE)</f>
        <v>Clay County</v>
      </c>
      <c r="B24" s="2" t="str">
        <f>VLOOKUP($C24, 'County name'!$A$1:$C$207, 3, TRUE)</f>
        <v>Iowa</v>
      </c>
      <c r="C24" s="33">
        <v>19041</v>
      </c>
      <c r="D24" s="12">
        <f>VLOOKUP($C24, 'County name'!$A$3:$D$101, 4, FALSE)</f>
        <v>1.1000000000000001E-2</v>
      </c>
      <c r="E24" s="44">
        <v>1905.828477</v>
      </c>
      <c r="F24" s="44">
        <v>153.54559359999999</v>
      </c>
      <c r="G24" s="38">
        <v>0.94431574399999996</v>
      </c>
      <c r="H24" s="45">
        <v>312.78936959999999</v>
      </c>
      <c r="I24" s="45">
        <v>139.61494089999999</v>
      </c>
      <c r="J24" s="48">
        <v>0.2152878459</v>
      </c>
      <c r="K24" s="46">
        <v>501.59377510000002</v>
      </c>
      <c r="L24" s="45">
        <v>243.3047363</v>
      </c>
      <c r="M24" s="47">
        <v>0.34282410520000001</v>
      </c>
    </row>
    <row r="25" spans="1:13" ht="14.5" x14ac:dyDescent="0.35">
      <c r="A25" s="2" t="str">
        <f>VLOOKUP(C25, 'County name'!$A$1:$C$207, 2, TRUE)</f>
        <v>Clayton County</v>
      </c>
      <c r="B25" s="2" t="str">
        <f>VLOOKUP($C25, 'County name'!$A$1:$C$207, 3, TRUE)</f>
        <v>Iowa</v>
      </c>
      <c r="C25" s="33">
        <v>19043</v>
      </c>
      <c r="D25" s="12">
        <f>VLOOKUP($C25, 'County name'!$A$3:$D$101, 4, FALSE)</f>
        <v>1.0800000000000001E-2</v>
      </c>
      <c r="E25" s="44">
        <v>1859.8699919999999</v>
      </c>
      <c r="F25" s="44">
        <v>119.2961596</v>
      </c>
      <c r="G25" s="38">
        <v>0.8621270218</v>
      </c>
      <c r="H25" s="45">
        <v>351.51260350000001</v>
      </c>
      <c r="I25" s="45">
        <v>148.82813719999999</v>
      </c>
      <c r="J25" s="48">
        <v>0.24428556260000001</v>
      </c>
      <c r="K25" s="46">
        <v>590.64877390000004</v>
      </c>
      <c r="L25" s="45">
        <v>296.78955000000002</v>
      </c>
      <c r="M25" s="47">
        <v>0.42778590979999997</v>
      </c>
    </row>
    <row r="26" spans="1:13" ht="14.5" x14ac:dyDescent="0.35">
      <c r="A26" s="2" t="str">
        <f>VLOOKUP(C26, 'County name'!$A$1:$C$207, 2, TRUE)</f>
        <v>Clinton County</v>
      </c>
      <c r="B26" s="2" t="str">
        <f>VLOOKUP($C26, 'County name'!$A$1:$C$207, 3, TRUE)</f>
        <v>Iowa</v>
      </c>
      <c r="C26" s="33">
        <v>19045</v>
      </c>
      <c r="D26" s="12">
        <f>VLOOKUP($C26, 'County name'!$A$3:$D$101, 4, FALSE)</f>
        <v>1.4199999999999999E-2</v>
      </c>
      <c r="E26" s="44">
        <v>2008.974876</v>
      </c>
      <c r="F26" s="44">
        <v>149.04118560000001</v>
      </c>
      <c r="G26" s="38">
        <v>0.89911805929999999</v>
      </c>
      <c r="H26" s="45">
        <v>441.32902510000002</v>
      </c>
      <c r="I26" s="45">
        <v>254.4126924</v>
      </c>
      <c r="J26" s="48">
        <v>0.378635204</v>
      </c>
      <c r="K26" s="46">
        <v>720.19844309999996</v>
      </c>
      <c r="L26" s="45">
        <v>460.06759310000001</v>
      </c>
      <c r="M26" s="47">
        <v>0.64627723159999995</v>
      </c>
    </row>
    <row r="27" spans="1:13" ht="14.5" x14ac:dyDescent="0.35">
      <c r="A27" s="2" t="str">
        <f>VLOOKUP(C27, 'County name'!$A$1:$C$207, 2, TRUE)</f>
        <v>Crawford County</v>
      </c>
      <c r="B27" s="2" t="str">
        <f>VLOOKUP($C27, 'County name'!$A$1:$C$207, 3, TRUE)</f>
        <v>Iowa</v>
      </c>
      <c r="C27" s="33">
        <v>19047</v>
      </c>
      <c r="D27" s="12">
        <f>VLOOKUP($C27, 'County name'!$A$3:$D$101, 4, FALSE)</f>
        <v>1.47E-2</v>
      </c>
      <c r="E27" s="44">
        <v>2054.7402229999998</v>
      </c>
      <c r="F27" s="44">
        <v>189.45445950000001</v>
      </c>
      <c r="G27" s="38">
        <v>0.98554668639999998</v>
      </c>
      <c r="H27" s="45">
        <v>307.24648639999998</v>
      </c>
      <c r="I27" s="45">
        <v>155.28186220000001</v>
      </c>
      <c r="J27" s="48">
        <v>0.21817546360000001</v>
      </c>
      <c r="K27" s="46">
        <v>504.48874749999999</v>
      </c>
      <c r="L27" s="45">
        <v>266.75031389999998</v>
      </c>
      <c r="M27" s="47">
        <v>0.36234219820000002</v>
      </c>
    </row>
    <row r="28" spans="1:13" ht="14.5" x14ac:dyDescent="0.35">
      <c r="A28" s="2" t="str">
        <f>VLOOKUP(C28, 'County name'!$A$1:$C$207, 2, TRUE)</f>
        <v>Dallas County</v>
      </c>
      <c r="B28" s="2" t="str">
        <f>VLOOKUP($C28, 'County name'!$A$1:$C$207, 3, TRUE)</f>
        <v>Iowa</v>
      </c>
      <c r="C28" s="33">
        <v>19049</v>
      </c>
      <c r="D28" s="12">
        <f>VLOOKUP($C28, 'County name'!$A$3:$D$101, 4, FALSE)</f>
        <v>1.0700000000000001E-2</v>
      </c>
      <c r="E28" s="44">
        <v>2091.203931</v>
      </c>
      <c r="F28" s="44">
        <v>193.65410900000001</v>
      </c>
      <c r="G28" s="38">
        <v>0.96955663039999995</v>
      </c>
      <c r="H28" s="45">
        <v>317.78032880000001</v>
      </c>
      <c r="I28" s="45">
        <v>160.95803069999999</v>
      </c>
      <c r="J28" s="48">
        <v>0.22449414679999999</v>
      </c>
      <c r="K28" s="46">
        <v>548.27657250000004</v>
      </c>
      <c r="L28" s="45">
        <v>308.86095540000002</v>
      </c>
      <c r="M28" s="47">
        <v>0.41601845780000002</v>
      </c>
    </row>
    <row r="29" spans="1:13" ht="14.5" x14ac:dyDescent="0.35">
      <c r="A29" s="2" t="str">
        <f>VLOOKUP(C29, 'County name'!$A$1:$C$207, 2, TRUE)</f>
        <v>Davis County</v>
      </c>
      <c r="B29" s="2" t="str">
        <f>VLOOKUP($C29, 'County name'!$A$1:$C$207, 3, TRUE)</f>
        <v>Iowa</v>
      </c>
      <c r="C29" s="33">
        <v>19051</v>
      </c>
      <c r="D29" s="12">
        <f>VLOOKUP($C29, 'County name'!$A$3:$D$101, 4, FALSE)</f>
        <v>4.5000000000000005E-3</v>
      </c>
      <c r="E29" s="44">
        <v>2237.7173969999999</v>
      </c>
      <c r="F29" s="44">
        <v>230.60376819999999</v>
      </c>
      <c r="G29" s="38">
        <v>1.0132102270000001</v>
      </c>
      <c r="H29" s="45">
        <v>370.71394570000001</v>
      </c>
      <c r="I29" s="45">
        <v>228.15827160000001</v>
      </c>
      <c r="J29" s="48">
        <v>0.29933149419999999</v>
      </c>
      <c r="K29" s="46">
        <v>637.34666360000006</v>
      </c>
      <c r="L29" s="45">
        <v>424.92727100000002</v>
      </c>
      <c r="M29" s="47">
        <v>0.56333420820000002</v>
      </c>
    </row>
    <row r="30" spans="1:13" ht="14.5" x14ac:dyDescent="0.35">
      <c r="A30" s="2" t="str">
        <f>VLOOKUP(C30, 'County name'!$A$1:$C$207, 2, TRUE)</f>
        <v>Decatur County</v>
      </c>
      <c r="B30" s="2" t="str">
        <f>VLOOKUP($C30, 'County name'!$A$1:$C$207, 3, TRUE)</f>
        <v>Iowa</v>
      </c>
      <c r="C30" s="33">
        <v>19053</v>
      </c>
      <c r="D30" s="12">
        <f>VLOOKUP($C30, 'County name'!$A$3:$D$101, 4, FALSE)</f>
        <v>3.5999999999999999E-3</v>
      </c>
      <c r="E30" s="44">
        <v>2142.9707050000002</v>
      </c>
      <c r="F30" s="44">
        <v>213.41495900000001</v>
      </c>
      <c r="G30" s="38">
        <v>0.98219571269999995</v>
      </c>
      <c r="H30" s="45">
        <v>324.50028450000002</v>
      </c>
      <c r="I30" s="45">
        <v>173.24548870000001</v>
      </c>
      <c r="J30" s="48">
        <v>0.23127935329999999</v>
      </c>
      <c r="K30" s="46">
        <v>544.35774670000001</v>
      </c>
      <c r="L30" s="45">
        <v>315.18167699999998</v>
      </c>
      <c r="M30" s="47">
        <v>0.41939701289999998</v>
      </c>
    </row>
    <row r="31" spans="1:13" ht="14.5" x14ac:dyDescent="0.35">
      <c r="A31" s="2" t="str">
        <f>VLOOKUP(C31, 'County name'!$A$1:$C$207, 2, TRUE)</f>
        <v>Delaware County</v>
      </c>
      <c r="B31" s="2" t="str">
        <f>VLOOKUP($C31, 'County name'!$A$1:$C$207, 3, TRUE)</f>
        <v>Iowa</v>
      </c>
      <c r="C31" s="33">
        <v>19055</v>
      </c>
      <c r="D31" s="12">
        <f>VLOOKUP($C31, 'County name'!$A$3:$D$101, 4, FALSE)</f>
        <v>1.11E-2</v>
      </c>
      <c r="E31" s="44">
        <v>1854.0070040000001</v>
      </c>
      <c r="F31" s="44">
        <v>118.913856</v>
      </c>
      <c r="G31" s="38">
        <v>0.84255663859999996</v>
      </c>
      <c r="H31" s="45">
        <v>369.220147</v>
      </c>
      <c r="I31" s="45">
        <v>164.58509509999999</v>
      </c>
      <c r="J31" s="48">
        <v>0.26900098880000001</v>
      </c>
      <c r="K31" s="46">
        <v>622.09574680000003</v>
      </c>
      <c r="L31" s="45">
        <v>327.3368476</v>
      </c>
      <c r="M31" s="47">
        <v>0.47732568689999999</v>
      </c>
    </row>
    <row r="32" spans="1:13" ht="14.5" x14ac:dyDescent="0.35">
      <c r="A32" s="2" t="str">
        <f>VLOOKUP(C32, 'County name'!$A$1:$C$207, 2, TRUE)</f>
        <v>Des Moines County</v>
      </c>
      <c r="B32" s="2" t="str">
        <f>VLOOKUP($C32, 'County name'!$A$1:$C$207, 3, TRUE)</f>
        <v>Iowa</v>
      </c>
      <c r="C32" s="33">
        <v>19057</v>
      </c>
      <c r="D32" s="12">
        <f>VLOOKUP($C32, 'County name'!$A$3:$D$101, 4, FALSE)</f>
        <v>6.1999999999999998E-3</v>
      </c>
      <c r="E32" s="44">
        <v>2215.0966090000002</v>
      </c>
      <c r="F32" s="44">
        <v>195.22656230000001</v>
      </c>
      <c r="G32" s="38">
        <v>0.95182525029999998</v>
      </c>
      <c r="H32" s="45">
        <v>458.60140050000001</v>
      </c>
      <c r="I32" s="45">
        <v>309.74697279999998</v>
      </c>
      <c r="J32" s="48">
        <v>0.42689407820000003</v>
      </c>
      <c r="K32" s="46">
        <v>777.80687829999999</v>
      </c>
      <c r="L32" s="45">
        <v>565.66449609999995</v>
      </c>
      <c r="M32" s="47">
        <v>0.77799996199999999</v>
      </c>
    </row>
    <row r="33" spans="1:13" ht="14.5" x14ac:dyDescent="0.35">
      <c r="A33" s="2" t="str">
        <f>VLOOKUP(C33, 'County name'!$A$1:$C$207, 2, TRUE)</f>
        <v>Dickinson County</v>
      </c>
      <c r="B33" s="2" t="str">
        <f>VLOOKUP($C33, 'County name'!$A$1:$C$207, 3, TRUE)</f>
        <v>Iowa</v>
      </c>
      <c r="C33" s="33">
        <v>19059</v>
      </c>
      <c r="D33" s="12">
        <f>VLOOKUP($C33, 'County name'!$A$3:$D$101, 4, FALSE)</f>
        <v>7.3000000000000001E-3</v>
      </c>
      <c r="E33" s="44">
        <v>1860.1606180000001</v>
      </c>
      <c r="F33" s="44">
        <v>134.30764110000001</v>
      </c>
      <c r="G33" s="38">
        <v>0.91278763370000005</v>
      </c>
      <c r="H33" s="45">
        <v>312.6506076</v>
      </c>
      <c r="I33" s="45">
        <v>131.85636890000001</v>
      </c>
      <c r="J33" s="48">
        <v>0.21177743669999999</v>
      </c>
      <c r="K33" s="46">
        <v>498.5719345</v>
      </c>
      <c r="L33" s="45">
        <v>227.4524275</v>
      </c>
      <c r="M33" s="47">
        <v>0.3331351099</v>
      </c>
    </row>
    <row r="34" spans="1:13" ht="14.5" x14ac:dyDescent="0.35">
      <c r="A34" s="2" t="str">
        <f>VLOOKUP(C34, 'County name'!$A$1:$C$207, 2, TRUE)</f>
        <v>Dubuque County</v>
      </c>
      <c r="B34" s="2" t="str">
        <f>VLOOKUP($C34, 'County name'!$A$1:$C$207, 3, TRUE)</f>
        <v>Iowa</v>
      </c>
      <c r="C34" s="33">
        <v>19061</v>
      </c>
      <c r="D34" s="12">
        <f>VLOOKUP($C34, 'County name'!$A$3:$D$101, 4, FALSE)</f>
        <v>8.3999999999999995E-3</v>
      </c>
      <c r="E34" s="44">
        <v>1873.4460549999999</v>
      </c>
      <c r="F34" s="44">
        <v>114.071184</v>
      </c>
      <c r="G34" s="38">
        <v>0.83880542039999995</v>
      </c>
      <c r="H34" s="45">
        <v>385.32590119999998</v>
      </c>
      <c r="I34" s="45">
        <v>172.95667460000001</v>
      </c>
      <c r="J34" s="48">
        <v>0.28763330590000002</v>
      </c>
      <c r="K34" s="46">
        <v>629.02588690000005</v>
      </c>
      <c r="L34" s="45">
        <v>324.45231560000002</v>
      </c>
      <c r="M34" s="47">
        <v>0.4838075342</v>
      </c>
    </row>
    <row r="35" spans="1:13" ht="14.5" x14ac:dyDescent="0.35">
      <c r="A35" s="2" t="str">
        <f>VLOOKUP(C35, 'County name'!$A$1:$C$207, 2, TRUE)</f>
        <v>Emmet County</v>
      </c>
      <c r="B35" s="2" t="str">
        <f>VLOOKUP($C35, 'County name'!$A$1:$C$207, 3, TRUE)</f>
        <v>Iowa</v>
      </c>
      <c r="C35" s="33">
        <v>19063</v>
      </c>
      <c r="D35" s="12">
        <f>VLOOKUP($C35, 'County name'!$A$3:$D$101, 4, FALSE)</f>
        <v>8.3000000000000001E-3</v>
      </c>
      <c r="E35" s="44">
        <v>1860.3137260000001</v>
      </c>
      <c r="F35" s="44">
        <v>128.81461089999999</v>
      </c>
      <c r="G35" s="38">
        <v>0.90606748439999996</v>
      </c>
      <c r="H35" s="45">
        <v>314.9183213</v>
      </c>
      <c r="I35" s="45">
        <v>129.9363333</v>
      </c>
      <c r="J35" s="48">
        <v>0.2105114498</v>
      </c>
      <c r="K35" s="46">
        <v>519.00292709999997</v>
      </c>
      <c r="L35" s="45">
        <v>244.42588420000001</v>
      </c>
      <c r="M35" s="47">
        <v>0.35637287420000002</v>
      </c>
    </row>
    <row r="36" spans="1:13" ht="14.5" x14ac:dyDescent="0.35">
      <c r="A36" s="2" t="str">
        <f>VLOOKUP(C36, 'County name'!$A$1:$C$207, 2, TRUE)</f>
        <v>Fayette County</v>
      </c>
      <c r="B36" s="2" t="str">
        <f>VLOOKUP($C36, 'County name'!$A$1:$C$207, 3, TRUE)</f>
        <v>Iowa</v>
      </c>
      <c r="C36" s="33">
        <v>19065</v>
      </c>
      <c r="D36" s="12">
        <f>VLOOKUP($C36, 'County name'!$A$3:$D$101, 4, FALSE)</f>
        <v>1.37E-2</v>
      </c>
      <c r="E36" s="44">
        <v>1847.90345</v>
      </c>
      <c r="F36" s="44">
        <v>115.0044182</v>
      </c>
      <c r="G36" s="38">
        <v>0.8579978654</v>
      </c>
      <c r="H36" s="45">
        <v>339.93676959999999</v>
      </c>
      <c r="I36" s="45">
        <v>138.39883990000001</v>
      </c>
      <c r="J36" s="48">
        <v>0.23253304629999999</v>
      </c>
      <c r="K36" s="46">
        <v>592.18236909999996</v>
      </c>
      <c r="L36" s="45">
        <v>303.11796670000001</v>
      </c>
      <c r="M36" s="47">
        <v>0.44120823920000002</v>
      </c>
    </row>
    <row r="37" spans="1:13" ht="14.5" x14ac:dyDescent="0.35">
      <c r="A37" s="2" t="str">
        <f>VLOOKUP(C37, 'County name'!$A$1:$C$207, 2, TRUE)</f>
        <v>Floyd County</v>
      </c>
      <c r="B37" s="2" t="str">
        <f>VLOOKUP($C37, 'County name'!$A$1:$C$207, 3, TRUE)</f>
        <v>Iowa</v>
      </c>
      <c r="C37" s="33">
        <v>19067</v>
      </c>
      <c r="D37" s="12">
        <f>VLOOKUP($C37, 'County name'!$A$3:$D$101, 4, FALSE)</f>
        <v>1.03E-2</v>
      </c>
      <c r="E37" s="44">
        <v>1914.5058059999999</v>
      </c>
      <c r="F37" s="44">
        <v>134.7227436</v>
      </c>
      <c r="G37" s="38">
        <v>0.88694237659999997</v>
      </c>
      <c r="H37" s="45">
        <v>323.91887830000002</v>
      </c>
      <c r="I37" s="45">
        <v>134.95867609999999</v>
      </c>
      <c r="J37" s="48">
        <v>0.2163324251</v>
      </c>
      <c r="K37" s="46">
        <v>597.21713480000005</v>
      </c>
      <c r="L37" s="45">
        <v>331.04255210000002</v>
      </c>
      <c r="M37" s="47">
        <v>0.46457510349999998</v>
      </c>
    </row>
    <row r="38" spans="1:13" ht="14.5" x14ac:dyDescent="0.35">
      <c r="A38" s="2" t="str">
        <f>VLOOKUP(C38, 'County name'!$A$1:$C$207, 2, TRUE)</f>
        <v>Franklin County</v>
      </c>
      <c r="B38" s="2" t="str">
        <f>VLOOKUP($C38, 'County name'!$A$1:$C$207, 3, TRUE)</f>
        <v>Iowa</v>
      </c>
      <c r="C38" s="33">
        <v>19069</v>
      </c>
      <c r="D38" s="12">
        <f>VLOOKUP($C38, 'County name'!$A$3:$D$101, 4, FALSE)</f>
        <v>1.3500000000000002E-2</v>
      </c>
      <c r="E38" s="44">
        <v>1913.347231</v>
      </c>
      <c r="F38" s="44">
        <v>136.25027059999999</v>
      </c>
      <c r="G38" s="38">
        <v>0.90872588769999996</v>
      </c>
      <c r="H38" s="45">
        <v>319.5493712</v>
      </c>
      <c r="I38" s="45">
        <v>134.51689490000001</v>
      </c>
      <c r="J38" s="48">
        <v>0.2160552291</v>
      </c>
      <c r="K38" s="46">
        <v>584.74449579999998</v>
      </c>
      <c r="L38" s="45">
        <v>319.40658020000001</v>
      </c>
      <c r="M38" s="47">
        <v>0.4533169769</v>
      </c>
    </row>
    <row r="39" spans="1:13" ht="14.5" x14ac:dyDescent="0.35">
      <c r="A39" s="2" t="str">
        <f>VLOOKUP(C39, 'County name'!$A$1:$C$207, 2, TRUE)</f>
        <v>Fremont County</v>
      </c>
      <c r="B39" s="2" t="str">
        <f>VLOOKUP($C39, 'County name'!$A$1:$C$207, 3, TRUE)</f>
        <v>Iowa</v>
      </c>
      <c r="C39" s="33">
        <v>19071</v>
      </c>
      <c r="D39" s="12">
        <f>VLOOKUP($C39, 'County name'!$A$3:$D$101, 4, FALSE)</f>
        <v>9.7000000000000003E-3</v>
      </c>
      <c r="E39" s="44">
        <v>2304.0640509999998</v>
      </c>
      <c r="F39" s="44">
        <v>297.130583</v>
      </c>
      <c r="G39" s="38">
        <v>1.108928001</v>
      </c>
      <c r="H39" s="45">
        <v>311.86049350000002</v>
      </c>
      <c r="I39" s="45">
        <v>190.61885810000001</v>
      </c>
      <c r="J39" s="48">
        <v>0.2387106467</v>
      </c>
      <c r="K39" s="46">
        <v>519.78474249999999</v>
      </c>
      <c r="L39" s="45">
        <v>330.0540704</v>
      </c>
      <c r="M39" s="47">
        <v>0.41378960469999998</v>
      </c>
    </row>
    <row r="40" spans="1:13" ht="14.5" x14ac:dyDescent="0.35">
      <c r="A40" s="2" t="str">
        <f>VLOOKUP(C40, 'County name'!$A$1:$C$207, 2, TRUE)</f>
        <v>Greene County</v>
      </c>
      <c r="B40" s="2" t="str">
        <f>VLOOKUP($C40, 'County name'!$A$1:$C$207, 3, TRUE)</f>
        <v>Iowa</v>
      </c>
      <c r="C40" s="33">
        <v>19073</v>
      </c>
      <c r="D40" s="12">
        <f>VLOOKUP($C40, 'County name'!$A$3:$D$101, 4, FALSE)</f>
        <v>1.1699999999999999E-2</v>
      </c>
      <c r="E40" s="44">
        <v>2076.8916439999998</v>
      </c>
      <c r="F40" s="44">
        <v>203.75135510000001</v>
      </c>
      <c r="G40" s="38">
        <v>1.0112658539999999</v>
      </c>
      <c r="H40" s="45">
        <v>311.99646080000002</v>
      </c>
      <c r="I40" s="45">
        <v>164.51827900000001</v>
      </c>
      <c r="J40" s="48">
        <v>0.2234025784</v>
      </c>
      <c r="K40" s="46">
        <v>537.27908379999997</v>
      </c>
      <c r="L40" s="45">
        <v>309.55973940000001</v>
      </c>
      <c r="M40" s="47">
        <v>0.40851310149999998</v>
      </c>
    </row>
    <row r="41" spans="1:13" ht="14.5" x14ac:dyDescent="0.35">
      <c r="A41" s="2" t="str">
        <f>VLOOKUP(C41, 'County name'!$A$1:$C$207, 2, TRUE)</f>
        <v>Grundy County</v>
      </c>
      <c r="B41" s="2" t="str">
        <f>VLOOKUP($C41, 'County name'!$A$1:$C$207, 3, TRUE)</f>
        <v>Iowa</v>
      </c>
      <c r="C41" s="33">
        <v>19075</v>
      </c>
      <c r="D41" s="12">
        <f>VLOOKUP($C41, 'County name'!$A$3:$D$101, 4, FALSE)</f>
        <v>1.11E-2</v>
      </c>
      <c r="E41" s="44">
        <v>1942.8912459999999</v>
      </c>
      <c r="F41" s="44">
        <v>144.13994919999999</v>
      </c>
      <c r="G41" s="38">
        <v>0.89884464190000002</v>
      </c>
      <c r="H41" s="45">
        <v>327.47793869999998</v>
      </c>
      <c r="I41" s="45">
        <v>144.59322940000001</v>
      </c>
      <c r="J41" s="48">
        <v>0.22334819319999999</v>
      </c>
      <c r="K41" s="46">
        <v>598.83299160000001</v>
      </c>
      <c r="L41" s="45">
        <v>332.77706799999999</v>
      </c>
      <c r="M41" s="47">
        <v>0.46742055539999999</v>
      </c>
    </row>
    <row r="42" spans="1:13" ht="14.5" x14ac:dyDescent="0.35">
      <c r="A42" s="2" t="str">
        <f>VLOOKUP(C42, 'County name'!$A$1:$C$207, 2, TRUE)</f>
        <v>Guthrie County</v>
      </c>
      <c r="B42" s="2" t="str">
        <f>VLOOKUP($C42, 'County name'!$A$1:$C$207, 3, TRUE)</f>
        <v>Iowa</v>
      </c>
      <c r="C42" s="33">
        <v>19077</v>
      </c>
      <c r="D42" s="12">
        <f>VLOOKUP($C42, 'County name'!$A$3:$D$101, 4, FALSE)</f>
        <v>0.01</v>
      </c>
      <c r="E42" s="44">
        <v>2066.338992</v>
      </c>
      <c r="F42" s="44">
        <v>204.56992410000001</v>
      </c>
      <c r="G42" s="38">
        <v>0.98270531159999996</v>
      </c>
      <c r="H42" s="45">
        <v>311.11880259999998</v>
      </c>
      <c r="I42" s="45">
        <v>164.02133850000001</v>
      </c>
      <c r="J42" s="48">
        <v>0.2215300436</v>
      </c>
      <c r="K42" s="46">
        <v>530.80402730000003</v>
      </c>
      <c r="L42" s="45">
        <v>301.35397260000002</v>
      </c>
      <c r="M42" s="47">
        <v>0.39856275330000002</v>
      </c>
    </row>
    <row r="43" spans="1:13" ht="14.5" x14ac:dyDescent="0.35">
      <c r="A43" s="2" t="str">
        <f>VLOOKUP(C43, 'County name'!$A$1:$C$207, 2, TRUE)</f>
        <v>Hamilton County</v>
      </c>
      <c r="B43" s="2" t="str">
        <f>VLOOKUP($C43, 'County name'!$A$1:$C$207, 3, TRUE)</f>
        <v>Iowa</v>
      </c>
      <c r="C43" s="33">
        <v>19079</v>
      </c>
      <c r="D43" s="12">
        <f>VLOOKUP($C43, 'County name'!$A$3:$D$101, 4, FALSE)</f>
        <v>1.1899999999999999E-2</v>
      </c>
      <c r="E43" s="44">
        <v>1975.6971960000001</v>
      </c>
      <c r="F43" s="44">
        <v>159.34250589999999</v>
      </c>
      <c r="G43" s="38">
        <v>0.95215949710000003</v>
      </c>
      <c r="H43" s="45">
        <v>317.17397560000001</v>
      </c>
      <c r="I43" s="45">
        <v>145.21828410000001</v>
      </c>
      <c r="J43" s="48">
        <v>0.21977287810000001</v>
      </c>
      <c r="K43" s="46">
        <v>564.91476729999999</v>
      </c>
      <c r="L43" s="45">
        <v>311.65348260000002</v>
      </c>
      <c r="M43" s="47">
        <v>0.4321136994</v>
      </c>
    </row>
    <row r="44" spans="1:13" ht="14.5" x14ac:dyDescent="0.35">
      <c r="A44" s="2" t="str">
        <f>VLOOKUP(C44, 'County name'!$A$1:$C$207, 2, TRUE)</f>
        <v>Hancock County</v>
      </c>
      <c r="B44" s="2" t="str">
        <f>VLOOKUP($C44, 'County name'!$A$1:$C$207, 3, TRUE)</f>
        <v>Iowa</v>
      </c>
      <c r="C44" s="33">
        <v>19081</v>
      </c>
      <c r="D44" s="12">
        <f>VLOOKUP($C44, 'County name'!$A$3:$D$101, 4, FALSE)</f>
        <v>1.21E-2</v>
      </c>
      <c r="E44" s="44">
        <v>1890.1994360000001</v>
      </c>
      <c r="F44" s="44">
        <v>127.3214438</v>
      </c>
      <c r="G44" s="38">
        <v>0.89967332820000001</v>
      </c>
      <c r="H44" s="45">
        <v>319.15024979999998</v>
      </c>
      <c r="I44" s="45">
        <v>128.32204759999999</v>
      </c>
      <c r="J44" s="48">
        <v>0.2141443663</v>
      </c>
      <c r="K44" s="46">
        <v>565.59117909999998</v>
      </c>
      <c r="L44" s="45">
        <v>291.74896050000001</v>
      </c>
      <c r="M44" s="47">
        <v>0.42296830759999998</v>
      </c>
    </row>
    <row r="45" spans="1:13" ht="14.5" x14ac:dyDescent="0.35">
      <c r="A45" s="2" t="str">
        <f>VLOOKUP(C45, 'County name'!$A$1:$C$207, 2, TRUE)</f>
        <v>Hardin County</v>
      </c>
      <c r="B45" s="2" t="str">
        <f>VLOOKUP($C45, 'County name'!$A$1:$C$207, 3, TRUE)</f>
        <v>Iowa</v>
      </c>
      <c r="C45" s="33">
        <v>19083</v>
      </c>
      <c r="D45" s="12">
        <f>VLOOKUP($C45, 'County name'!$A$3:$D$101, 4, FALSE)</f>
        <v>1.1200000000000002E-2</v>
      </c>
      <c r="E45" s="44">
        <v>1955.9366640000001</v>
      </c>
      <c r="F45" s="44">
        <v>150.28002050000001</v>
      </c>
      <c r="G45" s="38">
        <v>0.92240035340000004</v>
      </c>
      <c r="H45" s="45">
        <v>320.24738600000001</v>
      </c>
      <c r="I45" s="45">
        <v>141.9942126</v>
      </c>
      <c r="J45" s="48">
        <v>0.21816177480000001</v>
      </c>
      <c r="K45" s="46">
        <v>581.9906072</v>
      </c>
      <c r="L45" s="45">
        <v>322.87294309999999</v>
      </c>
      <c r="M45" s="47">
        <v>0.45123873549999999</v>
      </c>
    </row>
    <row r="46" spans="1:13" ht="14.5" x14ac:dyDescent="0.35">
      <c r="A46" s="2" t="str">
        <f>VLOOKUP(C46, 'County name'!$A$1:$C$207, 2, TRUE)</f>
        <v>Harrison County</v>
      </c>
      <c r="B46" s="2" t="str">
        <f>VLOOKUP($C46, 'County name'!$A$1:$C$207, 3, TRUE)</f>
        <v>Iowa</v>
      </c>
      <c r="C46" s="33">
        <v>19085</v>
      </c>
      <c r="D46" s="12">
        <f>VLOOKUP($C46, 'County name'!$A$3:$D$101, 4, FALSE)</f>
        <v>1.3899999999999999E-2</v>
      </c>
      <c r="E46" s="44">
        <v>2165.290724</v>
      </c>
      <c r="F46" s="44">
        <v>246.3067982</v>
      </c>
      <c r="G46" s="38">
        <v>1.0632359469999999</v>
      </c>
      <c r="H46" s="45">
        <v>309.13909100000001</v>
      </c>
      <c r="I46" s="45">
        <v>172.541313</v>
      </c>
      <c r="J46" s="48">
        <v>0.22708491589999999</v>
      </c>
      <c r="K46" s="46">
        <v>501.36081919999998</v>
      </c>
      <c r="L46" s="45">
        <v>289.94148139999999</v>
      </c>
      <c r="M46" s="47">
        <v>0.37393247889999998</v>
      </c>
    </row>
    <row r="47" spans="1:13" ht="14.5" x14ac:dyDescent="0.35">
      <c r="A47" s="2" t="str">
        <f>VLOOKUP(C47, 'County name'!$A$1:$C$207, 2, TRUE)</f>
        <v>Henry County</v>
      </c>
      <c r="B47" s="2" t="str">
        <f>VLOOKUP($C47, 'County name'!$A$1:$C$207, 3, TRUE)</f>
        <v>Iowa</v>
      </c>
      <c r="C47" s="33">
        <v>19087</v>
      </c>
      <c r="D47" s="12">
        <f>VLOOKUP($C47, 'County name'!$A$3:$D$101, 4, FALSE)</f>
        <v>6.6E-3</v>
      </c>
      <c r="E47" s="44">
        <v>2222.4646729999999</v>
      </c>
      <c r="F47" s="44">
        <v>211.99641819999999</v>
      </c>
      <c r="G47" s="38">
        <v>0.96416385660000004</v>
      </c>
      <c r="H47" s="45">
        <v>430.2336421</v>
      </c>
      <c r="I47" s="45">
        <v>285.92956729999997</v>
      </c>
      <c r="J47" s="48">
        <v>0.38412357889999998</v>
      </c>
      <c r="K47" s="46">
        <v>732.50405039999998</v>
      </c>
      <c r="L47" s="45">
        <v>523.75135290000003</v>
      </c>
      <c r="M47" s="47">
        <v>0.70576878860000003</v>
      </c>
    </row>
    <row r="48" spans="1:13" ht="14.5" x14ac:dyDescent="0.35">
      <c r="A48" s="2" t="str">
        <f>VLOOKUP(C48, 'County name'!$A$1:$C$207, 2, TRUE)</f>
        <v>Howard County</v>
      </c>
      <c r="B48" s="2" t="str">
        <f>VLOOKUP($C48, 'County name'!$A$1:$C$207, 3, TRUE)</f>
        <v>Iowa</v>
      </c>
      <c r="C48" s="33">
        <v>19089</v>
      </c>
      <c r="D48" s="12">
        <f>VLOOKUP($C48, 'County name'!$A$3:$D$101, 4, FALSE)</f>
        <v>9.5999999999999992E-3</v>
      </c>
      <c r="E48" s="44">
        <v>1778.8914629999999</v>
      </c>
      <c r="F48" s="44">
        <v>97.298141770000001</v>
      </c>
      <c r="G48" s="38">
        <v>0.8175943094</v>
      </c>
      <c r="H48" s="45">
        <v>322.99616900000001</v>
      </c>
      <c r="I48" s="45">
        <v>117.05437480000001</v>
      </c>
      <c r="J48" s="48">
        <v>0.20594947089999999</v>
      </c>
      <c r="K48" s="46">
        <v>576.11583489999998</v>
      </c>
      <c r="L48" s="45">
        <v>274.8406243</v>
      </c>
      <c r="M48" s="47">
        <v>0.41061799630000001</v>
      </c>
    </row>
    <row r="49" spans="1:13" ht="14.5" x14ac:dyDescent="0.35">
      <c r="A49" s="2" t="str">
        <f>VLOOKUP(C49, 'County name'!$A$1:$C$207, 2, TRUE)</f>
        <v>Humboldt County</v>
      </c>
      <c r="B49" s="2" t="str">
        <f>VLOOKUP($C49, 'County name'!$A$1:$C$207, 3, TRUE)</f>
        <v>Iowa</v>
      </c>
      <c r="C49" s="33">
        <v>19091</v>
      </c>
      <c r="D49" s="12">
        <f>VLOOKUP($C49, 'County name'!$A$3:$D$101, 4, FALSE)</f>
        <v>1.15E-2</v>
      </c>
      <c r="E49" s="44">
        <v>1951.9814919999999</v>
      </c>
      <c r="F49" s="44">
        <v>150.23349640000001</v>
      </c>
      <c r="G49" s="38">
        <v>0.95229344699999996</v>
      </c>
      <c r="H49" s="45">
        <v>315.88037600000001</v>
      </c>
      <c r="I49" s="45">
        <v>138.2372633</v>
      </c>
      <c r="J49" s="48">
        <v>0.2176221579</v>
      </c>
      <c r="K49" s="46">
        <v>545.16529619999994</v>
      </c>
      <c r="L49" s="45">
        <v>286.54206499999998</v>
      </c>
      <c r="M49" s="47">
        <v>0.40420480559999999</v>
      </c>
    </row>
    <row r="50" spans="1:13" ht="14.5" x14ac:dyDescent="0.35">
      <c r="A50" s="2" t="str">
        <f>VLOOKUP(C50, 'County name'!$A$1:$C$207, 2, TRUE)</f>
        <v>Ida County</v>
      </c>
      <c r="B50" s="2" t="str">
        <f>VLOOKUP($C50, 'County name'!$A$1:$C$207, 3, TRUE)</f>
        <v>Iowa</v>
      </c>
      <c r="C50" s="33">
        <v>19093</v>
      </c>
      <c r="D50" s="12">
        <f>VLOOKUP($C50, 'County name'!$A$3:$D$101, 4, FALSE)</f>
        <v>9.0000000000000011E-3</v>
      </c>
      <c r="E50" s="44">
        <v>2016.2176400000001</v>
      </c>
      <c r="F50" s="44">
        <v>189.86736450000001</v>
      </c>
      <c r="G50" s="38">
        <v>1.0154495830000001</v>
      </c>
      <c r="H50" s="45">
        <v>309.48271199999999</v>
      </c>
      <c r="I50" s="45">
        <v>154.39995339999999</v>
      </c>
      <c r="J50" s="48">
        <v>0.22138289999999999</v>
      </c>
      <c r="K50" s="46">
        <v>499.89796230000002</v>
      </c>
      <c r="L50" s="45">
        <v>262.21786170000001</v>
      </c>
      <c r="M50" s="47">
        <v>0.35691055059999999</v>
      </c>
    </row>
    <row r="51" spans="1:13" ht="14.5" x14ac:dyDescent="0.35">
      <c r="A51" s="2" t="str">
        <f>VLOOKUP(C51, 'County name'!$A$1:$C$207, 2, TRUE)</f>
        <v>Iowa County</v>
      </c>
      <c r="B51" s="2" t="str">
        <f>VLOOKUP($C51, 'County name'!$A$1:$C$207, 3, TRUE)</f>
        <v>Iowa</v>
      </c>
      <c r="C51" s="33">
        <v>19095</v>
      </c>
      <c r="D51" s="12">
        <f>VLOOKUP($C51, 'County name'!$A$3:$D$101, 4, FALSE)</f>
        <v>9.8999999999999991E-3</v>
      </c>
      <c r="E51" s="44">
        <v>2089.7996050000002</v>
      </c>
      <c r="F51" s="44">
        <v>185.93021210000001</v>
      </c>
      <c r="G51" s="38">
        <v>0.942816353</v>
      </c>
      <c r="H51" s="45">
        <v>370.64485350000001</v>
      </c>
      <c r="I51" s="45">
        <v>202.72731630000001</v>
      </c>
      <c r="J51" s="48">
        <v>0.28887378660000002</v>
      </c>
      <c r="K51" s="46">
        <v>645.61000639999997</v>
      </c>
      <c r="L51" s="45">
        <v>403.53756019999997</v>
      </c>
      <c r="M51" s="47">
        <v>0.54963710310000002</v>
      </c>
    </row>
    <row r="52" spans="1:13" ht="14.5" x14ac:dyDescent="0.35">
      <c r="A52" s="2" t="str">
        <f>VLOOKUP(C52, 'County name'!$A$1:$C$207, 2, TRUE)</f>
        <v>Jackson County</v>
      </c>
      <c r="B52" s="2" t="str">
        <f>VLOOKUP($C52, 'County name'!$A$1:$C$207, 3, TRUE)</f>
        <v>Iowa</v>
      </c>
      <c r="C52" s="33">
        <v>19097</v>
      </c>
      <c r="D52" s="12">
        <f>VLOOKUP($C52, 'County name'!$A$3:$D$101, 4, FALSE)</f>
        <v>7.3000000000000001E-3</v>
      </c>
      <c r="E52" s="44">
        <v>1919.8003329999999</v>
      </c>
      <c r="F52" s="44">
        <v>129.7317669</v>
      </c>
      <c r="G52" s="38">
        <v>0.86157477800000004</v>
      </c>
      <c r="H52" s="45">
        <v>419.76050529999998</v>
      </c>
      <c r="I52" s="45">
        <v>217.7140541</v>
      </c>
      <c r="J52" s="48">
        <v>0.33934672069999999</v>
      </c>
      <c r="K52" s="46">
        <v>679.16205960000002</v>
      </c>
      <c r="L52" s="45">
        <v>394.59009739999999</v>
      </c>
      <c r="M52" s="47">
        <v>0.56697747539999999</v>
      </c>
    </row>
    <row r="53" spans="1:13" ht="14.5" x14ac:dyDescent="0.35">
      <c r="A53" s="2" t="str">
        <f>VLOOKUP(C53, 'County name'!$A$1:$C$207, 2, TRUE)</f>
        <v>Jasper County</v>
      </c>
      <c r="B53" s="2" t="str">
        <f>VLOOKUP($C53, 'County name'!$A$1:$C$207, 3, TRUE)</f>
        <v>Iowa</v>
      </c>
      <c r="C53" s="33">
        <v>19099</v>
      </c>
      <c r="D53" s="12">
        <f>VLOOKUP($C53, 'County name'!$A$3:$D$101, 4, FALSE)</f>
        <v>1.4499999999999999E-2</v>
      </c>
      <c r="E53" s="44">
        <v>2090.113961</v>
      </c>
      <c r="F53" s="44">
        <v>185.35959</v>
      </c>
      <c r="G53" s="38">
        <v>0.9424969607</v>
      </c>
      <c r="H53" s="45">
        <v>326.2016385</v>
      </c>
      <c r="I53" s="45">
        <v>158.15780340000001</v>
      </c>
      <c r="J53" s="48">
        <v>0.22834974760000001</v>
      </c>
      <c r="K53" s="46">
        <v>581.01410910000004</v>
      </c>
      <c r="L53" s="45">
        <v>333.78723559999997</v>
      </c>
      <c r="M53" s="47">
        <v>0.45590822489999999</v>
      </c>
    </row>
    <row r="54" spans="1:13" ht="14.5" x14ac:dyDescent="0.35">
      <c r="A54" s="2" t="str">
        <f>VLOOKUP(C54, 'County name'!$A$1:$C$207, 2, TRUE)</f>
        <v>Jefferson County</v>
      </c>
      <c r="B54" s="2" t="str">
        <f>VLOOKUP($C54, 'County name'!$A$1:$C$207, 3, TRUE)</f>
        <v>Iowa</v>
      </c>
      <c r="C54" s="33">
        <v>19101</v>
      </c>
      <c r="D54" s="12">
        <f>VLOOKUP($C54, 'County name'!$A$3:$D$101, 4, FALSE)</f>
        <v>5.8999999999999999E-3</v>
      </c>
      <c r="E54" s="44">
        <v>2239.2773050000001</v>
      </c>
      <c r="F54" s="44">
        <v>231.4099157</v>
      </c>
      <c r="G54" s="38">
        <v>1.0074865420000001</v>
      </c>
      <c r="H54" s="45">
        <v>395.64479749999998</v>
      </c>
      <c r="I54" s="45">
        <v>253.2420625</v>
      </c>
      <c r="J54" s="48">
        <v>0.33750298870000001</v>
      </c>
      <c r="K54" s="46">
        <v>677.5682607</v>
      </c>
      <c r="L54" s="45">
        <v>468.29729400000002</v>
      </c>
      <c r="M54" s="47">
        <v>0.6233563379</v>
      </c>
    </row>
    <row r="55" spans="1:13" ht="14.5" x14ac:dyDescent="0.35">
      <c r="A55" s="2" t="str">
        <f>VLOOKUP(C55, 'County name'!$A$1:$C$207, 2, TRUE)</f>
        <v>Johnson County</v>
      </c>
      <c r="B55" s="2" t="str">
        <f>VLOOKUP($C55, 'County name'!$A$1:$C$207, 3, TRUE)</f>
        <v>Iowa</v>
      </c>
      <c r="C55" s="33">
        <v>19103</v>
      </c>
      <c r="D55" s="12">
        <f>VLOOKUP($C55, 'County name'!$A$3:$D$101, 4, FALSE)</f>
        <v>9.3999999999999986E-3</v>
      </c>
      <c r="E55" s="44">
        <v>2135.1501739999999</v>
      </c>
      <c r="F55" s="44">
        <v>192.91231780000001</v>
      </c>
      <c r="G55" s="38">
        <v>0.95917896739999997</v>
      </c>
      <c r="H55" s="45">
        <v>401.34281190000002</v>
      </c>
      <c r="I55" s="45">
        <v>237.64876100000001</v>
      </c>
      <c r="J55" s="48">
        <v>0.33419638759999998</v>
      </c>
      <c r="K55" s="46">
        <v>686.93651780000005</v>
      </c>
      <c r="L55" s="45">
        <v>454.0903859</v>
      </c>
      <c r="M55" s="47">
        <v>0.61557028020000004</v>
      </c>
    </row>
    <row r="56" spans="1:13" ht="14.5" x14ac:dyDescent="0.35">
      <c r="A56" s="2" t="str">
        <f>VLOOKUP(C56, 'County name'!$A$1:$C$207, 2, TRUE)</f>
        <v>Jones County</v>
      </c>
      <c r="B56" s="2" t="str">
        <f>VLOOKUP($C56, 'County name'!$A$1:$C$207, 3, TRUE)</f>
        <v>Iowa</v>
      </c>
      <c r="C56" s="33">
        <v>19105</v>
      </c>
      <c r="D56" s="12">
        <f>VLOOKUP($C56, 'County name'!$A$3:$D$101, 4, FALSE)</f>
        <v>9.1999999999999998E-3</v>
      </c>
      <c r="E56" s="44">
        <v>1942.3133290000001</v>
      </c>
      <c r="F56" s="44">
        <v>143.95415689999999</v>
      </c>
      <c r="G56" s="38">
        <v>0.87608915949999999</v>
      </c>
      <c r="H56" s="45">
        <v>399.06403829999999</v>
      </c>
      <c r="I56" s="45">
        <v>206.9848886</v>
      </c>
      <c r="J56" s="48">
        <v>0.31505264220000001</v>
      </c>
      <c r="K56" s="46">
        <v>660.03549769999995</v>
      </c>
      <c r="L56" s="45">
        <v>391.62431809999998</v>
      </c>
      <c r="M56" s="47">
        <v>0.54836211469999996</v>
      </c>
    </row>
    <row r="57" spans="1:13" ht="14.5" x14ac:dyDescent="0.35">
      <c r="A57" s="2" t="str">
        <f>VLOOKUP(C57, 'County name'!$A$1:$C$207, 2, TRUE)</f>
        <v>Keokuk County</v>
      </c>
      <c r="B57" s="2" t="str">
        <f>VLOOKUP($C57, 'County name'!$A$1:$C$207, 3, TRUE)</f>
        <v>Iowa</v>
      </c>
      <c r="C57" s="33">
        <v>19107</v>
      </c>
      <c r="D57" s="12">
        <f>VLOOKUP($C57, 'County name'!$A$3:$D$101, 4, FALSE)</f>
        <v>8.6E-3</v>
      </c>
      <c r="E57" s="44">
        <v>2162.544977</v>
      </c>
      <c r="F57" s="44">
        <v>205.30277670000001</v>
      </c>
      <c r="G57" s="38">
        <v>0.9733268424</v>
      </c>
      <c r="H57" s="45">
        <v>372.91095410000003</v>
      </c>
      <c r="I57" s="45">
        <v>216.25506820000001</v>
      </c>
      <c r="J57" s="48">
        <v>0.29757091060000002</v>
      </c>
      <c r="K57" s="46">
        <v>646.54640119999999</v>
      </c>
      <c r="L57" s="45">
        <v>416.75156520000002</v>
      </c>
      <c r="M57" s="47">
        <v>0.56258885690000004</v>
      </c>
    </row>
    <row r="58" spans="1:13" ht="14.5" x14ac:dyDescent="0.35">
      <c r="A58" s="2" t="str">
        <f>VLOOKUP(C58, 'County name'!$A$1:$C$207, 2, TRUE)</f>
        <v>Kossuth County</v>
      </c>
      <c r="B58" s="2" t="str">
        <f>VLOOKUP($C58, 'County name'!$A$1:$C$207, 3, TRUE)</f>
        <v>Iowa</v>
      </c>
      <c r="C58" s="33">
        <v>19109</v>
      </c>
      <c r="D58" s="12">
        <f>VLOOKUP($C58, 'County name'!$A$3:$D$101, 4, FALSE)</f>
        <v>2.3300000000000001E-2</v>
      </c>
      <c r="E58" s="44">
        <v>1907.706713</v>
      </c>
      <c r="F58" s="44">
        <v>134.8359045</v>
      </c>
      <c r="G58" s="38">
        <v>0.93170236989999999</v>
      </c>
      <c r="H58" s="45">
        <v>318.04109140000003</v>
      </c>
      <c r="I58" s="45">
        <v>132.7371474</v>
      </c>
      <c r="J58" s="48">
        <v>0.21499710969999999</v>
      </c>
      <c r="K58" s="46">
        <v>543.11226250000004</v>
      </c>
      <c r="L58" s="45">
        <v>274.52954299999999</v>
      </c>
      <c r="M58" s="47">
        <v>0.39397638429999998</v>
      </c>
    </row>
    <row r="59" spans="1:13" ht="14.5" x14ac:dyDescent="0.35">
      <c r="A59" s="2" t="str">
        <f>VLOOKUP(C59, 'County name'!$A$1:$C$207, 2, TRUE)</f>
        <v>Lee County</v>
      </c>
      <c r="B59" s="2" t="str">
        <f>VLOOKUP($C59, 'County name'!$A$1:$C$207, 3, TRUE)</f>
        <v>Iowa</v>
      </c>
      <c r="C59" s="33">
        <v>19111</v>
      </c>
      <c r="D59" s="12">
        <f>VLOOKUP($C59, 'County name'!$A$3:$D$101, 4, FALSE)</f>
        <v>5.7999999999999996E-3</v>
      </c>
      <c r="E59" s="44">
        <v>2274.917606</v>
      </c>
      <c r="F59" s="44">
        <v>219.1034501</v>
      </c>
      <c r="G59" s="38">
        <v>0.98924808509999995</v>
      </c>
      <c r="H59" s="45">
        <v>437.59581129999998</v>
      </c>
      <c r="I59" s="45">
        <v>299.45909560000001</v>
      </c>
      <c r="J59" s="48">
        <v>0.40002820989999999</v>
      </c>
      <c r="K59" s="46">
        <v>744.20089480000001</v>
      </c>
      <c r="L59" s="45">
        <v>546.84532019999995</v>
      </c>
      <c r="M59" s="47">
        <v>0.73602173699999995</v>
      </c>
    </row>
    <row r="60" spans="1:13" ht="14.5" x14ac:dyDescent="0.35">
      <c r="A60" s="2" t="str">
        <f>VLOOKUP(C60, 'County name'!$A$1:$C$207, 2, TRUE)</f>
        <v>Linn County</v>
      </c>
      <c r="B60" s="2" t="str">
        <f>VLOOKUP($C60, 'County name'!$A$1:$C$207, 3, TRUE)</f>
        <v>Iowa</v>
      </c>
      <c r="C60" s="33">
        <v>19113</v>
      </c>
      <c r="D60" s="12">
        <f>VLOOKUP($C60, 'County name'!$A$3:$D$101, 4, FALSE)</f>
        <v>0.01</v>
      </c>
      <c r="E60" s="44">
        <v>2002.519775</v>
      </c>
      <c r="F60" s="44">
        <v>159.37979300000001</v>
      </c>
      <c r="G60" s="38">
        <v>0.91385167749999996</v>
      </c>
      <c r="H60" s="45">
        <v>380.60757180000002</v>
      </c>
      <c r="I60" s="45">
        <v>198.1651402</v>
      </c>
      <c r="J60" s="48">
        <v>0.29478811230000002</v>
      </c>
      <c r="K60" s="46">
        <v>648.50765980000006</v>
      </c>
      <c r="L60" s="45">
        <v>389.61518519999998</v>
      </c>
      <c r="M60" s="47">
        <v>0.53889701899999998</v>
      </c>
    </row>
    <row r="61" spans="1:13" ht="14.5" x14ac:dyDescent="0.35">
      <c r="A61" s="2" t="str">
        <f>VLOOKUP(C61, 'County name'!$A$1:$C$207, 2, TRUE)</f>
        <v>Louisa County</v>
      </c>
      <c r="B61" s="2" t="str">
        <f>VLOOKUP($C61, 'County name'!$A$1:$C$207, 3, TRUE)</f>
        <v>Iowa</v>
      </c>
      <c r="C61" s="33">
        <v>19115</v>
      </c>
      <c r="D61" s="12">
        <f>VLOOKUP($C61, 'County name'!$A$3:$D$101, 4, FALSE)</f>
        <v>6.0999999999999995E-3</v>
      </c>
      <c r="E61" s="44">
        <v>2205.55629</v>
      </c>
      <c r="F61" s="44">
        <v>204.1507269</v>
      </c>
      <c r="G61" s="38">
        <v>0.95544225360000001</v>
      </c>
      <c r="H61" s="45">
        <v>441.63220660000002</v>
      </c>
      <c r="I61" s="45">
        <v>292.37345370000003</v>
      </c>
      <c r="J61" s="48">
        <v>0.39967625330000001</v>
      </c>
      <c r="K61" s="46">
        <v>750.55198849999999</v>
      </c>
      <c r="L61" s="45">
        <v>536.60310949999996</v>
      </c>
      <c r="M61" s="47">
        <v>0.72820724599999997</v>
      </c>
    </row>
    <row r="62" spans="1:13" ht="14.5" x14ac:dyDescent="0.35">
      <c r="A62" s="2" t="str">
        <f>VLOOKUP(C62, 'County name'!$A$1:$C$207, 2, TRUE)</f>
        <v>Lucas County</v>
      </c>
      <c r="B62" s="2" t="str">
        <f>VLOOKUP($C62, 'County name'!$A$1:$C$207, 3, TRUE)</f>
        <v>Iowa</v>
      </c>
      <c r="C62" s="33">
        <v>19117</v>
      </c>
      <c r="D62" s="12">
        <f>VLOOKUP($C62, 'County name'!$A$3:$D$101, 4, FALSE)</f>
        <v>4.0000000000000001E-3</v>
      </c>
      <c r="E62" s="44">
        <v>2134.077268</v>
      </c>
      <c r="F62" s="44">
        <v>208.9287885</v>
      </c>
      <c r="G62" s="38">
        <v>0.96695817819999996</v>
      </c>
      <c r="H62" s="45">
        <v>326.54366210000001</v>
      </c>
      <c r="I62" s="45">
        <v>169.5378757</v>
      </c>
      <c r="J62" s="48">
        <v>0.23122099569999999</v>
      </c>
      <c r="K62" s="46">
        <v>561.59447569999998</v>
      </c>
      <c r="L62" s="45">
        <v>323.82053230000002</v>
      </c>
      <c r="M62" s="47">
        <v>0.43414334259999998</v>
      </c>
    </row>
    <row r="63" spans="1:13" ht="14.5" x14ac:dyDescent="0.35">
      <c r="A63" s="2" t="str">
        <f>VLOOKUP(C63, 'County name'!$A$1:$C$207, 2, TRUE)</f>
        <v>Lyon County</v>
      </c>
      <c r="B63" s="2" t="str">
        <f>VLOOKUP($C63, 'County name'!$A$1:$C$207, 3, TRUE)</f>
        <v>Iowa</v>
      </c>
      <c r="C63" s="33">
        <v>19119</v>
      </c>
      <c r="D63" s="12">
        <f>VLOOKUP($C63, 'County name'!$A$3:$D$101, 4, FALSE)</f>
        <v>1.3000000000000001E-2</v>
      </c>
      <c r="E63" s="44">
        <v>1914.114546</v>
      </c>
      <c r="F63" s="44">
        <v>186.76027680000001</v>
      </c>
      <c r="G63" s="38">
        <v>1.0019688680000001</v>
      </c>
      <c r="H63" s="45">
        <v>313.08428700000002</v>
      </c>
      <c r="I63" s="45">
        <v>153.86332580000001</v>
      </c>
      <c r="J63" s="48">
        <v>0.22337752180000001</v>
      </c>
      <c r="K63" s="46">
        <v>479.48842059999998</v>
      </c>
      <c r="L63" s="45">
        <v>240.5056769</v>
      </c>
      <c r="M63" s="47">
        <v>0.32410574479999998</v>
      </c>
    </row>
    <row r="64" spans="1:13" ht="14.5" x14ac:dyDescent="0.35">
      <c r="A64" s="2" t="str">
        <f>VLOOKUP(C64, 'County name'!$A$1:$C$207, 2, TRUE)</f>
        <v>Madison County</v>
      </c>
      <c r="B64" s="2" t="str">
        <f>VLOOKUP($C64, 'County name'!$A$1:$C$207, 3, TRUE)</f>
        <v>Iowa</v>
      </c>
      <c r="C64" s="33">
        <v>19121</v>
      </c>
      <c r="D64" s="12">
        <f>VLOOKUP($C64, 'County name'!$A$3:$D$101, 4, FALSE)</f>
        <v>7.0999999999999995E-3</v>
      </c>
      <c r="E64" s="44">
        <v>2125.3707760000002</v>
      </c>
      <c r="F64" s="44">
        <v>207.4909418</v>
      </c>
      <c r="G64" s="38">
        <v>0.9846452456</v>
      </c>
      <c r="H64" s="45">
        <v>321.07751660000002</v>
      </c>
      <c r="I64" s="45">
        <v>164.99626230000001</v>
      </c>
      <c r="J64" s="48">
        <v>0.22747934759999999</v>
      </c>
      <c r="K64" s="46">
        <v>544.96922670000004</v>
      </c>
      <c r="L64" s="45">
        <v>311.24750699999998</v>
      </c>
      <c r="M64" s="47">
        <v>0.41697199229999998</v>
      </c>
    </row>
    <row r="65" spans="1:13" ht="14.5" x14ac:dyDescent="0.35">
      <c r="A65" s="2" t="str">
        <f>VLOOKUP(C65, 'County name'!$A$1:$C$207, 2, TRUE)</f>
        <v>Mahaska County</v>
      </c>
      <c r="B65" s="2" t="str">
        <f>VLOOKUP($C65, 'County name'!$A$1:$C$207, 3, TRUE)</f>
        <v>Iowa</v>
      </c>
      <c r="C65" s="33">
        <v>19123</v>
      </c>
      <c r="D65" s="12">
        <f>VLOOKUP($C65, 'County name'!$A$3:$D$101, 4, FALSE)</f>
        <v>9.1999999999999998E-3</v>
      </c>
      <c r="E65" s="44">
        <v>2153.8848109999999</v>
      </c>
      <c r="F65" s="44">
        <v>202.880629</v>
      </c>
      <c r="G65" s="38">
        <v>0.97938092750000005</v>
      </c>
      <c r="H65" s="45">
        <v>345.22699310000002</v>
      </c>
      <c r="I65" s="45">
        <v>185.6411952</v>
      </c>
      <c r="J65" s="48">
        <v>0.25737586890000003</v>
      </c>
      <c r="K65" s="46">
        <v>605.04865489999997</v>
      </c>
      <c r="L65" s="45">
        <v>368.4418986</v>
      </c>
      <c r="M65" s="47">
        <v>0.49871762930000002</v>
      </c>
    </row>
    <row r="66" spans="1:13" ht="14.5" x14ac:dyDescent="0.35">
      <c r="A66" s="2" t="str">
        <f>VLOOKUP(C66, 'County name'!$A$1:$C$207, 2, TRUE)</f>
        <v>Marion County</v>
      </c>
      <c r="B66" s="2" t="str">
        <f>VLOOKUP($C66, 'County name'!$A$1:$C$207, 3, TRUE)</f>
        <v>Iowa</v>
      </c>
      <c r="C66" s="33">
        <v>19125</v>
      </c>
      <c r="D66" s="12">
        <f>VLOOKUP($C66, 'County name'!$A$3:$D$101, 4, FALSE)</f>
        <v>6.4000000000000003E-3</v>
      </c>
      <c r="E66" s="44">
        <v>2190.2112969999998</v>
      </c>
      <c r="F66" s="44">
        <v>213.80506439999999</v>
      </c>
      <c r="G66" s="38">
        <v>0.99700905490000002</v>
      </c>
      <c r="H66" s="45">
        <v>326.59838459999997</v>
      </c>
      <c r="I66" s="45">
        <v>169.46047050000001</v>
      </c>
      <c r="J66" s="48">
        <v>0.23370999940000001</v>
      </c>
      <c r="K66" s="46">
        <v>573.06891559999997</v>
      </c>
      <c r="L66" s="45">
        <v>339.2676993</v>
      </c>
      <c r="M66" s="47">
        <v>0.45441505879999999</v>
      </c>
    </row>
    <row r="67" spans="1:13" ht="14.5" x14ac:dyDescent="0.35">
      <c r="A67" s="2" t="str">
        <f>VLOOKUP(C67, 'County name'!$A$1:$C$207, 2, TRUE)</f>
        <v>Marshall County</v>
      </c>
      <c r="B67" s="2" t="str">
        <f>VLOOKUP($C67, 'County name'!$A$1:$C$207, 3, TRUE)</f>
        <v>Iowa</v>
      </c>
      <c r="C67" s="33">
        <v>19127</v>
      </c>
      <c r="D67" s="12">
        <f>VLOOKUP($C67, 'County name'!$A$3:$D$101, 4, FALSE)</f>
        <v>1.1399999999999999E-2</v>
      </c>
      <c r="E67" s="44">
        <v>1985.013567</v>
      </c>
      <c r="F67" s="44">
        <v>155.23900990000001</v>
      </c>
      <c r="G67" s="38">
        <v>0.90108814510000002</v>
      </c>
      <c r="H67" s="45">
        <v>323.5893509</v>
      </c>
      <c r="I67" s="45">
        <v>145.8172136</v>
      </c>
      <c r="J67" s="48">
        <v>0.22064389340000001</v>
      </c>
      <c r="K67" s="46">
        <v>584.58713709999995</v>
      </c>
      <c r="L67" s="45">
        <v>323.7965221</v>
      </c>
      <c r="M67" s="47">
        <v>0.4530263195</v>
      </c>
    </row>
    <row r="68" spans="1:13" ht="14.5" x14ac:dyDescent="0.35">
      <c r="A68" s="2" t="str">
        <f>VLOOKUP(C68, 'County name'!$A$1:$C$207, 2, TRUE)</f>
        <v>Mills County</v>
      </c>
      <c r="B68" s="2" t="str">
        <f>VLOOKUP($C68, 'County name'!$A$1:$C$207, 3, TRUE)</f>
        <v>Iowa</v>
      </c>
      <c r="C68" s="33">
        <v>19129</v>
      </c>
      <c r="D68" s="12">
        <f>VLOOKUP($C68, 'County name'!$A$3:$D$101, 4, FALSE)</f>
        <v>8.0000000000000002E-3</v>
      </c>
      <c r="E68" s="44">
        <v>2254.1714539999998</v>
      </c>
      <c r="F68" s="44">
        <v>273.24235679999998</v>
      </c>
      <c r="G68" s="38">
        <v>1.0964368170000001</v>
      </c>
      <c r="H68" s="45">
        <v>311.31778109999999</v>
      </c>
      <c r="I68" s="45">
        <v>182.6836888</v>
      </c>
      <c r="J68" s="48">
        <v>0.2348254461</v>
      </c>
      <c r="K68" s="46">
        <v>512.44119220000005</v>
      </c>
      <c r="L68" s="45">
        <v>314.6302124</v>
      </c>
      <c r="M68" s="47">
        <v>0.40057497069999998</v>
      </c>
    </row>
    <row r="69" spans="1:13" ht="14.5" x14ac:dyDescent="0.35">
      <c r="A69" s="2" t="str">
        <f>VLOOKUP(C69, 'County name'!$A$1:$C$207, 2, TRUE)</f>
        <v>Mitchell County</v>
      </c>
      <c r="B69" s="2" t="str">
        <f>VLOOKUP($C69, 'County name'!$A$1:$C$207, 3, TRUE)</f>
        <v>Iowa</v>
      </c>
      <c r="C69" s="33">
        <v>19131</v>
      </c>
      <c r="D69" s="12">
        <f>VLOOKUP($C69, 'County name'!$A$3:$D$101, 4, FALSE)</f>
        <v>1.09E-2</v>
      </c>
      <c r="E69" s="44">
        <v>1841.926162</v>
      </c>
      <c r="F69" s="44">
        <v>110.7245245</v>
      </c>
      <c r="G69" s="38">
        <v>0.85967079580000005</v>
      </c>
      <c r="H69" s="45">
        <v>321.29416689999999</v>
      </c>
      <c r="I69" s="45">
        <v>121.4946727</v>
      </c>
      <c r="J69" s="48">
        <v>0.20768979279999999</v>
      </c>
      <c r="K69" s="46">
        <v>586.47923060000005</v>
      </c>
      <c r="L69" s="45">
        <v>298.00223770000002</v>
      </c>
      <c r="M69" s="47">
        <v>0.43772093709999998</v>
      </c>
    </row>
    <row r="70" spans="1:13" ht="14.5" x14ac:dyDescent="0.35">
      <c r="A70" s="2" t="str">
        <f>VLOOKUP(C70, 'County name'!$A$1:$C$207, 2, TRUE)</f>
        <v>Monona County</v>
      </c>
      <c r="B70" s="2" t="str">
        <f>VLOOKUP($C70, 'County name'!$A$1:$C$207, 3, TRUE)</f>
        <v>Iowa</v>
      </c>
      <c r="C70" s="33">
        <v>19133</v>
      </c>
      <c r="D70" s="12">
        <f>VLOOKUP($C70, 'County name'!$A$3:$D$101, 4, FALSE)</f>
        <v>1.2800000000000001E-2</v>
      </c>
      <c r="E70" s="44">
        <v>2157.692493</v>
      </c>
      <c r="F70" s="44">
        <v>253.01624140000001</v>
      </c>
      <c r="G70" s="38">
        <v>1.089248641</v>
      </c>
      <c r="H70" s="45">
        <v>310.38985179999997</v>
      </c>
      <c r="I70" s="45">
        <v>174.9634423</v>
      </c>
      <c r="J70" s="48">
        <v>0.22943876220000001</v>
      </c>
      <c r="K70" s="46">
        <v>494.64571139999998</v>
      </c>
      <c r="L70" s="45">
        <v>287.06451970000001</v>
      </c>
      <c r="M70" s="47">
        <v>0.36459202689999998</v>
      </c>
    </row>
    <row r="71" spans="1:13" ht="14.5" x14ac:dyDescent="0.35">
      <c r="A71" s="2" t="str">
        <f>VLOOKUP(C71, 'County name'!$A$1:$C$207, 2, TRUE)</f>
        <v>Monroe County</v>
      </c>
      <c r="B71" s="2" t="str">
        <f>VLOOKUP($C71, 'County name'!$A$1:$C$207, 3, TRUE)</f>
        <v>Iowa</v>
      </c>
      <c r="C71" s="33">
        <v>19135</v>
      </c>
      <c r="D71" s="12">
        <f>VLOOKUP($C71, 'County name'!$A$3:$D$101, 4, FALSE)</f>
        <v>3.3E-3</v>
      </c>
      <c r="E71" s="44">
        <v>2173.869365</v>
      </c>
      <c r="F71" s="44">
        <v>209.06376309999999</v>
      </c>
      <c r="G71" s="38">
        <v>0.98775684370000005</v>
      </c>
      <c r="H71" s="45">
        <v>337.91406219999999</v>
      </c>
      <c r="I71" s="45">
        <v>180.45197239999999</v>
      </c>
      <c r="J71" s="48">
        <v>0.24750524269999999</v>
      </c>
      <c r="K71" s="46">
        <v>589.53700240000001</v>
      </c>
      <c r="L71" s="45">
        <v>351.14318789999999</v>
      </c>
      <c r="M71" s="47">
        <v>0.47651011430000001</v>
      </c>
    </row>
    <row r="72" spans="1:13" ht="14.5" x14ac:dyDescent="0.35">
      <c r="A72" s="2" t="str">
        <f>VLOOKUP(C72, 'County name'!$A$1:$C$207, 2, TRUE)</f>
        <v>Montgomery County</v>
      </c>
      <c r="B72" s="2" t="str">
        <f>VLOOKUP($C72, 'County name'!$A$1:$C$207, 3, TRUE)</f>
        <v>Iowa</v>
      </c>
      <c r="C72" s="33">
        <v>19137</v>
      </c>
      <c r="D72" s="12">
        <f>VLOOKUP($C72, 'County name'!$A$3:$D$101, 4, FALSE)</f>
        <v>7.6E-3</v>
      </c>
      <c r="E72" s="44">
        <v>2199.7314609999999</v>
      </c>
      <c r="F72" s="44">
        <v>255.7605628</v>
      </c>
      <c r="G72" s="38">
        <v>1.056242578</v>
      </c>
      <c r="H72" s="45">
        <v>313.09852330000001</v>
      </c>
      <c r="I72" s="45">
        <v>179.32304719999999</v>
      </c>
      <c r="J72" s="48">
        <v>0.23101590799999999</v>
      </c>
      <c r="K72" s="46">
        <v>517.23614829999997</v>
      </c>
      <c r="L72" s="45">
        <v>312.79148190000001</v>
      </c>
      <c r="M72" s="47">
        <v>0.40038665369999998</v>
      </c>
    </row>
    <row r="73" spans="1:13" ht="14.5" x14ac:dyDescent="0.35">
      <c r="A73" s="2" t="str">
        <f>VLOOKUP(C73, 'County name'!$A$1:$C$207, 2, TRUE)</f>
        <v>Muscatine County</v>
      </c>
      <c r="B73" s="2" t="str">
        <f>VLOOKUP($C73, 'County name'!$A$1:$C$207, 3, TRUE)</f>
        <v>Iowa</v>
      </c>
      <c r="C73" s="33">
        <v>19139</v>
      </c>
      <c r="D73" s="12">
        <f>VLOOKUP($C73, 'County name'!$A$3:$D$101, 4, FALSE)</f>
        <v>6.6E-3</v>
      </c>
      <c r="E73" s="44">
        <v>2168.9199800000001</v>
      </c>
      <c r="F73" s="44">
        <v>196.07224289999999</v>
      </c>
      <c r="G73" s="38">
        <v>0.95154308369999996</v>
      </c>
      <c r="H73" s="45">
        <v>437.90289960000001</v>
      </c>
      <c r="I73" s="45">
        <v>281.69815640000002</v>
      </c>
      <c r="J73" s="48">
        <v>0.39048656279999999</v>
      </c>
      <c r="K73" s="46">
        <v>739.63014050000004</v>
      </c>
      <c r="L73" s="45">
        <v>517.80925070000001</v>
      </c>
      <c r="M73" s="47">
        <v>0.70223422550000003</v>
      </c>
    </row>
    <row r="74" spans="1:13" ht="14.5" x14ac:dyDescent="0.35">
      <c r="A74" s="2" t="str">
        <f>VLOOKUP(C74, 'County name'!$A$1:$C$207, 2, TRUE)</f>
        <v>O</v>
      </c>
      <c r="B74" s="2" t="str">
        <f>VLOOKUP($C74, 'County name'!$A$1:$C$207, 3, TRUE)</f>
        <v>Iowa</v>
      </c>
      <c r="C74" s="33">
        <v>19141</v>
      </c>
      <c r="D74" s="12">
        <f>VLOOKUP($C74, 'County name'!$A$3:$D$101, 4, FALSE)</f>
        <v>1.3100000000000001E-2</v>
      </c>
      <c r="E74" s="44">
        <v>1927.801156</v>
      </c>
      <c r="F74" s="44">
        <v>167.7451591</v>
      </c>
      <c r="G74" s="38">
        <v>0.96031635280000005</v>
      </c>
      <c r="H74" s="45">
        <v>313.6272601</v>
      </c>
      <c r="I74" s="45">
        <v>145.91245570000001</v>
      </c>
      <c r="J74" s="48">
        <v>0.21860512609999999</v>
      </c>
      <c r="K74" s="46">
        <v>489.67167840000002</v>
      </c>
      <c r="L74" s="45">
        <v>239.9850998</v>
      </c>
      <c r="M74" s="47">
        <v>0.33132800340000002</v>
      </c>
    </row>
    <row r="75" spans="1:13" ht="14.5" x14ac:dyDescent="0.35">
      <c r="A75" s="2" t="str">
        <f>VLOOKUP(C75, 'County name'!$A$1:$C$207, 2, TRUE)</f>
        <v>Osceola County</v>
      </c>
      <c r="B75" s="2" t="str">
        <f>VLOOKUP($C75, 'County name'!$A$1:$C$207, 3, TRUE)</f>
        <v>Iowa</v>
      </c>
      <c r="C75" s="33">
        <v>19143</v>
      </c>
      <c r="D75" s="12">
        <f>VLOOKUP($C75, 'County name'!$A$3:$D$101, 4, FALSE)</f>
        <v>0.01</v>
      </c>
      <c r="E75" s="44">
        <v>1846.913857</v>
      </c>
      <c r="F75" s="44">
        <v>141.13031050000001</v>
      </c>
      <c r="G75" s="38">
        <v>0.9224648728</v>
      </c>
      <c r="H75" s="45">
        <v>312.10451419999998</v>
      </c>
      <c r="I75" s="45">
        <v>135.1909545</v>
      </c>
      <c r="J75" s="48">
        <v>0.2129639911</v>
      </c>
      <c r="K75" s="46">
        <v>485.97739100000001</v>
      </c>
      <c r="L75" s="45">
        <v>220.55093400000001</v>
      </c>
      <c r="M75" s="47">
        <v>0.320677675</v>
      </c>
    </row>
    <row r="76" spans="1:13" ht="14.5" x14ac:dyDescent="0.35">
      <c r="A76" s="2" t="str">
        <f>VLOOKUP(C76, 'County name'!$A$1:$C$207, 2, TRUE)</f>
        <v>Page County</v>
      </c>
      <c r="B76" s="2" t="str">
        <f>VLOOKUP($C76, 'County name'!$A$1:$C$207, 3, TRUE)</f>
        <v>Iowa</v>
      </c>
      <c r="C76" s="33">
        <v>19145</v>
      </c>
      <c r="D76" s="12">
        <f>VLOOKUP($C76, 'County name'!$A$3:$D$101, 4, FALSE)</f>
        <v>9.8999999999999991E-3</v>
      </c>
      <c r="E76" s="44">
        <v>2233.8636449999999</v>
      </c>
      <c r="F76" s="44">
        <v>263.56561379999999</v>
      </c>
      <c r="G76" s="38">
        <v>1.042114564</v>
      </c>
      <c r="H76" s="45">
        <v>315.44371009999998</v>
      </c>
      <c r="I76" s="45">
        <v>184.70674059999999</v>
      </c>
      <c r="J76" s="48">
        <v>0.2345035882</v>
      </c>
      <c r="K76" s="46">
        <v>524.43996609999999</v>
      </c>
      <c r="L76" s="45">
        <v>321.71950600000002</v>
      </c>
      <c r="M76" s="47">
        <v>0.4091629115</v>
      </c>
    </row>
    <row r="77" spans="1:13" ht="14.5" x14ac:dyDescent="0.35">
      <c r="A77" s="2" t="str">
        <f>VLOOKUP(C77, 'County name'!$A$1:$C$207, 2, TRUE)</f>
        <v>Palo Alto County</v>
      </c>
      <c r="B77" s="2" t="str">
        <f>VLOOKUP($C77, 'County name'!$A$1:$C$207, 3, TRUE)</f>
        <v>Iowa</v>
      </c>
      <c r="C77" s="33">
        <v>19147</v>
      </c>
      <c r="D77" s="12">
        <f>VLOOKUP($C77, 'County name'!$A$3:$D$101, 4, FALSE)</f>
        <v>1.1699999999999999E-2</v>
      </c>
      <c r="E77" s="44">
        <v>1935.3230430000001</v>
      </c>
      <c r="F77" s="44">
        <v>149.76536250000001</v>
      </c>
      <c r="G77" s="38">
        <v>0.95156076590000005</v>
      </c>
      <c r="H77" s="45">
        <v>315.66839169999997</v>
      </c>
      <c r="I77" s="45">
        <v>138.64896239999999</v>
      </c>
      <c r="J77" s="48">
        <v>0.2170975356</v>
      </c>
      <c r="K77" s="46">
        <v>521.91116529999999</v>
      </c>
      <c r="L77" s="45">
        <v>261.73781309999998</v>
      </c>
      <c r="M77" s="47">
        <v>0.36988445869999997</v>
      </c>
    </row>
    <row r="78" spans="1:13" ht="14.5" x14ac:dyDescent="0.35">
      <c r="A78" s="2" t="str">
        <f>VLOOKUP(C78, 'County name'!$A$1:$C$207, 2, TRUE)</f>
        <v>Plymouth County</v>
      </c>
      <c r="B78" s="2" t="str">
        <f>VLOOKUP($C78, 'County name'!$A$1:$C$207, 3, TRUE)</f>
        <v>Iowa</v>
      </c>
      <c r="C78" s="33">
        <v>19149</v>
      </c>
      <c r="D78" s="12">
        <f>VLOOKUP($C78, 'County name'!$A$3:$D$101, 4, FALSE)</f>
        <v>1.8500000000000003E-2</v>
      </c>
      <c r="E78" s="44">
        <v>2022.433587</v>
      </c>
      <c r="F78" s="44">
        <v>216.42838570000001</v>
      </c>
      <c r="G78" s="38">
        <v>1.058614368</v>
      </c>
      <c r="H78" s="45">
        <v>312.27211990000001</v>
      </c>
      <c r="I78" s="45">
        <v>164.6962216</v>
      </c>
      <c r="J78" s="48">
        <v>0.22881915259999999</v>
      </c>
      <c r="K78" s="46">
        <v>484.83558429999999</v>
      </c>
      <c r="L78" s="45">
        <v>262.92778449999997</v>
      </c>
      <c r="M78" s="47">
        <v>0.34261334090000001</v>
      </c>
    </row>
    <row r="79" spans="1:13" ht="14.5" x14ac:dyDescent="0.35">
      <c r="A79" s="2" t="str">
        <f>VLOOKUP(C79, 'County name'!$A$1:$C$207, 2, TRUE)</f>
        <v>Pocahontas County</v>
      </c>
      <c r="B79" s="2" t="str">
        <f>VLOOKUP($C79, 'County name'!$A$1:$C$207, 3, TRUE)</f>
        <v>Iowa</v>
      </c>
      <c r="C79" s="33">
        <v>19151</v>
      </c>
      <c r="D79" s="12">
        <f>VLOOKUP($C79, 'County name'!$A$3:$D$101, 4, FALSE)</f>
        <v>1.41E-2</v>
      </c>
      <c r="E79" s="44">
        <v>1959.0050470000001</v>
      </c>
      <c r="F79" s="44">
        <v>164.02932970000001</v>
      </c>
      <c r="G79" s="38">
        <v>0.97473282380000004</v>
      </c>
      <c r="H79" s="45">
        <v>312.34745659999999</v>
      </c>
      <c r="I79" s="45">
        <v>144.9460172</v>
      </c>
      <c r="J79" s="48">
        <v>0.2178417648</v>
      </c>
      <c r="K79" s="46">
        <v>522.43868640000005</v>
      </c>
      <c r="L79" s="45">
        <v>272.50466349999999</v>
      </c>
      <c r="M79" s="47">
        <v>0.37760499359999999</v>
      </c>
    </row>
    <row r="80" spans="1:13" ht="14.5" x14ac:dyDescent="0.35">
      <c r="A80" s="2" t="str">
        <f>VLOOKUP(C80, 'County name'!$A$1:$C$207, 2, TRUE)</f>
        <v>Polk County</v>
      </c>
      <c r="B80" s="2" t="str">
        <f>VLOOKUP($C80, 'County name'!$A$1:$C$207, 3, TRUE)</f>
        <v>Iowa</v>
      </c>
      <c r="C80" s="33">
        <v>19153</v>
      </c>
      <c r="D80" s="12">
        <f>VLOOKUP($C80, 'County name'!$A$3:$D$101, 4, FALSE)</f>
        <v>7.7000000000000002E-3</v>
      </c>
      <c r="E80" s="44">
        <v>2101.8550460000001</v>
      </c>
      <c r="F80" s="44">
        <v>184.47010979999999</v>
      </c>
      <c r="G80" s="38">
        <v>0.9557562973</v>
      </c>
      <c r="H80" s="45">
        <v>321.15608850000001</v>
      </c>
      <c r="I80" s="45">
        <v>156.2719061</v>
      </c>
      <c r="J80" s="48">
        <v>0.22550308599999999</v>
      </c>
      <c r="K80" s="46">
        <v>566.24946179999995</v>
      </c>
      <c r="L80" s="45">
        <v>317.9902318</v>
      </c>
      <c r="M80" s="47">
        <v>0.43661237209999998</v>
      </c>
    </row>
    <row r="81" spans="1:13" ht="14.5" x14ac:dyDescent="0.35">
      <c r="A81" s="2" t="str">
        <f>VLOOKUP(C81, 'County name'!$A$1:$C$207, 2, TRUE)</f>
        <v>Pottawattamie County</v>
      </c>
      <c r="B81" s="2" t="str">
        <f>VLOOKUP($C81, 'County name'!$A$1:$C$207, 3, TRUE)</f>
        <v>Iowa</v>
      </c>
      <c r="C81" s="33">
        <v>19155</v>
      </c>
      <c r="D81" s="12">
        <f>VLOOKUP($C81, 'County name'!$A$3:$D$101, 4, FALSE)</f>
        <v>1.7299999999999999E-2</v>
      </c>
      <c r="E81" s="44">
        <v>2174.0338700000002</v>
      </c>
      <c r="F81" s="44">
        <v>236.0269222</v>
      </c>
      <c r="G81" s="38">
        <v>1.0504011230000001</v>
      </c>
      <c r="H81" s="45">
        <v>309.82145889999998</v>
      </c>
      <c r="I81" s="45">
        <v>170.9235406</v>
      </c>
      <c r="J81" s="48">
        <v>0.2270268996</v>
      </c>
      <c r="K81" s="46">
        <v>510.19706819999999</v>
      </c>
      <c r="L81" s="45">
        <v>295.20791070000001</v>
      </c>
      <c r="M81" s="47">
        <v>0.38609222199999998</v>
      </c>
    </row>
    <row r="82" spans="1:13" ht="14.5" x14ac:dyDescent="0.35">
      <c r="A82" s="2" t="str">
        <f>VLOOKUP(C82, 'County name'!$A$1:$C$207, 2, TRUE)</f>
        <v>Poweshiek County</v>
      </c>
      <c r="B82" s="2" t="str">
        <f>VLOOKUP($C82, 'County name'!$A$1:$C$207, 3, TRUE)</f>
        <v>Iowa</v>
      </c>
      <c r="C82" s="33">
        <v>19157</v>
      </c>
      <c r="D82" s="12">
        <f>VLOOKUP($C82, 'County name'!$A$3:$D$101, 4, FALSE)</f>
        <v>1.18E-2</v>
      </c>
      <c r="E82" s="44">
        <v>2057.0367200000001</v>
      </c>
      <c r="F82" s="44">
        <v>181.66751060000001</v>
      </c>
      <c r="G82" s="38">
        <v>0.92608321709999997</v>
      </c>
      <c r="H82" s="45">
        <v>345.12863729999998</v>
      </c>
      <c r="I82" s="45">
        <v>174.84515579999999</v>
      </c>
      <c r="J82" s="48">
        <v>0.25364643850000002</v>
      </c>
      <c r="K82" s="46">
        <v>610.93953390000001</v>
      </c>
      <c r="L82" s="45">
        <v>362.08181530000002</v>
      </c>
      <c r="M82" s="47">
        <v>0.4977343078</v>
      </c>
    </row>
    <row r="83" spans="1:13" ht="14.5" x14ac:dyDescent="0.35">
      <c r="A83" s="2" t="str">
        <f>VLOOKUP(C83, 'County name'!$A$1:$C$207, 2, TRUE)</f>
        <v>Ringgold County</v>
      </c>
      <c r="B83" s="2" t="str">
        <f>VLOOKUP($C83, 'County name'!$A$1:$C$207, 3, TRUE)</f>
        <v>Iowa</v>
      </c>
      <c r="C83" s="33">
        <v>19159</v>
      </c>
      <c r="D83" s="12">
        <f>VLOOKUP($C83, 'County name'!$A$3:$D$101, 4, FALSE)</f>
        <v>5.4000000000000003E-3</v>
      </c>
      <c r="E83" s="44">
        <v>2157.768638</v>
      </c>
      <c r="F83" s="44">
        <v>211.75006479999999</v>
      </c>
      <c r="G83" s="38">
        <v>0.98279769350000001</v>
      </c>
      <c r="H83" s="45">
        <v>322.19376269999998</v>
      </c>
      <c r="I83" s="45">
        <v>171.61339269999999</v>
      </c>
      <c r="J83" s="48">
        <v>0.23146053629999999</v>
      </c>
      <c r="K83" s="46">
        <v>534.35476349999999</v>
      </c>
      <c r="L83" s="45">
        <v>307.25686660000002</v>
      </c>
      <c r="M83" s="47">
        <v>0.41180886519999998</v>
      </c>
    </row>
    <row r="84" spans="1:13" ht="14.5" x14ac:dyDescent="0.35">
      <c r="A84" s="2" t="str">
        <f>VLOOKUP(C84, 'County name'!$A$1:$C$207, 2, TRUE)</f>
        <v>Sac County</v>
      </c>
      <c r="B84" s="2" t="str">
        <f>VLOOKUP($C84, 'County name'!$A$1:$C$207, 3, TRUE)</f>
        <v>Iowa</v>
      </c>
      <c r="C84" s="33">
        <v>19161</v>
      </c>
      <c r="D84" s="12">
        <f>VLOOKUP($C84, 'County name'!$A$3:$D$101, 4, FALSE)</f>
        <v>1.2E-2</v>
      </c>
      <c r="E84" s="44">
        <v>1985.862539</v>
      </c>
      <c r="F84" s="44">
        <v>174.92454720000001</v>
      </c>
      <c r="G84" s="38">
        <v>0.98704659819999996</v>
      </c>
      <c r="H84" s="45">
        <v>307.96078499999999</v>
      </c>
      <c r="I84" s="45">
        <v>147.71140560000001</v>
      </c>
      <c r="J84" s="48">
        <v>0.2175682152</v>
      </c>
      <c r="K84" s="46">
        <v>507.49068599999998</v>
      </c>
      <c r="L84" s="45">
        <v>260.90265190000002</v>
      </c>
      <c r="M84" s="47">
        <v>0.36256297879999999</v>
      </c>
    </row>
    <row r="85" spans="1:13" ht="14.5" x14ac:dyDescent="0.35">
      <c r="A85" s="2" t="str">
        <f>VLOOKUP(C85, 'County name'!$A$1:$C$207, 2, TRUE)</f>
        <v>Scott County</v>
      </c>
      <c r="B85" s="2" t="str">
        <f>VLOOKUP($C85, 'County name'!$A$1:$C$207, 3, TRUE)</f>
        <v>Iowa</v>
      </c>
      <c r="C85" s="33">
        <v>19163</v>
      </c>
      <c r="D85" s="12">
        <f>VLOOKUP($C85, 'County name'!$A$3:$D$101, 4, FALSE)</f>
        <v>7.4999999999999997E-3</v>
      </c>
      <c r="E85" s="44">
        <v>2100.8966</v>
      </c>
      <c r="F85" s="44">
        <v>165.10337129999999</v>
      </c>
      <c r="G85" s="38">
        <v>0.9263640273</v>
      </c>
      <c r="H85" s="45">
        <v>455.02773910000002</v>
      </c>
      <c r="I85" s="45">
        <v>281.52348540000003</v>
      </c>
      <c r="J85" s="48">
        <v>0.40808895229999997</v>
      </c>
      <c r="K85" s="46">
        <v>755.75896790000002</v>
      </c>
      <c r="L85" s="45">
        <v>512.91256469999996</v>
      </c>
      <c r="M85" s="47">
        <v>0.71509186660000001</v>
      </c>
    </row>
    <row r="86" spans="1:13" ht="14.5" x14ac:dyDescent="0.35">
      <c r="A86" s="2" t="str">
        <f>VLOOKUP(C86, 'County name'!$A$1:$C$207, 2, TRUE)</f>
        <v>Shelby County</v>
      </c>
      <c r="B86" s="2" t="str">
        <f>VLOOKUP($C86, 'County name'!$A$1:$C$207, 3, TRUE)</f>
        <v>Iowa</v>
      </c>
      <c r="C86" s="33">
        <v>19165</v>
      </c>
      <c r="D86" s="12">
        <f>VLOOKUP($C86, 'County name'!$A$3:$D$101, 4, FALSE)</f>
        <v>1.37E-2</v>
      </c>
      <c r="E86" s="44">
        <v>2090.6131289999998</v>
      </c>
      <c r="F86" s="44">
        <v>207.00967689999999</v>
      </c>
      <c r="G86" s="38">
        <v>0.99603234659999995</v>
      </c>
      <c r="H86" s="45">
        <v>306.94112860000001</v>
      </c>
      <c r="I86" s="45">
        <v>160.48753819999999</v>
      </c>
      <c r="J86" s="48">
        <v>0.21883193279999999</v>
      </c>
      <c r="K86" s="46">
        <v>509.55023599999998</v>
      </c>
      <c r="L86" s="45">
        <v>279.63763920000002</v>
      </c>
      <c r="M86" s="47">
        <v>0.37307114720000001</v>
      </c>
    </row>
    <row r="87" spans="1:13" ht="14.5" x14ac:dyDescent="0.35">
      <c r="A87" s="2" t="str">
        <f>VLOOKUP(C87, 'County name'!$A$1:$C$207, 2, TRUE)</f>
        <v>Sioux County</v>
      </c>
      <c r="B87" s="2" t="str">
        <f>VLOOKUP($C87, 'County name'!$A$1:$C$207, 3, TRUE)</f>
        <v>Iowa</v>
      </c>
      <c r="C87" s="33">
        <v>19167</v>
      </c>
      <c r="D87" s="12">
        <f>VLOOKUP($C87, 'County name'!$A$3:$D$101, 4, FALSE)</f>
        <v>1.6E-2</v>
      </c>
      <c r="E87" s="44">
        <v>1968.5601340000001</v>
      </c>
      <c r="F87" s="44">
        <v>198.1258661</v>
      </c>
      <c r="G87" s="38">
        <v>1.0263278680000001</v>
      </c>
      <c r="H87" s="45">
        <v>313.17952960000002</v>
      </c>
      <c r="I87" s="45">
        <v>157.51489040000001</v>
      </c>
      <c r="J87" s="48">
        <v>0.22497945799999999</v>
      </c>
      <c r="K87" s="46">
        <v>481.50853160000003</v>
      </c>
      <c r="L87" s="45">
        <v>248.92464870000001</v>
      </c>
      <c r="M87" s="47">
        <v>0.33003773860000002</v>
      </c>
    </row>
    <row r="88" spans="1:13" ht="14.5" x14ac:dyDescent="0.35">
      <c r="A88" s="2" t="str">
        <f>VLOOKUP(C88, 'County name'!$A$1:$C$207, 2, TRUE)</f>
        <v>Story County</v>
      </c>
      <c r="B88" s="2" t="str">
        <f>VLOOKUP($C88, 'County name'!$A$1:$C$207, 3, TRUE)</f>
        <v>Iowa</v>
      </c>
      <c r="C88" s="33">
        <v>19169</v>
      </c>
      <c r="D88" s="12">
        <f>VLOOKUP($C88, 'County name'!$A$3:$D$101, 4, FALSE)</f>
        <v>1.09E-2</v>
      </c>
      <c r="E88" s="44">
        <v>1995.377373</v>
      </c>
      <c r="F88" s="44">
        <v>152.20978199999999</v>
      </c>
      <c r="G88" s="38">
        <v>0.90297986949999998</v>
      </c>
      <c r="H88" s="45">
        <v>319.06772969999997</v>
      </c>
      <c r="I88" s="45">
        <v>142.23156090000001</v>
      </c>
      <c r="J88" s="48">
        <v>0.21682168430000001</v>
      </c>
      <c r="K88" s="46">
        <v>569.93157929999995</v>
      </c>
      <c r="L88" s="45">
        <v>305.96604459999998</v>
      </c>
      <c r="M88" s="47">
        <v>0.43083542740000003</v>
      </c>
    </row>
    <row r="89" spans="1:13" ht="14.5" x14ac:dyDescent="0.35">
      <c r="A89" s="2" t="str">
        <f>VLOOKUP(C89, 'County name'!$A$1:$C$207, 2, TRUE)</f>
        <v>Tama County</v>
      </c>
      <c r="B89" s="2" t="str">
        <f>VLOOKUP($C89, 'County name'!$A$1:$C$207, 3, TRUE)</f>
        <v>Iowa</v>
      </c>
      <c r="C89" s="33">
        <v>19171</v>
      </c>
      <c r="D89" s="12">
        <f>VLOOKUP($C89, 'County name'!$A$3:$D$101, 4, FALSE)</f>
        <v>1.3000000000000001E-2</v>
      </c>
      <c r="E89" s="44">
        <v>1983.745373</v>
      </c>
      <c r="F89" s="44">
        <v>158.8212173</v>
      </c>
      <c r="G89" s="38">
        <v>0.9098476512</v>
      </c>
      <c r="H89" s="45">
        <v>340.77071360000002</v>
      </c>
      <c r="I89" s="45">
        <v>161.59291859999999</v>
      </c>
      <c r="J89" s="48">
        <v>0.24189392160000001</v>
      </c>
      <c r="K89" s="46">
        <v>610.40564849999998</v>
      </c>
      <c r="L89" s="45">
        <v>349.67585930000001</v>
      </c>
      <c r="M89" s="47">
        <v>0.48497818599999998</v>
      </c>
    </row>
    <row r="90" spans="1:13" ht="14.5" x14ac:dyDescent="0.35">
      <c r="A90" s="2" t="str">
        <f>VLOOKUP(C90, 'County name'!$A$1:$C$207, 2, TRUE)</f>
        <v>Taylor County</v>
      </c>
      <c r="B90" s="2" t="str">
        <f>VLOOKUP($C90, 'County name'!$A$1:$C$207, 3, TRUE)</f>
        <v>Iowa</v>
      </c>
      <c r="C90" s="33">
        <v>19173</v>
      </c>
      <c r="D90" s="12">
        <f>VLOOKUP($C90, 'County name'!$A$3:$D$101, 4, FALSE)</f>
        <v>7.9000000000000008E-3</v>
      </c>
      <c r="E90" s="44">
        <v>2176.7702380000001</v>
      </c>
      <c r="F90" s="44">
        <v>228.47198030000001</v>
      </c>
      <c r="G90" s="38">
        <v>1.003974237</v>
      </c>
      <c r="H90" s="45">
        <v>317.95158240000001</v>
      </c>
      <c r="I90" s="45">
        <v>174.93937059999999</v>
      </c>
      <c r="J90" s="48">
        <v>0.2316548662</v>
      </c>
      <c r="K90" s="46">
        <v>525.58781590000001</v>
      </c>
      <c r="L90" s="45">
        <v>308.20267489999998</v>
      </c>
      <c r="M90" s="47">
        <v>0.40702170770000001</v>
      </c>
    </row>
    <row r="91" spans="1:13" ht="14.5" x14ac:dyDescent="0.35">
      <c r="A91" s="2" t="str">
        <f>VLOOKUP(C91, 'County name'!$A$1:$C$207, 2, TRUE)</f>
        <v>Union County</v>
      </c>
      <c r="B91" s="2" t="str">
        <f>VLOOKUP($C91, 'County name'!$A$1:$C$207, 3, TRUE)</f>
        <v>Iowa</v>
      </c>
      <c r="C91" s="33">
        <v>19175</v>
      </c>
      <c r="D91" s="12">
        <f>VLOOKUP($C91, 'County name'!$A$3:$D$101, 4, FALSE)</f>
        <v>6.5000000000000006E-3</v>
      </c>
      <c r="E91" s="44">
        <v>2135.1839669999999</v>
      </c>
      <c r="F91" s="44">
        <v>209.55570950000001</v>
      </c>
      <c r="G91" s="38">
        <v>0.98205543159999997</v>
      </c>
      <c r="H91" s="45">
        <v>320.81254810000001</v>
      </c>
      <c r="I91" s="45">
        <v>167.38604040000001</v>
      </c>
      <c r="J91" s="48">
        <v>0.22861285310000001</v>
      </c>
      <c r="K91" s="46">
        <v>535.85734200000002</v>
      </c>
      <c r="L91" s="45">
        <v>305.6316976</v>
      </c>
      <c r="M91" s="47">
        <v>0.40962109629999999</v>
      </c>
    </row>
    <row r="92" spans="1:13" ht="14.5" x14ac:dyDescent="0.35">
      <c r="A92" s="2" t="str">
        <f>VLOOKUP(C92, 'County name'!$A$1:$C$207, 2, TRUE)</f>
        <v>Van Buren County</v>
      </c>
      <c r="B92" s="2" t="str">
        <f>VLOOKUP($C92, 'County name'!$A$1:$C$207, 3, TRUE)</f>
        <v>Iowa</v>
      </c>
      <c r="C92" s="33">
        <v>19177</v>
      </c>
      <c r="D92" s="12">
        <f>VLOOKUP($C92, 'County name'!$A$3:$D$101, 4, FALSE)</f>
        <v>4.7999999999999996E-3</v>
      </c>
      <c r="E92" s="44">
        <v>2268.1395080000002</v>
      </c>
      <c r="F92" s="44">
        <v>248.68490399999999</v>
      </c>
      <c r="G92" s="38">
        <v>1.025315676</v>
      </c>
      <c r="H92" s="45">
        <v>401.45457040000002</v>
      </c>
      <c r="I92" s="45">
        <v>268.90646140000001</v>
      </c>
      <c r="J92" s="48">
        <v>0.34772909270000002</v>
      </c>
      <c r="K92" s="46">
        <v>686.87007210000002</v>
      </c>
      <c r="L92" s="45">
        <v>491.86200839999998</v>
      </c>
      <c r="M92" s="47">
        <v>0.64608851519999999</v>
      </c>
    </row>
    <row r="93" spans="1:13" ht="14.5" x14ac:dyDescent="0.35">
      <c r="A93" s="2" t="str">
        <f>VLOOKUP(C93, 'County name'!$A$1:$C$207, 2, TRUE)</f>
        <v>Wapello County</v>
      </c>
      <c r="B93" s="2" t="str">
        <f>VLOOKUP($C93, 'County name'!$A$1:$C$207, 3, TRUE)</f>
        <v>Iowa</v>
      </c>
      <c r="C93" s="33">
        <v>19179</v>
      </c>
      <c r="D93" s="12">
        <f>VLOOKUP($C93, 'County name'!$A$3:$D$101, 4, FALSE)</f>
        <v>5.1999999999999998E-3</v>
      </c>
      <c r="E93" s="44">
        <v>2219.972483</v>
      </c>
      <c r="F93" s="44">
        <v>218.31854150000001</v>
      </c>
      <c r="G93" s="38">
        <v>1.0095106039999999</v>
      </c>
      <c r="H93" s="45">
        <v>366.9772241</v>
      </c>
      <c r="I93" s="45">
        <v>216.33887949999999</v>
      </c>
      <c r="J93" s="48">
        <v>0.29413270190000002</v>
      </c>
      <c r="K93" s="46">
        <v>631.70489009999994</v>
      </c>
      <c r="L93" s="45">
        <v>407.13989450000003</v>
      </c>
      <c r="M93" s="47">
        <v>0.55170124679999999</v>
      </c>
    </row>
    <row r="94" spans="1:13" ht="14.5" x14ac:dyDescent="0.35">
      <c r="A94" s="2" t="str">
        <f>VLOOKUP(C94, 'County name'!$A$1:$C$207, 2, TRUE)</f>
        <v>Warren County</v>
      </c>
      <c r="B94" s="2" t="str">
        <f>VLOOKUP($C94, 'County name'!$A$1:$C$207, 3, TRUE)</f>
        <v>Iowa</v>
      </c>
      <c r="C94" s="33">
        <v>19181</v>
      </c>
      <c r="D94" s="12">
        <f>VLOOKUP($C94, 'County name'!$A$3:$D$101, 4, FALSE)</f>
        <v>6.0999999999999995E-3</v>
      </c>
      <c r="E94" s="44">
        <v>2155.057401</v>
      </c>
      <c r="F94" s="44">
        <v>208.17765919999999</v>
      </c>
      <c r="G94" s="38">
        <v>0.98111289059999995</v>
      </c>
      <c r="H94" s="45">
        <v>324.10209179999998</v>
      </c>
      <c r="I94" s="45">
        <v>167.0144406</v>
      </c>
      <c r="J94" s="48">
        <v>0.23083502829999999</v>
      </c>
      <c r="K94" s="46">
        <v>560.23447680000004</v>
      </c>
      <c r="L94" s="45">
        <v>324.80990409999998</v>
      </c>
      <c r="M94" s="47">
        <v>0.43625689919999999</v>
      </c>
    </row>
    <row r="95" spans="1:13" ht="14.5" x14ac:dyDescent="0.35">
      <c r="A95" s="2" t="str">
        <f>VLOOKUP(C95, 'County name'!$A$1:$C$207, 2, TRUE)</f>
        <v>Washington County</v>
      </c>
      <c r="B95" s="2" t="str">
        <f>VLOOKUP($C95, 'County name'!$A$1:$C$207, 3, TRUE)</f>
        <v>Iowa</v>
      </c>
      <c r="C95" s="33">
        <v>19183</v>
      </c>
      <c r="D95" s="12">
        <f>VLOOKUP($C95, 'County name'!$A$3:$D$101, 4, FALSE)</f>
        <v>8.8000000000000005E-3</v>
      </c>
      <c r="E95" s="44">
        <v>2196.1067889999999</v>
      </c>
      <c r="F95" s="44">
        <v>215.621962</v>
      </c>
      <c r="G95" s="38">
        <v>0.97927578189999998</v>
      </c>
      <c r="H95" s="45">
        <v>404.12003110000001</v>
      </c>
      <c r="I95" s="45">
        <v>254.01963789999999</v>
      </c>
      <c r="J95" s="48">
        <v>0.34336809740000002</v>
      </c>
      <c r="K95" s="46">
        <v>695.60733889999995</v>
      </c>
      <c r="L95" s="45">
        <v>477.52149420000001</v>
      </c>
      <c r="M95" s="47">
        <v>0.63891319300000005</v>
      </c>
    </row>
    <row r="96" spans="1:13" ht="14.5" x14ac:dyDescent="0.35">
      <c r="A96" s="2" t="str">
        <f>VLOOKUP(C96, 'County name'!$A$1:$C$207, 2, TRUE)</f>
        <v>Wayne County</v>
      </c>
      <c r="B96" s="2" t="str">
        <f>VLOOKUP($C96, 'County name'!$A$1:$C$207, 3, TRUE)</f>
        <v>Iowa</v>
      </c>
      <c r="C96" s="33">
        <v>19185</v>
      </c>
      <c r="D96" s="12">
        <f>VLOOKUP($C96, 'County name'!$A$3:$D$101, 4, FALSE)</f>
        <v>5.6999999999999993E-3</v>
      </c>
      <c r="E96" s="44">
        <v>2118.4382909999999</v>
      </c>
      <c r="F96" s="44">
        <v>198.32339719999999</v>
      </c>
      <c r="G96" s="38">
        <v>0.9542531313</v>
      </c>
      <c r="H96" s="45">
        <v>325.3249146</v>
      </c>
      <c r="I96" s="45">
        <v>169.6084487</v>
      </c>
      <c r="J96" s="48">
        <v>0.22929685229999999</v>
      </c>
      <c r="K96" s="46">
        <v>557.52221129999998</v>
      </c>
      <c r="L96" s="45">
        <v>317.63509019999998</v>
      </c>
      <c r="M96" s="47">
        <v>0.42950663389999999</v>
      </c>
    </row>
    <row r="97" spans="1:13" ht="14.5" x14ac:dyDescent="0.35">
      <c r="A97" s="2" t="str">
        <f>VLOOKUP(C97, 'County name'!$A$1:$C$207, 2, TRUE)</f>
        <v>Webster County</v>
      </c>
      <c r="B97" s="2" t="str">
        <f>VLOOKUP($C97, 'County name'!$A$1:$C$207, 3, TRUE)</f>
        <v>Iowa</v>
      </c>
      <c r="C97" s="33">
        <v>19187</v>
      </c>
      <c r="D97" s="12">
        <f>VLOOKUP($C97, 'County name'!$A$3:$D$101, 4, FALSE)</f>
        <v>1.5100000000000001E-2</v>
      </c>
      <c r="E97" s="44">
        <v>1997.711245</v>
      </c>
      <c r="F97" s="44">
        <v>169.74443350000001</v>
      </c>
      <c r="G97" s="38">
        <v>0.98541769469999996</v>
      </c>
      <c r="H97" s="45">
        <v>313.88534900000002</v>
      </c>
      <c r="I97" s="45">
        <v>148.29856860000001</v>
      </c>
      <c r="J97" s="48">
        <v>0.22070940950000001</v>
      </c>
      <c r="K97" s="46">
        <v>544.84669399999996</v>
      </c>
      <c r="L97" s="45">
        <v>297.71610500000003</v>
      </c>
      <c r="M97" s="47">
        <v>0.41129496799999998</v>
      </c>
    </row>
    <row r="98" spans="1:13" ht="14.5" x14ac:dyDescent="0.35">
      <c r="A98" s="2" t="str">
        <f>VLOOKUP(C98, 'County name'!$A$1:$C$207, 2, TRUE)</f>
        <v>Winnebago County</v>
      </c>
      <c r="B98" s="2" t="str">
        <f>VLOOKUP($C98, 'County name'!$A$1:$C$207, 3, TRUE)</f>
        <v>Iowa</v>
      </c>
      <c r="C98" s="33">
        <v>19189</v>
      </c>
      <c r="D98" s="12">
        <f>VLOOKUP($C98, 'County name'!$A$3:$D$101, 4, FALSE)</f>
        <v>8.6E-3</v>
      </c>
      <c r="E98" s="44">
        <v>1876.080696</v>
      </c>
      <c r="F98" s="44">
        <v>122.95299439999999</v>
      </c>
      <c r="G98" s="38">
        <v>0.901228641</v>
      </c>
      <c r="H98" s="45">
        <v>319.90223570000001</v>
      </c>
      <c r="I98" s="45">
        <v>127.67782130000001</v>
      </c>
      <c r="J98" s="48">
        <v>0.21254816300000001</v>
      </c>
      <c r="K98" s="46">
        <v>560.75623900000005</v>
      </c>
      <c r="L98" s="45">
        <v>283.05722680000002</v>
      </c>
      <c r="M98" s="47">
        <v>0.41177529940000002</v>
      </c>
    </row>
    <row r="99" spans="1:13" ht="14.5" x14ac:dyDescent="0.35">
      <c r="A99" s="2" t="str">
        <f>VLOOKUP(C99, 'County name'!$A$1:$C$207, 2, TRUE)</f>
        <v>Winneshiek County</v>
      </c>
      <c r="B99" s="2" t="str">
        <f>VLOOKUP($C99, 'County name'!$A$1:$C$207, 3, TRUE)</f>
        <v>Iowa</v>
      </c>
      <c r="C99" s="33">
        <v>19191</v>
      </c>
      <c r="D99" s="12">
        <f>VLOOKUP($C99, 'County name'!$A$3:$D$101, 4, FALSE)</f>
        <v>1.03E-2</v>
      </c>
      <c r="E99" s="44">
        <v>1805.5287169999999</v>
      </c>
      <c r="F99" s="44">
        <v>103.1548375</v>
      </c>
      <c r="G99" s="38">
        <v>0.84621861220000005</v>
      </c>
      <c r="H99" s="45">
        <v>330.15781420000002</v>
      </c>
      <c r="I99" s="45">
        <v>124.1348405</v>
      </c>
      <c r="J99" s="48">
        <v>0.21502513179999999</v>
      </c>
      <c r="K99" s="46">
        <v>572.16218509999999</v>
      </c>
      <c r="L99" s="45">
        <v>271.6188282</v>
      </c>
      <c r="M99" s="47">
        <v>0.40203112210000003</v>
      </c>
    </row>
    <row r="100" spans="1:13" ht="14.5" x14ac:dyDescent="0.35">
      <c r="A100" s="2" t="str">
        <f>VLOOKUP(C100, 'County name'!$A$1:$C$207, 2, TRUE)</f>
        <v>Woodbury County</v>
      </c>
      <c r="B100" s="2" t="str">
        <f>VLOOKUP($C100, 'County name'!$A$1:$C$207, 3, TRUE)</f>
        <v>Iowa</v>
      </c>
      <c r="C100" s="33">
        <v>19193</v>
      </c>
      <c r="D100" s="12">
        <f>VLOOKUP($C100, 'County name'!$A$3:$D$101, 4, FALSE)</f>
        <v>1.5700000000000002E-2</v>
      </c>
      <c r="E100" s="44">
        <v>2079.6843480000002</v>
      </c>
      <c r="F100" s="44">
        <v>225.60184240000001</v>
      </c>
      <c r="G100" s="38">
        <v>1.0619937150000001</v>
      </c>
      <c r="H100" s="45">
        <v>311.1790479</v>
      </c>
      <c r="I100" s="45">
        <v>167.07118360000001</v>
      </c>
      <c r="J100" s="48">
        <v>0.22776370230000001</v>
      </c>
      <c r="K100" s="46">
        <v>491.41551229999999</v>
      </c>
      <c r="L100" s="45">
        <v>272.23205739999997</v>
      </c>
      <c r="M100" s="47">
        <v>0.35349112119999998</v>
      </c>
    </row>
    <row r="101" spans="1:13" ht="14.5" x14ac:dyDescent="0.35">
      <c r="A101" s="2" t="str">
        <f>VLOOKUP(C101, 'County name'!$A$1:$C$207, 2, TRUE)</f>
        <v>Worth County</v>
      </c>
      <c r="B101" s="2" t="str">
        <f>VLOOKUP($C101, 'County name'!$A$1:$C$207, 3, TRUE)</f>
        <v>Iowa</v>
      </c>
      <c r="C101" s="33">
        <v>19195</v>
      </c>
      <c r="D101" s="12">
        <f>VLOOKUP($C101, 'County name'!$A$3:$D$101, 4, FALSE)</f>
        <v>8.3000000000000001E-3</v>
      </c>
      <c r="E101" s="44">
        <v>1829.5302790000001</v>
      </c>
      <c r="F101" s="44">
        <v>110.50488679999999</v>
      </c>
      <c r="G101" s="38">
        <v>0.8612534919</v>
      </c>
      <c r="H101" s="45">
        <v>318.33984759999998</v>
      </c>
      <c r="I101" s="45">
        <v>118.3874588</v>
      </c>
      <c r="J101" s="48">
        <v>0.20586138579999999</v>
      </c>
      <c r="K101" s="46">
        <v>577.89250719999995</v>
      </c>
      <c r="L101" s="45">
        <v>288.9060369</v>
      </c>
      <c r="M101" s="47">
        <v>0.42936318439999999</v>
      </c>
    </row>
    <row r="102" spans="1:13" ht="14.5" x14ac:dyDescent="0.35">
      <c r="A102" s="2" t="str">
        <f>VLOOKUP(C102, 'County name'!$A$1:$C$207, 2, TRUE)</f>
        <v>Wright County</v>
      </c>
      <c r="B102" s="2" t="str">
        <f>VLOOKUP($C102, 'County name'!$A$1:$C$207, 3, TRUE)</f>
        <v>Iowa</v>
      </c>
      <c r="C102" s="33">
        <v>19197</v>
      </c>
      <c r="D102" s="12">
        <f>VLOOKUP($C102, 'County name'!$A$3:$D$101, 4, FALSE)</f>
        <v>1.3500000000000002E-2</v>
      </c>
      <c r="E102" s="44">
        <v>1917.4949349999999</v>
      </c>
      <c r="F102" s="44">
        <v>137.6777883</v>
      </c>
      <c r="G102" s="38">
        <v>0.91303992619999996</v>
      </c>
      <c r="H102" s="45">
        <v>317.32949209999998</v>
      </c>
      <c r="I102" s="45">
        <v>133.6851891</v>
      </c>
      <c r="J102" s="48">
        <v>0.2158179365</v>
      </c>
      <c r="K102" s="46">
        <v>564.51259519999996</v>
      </c>
      <c r="L102" s="45">
        <v>298.75027999999998</v>
      </c>
      <c r="M102" s="47">
        <v>0.42581158330000002</v>
      </c>
    </row>
    <row r="103" spans="1:13" ht="12.5" x14ac:dyDescent="0.25">
      <c r="A103" s="2"/>
      <c r="B103" s="2"/>
      <c r="C103" s="1"/>
      <c r="D103" s="12"/>
      <c r="E103" s="1"/>
      <c r="F103" s="1"/>
      <c r="G103" s="1"/>
      <c r="H103" s="22"/>
      <c r="K103" s="22"/>
      <c r="M103" s="23"/>
    </row>
    <row r="104" spans="1:13" ht="12.5" x14ac:dyDescent="0.25">
      <c r="A104" s="2"/>
      <c r="B104" s="2"/>
      <c r="C104" s="2"/>
      <c r="D104" s="12"/>
      <c r="E104" s="2"/>
      <c r="F104" s="2"/>
      <c r="G104" s="2"/>
      <c r="H104" s="22"/>
      <c r="K104" s="22"/>
      <c r="M104" s="23"/>
    </row>
    <row r="105" spans="1:13" ht="12.5" x14ac:dyDescent="0.25">
      <c r="A105" s="2"/>
      <c r="B105" s="2"/>
      <c r="C105" s="2"/>
      <c r="D105" s="12"/>
      <c r="E105" s="2"/>
      <c r="F105" s="2"/>
      <c r="G105" s="2"/>
      <c r="H105" s="22"/>
      <c r="K105" s="22"/>
      <c r="M105" s="23"/>
    </row>
    <row r="106" spans="1:13" ht="12.5" x14ac:dyDescent="0.25">
      <c r="A106" s="2"/>
      <c r="B106" s="2"/>
      <c r="C106" s="2"/>
      <c r="D106" s="12"/>
      <c r="E106" s="2"/>
      <c r="F106" s="2"/>
      <c r="G106" s="2"/>
      <c r="H106" s="22"/>
      <c r="K106" s="22"/>
      <c r="M106" s="23"/>
    </row>
    <row r="107" spans="1:13" ht="12.5" x14ac:dyDescent="0.25">
      <c r="A107" s="2"/>
      <c r="B107" s="2"/>
      <c r="C107" s="2"/>
      <c r="D107" s="12"/>
      <c r="E107" s="2"/>
      <c r="F107" s="2"/>
      <c r="G107" s="2"/>
      <c r="H107" s="22"/>
      <c r="K107" s="22"/>
      <c r="M107" s="23"/>
    </row>
    <row r="108" spans="1:13" ht="12.5" x14ac:dyDescent="0.25">
      <c r="A108" s="2"/>
      <c r="B108" s="2"/>
      <c r="C108" s="2"/>
      <c r="D108" s="12"/>
      <c r="E108" s="2"/>
      <c r="F108" s="2"/>
      <c r="G108" s="2"/>
      <c r="H108" s="22"/>
      <c r="K108" s="22"/>
      <c r="M108" s="23"/>
    </row>
    <row r="109" spans="1:13" ht="12.5" x14ac:dyDescent="0.25">
      <c r="A109" s="2"/>
      <c r="B109" s="2"/>
      <c r="C109" s="2"/>
      <c r="D109" s="12"/>
      <c r="E109" s="2"/>
      <c r="F109" s="2"/>
      <c r="G109" s="2"/>
      <c r="H109" s="22"/>
      <c r="K109" s="22"/>
      <c r="M109" s="23"/>
    </row>
    <row r="110" spans="1:13" ht="12.5" x14ac:dyDescent="0.25">
      <c r="A110" s="2"/>
      <c r="B110" s="2"/>
      <c r="C110" s="2"/>
      <c r="D110" s="12"/>
      <c r="E110" s="2"/>
      <c r="F110" s="2"/>
      <c r="G110" s="2"/>
      <c r="H110" s="22"/>
      <c r="K110" s="22"/>
      <c r="M110" s="23"/>
    </row>
    <row r="111" spans="1:13" ht="12.5" x14ac:dyDescent="0.25">
      <c r="A111" s="2"/>
      <c r="B111" s="2"/>
      <c r="C111" s="2"/>
      <c r="D111" s="12"/>
      <c r="E111" s="2"/>
      <c r="F111" s="2"/>
      <c r="G111" s="2"/>
      <c r="H111" s="22"/>
      <c r="K111" s="22"/>
      <c r="M111" s="23"/>
    </row>
    <row r="112" spans="1:13" ht="12.5" x14ac:dyDescent="0.25">
      <c r="A112" s="2"/>
      <c r="B112" s="2"/>
      <c r="C112" s="2"/>
      <c r="D112" s="12"/>
      <c r="E112" s="2"/>
      <c r="F112" s="2"/>
      <c r="G112" s="2"/>
      <c r="H112" s="22"/>
      <c r="K112" s="22"/>
      <c r="M112" s="23"/>
    </row>
    <row r="113" spans="1:13" ht="12.5" x14ac:dyDescent="0.25">
      <c r="A113" s="2"/>
      <c r="B113" s="2"/>
      <c r="C113" s="2"/>
      <c r="D113" s="12"/>
      <c r="E113" s="2"/>
      <c r="F113" s="2"/>
      <c r="G113" s="2"/>
      <c r="H113" s="22"/>
      <c r="K113" s="22"/>
      <c r="M113" s="23"/>
    </row>
    <row r="114" spans="1:13" ht="12.5" x14ac:dyDescent="0.25">
      <c r="A114" s="2"/>
      <c r="B114" s="2"/>
      <c r="C114" s="2"/>
      <c r="D114" s="12"/>
      <c r="E114" s="2"/>
      <c r="F114" s="2"/>
      <c r="G114" s="2"/>
      <c r="H114" s="22"/>
      <c r="K114" s="22"/>
      <c r="M114" s="23"/>
    </row>
    <row r="115" spans="1:13" ht="12.5" x14ac:dyDescent="0.25">
      <c r="A115" s="2"/>
      <c r="B115" s="2"/>
      <c r="C115" s="2"/>
      <c r="D115" s="12"/>
      <c r="E115" s="2"/>
      <c r="F115" s="2"/>
      <c r="G115" s="2"/>
      <c r="H115" s="22"/>
      <c r="K115" s="22"/>
      <c r="M115" s="23"/>
    </row>
    <row r="116" spans="1:13" ht="12.5" x14ac:dyDescent="0.25">
      <c r="A116" s="2"/>
      <c r="B116" s="2"/>
      <c r="C116" s="2"/>
      <c r="D116" s="12"/>
      <c r="E116" s="2"/>
      <c r="F116" s="2"/>
      <c r="G116" s="2"/>
      <c r="H116" s="22"/>
      <c r="K116" s="22"/>
      <c r="M116" s="23"/>
    </row>
    <row r="117" spans="1:13" ht="12.5" x14ac:dyDescent="0.25">
      <c r="A117" s="2"/>
      <c r="B117" s="2"/>
      <c r="C117" s="2"/>
      <c r="D117" s="12"/>
      <c r="E117" s="2"/>
      <c r="F117" s="2"/>
      <c r="G117" s="2"/>
      <c r="H117" s="22"/>
      <c r="K117" s="22"/>
      <c r="M117" s="23"/>
    </row>
    <row r="118" spans="1:13" ht="12.5" x14ac:dyDescent="0.25">
      <c r="A118" s="2"/>
      <c r="B118" s="2"/>
      <c r="C118" s="2"/>
      <c r="D118" s="12"/>
      <c r="E118" s="2"/>
      <c r="F118" s="2"/>
      <c r="G118" s="2"/>
      <c r="H118" s="22"/>
      <c r="K118" s="22"/>
      <c r="M118" s="23"/>
    </row>
    <row r="119" spans="1:13" ht="12.5" x14ac:dyDescent="0.25">
      <c r="A119" s="2"/>
      <c r="B119" s="2"/>
      <c r="C119" s="2"/>
      <c r="D119" s="12"/>
      <c r="E119" s="2"/>
      <c r="F119" s="2"/>
      <c r="G119" s="2"/>
      <c r="H119" s="22"/>
      <c r="K119" s="22"/>
      <c r="M119" s="23"/>
    </row>
    <row r="120" spans="1:13" ht="12.5" x14ac:dyDescent="0.25">
      <c r="A120" s="2"/>
      <c r="B120" s="2"/>
      <c r="C120" s="2"/>
      <c r="D120" s="12"/>
      <c r="E120" s="2"/>
      <c r="F120" s="2"/>
      <c r="G120" s="2"/>
      <c r="H120" s="22"/>
      <c r="K120" s="22"/>
      <c r="M120" s="23"/>
    </row>
    <row r="121" spans="1:13" ht="12.5" x14ac:dyDescent="0.25">
      <c r="A121" s="2"/>
      <c r="B121" s="2"/>
      <c r="C121" s="2"/>
      <c r="D121" s="12"/>
      <c r="E121" s="2"/>
      <c r="F121" s="2"/>
      <c r="G121" s="2"/>
      <c r="H121" s="22"/>
      <c r="K121" s="22"/>
      <c r="M121" s="23"/>
    </row>
    <row r="122" spans="1:13" ht="12.5" x14ac:dyDescent="0.25">
      <c r="A122" s="2"/>
      <c r="B122" s="2"/>
      <c r="C122" s="2"/>
      <c r="D122" s="12"/>
      <c r="E122" s="2"/>
      <c r="F122" s="2"/>
      <c r="G122" s="2"/>
      <c r="H122" s="22"/>
      <c r="K122" s="22"/>
      <c r="M122" s="23"/>
    </row>
    <row r="123" spans="1:13" ht="12.5" x14ac:dyDescent="0.25">
      <c r="A123" s="2"/>
      <c r="B123" s="2"/>
      <c r="C123" s="2"/>
      <c r="D123" s="12"/>
      <c r="E123" s="2"/>
      <c r="F123" s="2"/>
      <c r="G123" s="2"/>
      <c r="H123" s="22"/>
      <c r="K123" s="22"/>
      <c r="M123" s="23"/>
    </row>
    <row r="124" spans="1:13" ht="12.5" x14ac:dyDescent="0.25">
      <c r="A124" s="2"/>
      <c r="B124" s="2"/>
      <c r="C124" s="2"/>
      <c r="D124" s="12"/>
      <c r="E124" s="2"/>
      <c r="F124" s="2"/>
      <c r="G124" s="2"/>
      <c r="H124" s="22"/>
      <c r="K124" s="22"/>
      <c r="M124" s="23"/>
    </row>
    <row r="125" spans="1:13" ht="12.5" x14ac:dyDescent="0.25">
      <c r="A125" s="2"/>
      <c r="B125" s="2"/>
      <c r="C125" s="2"/>
      <c r="D125" s="12"/>
      <c r="E125" s="2"/>
      <c r="F125" s="2"/>
      <c r="G125" s="2"/>
      <c r="H125" s="22"/>
      <c r="K125" s="22"/>
      <c r="M125" s="23"/>
    </row>
    <row r="126" spans="1:13" ht="12.5" x14ac:dyDescent="0.25">
      <c r="A126" s="2"/>
      <c r="B126" s="2"/>
      <c r="C126" s="2"/>
      <c r="D126" s="12"/>
      <c r="E126" s="2"/>
      <c r="F126" s="2"/>
      <c r="G126" s="2"/>
      <c r="H126" s="22"/>
      <c r="K126" s="22"/>
      <c r="M126" s="23"/>
    </row>
    <row r="127" spans="1:13" ht="12.5" x14ac:dyDescent="0.25">
      <c r="A127" s="2"/>
      <c r="B127" s="2"/>
      <c r="C127" s="2"/>
      <c r="D127" s="12"/>
      <c r="E127" s="2"/>
      <c r="F127" s="2"/>
      <c r="G127" s="2"/>
      <c r="H127" s="22"/>
      <c r="K127" s="22"/>
      <c r="M127" s="23"/>
    </row>
    <row r="128" spans="1:13" ht="12.5" x14ac:dyDescent="0.25">
      <c r="A128" s="2"/>
      <c r="B128" s="2"/>
      <c r="C128" s="2"/>
      <c r="D128" s="12"/>
      <c r="E128" s="2"/>
      <c r="F128" s="2"/>
      <c r="G128" s="2"/>
      <c r="H128" s="22"/>
      <c r="K128" s="22"/>
      <c r="M128" s="23"/>
    </row>
    <row r="129" spans="1:13" ht="12.5" x14ac:dyDescent="0.25">
      <c r="A129" s="2"/>
      <c r="B129" s="2"/>
      <c r="C129" s="2"/>
      <c r="D129" s="12"/>
      <c r="E129" s="2"/>
      <c r="F129" s="2"/>
      <c r="G129" s="2"/>
      <c r="H129" s="22"/>
      <c r="K129" s="22"/>
      <c r="M129" s="23"/>
    </row>
    <row r="130" spans="1:13" ht="12.5" x14ac:dyDescent="0.25">
      <c r="A130" s="2"/>
      <c r="B130" s="2"/>
      <c r="C130" s="2"/>
      <c r="D130" s="12"/>
      <c r="E130" s="2"/>
      <c r="F130" s="2"/>
      <c r="G130" s="2"/>
      <c r="H130" s="22"/>
      <c r="K130" s="22"/>
      <c r="M130" s="23"/>
    </row>
    <row r="131" spans="1:13" ht="12.5" x14ac:dyDescent="0.25">
      <c r="A131" s="2"/>
      <c r="B131" s="2"/>
      <c r="C131" s="2"/>
      <c r="D131" s="12"/>
      <c r="E131" s="2"/>
      <c r="F131" s="2"/>
      <c r="G131" s="2"/>
      <c r="H131" s="22"/>
      <c r="K131" s="22"/>
      <c r="M131" s="23"/>
    </row>
    <row r="132" spans="1:13" ht="12.5" x14ac:dyDescent="0.25">
      <c r="A132" s="2"/>
      <c r="B132" s="2"/>
      <c r="C132" s="2"/>
      <c r="D132" s="12"/>
      <c r="E132" s="2"/>
      <c r="F132" s="2"/>
      <c r="G132" s="2"/>
      <c r="H132" s="22"/>
      <c r="K132" s="22"/>
      <c r="M132" s="23"/>
    </row>
    <row r="133" spans="1:13" ht="12.5" x14ac:dyDescent="0.25">
      <c r="A133" s="2"/>
      <c r="B133" s="2"/>
      <c r="C133" s="2"/>
      <c r="D133" s="12"/>
      <c r="E133" s="2"/>
      <c r="F133" s="2"/>
      <c r="G133" s="2"/>
      <c r="H133" s="22"/>
      <c r="K133" s="22"/>
      <c r="M133" s="23"/>
    </row>
    <row r="134" spans="1:13" ht="12.5" x14ac:dyDescent="0.25">
      <c r="A134" s="2"/>
      <c r="B134" s="2"/>
      <c r="C134" s="2"/>
      <c r="D134" s="12"/>
      <c r="E134" s="2"/>
      <c r="F134" s="2"/>
      <c r="G134" s="2"/>
      <c r="H134" s="22"/>
      <c r="K134" s="22"/>
      <c r="M134" s="23"/>
    </row>
    <row r="135" spans="1:13" ht="12.5" x14ac:dyDescent="0.25">
      <c r="A135" s="2"/>
      <c r="B135" s="2"/>
      <c r="C135" s="2"/>
      <c r="D135" s="12"/>
      <c r="E135" s="2"/>
      <c r="F135" s="2"/>
      <c r="G135" s="2"/>
      <c r="H135" s="22"/>
      <c r="K135" s="22"/>
      <c r="M135" s="23"/>
    </row>
    <row r="136" spans="1:13" ht="12.5" x14ac:dyDescent="0.25">
      <c r="A136" s="2"/>
      <c r="B136" s="2"/>
      <c r="C136" s="2"/>
      <c r="D136" s="12"/>
      <c r="E136" s="2"/>
      <c r="F136" s="2"/>
      <c r="G136" s="2"/>
      <c r="H136" s="22"/>
      <c r="K136" s="22"/>
      <c r="M136" s="23"/>
    </row>
    <row r="137" spans="1:13" ht="12.5" x14ac:dyDescent="0.25">
      <c r="A137" s="2"/>
      <c r="B137" s="2"/>
      <c r="C137" s="2"/>
      <c r="D137" s="12"/>
      <c r="E137" s="2"/>
      <c r="F137" s="2"/>
      <c r="G137" s="2"/>
      <c r="H137" s="22"/>
      <c r="K137" s="22"/>
      <c r="M137" s="23"/>
    </row>
    <row r="138" spans="1:13" ht="12.5" x14ac:dyDescent="0.25">
      <c r="A138" s="2"/>
      <c r="B138" s="2"/>
      <c r="C138" s="2"/>
      <c r="D138" s="12"/>
      <c r="E138" s="2"/>
      <c r="F138" s="2"/>
      <c r="G138" s="2"/>
      <c r="H138" s="22"/>
      <c r="K138" s="22"/>
      <c r="M138" s="23"/>
    </row>
    <row r="139" spans="1:13" ht="12.5" x14ac:dyDescent="0.25">
      <c r="A139" s="2"/>
      <c r="B139" s="2"/>
      <c r="C139" s="2"/>
      <c r="D139" s="12"/>
      <c r="E139" s="2"/>
      <c r="F139" s="2"/>
      <c r="G139" s="2"/>
      <c r="H139" s="22"/>
      <c r="K139" s="22"/>
      <c r="M139" s="23"/>
    </row>
    <row r="140" spans="1:13" ht="12.5" x14ac:dyDescent="0.25">
      <c r="A140" s="2"/>
      <c r="B140" s="2"/>
      <c r="C140" s="2"/>
      <c r="D140" s="12"/>
      <c r="E140" s="2"/>
      <c r="F140" s="2"/>
      <c r="G140" s="2"/>
      <c r="H140" s="22"/>
      <c r="K140" s="22"/>
      <c r="M140" s="23"/>
    </row>
    <row r="141" spans="1:13" ht="12.5" x14ac:dyDescent="0.25">
      <c r="A141" s="2"/>
      <c r="B141" s="2"/>
      <c r="C141" s="2"/>
      <c r="D141" s="12"/>
      <c r="E141" s="2"/>
      <c r="F141" s="2"/>
      <c r="G141" s="2"/>
      <c r="H141" s="22"/>
      <c r="K141" s="22"/>
      <c r="M141" s="23"/>
    </row>
    <row r="142" spans="1:13" ht="12.5" x14ac:dyDescent="0.25">
      <c r="A142" s="2"/>
      <c r="B142" s="2"/>
      <c r="C142" s="2"/>
      <c r="D142" s="12"/>
      <c r="E142" s="2"/>
      <c r="F142" s="2"/>
      <c r="G142" s="2"/>
      <c r="H142" s="22"/>
      <c r="K142" s="22"/>
      <c r="M142" s="23"/>
    </row>
    <row r="143" spans="1:13" ht="12.5" x14ac:dyDescent="0.25">
      <c r="A143" s="2"/>
      <c r="B143" s="2"/>
      <c r="C143" s="2"/>
      <c r="D143" s="12"/>
      <c r="E143" s="2"/>
      <c r="F143" s="2"/>
      <c r="G143" s="2"/>
      <c r="H143" s="22"/>
      <c r="K143" s="22"/>
      <c r="M143" s="23"/>
    </row>
    <row r="144" spans="1:13" ht="12.5" x14ac:dyDescent="0.25">
      <c r="A144" s="2"/>
      <c r="B144" s="2"/>
      <c r="C144" s="2"/>
      <c r="D144" s="12"/>
      <c r="E144" s="2"/>
      <c r="F144" s="2"/>
      <c r="G144" s="2"/>
      <c r="H144" s="22"/>
      <c r="K144" s="22"/>
      <c r="M144" s="23"/>
    </row>
    <row r="145" spans="1:13" ht="12.5" x14ac:dyDescent="0.25">
      <c r="A145" s="2"/>
      <c r="B145" s="2"/>
      <c r="C145" s="2"/>
      <c r="D145" s="12"/>
      <c r="E145" s="2"/>
      <c r="F145" s="2"/>
      <c r="G145" s="2"/>
      <c r="H145" s="22"/>
      <c r="K145" s="22"/>
      <c r="M145" s="23"/>
    </row>
    <row r="146" spans="1:13" ht="12.5" x14ac:dyDescent="0.25">
      <c r="A146" s="2"/>
      <c r="B146" s="2"/>
      <c r="C146" s="2"/>
      <c r="D146" s="12"/>
      <c r="E146" s="2"/>
      <c r="F146" s="2"/>
      <c r="G146" s="2"/>
      <c r="H146" s="22"/>
      <c r="K146" s="22"/>
      <c r="M146" s="23"/>
    </row>
    <row r="147" spans="1:13" ht="12.5" x14ac:dyDescent="0.25">
      <c r="A147" s="2"/>
      <c r="B147" s="2"/>
      <c r="C147" s="2"/>
      <c r="D147" s="12"/>
      <c r="E147" s="2"/>
      <c r="F147" s="2"/>
      <c r="G147" s="2"/>
      <c r="H147" s="22"/>
      <c r="K147" s="22"/>
      <c r="M147" s="23"/>
    </row>
    <row r="148" spans="1:13" ht="12.5" x14ac:dyDescent="0.25">
      <c r="A148" s="2"/>
      <c r="B148" s="2"/>
      <c r="C148" s="2"/>
      <c r="D148" s="12"/>
      <c r="E148" s="2"/>
      <c r="F148" s="2"/>
      <c r="G148" s="2"/>
      <c r="H148" s="22"/>
      <c r="K148" s="22"/>
      <c r="M148" s="23"/>
    </row>
    <row r="149" spans="1:13" ht="12.5" x14ac:dyDescent="0.25">
      <c r="A149" s="2"/>
      <c r="B149" s="2"/>
      <c r="C149" s="2"/>
      <c r="D149" s="12"/>
      <c r="E149" s="2"/>
      <c r="F149" s="2"/>
      <c r="G149" s="2"/>
      <c r="H149" s="22"/>
      <c r="K149" s="22"/>
      <c r="M149" s="23"/>
    </row>
    <row r="150" spans="1:13" ht="12.5" x14ac:dyDescent="0.25">
      <c r="A150" s="2"/>
      <c r="B150" s="2"/>
      <c r="C150" s="2"/>
      <c r="D150" s="12"/>
      <c r="E150" s="2"/>
      <c r="F150" s="2"/>
      <c r="G150" s="2"/>
      <c r="H150" s="22"/>
      <c r="K150" s="22"/>
      <c r="M150" s="23"/>
    </row>
    <row r="151" spans="1:13" ht="12.5" x14ac:dyDescent="0.25">
      <c r="A151" s="2"/>
      <c r="B151" s="2"/>
      <c r="C151" s="2"/>
      <c r="D151" s="12"/>
      <c r="E151" s="2"/>
      <c r="F151" s="2"/>
      <c r="G151" s="2"/>
      <c r="H151" s="22"/>
      <c r="K151" s="22"/>
      <c r="M151" s="23"/>
    </row>
    <row r="152" spans="1:13" ht="12.5" x14ac:dyDescent="0.25">
      <c r="A152" s="2"/>
      <c r="B152" s="2"/>
      <c r="C152" s="2"/>
      <c r="D152" s="12"/>
      <c r="E152" s="2"/>
      <c r="F152" s="2"/>
      <c r="G152" s="2"/>
      <c r="H152" s="22"/>
      <c r="K152" s="22"/>
      <c r="M152" s="23"/>
    </row>
    <row r="153" spans="1:13" ht="12.5" x14ac:dyDescent="0.25">
      <c r="A153" s="2"/>
      <c r="B153" s="2"/>
      <c r="C153" s="2"/>
      <c r="D153" s="12"/>
      <c r="E153" s="2"/>
      <c r="F153" s="2"/>
      <c r="G153" s="2"/>
      <c r="H153" s="22"/>
      <c r="K153" s="22"/>
      <c r="M153" s="23"/>
    </row>
    <row r="154" spans="1:13" ht="12.5" x14ac:dyDescent="0.25">
      <c r="A154" s="2"/>
      <c r="B154" s="2"/>
      <c r="C154" s="2"/>
      <c r="D154" s="12"/>
      <c r="E154" s="2"/>
      <c r="F154" s="2"/>
      <c r="G154" s="2"/>
      <c r="H154" s="22"/>
      <c r="K154" s="22"/>
      <c r="M154" s="23"/>
    </row>
    <row r="155" spans="1:13" ht="12.5" x14ac:dyDescent="0.25">
      <c r="A155" s="2"/>
      <c r="B155" s="2"/>
      <c r="C155" s="2"/>
      <c r="D155" s="12"/>
      <c r="E155" s="2"/>
      <c r="F155" s="2"/>
      <c r="G155" s="2"/>
      <c r="H155" s="22"/>
      <c r="K155" s="22"/>
      <c r="M155" s="23"/>
    </row>
    <row r="156" spans="1:13" ht="12.5" x14ac:dyDescent="0.25">
      <c r="A156" s="2"/>
      <c r="B156" s="2"/>
      <c r="C156" s="2"/>
      <c r="D156" s="12"/>
      <c r="E156" s="2"/>
      <c r="F156" s="2"/>
      <c r="G156" s="2"/>
      <c r="H156" s="22"/>
      <c r="K156" s="22"/>
      <c r="M156" s="23"/>
    </row>
    <row r="157" spans="1:13" ht="12.5" x14ac:dyDescent="0.25">
      <c r="A157" s="2"/>
      <c r="B157" s="2"/>
      <c r="C157" s="2"/>
      <c r="D157" s="12"/>
      <c r="E157" s="2"/>
      <c r="F157" s="2"/>
      <c r="G157" s="2"/>
      <c r="H157" s="22"/>
      <c r="K157" s="22"/>
      <c r="M157" s="23"/>
    </row>
    <row r="158" spans="1:13" ht="12.5" x14ac:dyDescent="0.25">
      <c r="A158" s="2"/>
      <c r="B158" s="2"/>
      <c r="C158" s="2"/>
      <c r="D158" s="12"/>
      <c r="E158" s="2"/>
      <c r="F158" s="2"/>
      <c r="G158" s="2"/>
      <c r="H158" s="22"/>
      <c r="K158" s="22"/>
      <c r="M158" s="23"/>
    </row>
    <row r="159" spans="1:13" ht="12.5" x14ac:dyDescent="0.25">
      <c r="A159" s="2"/>
      <c r="B159" s="2"/>
      <c r="C159" s="2"/>
      <c r="D159" s="12"/>
      <c r="E159" s="2"/>
      <c r="F159" s="2"/>
      <c r="G159" s="2"/>
      <c r="H159" s="22"/>
      <c r="K159" s="22"/>
      <c r="M159" s="23"/>
    </row>
    <row r="160" spans="1:13" ht="12.5" x14ac:dyDescent="0.25">
      <c r="A160" s="2"/>
      <c r="B160" s="2"/>
      <c r="C160" s="2"/>
      <c r="D160" s="12"/>
      <c r="E160" s="2"/>
      <c r="F160" s="2"/>
      <c r="G160" s="2"/>
      <c r="H160" s="22"/>
      <c r="K160" s="22"/>
      <c r="M160" s="23"/>
    </row>
    <row r="161" spans="1:13" ht="12.5" x14ac:dyDescent="0.25">
      <c r="A161" s="2"/>
      <c r="B161" s="2"/>
      <c r="C161" s="2"/>
      <c r="D161" s="12"/>
      <c r="E161" s="2"/>
      <c r="F161" s="2"/>
      <c r="G161" s="2"/>
      <c r="H161" s="22"/>
      <c r="K161" s="22"/>
      <c r="M161" s="23"/>
    </row>
    <row r="162" spans="1:13" ht="12.5" x14ac:dyDescent="0.25">
      <c r="A162" s="2"/>
      <c r="B162" s="2"/>
      <c r="C162" s="2"/>
      <c r="D162" s="12"/>
      <c r="E162" s="2"/>
      <c r="F162" s="2"/>
      <c r="G162" s="2"/>
      <c r="H162" s="22"/>
      <c r="K162" s="22"/>
      <c r="M162" s="23"/>
    </row>
    <row r="163" spans="1:13" ht="12.5" x14ac:dyDescent="0.25">
      <c r="A163" s="2"/>
      <c r="B163" s="2"/>
      <c r="C163" s="2"/>
      <c r="D163" s="12"/>
      <c r="E163" s="2"/>
      <c r="F163" s="2"/>
      <c r="G163" s="2"/>
      <c r="H163" s="22"/>
      <c r="K163" s="22"/>
      <c r="M163" s="23"/>
    </row>
    <row r="164" spans="1:13" ht="12.5" x14ac:dyDescent="0.25">
      <c r="A164" s="2"/>
      <c r="B164" s="2"/>
      <c r="C164" s="2"/>
      <c r="D164" s="12"/>
      <c r="E164" s="2"/>
      <c r="F164" s="2"/>
      <c r="G164" s="2"/>
      <c r="H164" s="22"/>
      <c r="K164" s="22"/>
      <c r="M164" s="23"/>
    </row>
    <row r="165" spans="1:13" ht="12.5" x14ac:dyDescent="0.25">
      <c r="A165" s="2"/>
      <c r="B165" s="2"/>
      <c r="C165" s="2"/>
      <c r="D165" s="12"/>
      <c r="E165" s="2"/>
      <c r="F165" s="2"/>
      <c r="G165" s="2"/>
      <c r="H165" s="22"/>
      <c r="K165" s="22"/>
      <c r="M165" s="23"/>
    </row>
    <row r="166" spans="1:13" ht="12.5" x14ac:dyDescent="0.25">
      <c r="A166" s="2"/>
      <c r="B166" s="2"/>
      <c r="C166" s="2"/>
      <c r="D166" s="12"/>
      <c r="E166" s="2"/>
      <c r="F166" s="2"/>
      <c r="G166" s="2"/>
      <c r="H166" s="22"/>
      <c r="K166" s="22"/>
      <c r="M166" s="23"/>
    </row>
    <row r="167" spans="1:13" ht="12.5" x14ac:dyDescent="0.25">
      <c r="A167" s="2"/>
      <c r="B167" s="2"/>
      <c r="C167" s="2"/>
      <c r="D167" s="12"/>
      <c r="E167" s="2"/>
      <c r="F167" s="2"/>
      <c r="G167" s="2"/>
      <c r="H167" s="22"/>
      <c r="K167" s="22"/>
      <c r="M167" s="23"/>
    </row>
    <row r="168" spans="1:13" ht="12.5" x14ac:dyDescent="0.25">
      <c r="A168" s="2"/>
      <c r="B168" s="2"/>
      <c r="C168" s="2"/>
      <c r="D168" s="12"/>
      <c r="E168" s="2"/>
      <c r="F168" s="2"/>
      <c r="G168" s="2"/>
      <c r="H168" s="22"/>
      <c r="K168" s="22"/>
      <c r="M168" s="23"/>
    </row>
    <row r="169" spans="1:13" ht="12.5" x14ac:dyDescent="0.25">
      <c r="A169" s="2"/>
      <c r="B169" s="2"/>
      <c r="C169" s="2"/>
      <c r="D169" s="12"/>
      <c r="E169" s="2"/>
      <c r="F169" s="2"/>
      <c r="G169" s="2"/>
      <c r="H169" s="22"/>
      <c r="K169" s="22"/>
      <c r="M169" s="23"/>
    </row>
    <row r="170" spans="1:13" ht="12.5" x14ac:dyDescent="0.25">
      <c r="A170" s="2"/>
      <c r="B170" s="2"/>
      <c r="C170" s="2"/>
      <c r="D170" s="12"/>
      <c r="E170" s="2"/>
      <c r="F170" s="2"/>
      <c r="G170" s="2"/>
      <c r="H170" s="22"/>
      <c r="K170" s="22"/>
      <c r="M170" s="23"/>
    </row>
    <row r="171" spans="1:13" ht="12.5" x14ac:dyDescent="0.25">
      <c r="A171" s="2"/>
      <c r="B171" s="2"/>
      <c r="C171" s="2"/>
      <c r="D171" s="12"/>
      <c r="E171" s="2"/>
      <c r="F171" s="2"/>
      <c r="G171" s="2"/>
      <c r="H171" s="22"/>
      <c r="K171" s="22"/>
      <c r="M171" s="23"/>
    </row>
    <row r="172" spans="1:13" ht="12.5" x14ac:dyDescent="0.25">
      <c r="A172" s="2"/>
      <c r="B172" s="2"/>
      <c r="C172" s="2"/>
      <c r="D172" s="12"/>
      <c r="E172" s="2"/>
      <c r="F172" s="2"/>
      <c r="G172" s="2"/>
      <c r="H172" s="22"/>
      <c r="K172" s="22"/>
      <c r="M172" s="23"/>
    </row>
    <row r="173" spans="1:13" ht="12.5" x14ac:dyDescent="0.25">
      <c r="A173" s="2"/>
      <c r="B173" s="2"/>
      <c r="C173" s="2"/>
      <c r="D173" s="12"/>
      <c r="E173" s="2"/>
      <c r="F173" s="2"/>
      <c r="G173" s="2"/>
      <c r="H173" s="22"/>
      <c r="K173" s="22"/>
      <c r="M173" s="23"/>
    </row>
    <row r="174" spans="1:13" ht="12.5" x14ac:dyDescent="0.25">
      <c r="A174" s="2"/>
      <c r="B174" s="2"/>
      <c r="C174" s="2"/>
      <c r="D174" s="12"/>
      <c r="E174" s="2"/>
      <c r="F174" s="2"/>
      <c r="G174" s="2"/>
      <c r="H174" s="22"/>
      <c r="K174" s="22"/>
      <c r="M174" s="23"/>
    </row>
    <row r="175" spans="1:13" ht="12.5" x14ac:dyDescent="0.25">
      <c r="A175" s="2"/>
      <c r="B175" s="2"/>
      <c r="C175" s="2"/>
      <c r="D175" s="12"/>
      <c r="E175" s="2"/>
      <c r="F175" s="2"/>
      <c r="G175" s="2"/>
      <c r="H175" s="22"/>
      <c r="K175" s="22"/>
      <c r="M175" s="23"/>
    </row>
    <row r="176" spans="1:13" ht="12.5" x14ac:dyDescent="0.25">
      <c r="A176" s="2"/>
      <c r="B176" s="2"/>
      <c r="C176" s="2"/>
      <c r="D176" s="12"/>
      <c r="E176" s="2"/>
      <c r="F176" s="2"/>
      <c r="G176" s="2"/>
      <c r="H176" s="22"/>
      <c r="K176" s="22"/>
      <c r="M176" s="23"/>
    </row>
    <row r="177" spans="1:13" ht="12.5" x14ac:dyDescent="0.25">
      <c r="A177" s="2"/>
      <c r="B177" s="2"/>
      <c r="C177" s="2"/>
      <c r="D177" s="12"/>
      <c r="E177" s="2"/>
      <c r="F177" s="2"/>
      <c r="G177" s="2"/>
      <c r="H177" s="22"/>
      <c r="K177" s="22"/>
      <c r="M177" s="23"/>
    </row>
    <row r="178" spans="1:13" ht="12.5" x14ac:dyDescent="0.25">
      <c r="A178" s="2"/>
      <c r="B178" s="2"/>
      <c r="C178" s="2"/>
      <c r="D178" s="12"/>
      <c r="E178" s="2"/>
      <c r="F178" s="2"/>
      <c r="G178" s="2"/>
      <c r="H178" s="22"/>
      <c r="K178" s="22"/>
      <c r="M178" s="23"/>
    </row>
    <row r="179" spans="1:13" ht="12.5" x14ac:dyDescent="0.25">
      <c r="A179" s="2"/>
      <c r="B179" s="2"/>
      <c r="C179" s="2"/>
      <c r="D179" s="12"/>
      <c r="E179" s="2"/>
      <c r="F179" s="2"/>
      <c r="G179" s="2"/>
      <c r="H179" s="22"/>
      <c r="K179" s="22"/>
      <c r="M179" s="23"/>
    </row>
    <row r="180" spans="1:13" ht="12.5" x14ac:dyDescent="0.25">
      <c r="A180" s="2"/>
      <c r="B180" s="2"/>
      <c r="C180" s="2"/>
      <c r="D180" s="12"/>
      <c r="E180" s="2"/>
      <c r="F180" s="2"/>
      <c r="G180" s="2"/>
      <c r="H180" s="22"/>
      <c r="K180" s="22"/>
      <c r="M180" s="23"/>
    </row>
    <row r="181" spans="1:13" ht="12.5" x14ac:dyDescent="0.25">
      <c r="A181" s="2"/>
      <c r="B181" s="2"/>
      <c r="C181" s="2"/>
      <c r="D181" s="12"/>
      <c r="E181" s="2"/>
      <c r="F181" s="2"/>
      <c r="G181" s="2"/>
      <c r="H181" s="22"/>
      <c r="K181" s="22"/>
      <c r="M181" s="23"/>
    </row>
    <row r="182" spans="1:13" ht="12.5" x14ac:dyDescent="0.25">
      <c r="A182" s="2"/>
      <c r="B182" s="2"/>
      <c r="C182" s="2"/>
      <c r="D182" s="12"/>
      <c r="E182" s="2"/>
      <c r="F182" s="2"/>
      <c r="G182" s="2"/>
      <c r="H182" s="22"/>
      <c r="K182" s="22"/>
      <c r="M182" s="23"/>
    </row>
    <row r="183" spans="1:13" ht="12.5" x14ac:dyDescent="0.25">
      <c r="A183" s="2"/>
      <c r="B183" s="2"/>
      <c r="C183" s="2"/>
      <c r="D183" s="12"/>
      <c r="E183" s="2"/>
      <c r="F183" s="2"/>
      <c r="G183" s="2"/>
      <c r="H183" s="22"/>
      <c r="K183" s="22"/>
      <c r="M183" s="23"/>
    </row>
    <row r="184" spans="1:13" ht="12.5" x14ac:dyDescent="0.25">
      <c r="A184" s="2"/>
      <c r="B184" s="2"/>
      <c r="C184" s="2"/>
      <c r="D184" s="12"/>
      <c r="E184" s="2"/>
      <c r="F184" s="2"/>
      <c r="G184" s="2"/>
      <c r="H184" s="22"/>
      <c r="K184" s="22"/>
      <c r="M184" s="23"/>
    </row>
    <row r="185" spans="1:13" ht="12.5" x14ac:dyDescent="0.25">
      <c r="A185" s="2"/>
      <c r="B185" s="2"/>
      <c r="C185" s="2"/>
      <c r="D185" s="12"/>
      <c r="E185" s="2"/>
      <c r="F185" s="2"/>
      <c r="G185" s="2"/>
      <c r="H185" s="22"/>
      <c r="K185" s="22"/>
      <c r="M185" s="23"/>
    </row>
    <row r="186" spans="1:13" ht="12.5" x14ac:dyDescent="0.25">
      <c r="A186" s="2"/>
      <c r="B186" s="2"/>
      <c r="C186" s="2"/>
      <c r="D186" s="12"/>
      <c r="E186" s="2"/>
      <c r="F186" s="2"/>
      <c r="G186" s="2"/>
      <c r="H186" s="22"/>
      <c r="K186" s="22"/>
      <c r="M186" s="23"/>
    </row>
    <row r="187" spans="1:13" ht="12.5" x14ac:dyDescent="0.25">
      <c r="A187" s="2"/>
      <c r="B187" s="2"/>
      <c r="C187" s="2"/>
      <c r="D187" s="12"/>
      <c r="E187" s="2"/>
      <c r="F187" s="2"/>
      <c r="G187" s="2"/>
      <c r="H187" s="22"/>
      <c r="K187" s="22"/>
      <c r="M187" s="23"/>
    </row>
    <row r="188" spans="1:13" ht="12.5" x14ac:dyDescent="0.25">
      <c r="A188" s="2"/>
      <c r="B188" s="2"/>
      <c r="C188" s="2"/>
      <c r="D188" s="12"/>
      <c r="E188" s="2"/>
      <c r="F188" s="2"/>
      <c r="G188" s="2"/>
      <c r="H188" s="22"/>
      <c r="K188" s="22"/>
      <c r="M188" s="23"/>
    </row>
    <row r="189" spans="1:13" ht="12.5" x14ac:dyDescent="0.25">
      <c r="A189" s="2"/>
      <c r="B189" s="2"/>
      <c r="C189" s="2"/>
      <c r="D189" s="12"/>
      <c r="E189" s="2"/>
      <c r="F189" s="2"/>
      <c r="G189" s="2"/>
      <c r="H189" s="22"/>
      <c r="K189" s="22"/>
      <c r="M189" s="23"/>
    </row>
    <row r="190" spans="1:13" ht="12.5" x14ac:dyDescent="0.25">
      <c r="A190" s="2"/>
      <c r="B190" s="2"/>
      <c r="C190" s="2"/>
      <c r="D190" s="12"/>
      <c r="E190" s="2"/>
      <c r="F190" s="2"/>
      <c r="G190" s="2"/>
      <c r="H190" s="22"/>
      <c r="K190" s="22"/>
      <c r="M190" s="23"/>
    </row>
    <row r="191" spans="1:13" ht="12.5" x14ac:dyDescent="0.25">
      <c r="A191" s="2"/>
      <c r="B191" s="2"/>
      <c r="C191" s="2"/>
      <c r="D191" s="12"/>
      <c r="E191" s="2"/>
      <c r="F191" s="2"/>
      <c r="G191" s="2"/>
      <c r="H191" s="22"/>
      <c r="K191" s="22"/>
      <c r="M191" s="23"/>
    </row>
    <row r="192" spans="1:13" ht="12.5" x14ac:dyDescent="0.25">
      <c r="A192" s="2"/>
      <c r="B192" s="2"/>
      <c r="C192" s="2"/>
      <c r="D192" s="12"/>
      <c r="E192" s="2"/>
      <c r="F192" s="2"/>
      <c r="G192" s="2"/>
      <c r="H192" s="22"/>
      <c r="K192" s="22"/>
      <c r="M192" s="23"/>
    </row>
    <row r="193" spans="1:13" ht="12.5" x14ac:dyDescent="0.25">
      <c r="A193" s="2"/>
      <c r="B193" s="2"/>
      <c r="C193" s="2"/>
      <c r="D193" s="12"/>
      <c r="E193" s="2"/>
      <c r="F193" s="2"/>
      <c r="G193" s="2"/>
      <c r="H193" s="22"/>
      <c r="K193" s="22"/>
      <c r="M193" s="23"/>
    </row>
    <row r="194" spans="1:13" ht="12.5" x14ac:dyDescent="0.25">
      <c r="A194" s="2"/>
      <c r="B194" s="2"/>
      <c r="C194" s="2"/>
      <c r="D194" s="12"/>
      <c r="E194" s="2"/>
      <c r="F194" s="2"/>
      <c r="G194" s="2"/>
      <c r="H194" s="22"/>
      <c r="K194" s="22"/>
      <c r="M194" s="23"/>
    </row>
    <row r="195" spans="1:13" ht="12.5" x14ac:dyDescent="0.25">
      <c r="A195" s="2"/>
      <c r="B195" s="2"/>
      <c r="C195" s="2"/>
      <c r="D195" s="12"/>
      <c r="E195" s="2"/>
      <c r="F195" s="2"/>
      <c r="G195" s="2"/>
      <c r="H195" s="22"/>
      <c r="K195" s="22"/>
      <c r="M195" s="23"/>
    </row>
    <row r="196" spans="1:13" ht="12.5" x14ac:dyDescent="0.25">
      <c r="A196" s="2"/>
      <c r="B196" s="2"/>
      <c r="C196" s="2"/>
      <c r="D196" s="12"/>
      <c r="E196" s="2"/>
      <c r="F196" s="2"/>
      <c r="G196" s="2"/>
      <c r="H196" s="22"/>
      <c r="K196" s="22"/>
      <c r="M196" s="23"/>
    </row>
    <row r="197" spans="1:13" ht="12.5" x14ac:dyDescent="0.25">
      <c r="A197" s="2"/>
      <c r="B197" s="2"/>
      <c r="C197" s="2"/>
      <c r="D197" s="12"/>
      <c r="E197" s="2"/>
      <c r="F197" s="2"/>
      <c r="G197" s="2"/>
      <c r="H197" s="22"/>
      <c r="K197" s="22"/>
      <c r="M197" s="23"/>
    </row>
    <row r="198" spans="1:13" ht="12.5" x14ac:dyDescent="0.25">
      <c r="A198" s="2"/>
      <c r="B198" s="2"/>
      <c r="C198" s="2"/>
      <c r="D198" s="12"/>
      <c r="E198" s="2"/>
      <c r="F198" s="2"/>
      <c r="G198" s="2"/>
      <c r="H198" s="22"/>
      <c r="K198" s="22"/>
      <c r="M198" s="23"/>
    </row>
    <row r="199" spans="1:13" ht="12.5" x14ac:dyDescent="0.25">
      <c r="A199" s="2"/>
      <c r="B199" s="2"/>
      <c r="C199" s="2"/>
      <c r="D199" s="12"/>
      <c r="E199" s="2"/>
      <c r="F199" s="2"/>
      <c r="G199" s="2"/>
      <c r="H199" s="22"/>
      <c r="K199" s="22"/>
      <c r="M199" s="23"/>
    </row>
    <row r="200" spans="1:13" ht="12.5" x14ac:dyDescent="0.25">
      <c r="A200" s="2"/>
      <c r="B200" s="2"/>
      <c r="C200" s="2"/>
      <c r="D200" s="12"/>
      <c r="E200" s="2"/>
      <c r="F200" s="2"/>
      <c r="G200" s="2"/>
      <c r="H200" s="22"/>
      <c r="K200" s="22"/>
      <c r="M200" s="23"/>
    </row>
    <row r="201" spans="1:13" ht="12.5" x14ac:dyDescent="0.25">
      <c r="A201" s="2"/>
      <c r="B201" s="2"/>
      <c r="C201" s="2"/>
      <c r="D201" s="12"/>
      <c r="E201" s="2"/>
      <c r="F201" s="2"/>
      <c r="G201" s="2"/>
      <c r="H201" s="22"/>
      <c r="K201" s="22"/>
      <c r="M201" s="23"/>
    </row>
    <row r="202" spans="1:13" ht="12.5" x14ac:dyDescent="0.25">
      <c r="A202" s="2"/>
      <c r="B202" s="2"/>
      <c r="C202" s="2"/>
      <c r="D202" s="12"/>
      <c r="E202" s="2"/>
      <c r="F202" s="2"/>
      <c r="G202" s="2"/>
      <c r="H202" s="22"/>
      <c r="K202" s="22"/>
      <c r="M202" s="23"/>
    </row>
    <row r="203" spans="1:13" ht="12.5" x14ac:dyDescent="0.25">
      <c r="A203" s="2"/>
      <c r="B203" s="2"/>
      <c r="C203" s="2"/>
      <c r="D203" s="12"/>
      <c r="E203" s="2"/>
      <c r="F203" s="2"/>
      <c r="G203" s="2"/>
      <c r="H203" s="22"/>
      <c r="K203" s="22"/>
      <c r="M203" s="23"/>
    </row>
    <row r="204" spans="1:13" ht="12.5" x14ac:dyDescent="0.25">
      <c r="A204" s="2"/>
      <c r="B204" s="2"/>
      <c r="C204" s="2"/>
      <c r="D204" s="12"/>
      <c r="E204" s="2"/>
      <c r="F204" s="2"/>
      <c r="G204" s="2"/>
      <c r="H204" s="22"/>
      <c r="K204" s="22"/>
      <c r="M204" s="23"/>
    </row>
    <row r="205" spans="1:13" ht="12.5" x14ac:dyDescent="0.25">
      <c r="A205" s="2"/>
      <c r="B205" s="2"/>
      <c r="C205" s="2"/>
      <c r="D205" s="12"/>
      <c r="E205" s="2"/>
      <c r="F205" s="2"/>
      <c r="G205" s="2"/>
      <c r="H205" s="22"/>
      <c r="K205" s="22"/>
      <c r="M205" s="23"/>
    </row>
    <row r="206" spans="1:13" ht="12.5" x14ac:dyDescent="0.25">
      <c r="A206" s="2"/>
      <c r="B206" s="2"/>
      <c r="C206" s="2"/>
      <c r="D206" s="12"/>
      <c r="E206" s="2"/>
      <c r="F206" s="2"/>
      <c r="G206" s="2"/>
      <c r="H206" s="22"/>
      <c r="K206" s="22"/>
      <c r="M206" s="23"/>
    </row>
    <row r="207" spans="1:13" ht="12.5" x14ac:dyDescent="0.25">
      <c r="A207" s="2"/>
      <c r="B207" s="2"/>
      <c r="C207" s="2"/>
      <c r="D207" s="12"/>
      <c r="E207" s="2"/>
      <c r="F207" s="2"/>
      <c r="G207" s="2"/>
      <c r="H207" s="22"/>
      <c r="K207" s="22"/>
      <c r="M207" s="23"/>
    </row>
    <row r="208" spans="1:13" ht="12.5" x14ac:dyDescent="0.25">
      <c r="A208" s="2"/>
      <c r="B208" s="2"/>
      <c r="C208" s="2"/>
      <c r="D208" s="12"/>
      <c r="E208" s="2"/>
      <c r="F208" s="2"/>
      <c r="G208" s="2"/>
      <c r="H208" s="22"/>
      <c r="K208" s="22"/>
      <c r="M208" s="23"/>
    </row>
    <row r="209" spans="3:13" ht="12.5" x14ac:dyDescent="0.25">
      <c r="C209" s="2"/>
      <c r="D209" s="12"/>
      <c r="E209" s="2"/>
      <c r="F209" s="2"/>
      <c r="G209" s="2"/>
      <c r="H209" s="22"/>
      <c r="K209" s="22"/>
      <c r="M209" s="23"/>
    </row>
    <row r="210" spans="3:13" ht="12.5" x14ac:dyDescent="0.25">
      <c r="D210" s="12"/>
      <c r="H210" s="22"/>
      <c r="K210" s="22"/>
      <c r="M210" s="23"/>
    </row>
    <row r="211" spans="3:13" ht="12.5" x14ac:dyDescent="0.25">
      <c r="D211" s="12"/>
      <c r="H211" s="22"/>
      <c r="K211" s="22"/>
      <c r="M211" s="23"/>
    </row>
    <row r="212" spans="3:13" ht="12.5" x14ac:dyDescent="0.25">
      <c r="D212" s="12"/>
      <c r="H212" s="22"/>
      <c r="K212" s="22"/>
      <c r="M212" s="23"/>
    </row>
    <row r="213" spans="3:13" ht="12.5" x14ac:dyDescent="0.25">
      <c r="D213" s="12"/>
      <c r="H213" s="22"/>
      <c r="K213" s="22"/>
      <c r="M213" s="23"/>
    </row>
    <row r="214" spans="3:13" ht="12.5" x14ac:dyDescent="0.25">
      <c r="D214" s="12"/>
      <c r="H214" s="22"/>
      <c r="K214" s="22"/>
      <c r="M214" s="23"/>
    </row>
    <row r="215" spans="3:13" ht="12.5" x14ac:dyDescent="0.25">
      <c r="D215" s="12"/>
      <c r="H215" s="22"/>
      <c r="K215" s="22"/>
      <c r="M215" s="23"/>
    </row>
    <row r="216" spans="3:13" ht="12.5" x14ac:dyDescent="0.25">
      <c r="D216" s="12"/>
      <c r="H216" s="22"/>
      <c r="K216" s="22"/>
      <c r="M216" s="23"/>
    </row>
    <row r="217" spans="3:13" ht="12.5" x14ac:dyDescent="0.25">
      <c r="D217" s="12"/>
      <c r="H217" s="22"/>
      <c r="K217" s="22"/>
      <c r="M217" s="23"/>
    </row>
    <row r="218" spans="3:13" ht="12.5" x14ac:dyDescent="0.25">
      <c r="D218" s="12"/>
      <c r="H218" s="22"/>
      <c r="K218" s="22"/>
      <c r="M218" s="23"/>
    </row>
    <row r="219" spans="3:13" ht="12.5" x14ac:dyDescent="0.25">
      <c r="D219" s="12"/>
      <c r="H219" s="22"/>
      <c r="K219" s="22"/>
      <c r="M219" s="23"/>
    </row>
    <row r="220" spans="3:13" ht="12.5" x14ac:dyDescent="0.25">
      <c r="D220" s="12"/>
      <c r="H220" s="22"/>
      <c r="K220" s="22"/>
      <c r="M220" s="23"/>
    </row>
    <row r="221" spans="3:13" ht="12.5" x14ac:dyDescent="0.25">
      <c r="D221" s="12"/>
      <c r="H221" s="22"/>
      <c r="K221" s="22"/>
      <c r="M221" s="23"/>
    </row>
    <row r="222" spans="3:13" ht="12.5" x14ac:dyDescent="0.25">
      <c r="D222" s="12"/>
      <c r="H222" s="22"/>
      <c r="K222" s="22"/>
      <c r="M222" s="23"/>
    </row>
    <row r="223" spans="3:13" ht="12.5" x14ac:dyDescent="0.25">
      <c r="D223" s="12"/>
      <c r="H223" s="22"/>
      <c r="K223" s="22"/>
      <c r="M223" s="23"/>
    </row>
    <row r="224" spans="3:13" ht="12.5" x14ac:dyDescent="0.25">
      <c r="D224" s="12"/>
      <c r="H224" s="22"/>
      <c r="K224" s="22"/>
      <c r="M224" s="23"/>
    </row>
    <row r="225" spans="4:13" ht="12.5" x14ac:dyDescent="0.25">
      <c r="D225" s="12"/>
      <c r="H225" s="22"/>
      <c r="K225" s="22"/>
      <c r="M225" s="23"/>
    </row>
    <row r="226" spans="4:13" ht="12.5" x14ac:dyDescent="0.25">
      <c r="D226" s="12"/>
      <c r="H226" s="22"/>
      <c r="K226" s="22"/>
      <c r="M226" s="23"/>
    </row>
    <row r="227" spans="4:13" ht="12.5" x14ac:dyDescent="0.25">
      <c r="D227" s="12"/>
      <c r="H227" s="22"/>
      <c r="K227" s="22"/>
      <c r="M227" s="23"/>
    </row>
    <row r="228" spans="4:13" ht="12.5" x14ac:dyDescent="0.25">
      <c r="D228" s="12"/>
      <c r="H228" s="22"/>
      <c r="K228" s="22"/>
      <c r="M228" s="23"/>
    </row>
    <row r="229" spans="4:13" ht="12.5" x14ac:dyDescent="0.25">
      <c r="D229" s="12"/>
      <c r="H229" s="22"/>
      <c r="K229" s="22"/>
      <c r="M229" s="23"/>
    </row>
    <row r="230" spans="4:13" ht="12.5" x14ac:dyDescent="0.25">
      <c r="D230" s="12"/>
      <c r="H230" s="22"/>
      <c r="K230" s="22"/>
      <c r="M230" s="23"/>
    </row>
    <row r="231" spans="4:13" ht="12.5" x14ac:dyDescent="0.25">
      <c r="D231" s="12"/>
      <c r="H231" s="22"/>
      <c r="K231" s="22"/>
      <c r="M231" s="23"/>
    </row>
    <row r="232" spans="4:13" ht="12.5" x14ac:dyDescent="0.25">
      <c r="D232" s="12"/>
      <c r="H232" s="22"/>
      <c r="K232" s="22"/>
      <c r="M232" s="23"/>
    </row>
    <row r="233" spans="4:13" ht="12.5" x14ac:dyDescent="0.25">
      <c r="D233" s="12"/>
      <c r="H233" s="22"/>
      <c r="K233" s="22"/>
      <c r="M233" s="23"/>
    </row>
    <row r="234" spans="4:13" ht="12.5" x14ac:dyDescent="0.25">
      <c r="D234" s="12"/>
      <c r="H234" s="22"/>
      <c r="K234" s="22"/>
      <c r="M234" s="23"/>
    </row>
    <row r="235" spans="4:13" ht="12.5" x14ac:dyDescent="0.25">
      <c r="D235" s="12"/>
      <c r="H235" s="22"/>
      <c r="K235" s="22"/>
      <c r="M235" s="23"/>
    </row>
    <row r="236" spans="4:13" ht="12.5" x14ac:dyDescent="0.25">
      <c r="D236" s="12"/>
      <c r="H236" s="22"/>
      <c r="K236" s="22"/>
      <c r="M236" s="23"/>
    </row>
    <row r="237" spans="4:13" ht="12.5" x14ac:dyDescent="0.25">
      <c r="D237" s="12"/>
      <c r="H237" s="22"/>
      <c r="K237" s="22"/>
      <c r="M237" s="23"/>
    </row>
    <row r="238" spans="4:13" ht="12.5" x14ac:dyDescent="0.25">
      <c r="D238" s="12"/>
      <c r="H238" s="22"/>
      <c r="K238" s="22"/>
      <c r="M238" s="23"/>
    </row>
    <row r="239" spans="4:13" ht="12.5" x14ac:dyDescent="0.25">
      <c r="D239" s="12"/>
      <c r="H239" s="22"/>
      <c r="K239" s="22"/>
      <c r="M239" s="23"/>
    </row>
    <row r="240" spans="4:13" ht="12.5" x14ac:dyDescent="0.25">
      <c r="D240" s="12"/>
      <c r="H240" s="22"/>
      <c r="K240" s="22"/>
      <c r="M240" s="23"/>
    </row>
    <row r="241" spans="4:13" ht="12.5" x14ac:dyDescent="0.25">
      <c r="D241" s="12"/>
      <c r="H241" s="22"/>
      <c r="K241" s="22"/>
      <c r="M241" s="23"/>
    </row>
    <row r="242" spans="4:13" ht="12.5" x14ac:dyDescent="0.25">
      <c r="D242" s="12"/>
      <c r="H242" s="22"/>
      <c r="K242" s="22"/>
      <c r="M242" s="23"/>
    </row>
    <row r="243" spans="4:13" ht="12.5" x14ac:dyDescent="0.25">
      <c r="D243" s="12"/>
      <c r="H243" s="22"/>
      <c r="K243" s="22"/>
      <c r="M243" s="23"/>
    </row>
    <row r="244" spans="4:13" ht="12.5" x14ac:dyDescent="0.25">
      <c r="D244" s="12"/>
      <c r="H244" s="22"/>
      <c r="K244" s="22"/>
      <c r="M244" s="23"/>
    </row>
    <row r="245" spans="4:13" ht="12.5" x14ac:dyDescent="0.25">
      <c r="D245" s="12"/>
      <c r="H245" s="22"/>
      <c r="K245" s="22"/>
      <c r="M245" s="23"/>
    </row>
    <row r="246" spans="4:13" ht="12.5" x14ac:dyDescent="0.25">
      <c r="D246" s="12"/>
      <c r="H246" s="22"/>
      <c r="K246" s="22"/>
      <c r="M246" s="23"/>
    </row>
    <row r="247" spans="4:13" ht="12.5" x14ac:dyDescent="0.25">
      <c r="D247" s="12"/>
      <c r="H247" s="22"/>
      <c r="K247" s="22"/>
      <c r="M247" s="23"/>
    </row>
    <row r="248" spans="4:13" ht="12.5" x14ac:dyDescent="0.25">
      <c r="D248" s="12"/>
      <c r="H248" s="22"/>
      <c r="K248" s="22"/>
      <c r="M248" s="23"/>
    </row>
    <row r="249" spans="4:13" ht="12.5" x14ac:dyDescent="0.25">
      <c r="D249" s="12"/>
      <c r="H249" s="22"/>
      <c r="K249" s="22"/>
      <c r="M249" s="23"/>
    </row>
    <row r="250" spans="4:13" ht="12.5" x14ac:dyDescent="0.25">
      <c r="D250" s="12"/>
      <c r="H250" s="22"/>
      <c r="K250" s="22"/>
      <c r="M250" s="23"/>
    </row>
    <row r="251" spans="4:13" ht="12.5" x14ac:dyDescent="0.25">
      <c r="D251" s="12"/>
      <c r="H251" s="22"/>
      <c r="K251" s="22"/>
      <c r="M251" s="23"/>
    </row>
    <row r="252" spans="4:13" ht="12.5" x14ac:dyDescent="0.25">
      <c r="D252" s="12"/>
      <c r="H252" s="22"/>
      <c r="K252" s="22"/>
      <c r="M252" s="23"/>
    </row>
    <row r="253" spans="4:13" ht="12.5" x14ac:dyDescent="0.25">
      <c r="D253" s="12"/>
      <c r="H253" s="22"/>
      <c r="K253" s="22"/>
      <c r="M253" s="23"/>
    </row>
    <row r="254" spans="4:13" ht="12.5" x14ac:dyDescent="0.25">
      <c r="D254" s="12"/>
      <c r="H254" s="22"/>
      <c r="K254" s="22"/>
      <c r="M254" s="23"/>
    </row>
    <row r="255" spans="4:13" ht="12.5" x14ac:dyDescent="0.25">
      <c r="D255" s="12"/>
      <c r="H255" s="22"/>
      <c r="K255" s="22"/>
      <c r="M255" s="23"/>
    </row>
    <row r="256" spans="4:13" ht="12.5" x14ac:dyDescent="0.25">
      <c r="D256" s="12"/>
      <c r="H256" s="22"/>
      <c r="K256" s="22"/>
      <c r="M256" s="23"/>
    </row>
    <row r="257" spans="4:13" ht="12.5" x14ac:dyDescent="0.25">
      <c r="D257" s="12"/>
      <c r="H257" s="22"/>
      <c r="K257" s="22"/>
      <c r="M257" s="23"/>
    </row>
    <row r="258" spans="4:13" ht="12.5" x14ac:dyDescent="0.25">
      <c r="D258" s="12"/>
      <c r="H258" s="22"/>
      <c r="K258" s="22"/>
      <c r="M258" s="23"/>
    </row>
    <row r="259" spans="4:13" ht="12.5" x14ac:dyDescent="0.25">
      <c r="D259" s="12"/>
      <c r="H259" s="22"/>
      <c r="K259" s="22"/>
      <c r="M259" s="23"/>
    </row>
    <row r="260" spans="4:13" ht="12.5" x14ac:dyDescent="0.25">
      <c r="D260" s="12"/>
      <c r="H260" s="22"/>
      <c r="K260" s="22"/>
      <c r="M260" s="23"/>
    </row>
    <row r="261" spans="4:13" ht="12.5" x14ac:dyDescent="0.25">
      <c r="D261" s="12"/>
      <c r="H261" s="22"/>
      <c r="K261" s="22"/>
      <c r="M261" s="23"/>
    </row>
    <row r="262" spans="4:13" ht="12.5" x14ac:dyDescent="0.25">
      <c r="D262" s="12"/>
      <c r="H262" s="22"/>
      <c r="K262" s="22"/>
      <c r="M262" s="23"/>
    </row>
    <row r="263" spans="4:13" ht="12.5" x14ac:dyDescent="0.25">
      <c r="D263" s="12"/>
      <c r="H263" s="22"/>
      <c r="K263" s="22"/>
      <c r="M263" s="23"/>
    </row>
    <row r="264" spans="4:13" ht="12.5" x14ac:dyDescent="0.25">
      <c r="D264" s="12"/>
      <c r="H264" s="22"/>
      <c r="K264" s="22"/>
      <c r="M264" s="23"/>
    </row>
    <row r="265" spans="4:13" ht="12.5" x14ac:dyDescent="0.25">
      <c r="D265" s="12"/>
      <c r="H265" s="22"/>
      <c r="K265" s="22"/>
      <c r="M265" s="23"/>
    </row>
    <row r="266" spans="4:13" ht="12.5" x14ac:dyDescent="0.25">
      <c r="D266" s="12"/>
      <c r="H266" s="22"/>
      <c r="K266" s="22"/>
      <c r="M266" s="23"/>
    </row>
    <row r="267" spans="4:13" ht="12.5" x14ac:dyDescent="0.25">
      <c r="D267" s="12"/>
      <c r="H267" s="22"/>
      <c r="K267" s="22"/>
      <c r="M267" s="23"/>
    </row>
    <row r="268" spans="4:13" ht="12.5" x14ac:dyDescent="0.25">
      <c r="D268" s="12"/>
      <c r="H268" s="22"/>
      <c r="K268" s="22"/>
      <c r="M268" s="23"/>
    </row>
    <row r="269" spans="4:13" ht="12.5" x14ac:dyDescent="0.25">
      <c r="D269" s="12"/>
      <c r="H269" s="22"/>
      <c r="K269" s="22"/>
      <c r="M269" s="23"/>
    </row>
    <row r="270" spans="4:13" ht="12.5" x14ac:dyDescent="0.25">
      <c r="D270" s="12"/>
      <c r="H270" s="22"/>
      <c r="K270" s="22"/>
      <c r="M270" s="23"/>
    </row>
    <row r="271" spans="4:13" ht="12.5" x14ac:dyDescent="0.25">
      <c r="D271" s="12"/>
      <c r="H271" s="22"/>
      <c r="K271" s="22"/>
      <c r="M271" s="23"/>
    </row>
    <row r="272" spans="4:13" ht="12.5" x14ac:dyDescent="0.25">
      <c r="D272" s="12"/>
      <c r="H272" s="22"/>
      <c r="K272" s="22"/>
      <c r="M272" s="23"/>
    </row>
    <row r="273" spans="4:13" ht="12.5" x14ac:dyDescent="0.25">
      <c r="D273" s="12"/>
      <c r="H273" s="22"/>
      <c r="K273" s="22"/>
      <c r="M273" s="23"/>
    </row>
    <row r="274" spans="4:13" ht="12.5" x14ac:dyDescent="0.25">
      <c r="D274" s="12"/>
      <c r="H274" s="22"/>
      <c r="K274" s="22"/>
      <c r="M274" s="23"/>
    </row>
    <row r="275" spans="4:13" ht="12.5" x14ac:dyDescent="0.25">
      <c r="D275" s="12"/>
      <c r="H275" s="22"/>
      <c r="K275" s="22"/>
      <c r="M275" s="23"/>
    </row>
    <row r="276" spans="4:13" ht="12.5" x14ac:dyDescent="0.25">
      <c r="D276" s="12"/>
      <c r="H276" s="22"/>
      <c r="K276" s="22"/>
      <c r="M276" s="23"/>
    </row>
    <row r="277" spans="4:13" ht="12.5" x14ac:dyDescent="0.25">
      <c r="D277" s="12"/>
      <c r="H277" s="22"/>
      <c r="K277" s="22"/>
      <c r="M277" s="23"/>
    </row>
    <row r="278" spans="4:13" ht="12.5" x14ac:dyDescent="0.25">
      <c r="D278" s="12"/>
      <c r="H278" s="22"/>
      <c r="K278" s="22"/>
      <c r="M278" s="23"/>
    </row>
    <row r="279" spans="4:13" ht="12.5" x14ac:dyDescent="0.25">
      <c r="D279" s="12"/>
      <c r="H279" s="22"/>
      <c r="K279" s="22"/>
      <c r="M279" s="23"/>
    </row>
    <row r="280" spans="4:13" ht="12.5" x14ac:dyDescent="0.25">
      <c r="D280" s="12"/>
      <c r="H280" s="22"/>
      <c r="K280" s="22"/>
      <c r="M280" s="23"/>
    </row>
    <row r="281" spans="4:13" ht="12.5" x14ac:dyDescent="0.25">
      <c r="D281" s="12"/>
      <c r="H281" s="22"/>
      <c r="K281" s="22"/>
      <c r="M281" s="23"/>
    </row>
    <row r="282" spans="4:13" ht="12.5" x14ac:dyDescent="0.25">
      <c r="D282" s="12"/>
      <c r="H282" s="22"/>
      <c r="K282" s="22"/>
      <c r="M282" s="23"/>
    </row>
    <row r="283" spans="4:13" ht="12.5" x14ac:dyDescent="0.25">
      <c r="D283" s="12"/>
      <c r="H283" s="22"/>
      <c r="K283" s="22"/>
      <c r="M283" s="23"/>
    </row>
    <row r="284" spans="4:13" ht="12.5" x14ac:dyDescent="0.25">
      <c r="D284" s="12"/>
      <c r="H284" s="22"/>
      <c r="K284" s="22"/>
      <c r="M284" s="23"/>
    </row>
    <row r="285" spans="4:13" ht="12.5" x14ac:dyDescent="0.25">
      <c r="D285" s="12"/>
      <c r="H285" s="22"/>
      <c r="K285" s="22"/>
      <c r="M285" s="23"/>
    </row>
    <row r="286" spans="4:13" ht="12.5" x14ac:dyDescent="0.25">
      <c r="D286" s="12"/>
      <c r="H286" s="22"/>
      <c r="K286" s="22"/>
      <c r="M286" s="23"/>
    </row>
    <row r="287" spans="4:13" ht="12.5" x14ac:dyDescent="0.25">
      <c r="D287" s="12"/>
      <c r="H287" s="22"/>
      <c r="K287" s="22"/>
      <c r="M287" s="23"/>
    </row>
    <row r="288" spans="4:13" ht="12.5" x14ac:dyDescent="0.25">
      <c r="D288" s="12"/>
      <c r="H288" s="22"/>
      <c r="K288" s="22"/>
      <c r="M288" s="23"/>
    </row>
    <row r="289" spans="4:13" ht="12.5" x14ac:dyDescent="0.25">
      <c r="D289" s="12"/>
      <c r="H289" s="22"/>
      <c r="K289" s="22"/>
      <c r="M289" s="23"/>
    </row>
    <row r="290" spans="4:13" ht="12.5" x14ac:dyDescent="0.25">
      <c r="D290" s="12"/>
      <c r="H290" s="22"/>
      <c r="K290" s="22"/>
      <c r="M290" s="23"/>
    </row>
    <row r="291" spans="4:13" ht="12.5" x14ac:dyDescent="0.25">
      <c r="D291" s="12"/>
      <c r="H291" s="22"/>
      <c r="K291" s="22"/>
      <c r="M291" s="23"/>
    </row>
    <row r="292" spans="4:13" ht="12.5" x14ac:dyDescent="0.25">
      <c r="D292" s="12"/>
      <c r="H292" s="22"/>
      <c r="K292" s="22"/>
      <c r="M292" s="23"/>
    </row>
    <row r="293" spans="4:13" ht="12.5" x14ac:dyDescent="0.25">
      <c r="D293" s="12"/>
      <c r="H293" s="22"/>
      <c r="K293" s="22"/>
      <c r="M293" s="23"/>
    </row>
    <row r="294" spans="4:13" ht="12.5" x14ac:dyDescent="0.25">
      <c r="D294" s="12"/>
      <c r="H294" s="22"/>
      <c r="K294" s="22"/>
      <c r="M294" s="23"/>
    </row>
    <row r="295" spans="4:13" ht="12.5" x14ac:dyDescent="0.25">
      <c r="D295" s="12"/>
      <c r="H295" s="22"/>
      <c r="K295" s="22"/>
      <c r="M295" s="23"/>
    </row>
    <row r="296" spans="4:13" ht="12.5" x14ac:dyDescent="0.25">
      <c r="D296" s="12"/>
      <c r="H296" s="22"/>
      <c r="K296" s="22"/>
      <c r="M296" s="23"/>
    </row>
    <row r="297" spans="4:13" ht="12.5" x14ac:dyDescent="0.25">
      <c r="D297" s="12"/>
      <c r="H297" s="22"/>
      <c r="K297" s="22"/>
      <c r="M297" s="23"/>
    </row>
    <row r="298" spans="4:13" ht="12.5" x14ac:dyDescent="0.25">
      <c r="D298" s="12"/>
      <c r="H298" s="22"/>
      <c r="K298" s="22"/>
      <c r="M298" s="23"/>
    </row>
    <row r="299" spans="4:13" ht="12.5" x14ac:dyDescent="0.25">
      <c r="D299" s="12"/>
      <c r="H299" s="22"/>
      <c r="K299" s="22"/>
      <c r="M299" s="23"/>
    </row>
    <row r="300" spans="4:13" ht="12.5" x14ac:dyDescent="0.25">
      <c r="D300" s="12"/>
      <c r="H300" s="22"/>
      <c r="K300" s="22"/>
      <c r="M300" s="23"/>
    </row>
    <row r="301" spans="4:13" ht="12.5" x14ac:dyDescent="0.25">
      <c r="D301" s="12"/>
      <c r="H301" s="22"/>
      <c r="K301" s="22"/>
      <c r="M301" s="23"/>
    </row>
    <row r="302" spans="4:13" ht="12.5" x14ac:dyDescent="0.25">
      <c r="D302" s="12"/>
      <c r="H302" s="22"/>
      <c r="K302" s="22"/>
      <c r="M302" s="23"/>
    </row>
    <row r="303" spans="4:13" ht="12.5" x14ac:dyDescent="0.25">
      <c r="D303" s="12"/>
      <c r="H303" s="22"/>
      <c r="K303" s="22"/>
      <c r="M303" s="23"/>
    </row>
    <row r="304" spans="4:13" ht="12.5" x14ac:dyDescent="0.25">
      <c r="D304" s="12"/>
      <c r="H304" s="22"/>
      <c r="K304" s="22"/>
      <c r="M304" s="23"/>
    </row>
    <row r="305" spans="4:13" ht="12.5" x14ac:dyDescent="0.25">
      <c r="D305" s="12"/>
      <c r="H305" s="22"/>
      <c r="K305" s="22"/>
      <c r="M305" s="23"/>
    </row>
    <row r="306" spans="4:13" ht="12.5" x14ac:dyDescent="0.25">
      <c r="D306" s="12"/>
      <c r="H306" s="22"/>
      <c r="K306" s="22"/>
      <c r="M306" s="23"/>
    </row>
    <row r="307" spans="4:13" ht="12.5" x14ac:dyDescent="0.25">
      <c r="D307" s="12"/>
      <c r="H307" s="22"/>
      <c r="K307" s="22"/>
      <c r="M307" s="23"/>
    </row>
    <row r="308" spans="4:13" ht="12.5" x14ac:dyDescent="0.25">
      <c r="D308" s="12"/>
      <c r="H308" s="22"/>
      <c r="K308" s="22"/>
      <c r="M308" s="23"/>
    </row>
    <row r="309" spans="4:13" ht="12.5" x14ac:dyDescent="0.25">
      <c r="D309" s="12"/>
      <c r="H309" s="22"/>
      <c r="K309" s="22"/>
      <c r="M309" s="23"/>
    </row>
    <row r="310" spans="4:13" ht="12.5" x14ac:dyDescent="0.25">
      <c r="D310" s="12"/>
      <c r="H310" s="22"/>
      <c r="K310" s="22"/>
      <c r="M310" s="23"/>
    </row>
    <row r="311" spans="4:13" ht="12.5" x14ac:dyDescent="0.25">
      <c r="D311" s="12"/>
      <c r="H311" s="22"/>
      <c r="K311" s="22"/>
      <c r="M311" s="23"/>
    </row>
    <row r="312" spans="4:13" ht="12.5" x14ac:dyDescent="0.25">
      <c r="D312" s="12"/>
      <c r="H312" s="22"/>
      <c r="K312" s="22"/>
      <c r="M312" s="23"/>
    </row>
    <row r="313" spans="4:13" ht="12.5" x14ac:dyDescent="0.25">
      <c r="D313" s="12"/>
      <c r="H313" s="22"/>
      <c r="K313" s="22"/>
      <c r="M313" s="23"/>
    </row>
    <row r="314" spans="4:13" ht="12.5" x14ac:dyDescent="0.25">
      <c r="D314" s="12"/>
      <c r="H314" s="22"/>
      <c r="K314" s="22"/>
      <c r="M314" s="23"/>
    </row>
    <row r="315" spans="4:13" ht="12.5" x14ac:dyDescent="0.25">
      <c r="D315" s="12"/>
      <c r="H315" s="22"/>
      <c r="K315" s="22"/>
      <c r="M315" s="23"/>
    </row>
    <row r="316" spans="4:13" ht="12.5" x14ac:dyDescent="0.25">
      <c r="D316" s="12"/>
      <c r="H316" s="22"/>
      <c r="K316" s="22"/>
      <c r="M316" s="23"/>
    </row>
    <row r="317" spans="4:13" ht="12.5" x14ac:dyDescent="0.25">
      <c r="D317" s="12"/>
      <c r="H317" s="22"/>
      <c r="K317" s="22"/>
      <c r="M317" s="23"/>
    </row>
    <row r="318" spans="4:13" ht="12.5" x14ac:dyDescent="0.25">
      <c r="D318" s="12"/>
      <c r="H318" s="22"/>
      <c r="K318" s="22"/>
      <c r="M318" s="23"/>
    </row>
    <row r="319" spans="4:13" ht="12.5" x14ac:dyDescent="0.25">
      <c r="D319" s="12"/>
      <c r="H319" s="22"/>
      <c r="K319" s="22"/>
      <c r="M319" s="23"/>
    </row>
    <row r="320" spans="4:13" ht="12.5" x14ac:dyDescent="0.25">
      <c r="D320" s="12"/>
      <c r="H320" s="22"/>
      <c r="K320" s="22"/>
      <c r="M320" s="23"/>
    </row>
    <row r="321" spans="4:13" ht="12.5" x14ac:dyDescent="0.25">
      <c r="D321" s="12"/>
      <c r="H321" s="22"/>
      <c r="K321" s="22"/>
      <c r="M321" s="23"/>
    </row>
    <row r="322" spans="4:13" ht="12.5" x14ac:dyDescent="0.25">
      <c r="D322" s="12"/>
      <c r="H322" s="22"/>
      <c r="K322" s="22"/>
      <c r="M322" s="23"/>
    </row>
    <row r="323" spans="4:13" ht="12.5" x14ac:dyDescent="0.25">
      <c r="D323" s="12"/>
      <c r="H323" s="22"/>
      <c r="K323" s="22"/>
      <c r="M323" s="23"/>
    </row>
    <row r="324" spans="4:13" ht="12.5" x14ac:dyDescent="0.25">
      <c r="D324" s="12"/>
      <c r="H324" s="22"/>
      <c r="K324" s="22"/>
      <c r="M324" s="23"/>
    </row>
    <row r="325" spans="4:13" ht="12.5" x14ac:dyDescent="0.25">
      <c r="D325" s="12"/>
      <c r="H325" s="22"/>
      <c r="K325" s="22"/>
      <c r="M325" s="23"/>
    </row>
    <row r="326" spans="4:13" ht="12.5" x14ac:dyDescent="0.25">
      <c r="D326" s="12"/>
      <c r="H326" s="22"/>
      <c r="K326" s="22"/>
      <c r="M326" s="23"/>
    </row>
    <row r="327" spans="4:13" ht="12.5" x14ac:dyDescent="0.25">
      <c r="D327" s="12"/>
      <c r="H327" s="22"/>
      <c r="K327" s="22"/>
      <c r="M327" s="23"/>
    </row>
    <row r="328" spans="4:13" ht="12.5" x14ac:dyDescent="0.25">
      <c r="D328" s="12"/>
      <c r="H328" s="22"/>
      <c r="K328" s="22"/>
      <c r="M328" s="23"/>
    </row>
    <row r="329" spans="4:13" ht="12.5" x14ac:dyDescent="0.25">
      <c r="D329" s="12"/>
      <c r="H329" s="22"/>
      <c r="K329" s="22"/>
      <c r="M329" s="23"/>
    </row>
    <row r="330" spans="4:13" ht="12.5" x14ac:dyDescent="0.25">
      <c r="D330" s="12"/>
      <c r="H330" s="22"/>
      <c r="K330" s="22"/>
      <c r="M330" s="23"/>
    </row>
    <row r="331" spans="4:13" ht="12.5" x14ac:dyDescent="0.25">
      <c r="D331" s="12"/>
      <c r="H331" s="22"/>
      <c r="K331" s="22"/>
      <c r="M331" s="23"/>
    </row>
    <row r="332" spans="4:13" ht="12.5" x14ac:dyDescent="0.25">
      <c r="D332" s="12"/>
      <c r="H332" s="22"/>
      <c r="K332" s="22"/>
      <c r="M332" s="23"/>
    </row>
    <row r="333" spans="4:13" ht="12.5" x14ac:dyDescent="0.25">
      <c r="D333" s="12"/>
      <c r="H333" s="22"/>
      <c r="K333" s="22"/>
      <c r="M333" s="23"/>
    </row>
    <row r="334" spans="4:13" ht="12.5" x14ac:dyDescent="0.25">
      <c r="D334" s="12"/>
      <c r="H334" s="22"/>
      <c r="K334" s="22"/>
      <c r="M334" s="23"/>
    </row>
    <row r="335" spans="4:13" ht="12.5" x14ac:dyDescent="0.25">
      <c r="D335" s="12"/>
      <c r="H335" s="22"/>
      <c r="K335" s="22"/>
      <c r="M335" s="23"/>
    </row>
    <row r="336" spans="4:13" ht="12.5" x14ac:dyDescent="0.25">
      <c r="D336" s="12"/>
      <c r="H336" s="22"/>
      <c r="K336" s="22"/>
      <c r="M336" s="23"/>
    </row>
    <row r="337" spans="4:13" ht="12.5" x14ac:dyDescent="0.25">
      <c r="D337" s="12"/>
      <c r="H337" s="22"/>
      <c r="K337" s="22"/>
      <c r="M337" s="23"/>
    </row>
    <row r="338" spans="4:13" ht="12.5" x14ac:dyDescent="0.25">
      <c r="D338" s="12"/>
      <c r="H338" s="22"/>
      <c r="K338" s="22"/>
      <c r="M338" s="23"/>
    </row>
    <row r="339" spans="4:13" ht="12.5" x14ac:dyDescent="0.25">
      <c r="D339" s="12"/>
      <c r="H339" s="22"/>
      <c r="K339" s="22"/>
      <c r="M339" s="23"/>
    </row>
    <row r="340" spans="4:13" ht="12.5" x14ac:dyDescent="0.25">
      <c r="D340" s="12"/>
      <c r="H340" s="22"/>
      <c r="K340" s="22"/>
      <c r="M340" s="23"/>
    </row>
    <row r="341" spans="4:13" ht="12.5" x14ac:dyDescent="0.25">
      <c r="D341" s="12"/>
      <c r="H341" s="22"/>
      <c r="K341" s="22"/>
      <c r="M341" s="23"/>
    </row>
    <row r="342" spans="4:13" ht="12.5" x14ac:dyDescent="0.25">
      <c r="D342" s="12"/>
      <c r="H342" s="22"/>
      <c r="K342" s="22"/>
      <c r="M342" s="23"/>
    </row>
    <row r="343" spans="4:13" ht="12.5" x14ac:dyDescent="0.25">
      <c r="D343" s="12"/>
      <c r="H343" s="22"/>
      <c r="K343" s="22"/>
      <c r="M343" s="23"/>
    </row>
    <row r="344" spans="4:13" ht="12.5" x14ac:dyDescent="0.25">
      <c r="D344" s="12"/>
      <c r="H344" s="22"/>
      <c r="K344" s="22"/>
      <c r="M344" s="23"/>
    </row>
    <row r="345" spans="4:13" ht="12.5" x14ac:dyDescent="0.25">
      <c r="D345" s="12"/>
      <c r="H345" s="22"/>
      <c r="K345" s="22"/>
      <c r="M345" s="23"/>
    </row>
    <row r="346" spans="4:13" ht="12.5" x14ac:dyDescent="0.25">
      <c r="D346" s="12"/>
      <c r="H346" s="22"/>
      <c r="K346" s="22"/>
      <c r="M346" s="23"/>
    </row>
    <row r="347" spans="4:13" ht="12.5" x14ac:dyDescent="0.25">
      <c r="D347" s="12"/>
      <c r="H347" s="22"/>
      <c r="K347" s="22"/>
      <c r="M347" s="23"/>
    </row>
    <row r="348" spans="4:13" ht="12.5" x14ac:dyDescent="0.25">
      <c r="D348" s="12"/>
      <c r="H348" s="22"/>
      <c r="K348" s="22"/>
      <c r="M348" s="23"/>
    </row>
    <row r="349" spans="4:13" ht="12.5" x14ac:dyDescent="0.25">
      <c r="D349" s="12"/>
      <c r="H349" s="22"/>
      <c r="K349" s="22"/>
      <c r="M349" s="23"/>
    </row>
    <row r="350" spans="4:13" ht="12.5" x14ac:dyDescent="0.25">
      <c r="D350" s="12"/>
      <c r="H350" s="22"/>
      <c r="K350" s="22"/>
      <c r="M350" s="23"/>
    </row>
    <row r="351" spans="4:13" ht="12.5" x14ac:dyDescent="0.25">
      <c r="D351" s="12"/>
      <c r="H351" s="22"/>
      <c r="K351" s="22"/>
      <c r="M351" s="23"/>
    </row>
    <row r="352" spans="4:13" ht="12.5" x14ac:dyDescent="0.25">
      <c r="D352" s="12"/>
      <c r="H352" s="22"/>
      <c r="K352" s="22"/>
      <c r="M352" s="23"/>
    </row>
    <row r="353" spans="4:13" ht="12.5" x14ac:dyDescent="0.25">
      <c r="D353" s="12"/>
      <c r="H353" s="22"/>
      <c r="K353" s="22"/>
      <c r="M353" s="23"/>
    </row>
    <row r="354" spans="4:13" ht="12.5" x14ac:dyDescent="0.25">
      <c r="D354" s="12"/>
      <c r="H354" s="22"/>
      <c r="K354" s="22"/>
      <c r="M354" s="23"/>
    </row>
    <row r="355" spans="4:13" ht="12.5" x14ac:dyDescent="0.25">
      <c r="D355" s="12"/>
      <c r="H355" s="22"/>
      <c r="K355" s="22"/>
      <c r="M355" s="23"/>
    </row>
    <row r="356" spans="4:13" ht="12.5" x14ac:dyDescent="0.25">
      <c r="D356" s="12"/>
      <c r="H356" s="22"/>
      <c r="K356" s="22"/>
      <c r="M356" s="23"/>
    </row>
    <row r="357" spans="4:13" ht="12.5" x14ac:dyDescent="0.25">
      <c r="D357" s="12"/>
      <c r="H357" s="22"/>
      <c r="K357" s="22"/>
      <c r="M357" s="23"/>
    </row>
    <row r="358" spans="4:13" ht="12.5" x14ac:dyDescent="0.25">
      <c r="D358" s="12"/>
      <c r="H358" s="22"/>
      <c r="K358" s="22"/>
      <c r="M358" s="23"/>
    </row>
    <row r="359" spans="4:13" ht="12.5" x14ac:dyDescent="0.25">
      <c r="D359" s="12"/>
      <c r="H359" s="22"/>
      <c r="K359" s="22"/>
      <c r="M359" s="23"/>
    </row>
    <row r="360" spans="4:13" ht="12.5" x14ac:dyDescent="0.25">
      <c r="D360" s="12"/>
      <c r="H360" s="22"/>
      <c r="K360" s="22"/>
      <c r="M360" s="23"/>
    </row>
    <row r="361" spans="4:13" ht="12.5" x14ac:dyDescent="0.25">
      <c r="D361" s="12"/>
      <c r="H361" s="22"/>
      <c r="K361" s="22"/>
      <c r="M361" s="23"/>
    </row>
    <row r="362" spans="4:13" ht="12.5" x14ac:dyDescent="0.25">
      <c r="D362" s="12"/>
      <c r="H362" s="22"/>
      <c r="K362" s="22"/>
      <c r="M362" s="23"/>
    </row>
    <row r="363" spans="4:13" ht="12.5" x14ac:dyDescent="0.25">
      <c r="D363" s="12"/>
      <c r="H363" s="22"/>
      <c r="K363" s="22"/>
      <c r="M363" s="23"/>
    </row>
    <row r="364" spans="4:13" ht="12.5" x14ac:dyDescent="0.25">
      <c r="D364" s="12"/>
      <c r="H364" s="22"/>
      <c r="K364" s="22"/>
      <c r="M364" s="23"/>
    </row>
    <row r="365" spans="4:13" ht="12.5" x14ac:dyDescent="0.25">
      <c r="D365" s="12"/>
      <c r="H365" s="22"/>
      <c r="K365" s="22"/>
      <c r="M365" s="23"/>
    </row>
    <row r="366" spans="4:13" ht="12.5" x14ac:dyDescent="0.25">
      <c r="D366" s="12"/>
      <c r="H366" s="22"/>
      <c r="K366" s="22"/>
      <c r="M366" s="23"/>
    </row>
    <row r="367" spans="4:13" ht="12.5" x14ac:dyDescent="0.25">
      <c r="D367" s="12"/>
      <c r="H367" s="22"/>
      <c r="K367" s="22"/>
      <c r="M367" s="23"/>
    </row>
    <row r="368" spans="4:13" ht="12.5" x14ac:dyDescent="0.25">
      <c r="D368" s="12"/>
      <c r="H368" s="22"/>
      <c r="K368" s="22"/>
      <c r="M368" s="23"/>
    </row>
    <row r="369" spans="4:13" ht="12.5" x14ac:dyDescent="0.25">
      <c r="D369" s="12"/>
      <c r="H369" s="22"/>
      <c r="K369" s="22"/>
      <c r="M369" s="23"/>
    </row>
    <row r="370" spans="4:13" ht="12.5" x14ac:dyDescent="0.25">
      <c r="D370" s="12"/>
      <c r="H370" s="22"/>
      <c r="K370" s="22"/>
      <c r="M370" s="23"/>
    </row>
    <row r="371" spans="4:13" ht="12.5" x14ac:dyDescent="0.25">
      <c r="D371" s="12"/>
      <c r="H371" s="22"/>
      <c r="K371" s="22"/>
      <c r="M371" s="23"/>
    </row>
    <row r="372" spans="4:13" ht="12.5" x14ac:dyDescent="0.25">
      <c r="D372" s="12"/>
      <c r="H372" s="22"/>
      <c r="K372" s="22"/>
      <c r="M372" s="23"/>
    </row>
    <row r="373" spans="4:13" ht="12.5" x14ac:dyDescent="0.25">
      <c r="D373" s="12"/>
      <c r="H373" s="22"/>
      <c r="K373" s="22"/>
      <c r="M373" s="23"/>
    </row>
    <row r="374" spans="4:13" ht="12.5" x14ac:dyDescent="0.25">
      <c r="D374" s="12"/>
      <c r="H374" s="22"/>
      <c r="K374" s="22"/>
      <c r="M374" s="23"/>
    </row>
    <row r="375" spans="4:13" ht="12.5" x14ac:dyDescent="0.25">
      <c r="D375" s="12"/>
      <c r="H375" s="22"/>
      <c r="K375" s="22"/>
      <c r="M375" s="23"/>
    </row>
    <row r="376" spans="4:13" ht="12.5" x14ac:dyDescent="0.25">
      <c r="D376" s="12"/>
      <c r="H376" s="22"/>
      <c r="K376" s="22"/>
      <c r="M376" s="23"/>
    </row>
    <row r="377" spans="4:13" ht="12.5" x14ac:dyDescent="0.25">
      <c r="D377" s="12"/>
      <c r="H377" s="22"/>
      <c r="K377" s="22"/>
      <c r="M377" s="23"/>
    </row>
    <row r="378" spans="4:13" ht="12.5" x14ac:dyDescent="0.25">
      <c r="D378" s="12"/>
      <c r="H378" s="22"/>
      <c r="K378" s="22"/>
      <c r="M378" s="23"/>
    </row>
    <row r="379" spans="4:13" ht="12.5" x14ac:dyDescent="0.25">
      <c r="D379" s="12"/>
      <c r="H379" s="22"/>
      <c r="K379" s="22"/>
      <c r="M379" s="23"/>
    </row>
    <row r="380" spans="4:13" ht="12.5" x14ac:dyDescent="0.25">
      <c r="D380" s="12"/>
      <c r="H380" s="22"/>
      <c r="K380" s="22"/>
      <c r="M380" s="23"/>
    </row>
    <row r="381" spans="4:13" ht="12.5" x14ac:dyDescent="0.25">
      <c r="D381" s="12"/>
      <c r="H381" s="22"/>
      <c r="K381" s="22"/>
      <c r="M381" s="23"/>
    </row>
    <row r="382" spans="4:13" ht="12.5" x14ac:dyDescent="0.25">
      <c r="D382" s="12"/>
      <c r="H382" s="22"/>
      <c r="K382" s="22"/>
      <c r="M382" s="23"/>
    </row>
    <row r="383" spans="4:13" ht="12.5" x14ac:dyDescent="0.25">
      <c r="D383" s="12"/>
      <c r="H383" s="22"/>
      <c r="K383" s="22"/>
      <c r="M383" s="23"/>
    </row>
    <row r="384" spans="4:13" ht="12.5" x14ac:dyDescent="0.25">
      <c r="D384" s="12"/>
      <c r="H384" s="22"/>
      <c r="K384" s="22"/>
      <c r="M384" s="23"/>
    </row>
    <row r="385" spans="4:13" ht="12.5" x14ac:dyDescent="0.25">
      <c r="D385" s="12"/>
      <c r="H385" s="22"/>
      <c r="K385" s="22"/>
      <c r="M385" s="23"/>
    </row>
    <row r="386" spans="4:13" ht="12.5" x14ac:dyDescent="0.25">
      <c r="D386" s="12"/>
      <c r="H386" s="22"/>
      <c r="K386" s="22"/>
      <c r="M386" s="23"/>
    </row>
    <row r="387" spans="4:13" ht="12.5" x14ac:dyDescent="0.25">
      <c r="D387" s="12"/>
      <c r="H387" s="22"/>
      <c r="K387" s="22"/>
      <c r="M387" s="23"/>
    </row>
    <row r="388" spans="4:13" ht="12.5" x14ac:dyDescent="0.25">
      <c r="D388" s="12"/>
      <c r="H388" s="22"/>
      <c r="K388" s="22"/>
      <c r="M388" s="23"/>
    </row>
    <row r="389" spans="4:13" ht="12.5" x14ac:dyDescent="0.25">
      <c r="D389" s="12"/>
      <c r="H389" s="22"/>
      <c r="K389" s="22"/>
      <c r="M389" s="23"/>
    </row>
    <row r="390" spans="4:13" ht="12.5" x14ac:dyDescent="0.25">
      <c r="D390" s="12"/>
      <c r="H390" s="22"/>
      <c r="K390" s="22"/>
      <c r="M390" s="23"/>
    </row>
    <row r="391" spans="4:13" ht="12.5" x14ac:dyDescent="0.25">
      <c r="D391" s="12"/>
      <c r="H391" s="22"/>
      <c r="K391" s="22"/>
      <c r="M391" s="23"/>
    </row>
    <row r="392" spans="4:13" ht="12.5" x14ac:dyDescent="0.25">
      <c r="D392" s="12"/>
      <c r="H392" s="22"/>
      <c r="K392" s="22"/>
      <c r="M392" s="23"/>
    </row>
    <row r="393" spans="4:13" ht="12.5" x14ac:dyDescent="0.25">
      <c r="D393" s="12"/>
      <c r="H393" s="22"/>
      <c r="K393" s="22"/>
      <c r="M393" s="23"/>
    </row>
    <row r="394" spans="4:13" ht="12.5" x14ac:dyDescent="0.25">
      <c r="D394" s="12"/>
      <c r="H394" s="22"/>
      <c r="K394" s="22"/>
      <c r="M394" s="23"/>
    </row>
    <row r="395" spans="4:13" ht="12.5" x14ac:dyDescent="0.25">
      <c r="D395" s="12"/>
      <c r="H395" s="22"/>
      <c r="K395" s="22"/>
      <c r="M395" s="23"/>
    </row>
    <row r="396" spans="4:13" ht="12.5" x14ac:dyDescent="0.25">
      <c r="D396" s="12"/>
      <c r="H396" s="22"/>
      <c r="K396" s="22"/>
      <c r="M396" s="23"/>
    </row>
    <row r="397" spans="4:13" ht="12.5" x14ac:dyDescent="0.25">
      <c r="D397" s="12"/>
      <c r="H397" s="22"/>
      <c r="K397" s="22"/>
      <c r="M397" s="23"/>
    </row>
    <row r="398" spans="4:13" ht="12.5" x14ac:dyDescent="0.25">
      <c r="D398" s="12"/>
      <c r="H398" s="22"/>
      <c r="K398" s="22"/>
      <c r="M398" s="23"/>
    </row>
    <row r="399" spans="4:13" ht="12.5" x14ac:dyDescent="0.25">
      <c r="D399" s="12"/>
      <c r="H399" s="22"/>
      <c r="K399" s="22"/>
      <c r="M399" s="23"/>
    </row>
    <row r="400" spans="4:13" ht="12.5" x14ac:dyDescent="0.25">
      <c r="D400" s="12"/>
      <c r="H400" s="22"/>
      <c r="K400" s="22"/>
      <c r="M400" s="23"/>
    </row>
    <row r="401" spans="4:13" ht="12.5" x14ac:dyDescent="0.25">
      <c r="D401" s="12"/>
      <c r="H401" s="22"/>
      <c r="K401" s="22"/>
      <c r="M401" s="23"/>
    </row>
    <row r="402" spans="4:13" ht="12.5" x14ac:dyDescent="0.25">
      <c r="D402" s="12"/>
      <c r="H402" s="22"/>
      <c r="K402" s="22"/>
      <c r="M402" s="23"/>
    </row>
    <row r="403" spans="4:13" ht="12.5" x14ac:dyDescent="0.25">
      <c r="D403" s="12"/>
      <c r="H403" s="22"/>
      <c r="K403" s="22"/>
      <c r="M403" s="23"/>
    </row>
    <row r="404" spans="4:13" ht="12.5" x14ac:dyDescent="0.25">
      <c r="D404" s="12"/>
      <c r="H404" s="22"/>
      <c r="K404" s="22"/>
      <c r="M404" s="23"/>
    </row>
    <row r="405" spans="4:13" ht="12.5" x14ac:dyDescent="0.25">
      <c r="D405" s="12"/>
      <c r="H405" s="22"/>
      <c r="K405" s="22"/>
      <c r="M405" s="23"/>
    </row>
    <row r="406" spans="4:13" ht="12.5" x14ac:dyDescent="0.25">
      <c r="D406" s="12"/>
      <c r="H406" s="22"/>
      <c r="K406" s="22"/>
      <c r="M406" s="23"/>
    </row>
    <row r="407" spans="4:13" ht="12.5" x14ac:dyDescent="0.25">
      <c r="D407" s="12"/>
      <c r="H407" s="22"/>
      <c r="K407" s="22"/>
      <c r="M407" s="23"/>
    </row>
    <row r="408" spans="4:13" ht="12.5" x14ac:dyDescent="0.25">
      <c r="D408" s="12"/>
      <c r="H408" s="22"/>
      <c r="K408" s="22"/>
      <c r="M408" s="23"/>
    </row>
    <row r="409" spans="4:13" ht="12.5" x14ac:dyDescent="0.25">
      <c r="D409" s="12"/>
      <c r="H409" s="22"/>
      <c r="K409" s="22"/>
      <c r="M409" s="23"/>
    </row>
    <row r="410" spans="4:13" ht="12.5" x14ac:dyDescent="0.25">
      <c r="D410" s="12"/>
      <c r="H410" s="22"/>
      <c r="K410" s="22"/>
      <c r="M410" s="23"/>
    </row>
    <row r="411" spans="4:13" ht="12.5" x14ac:dyDescent="0.25">
      <c r="D411" s="12"/>
      <c r="H411" s="22"/>
      <c r="K411" s="22"/>
      <c r="M411" s="23"/>
    </row>
    <row r="412" spans="4:13" ht="12.5" x14ac:dyDescent="0.25">
      <c r="D412" s="12"/>
      <c r="H412" s="22"/>
      <c r="K412" s="22"/>
      <c r="M412" s="23"/>
    </row>
    <row r="413" spans="4:13" ht="12.5" x14ac:dyDescent="0.25">
      <c r="D413" s="12"/>
      <c r="H413" s="22"/>
      <c r="K413" s="22"/>
      <c r="M413" s="23"/>
    </row>
    <row r="414" spans="4:13" ht="12.5" x14ac:dyDescent="0.25">
      <c r="D414" s="12"/>
      <c r="H414" s="22"/>
      <c r="K414" s="22"/>
      <c r="M414" s="23"/>
    </row>
    <row r="415" spans="4:13" ht="12.5" x14ac:dyDescent="0.25">
      <c r="D415" s="12"/>
      <c r="H415" s="22"/>
      <c r="K415" s="22"/>
      <c r="M415" s="23"/>
    </row>
    <row r="416" spans="4:13" ht="12.5" x14ac:dyDescent="0.25">
      <c r="D416" s="12"/>
      <c r="H416" s="22"/>
      <c r="K416" s="22"/>
      <c r="M416" s="23"/>
    </row>
    <row r="417" spans="4:13" ht="12.5" x14ac:dyDescent="0.25">
      <c r="D417" s="12"/>
      <c r="H417" s="22"/>
      <c r="K417" s="22"/>
      <c r="M417" s="23"/>
    </row>
    <row r="418" spans="4:13" ht="12.5" x14ac:dyDescent="0.25">
      <c r="D418" s="12"/>
      <c r="H418" s="22"/>
      <c r="K418" s="22"/>
      <c r="M418" s="23"/>
    </row>
    <row r="419" spans="4:13" ht="12.5" x14ac:dyDescent="0.25">
      <c r="D419" s="12"/>
      <c r="H419" s="22"/>
      <c r="K419" s="22"/>
      <c r="M419" s="23"/>
    </row>
    <row r="420" spans="4:13" ht="12.5" x14ac:dyDescent="0.25">
      <c r="D420" s="12"/>
      <c r="H420" s="22"/>
      <c r="K420" s="22"/>
      <c r="M420" s="23"/>
    </row>
    <row r="421" spans="4:13" ht="12.5" x14ac:dyDescent="0.25">
      <c r="D421" s="12"/>
      <c r="H421" s="22"/>
      <c r="K421" s="22"/>
      <c r="M421" s="23"/>
    </row>
    <row r="422" spans="4:13" ht="12.5" x14ac:dyDescent="0.25">
      <c r="D422" s="12"/>
      <c r="H422" s="22"/>
      <c r="K422" s="22"/>
      <c r="M422" s="23"/>
    </row>
    <row r="423" spans="4:13" ht="12.5" x14ac:dyDescent="0.25">
      <c r="D423" s="12"/>
      <c r="H423" s="22"/>
      <c r="K423" s="22"/>
      <c r="M423" s="23"/>
    </row>
    <row r="424" spans="4:13" ht="12.5" x14ac:dyDescent="0.25">
      <c r="D424" s="12"/>
      <c r="H424" s="22"/>
      <c r="K424" s="22"/>
      <c r="M424" s="23"/>
    </row>
    <row r="425" spans="4:13" ht="12.5" x14ac:dyDescent="0.25">
      <c r="D425" s="12"/>
      <c r="H425" s="22"/>
      <c r="K425" s="22"/>
      <c r="M425" s="23"/>
    </row>
    <row r="426" spans="4:13" ht="12.5" x14ac:dyDescent="0.25">
      <c r="D426" s="12"/>
      <c r="H426" s="22"/>
      <c r="K426" s="22"/>
      <c r="M426" s="23"/>
    </row>
    <row r="427" spans="4:13" ht="12.5" x14ac:dyDescent="0.25">
      <c r="D427" s="12"/>
      <c r="H427" s="22"/>
      <c r="K427" s="22"/>
      <c r="M427" s="23"/>
    </row>
    <row r="428" spans="4:13" ht="12.5" x14ac:dyDescent="0.25">
      <c r="D428" s="12"/>
      <c r="H428" s="22"/>
      <c r="K428" s="22"/>
      <c r="M428" s="23"/>
    </row>
    <row r="429" spans="4:13" ht="12.5" x14ac:dyDescent="0.25">
      <c r="D429" s="12"/>
      <c r="H429" s="22"/>
      <c r="K429" s="22"/>
      <c r="M429" s="23"/>
    </row>
    <row r="430" spans="4:13" ht="12.5" x14ac:dyDescent="0.25">
      <c r="D430" s="12"/>
      <c r="H430" s="22"/>
      <c r="K430" s="22"/>
      <c r="M430" s="23"/>
    </row>
    <row r="431" spans="4:13" ht="12.5" x14ac:dyDescent="0.25">
      <c r="D431" s="12"/>
      <c r="H431" s="22"/>
      <c r="K431" s="22"/>
      <c r="M431" s="23"/>
    </row>
    <row r="432" spans="4:13" ht="12.5" x14ac:dyDescent="0.25">
      <c r="D432" s="12"/>
      <c r="H432" s="22"/>
      <c r="K432" s="22"/>
      <c r="M432" s="23"/>
    </row>
    <row r="433" spans="4:13" ht="12.5" x14ac:dyDescent="0.25">
      <c r="D433" s="12"/>
      <c r="H433" s="22"/>
      <c r="K433" s="22"/>
      <c r="M433" s="23"/>
    </row>
    <row r="434" spans="4:13" ht="12.5" x14ac:dyDescent="0.25">
      <c r="D434" s="12"/>
      <c r="H434" s="22"/>
      <c r="K434" s="22"/>
      <c r="M434" s="23"/>
    </row>
    <row r="435" spans="4:13" ht="12.5" x14ac:dyDescent="0.25">
      <c r="D435" s="12"/>
      <c r="H435" s="22"/>
      <c r="K435" s="22"/>
      <c r="M435" s="23"/>
    </row>
    <row r="436" spans="4:13" ht="12.5" x14ac:dyDescent="0.25">
      <c r="D436" s="12"/>
      <c r="H436" s="22"/>
      <c r="K436" s="22"/>
      <c r="M436" s="23"/>
    </row>
    <row r="437" spans="4:13" ht="12.5" x14ac:dyDescent="0.25">
      <c r="D437" s="12"/>
      <c r="H437" s="22"/>
      <c r="K437" s="22"/>
      <c r="M437" s="23"/>
    </row>
    <row r="438" spans="4:13" ht="12.5" x14ac:dyDescent="0.25">
      <c r="D438" s="12"/>
      <c r="H438" s="22"/>
      <c r="K438" s="22"/>
      <c r="M438" s="23"/>
    </row>
    <row r="439" spans="4:13" ht="12.5" x14ac:dyDescent="0.25">
      <c r="D439" s="12"/>
      <c r="H439" s="22"/>
      <c r="K439" s="22"/>
      <c r="M439" s="23"/>
    </row>
    <row r="440" spans="4:13" ht="12.5" x14ac:dyDescent="0.25">
      <c r="D440" s="12"/>
      <c r="H440" s="22"/>
      <c r="K440" s="22"/>
      <c r="M440" s="23"/>
    </row>
    <row r="441" spans="4:13" ht="12.5" x14ac:dyDescent="0.25">
      <c r="D441" s="12"/>
      <c r="H441" s="22"/>
      <c r="K441" s="22"/>
      <c r="M441" s="23"/>
    </row>
    <row r="442" spans="4:13" ht="12.5" x14ac:dyDescent="0.25">
      <c r="D442" s="12"/>
      <c r="H442" s="22"/>
      <c r="K442" s="22"/>
      <c r="M442" s="23"/>
    </row>
    <row r="443" spans="4:13" ht="12.5" x14ac:dyDescent="0.25">
      <c r="D443" s="12"/>
      <c r="H443" s="22"/>
      <c r="K443" s="22"/>
      <c r="M443" s="23"/>
    </row>
    <row r="444" spans="4:13" ht="12.5" x14ac:dyDescent="0.25">
      <c r="D444" s="12"/>
      <c r="H444" s="22"/>
      <c r="K444" s="22"/>
      <c r="M444" s="23"/>
    </row>
    <row r="445" spans="4:13" ht="12.5" x14ac:dyDescent="0.25">
      <c r="D445" s="12"/>
      <c r="H445" s="22"/>
      <c r="K445" s="22"/>
      <c r="M445" s="23"/>
    </row>
    <row r="446" spans="4:13" ht="12.5" x14ac:dyDescent="0.25">
      <c r="D446" s="12"/>
      <c r="H446" s="22"/>
      <c r="K446" s="22"/>
      <c r="M446" s="23"/>
    </row>
    <row r="447" spans="4:13" ht="12.5" x14ac:dyDescent="0.25">
      <c r="D447" s="12"/>
      <c r="H447" s="22"/>
      <c r="K447" s="22"/>
      <c r="M447" s="23"/>
    </row>
    <row r="448" spans="4:13" ht="12.5" x14ac:dyDescent="0.25">
      <c r="D448" s="12"/>
      <c r="H448" s="22"/>
      <c r="K448" s="22"/>
      <c r="M448" s="23"/>
    </row>
    <row r="449" spans="4:13" ht="12.5" x14ac:dyDescent="0.25">
      <c r="D449" s="12"/>
      <c r="H449" s="22"/>
      <c r="K449" s="22"/>
      <c r="M449" s="23"/>
    </row>
    <row r="450" spans="4:13" ht="12.5" x14ac:dyDescent="0.25">
      <c r="D450" s="12"/>
      <c r="H450" s="22"/>
      <c r="K450" s="22"/>
      <c r="M450" s="23"/>
    </row>
    <row r="451" spans="4:13" ht="12.5" x14ac:dyDescent="0.25">
      <c r="D451" s="12"/>
      <c r="H451" s="22"/>
      <c r="K451" s="22"/>
      <c r="M451" s="23"/>
    </row>
    <row r="452" spans="4:13" ht="12.5" x14ac:dyDescent="0.25">
      <c r="D452" s="12"/>
      <c r="H452" s="22"/>
      <c r="K452" s="22"/>
      <c r="M452" s="23"/>
    </row>
    <row r="453" spans="4:13" ht="12.5" x14ac:dyDescent="0.25">
      <c r="D453" s="12"/>
      <c r="H453" s="22"/>
      <c r="K453" s="22"/>
      <c r="M453" s="23"/>
    </row>
    <row r="454" spans="4:13" ht="12.5" x14ac:dyDescent="0.25">
      <c r="D454" s="12"/>
      <c r="H454" s="22"/>
      <c r="K454" s="22"/>
      <c r="M454" s="23"/>
    </row>
    <row r="455" spans="4:13" ht="12.5" x14ac:dyDescent="0.25">
      <c r="D455" s="12"/>
      <c r="H455" s="22"/>
      <c r="K455" s="22"/>
      <c r="M455" s="23"/>
    </row>
    <row r="456" spans="4:13" ht="12.5" x14ac:dyDescent="0.25">
      <c r="D456" s="12"/>
      <c r="H456" s="22"/>
      <c r="K456" s="22"/>
      <c r="M456" s="23"/>
    </row>
    <row r="457" spans="4:13" ht="12.5" x14ac:dyDescent="0.25">
      <c r="D457" s="12"/>
      <c r="H457" s="22"/>
      <c r="K457" s="22"/>
      <c r="M457" s="23"/>
    </row>
    <row r="458" spans="4:13" ht="12.5" x14ac:dyDescent="0.25">
      <c r="D458" s="12"/>
      <c r="H458" s="22"/>
      <c r="K458" s="22"/>
      <c r="M458" s="23"/>
    </row>
    <row r="459" spans="4:13" ht="12.5" x14ac:dyDescent="0.25">
      <c r="D459" s="12"/>
      <c r="H459" s="22"/>
      <c r="K459" s="22"/>
      <c r="M459" s="23"/>
    </row>
    <row r="460" spans="4:13" ht="12.5" x14ac:dyDescent="0.25">
      <c r="D460" s="12"/>
      <c r="H460" s="22"/>
      <c r="K460" s="22"/>
      <c r="M460" s="23"/>
    </row>
    <row r="461" spans="4:13" ht="12.5" x14ac:dyDescent="0.25">
      <c r="D461" s="12"/>
      <c r="H461" s="22"/>
      <c r="K461" s="22"/>
      <c r="M461" s="23"/>
    </row>
    <row r="462" spans="4:13" ht="12.5" x14ac:dyDescent="0.25">
      <c r="D462" s="12"/>
      <c r="H462" s="22"/>
      <c r="K462" s="22"/>
      <c r="M462" s="23"/>
    </row>
    <row r="463" spans="4:13" ht="12.5" x14ac:dyDescent="0.25">
      <c r="D463" s="12"/>
      <c r="H463" s="22"/>
      <c r="K463" s="22"/>
      <c r="M463" s="23"/>
    </row>
    <row r="464" spans="4:13" ht="12.5" x14ac:dyDescent="0.25">
      <c r="D464" s="12"/>
      <c r="H464" s="22"/>
      <c r="K464" s="22"/>
      <c r="M464" s="23"/>
    </row>
    <row r="465" spans="4:13" ht="12.5" x14ac:dyDescent="0.25">
      <c r="D465" s="12"/>
      <c r="H465" s="22"/>
      <c r="K465" s="22"/>
      <c r="M465" s="23"/>
    </row>
    <row r="466" spans="4:13" ht="12.5" x14ac:dyDescent="0.25">
      <c r="D466" s="12"/>
      <c r="H466" s="22"/>
      <c r="K466" s="22"/>
      <c r="M466" s="23"/>
    </row>
    <row r="467" spans="4:13" ht="12.5" x14ac:dyDescent="0.25">
      <c r="D467" s="12"/>
      <c r="H467" s="22"/>
      <c r="K467" s="22"/>
      <c r="M467" s="23"/>
    </row>
    <row r="468" spans="4:13" ht="12.5" x14ac:dyDescent="0.25">
      <c r="D468" s="12"/>
      <c r="H468" s="22"/>
      <c r="K468" s="22"/>
      <c r="M468" s="23"/>
    </row>
    <row r="469" spans="4:13" ht="12.5" x14ac:dyDescent="0.25">
      <c r="D469" s="12"/>
      <c r="H469" s="22"/>
      <c r="K469" s="22"/>
      <c r="M469" s="23"/>
    </row>
    <row r="470" spans="4:13" ht="12.5" x14ac:dyDescent="0.25">
      <c r="D470" s="12"/>
      <c r="H470" s="22"/>
      <c r="K470" s="22"/>
      <c r="M470" s="23"/>
    </row>
    <row r="471" spans="4:13" ht="12.5" x14ac:dyDescent="0.25">
      <c r="D471" s="12"/>
      <c r="H471" s="22"/>
      <c r="K471" s="22"/>
      <c r="M471" s="23"/>
    </row>
    <row r="472" spans="4:13" ht="12.5" x14ac:dyDescent="0.25">
      <c r="D472" s="12"/>
      <c r="H472" s="22"/>
      <c r="K472" s="22"/>
      <c r="M472" s="23"/>
    </row>
    <row r="473" spans="4:13" ht="12.5" x14ac:dyDescent="0.25">
      <c r="D473" s="12"/>
      <c r="H473" s="22"/>
      <c r="K473" s="22"/>
      <c r="M473" s="23"/>
    </row>
    <row r="474" spans="4:13" ht="12.5" x14ac:dyDescent="0.25">
      <c r="D474" s="12"/>
      <c r="H474" s="22"/>
      <c r="K474" s="22"/>
      <c r="M474" s="23"/>
    </row>
    <row r="475" spans="4:13" ht="12.5" x14ac:dyDescent="0.25">
      <c r="D475" s="12"/>
      <c r="H475" s="22"/>
      <c r="K475" s="22"/>
      <c r="M475" s="23"/>
    </row>
    <row r="476" spans="4:13" ht="12.5" x14ac:dyDescent="0.25">
      <c r="D476" s="12"/>
      <c r="H476" s="22"/>
      <c r="K476" s="22"/>
      <c r="M476" s="23"/>
    </row>
    <row r="477" spans="4:13" ht="12.5" x14ac:dyDescent="0.25">
      <c r="D477" s="12"/>
      <c r="H477" s="22"/>
      <c r="K477" s="22"/>
      <c r="M477" s="23"/>
    </row>
    <row r="478" spans="4:13" ht="12.5" x14ac:dyDescent="0.25">
      <c r="D478" s="12"/>
      <c r="H478" s="22"/>
      <c r="K478" s="22"/>
      <c r="M478" s="23"/>
    </row>
    <row r="479" spans="4:13" ht="12.5" x14ac:dyDescent="0.25">
      <c r="D479" s="12"/>
      <c r="H479" s="22"/>
      <c r="K479" s="22"/>
      <c r="M479" s="23"/>
    </row>
    <row r="480" spans="4:13" ht="12.5" x14ac:dyDescent="0.25">
      <c r="D480" s="12"/>
      <c r="H480" s="22"/>
      <c r="K480" s="22"/>
      <c r="M480" s="23"/>
    </row>
    <row r="481" spans="4:13" ht="12.5" x14ac:dyDescent="0.25">
      <c r="D481" s="12"/>
      <c r="H481" s="22"/>
      <c r="K481" s="22"/>
      <c r="M481" s="23"/>
    </row>
    <row r="482" spans="4:13" ht="12.5" x14ac:dyDescent="0.25">
      <c r="D482" s="12"/>
      <c r="H482" s="22"/>
      <c r="K482" s="22"/>
      <c r="M482" s="23"/>
    </row>
    <row r="483" spans="4:13" ht="12.5" x14ac:dyDescent="0.25">
      <c r="D483" s="12"/>
      <c r="H483" s="22"/>
      <c r="K483" s="22"/>
      <c r="M483" s="23"/>
    </row>
    <row r="484" spans="4:13" ht="12.5" x14ac:dyDescent="0.25">
      <c r="D484" s="12"/>
      <c r="H484" s="22"/>
      <c r="K484" s="22"/>
      <c r="M484" s="23"/>
    </row>
    <row r="485" spans="4:13" ht="12.5" x14ac:dyDescent="0.25">
      <c r="D485" s="12"/>
      <c r="H485" s="22"/>
      <c r="K485" s="22"/>
      <c r="M485" s="23"/>
    </row>
    <row r="486" spans="4:13" ht="12.5" x14ac:dyDescent="0.25">
      <c r="D486" s="12"/>
      <c r="H486" s="22"/>
      <c r="K486" s="22"/>
      <c r="M486" s="23"/>
    </row>
    <row r="487" spans="4:13" ht="12.5" x14ac:dyDescent="0.25">
      <c r="D487" s="12"/>
      <c r="H487" s="22"/>
      <c r="K487" s="22"/>
      <c r="M487" s="23"/>
    </row>
    <row r="488" spans="4:13" ht="12.5" x14ac:dyDescent="0.25">
      <c r="D488" s="12"/>
      <c r="H488" s="22"/>
      <c r="K488" s="22"/>
      <c r="M488" s="23"/>
    </row>
    <row r="489" spans="4:13" ht="12.5" x14ac:dyDescent="0.25">
      <c r="D489" s="12"/>
      <c r="H489" s="22"/>
      <c r="K489" s="22"/>
      <c r="M489" s="23"/>
    </row>
    <row r="490" spans="4:13" ht="12.5" x14ac:dyDescent="0.25">
      <c r="D490" s="12"/>
      <c r="H490" s="22"/>
      <c r="K490" s="22"/>
      <c r="M490" s="23"/>
    </row>
    <row r="491" spans="4:13" ht="12.5" x14ac:dyDescent="0.25">
      <c r="D491" s="12"/>
      <c r="H491" s="22"/>
      <c r="K491" s="22"/>
      <c r="M491" s="23"/>
    </row>
    <row r="492" spans="4:13" ht="12.5" x14ac:dyDescent="0.25">
      <c r="D492" s="12"/>
      <c r="H492" s="22"/>
      <c r="K492" s="22"/>
      <c r="M492" s="23"/>
    </row>
    <row r="493" spans="4:13" ht="12.5" x14ac:dyDescent="0.25">
      <c r="D493" s="12"/>
      <c r="H493" s="22"/>
      <c r="K493" s="22"/>
      <c r="M493" s="23"/>
    </row>
    <row r="494" spans="4:13" ht="12.5" x14ac:dyDescent="0.25">
      <c r="D494" s="12"/>
      <c r="H494" s="22"/>
      <c r="K494" s="22"/>
      <c r="M494" s="23"/>
    </row>
    <row r="495" spans="4:13" ht="12.5" x14ac:dyDescent="0.25">
      <c r="D495" s="12"/>
      <c r="H495" s="22"/>
      <c r="K495" s="22"/>
      <c r="M495" s="23"/>
    </row>
    <row r="496" spans="4:13" ht="12.5" x14ac:dyDescent="0.25">
      <c r="D496" s="12"/>
      <c r="H496" s="22"/>
      <c r="K496" s="22"/>
      <c r="M496" s="23"/>
    </row>
    <row r="497" spans="4:13" ht="12.5" x14ac:dyDescent="0.25">
      <c r="D497" s="12"/>
      <c r="H497" s="22"/>
      <c r="K497" s="22"/>
      <c r="M497" s="23"/>
    </row>
    <row r="498" spans="4:13" ht="12.5" x14ac:dyDescent="0.25">
      <c r="D498" s="12"/>
      <c r="H498" s="22"/>
      <c r="K498" s="22"/>
      <c r="M498" s="23"/>
    </row>
    <row r="499" spans="4:13" ht="12.5" x14ac:dyDescent="0.25">
      <c r="D499" s="12"/>
      <c r="H499" s="22"/>
      <c r="K499" s="22"/>
      <c r="M499" s="23"/>
    </row>
    <row r="500" spans="4:13" ht="12.5" x14ac:dyDescent="0.25">
      <c r="D500" s="12"/>
      <c r="H500" s="22"/>
      <c r="K500" s="22"/>
      <c r="M500" s="23"/>
    </row>
    <row r="501" spans="4:13" ht="12.5" x14ac:dyDescent="0.25">
      <c r="D501" s="12"/>
      <c r="H501" s="22"/>
      <c r="K501" s="22"/>
      <c r="M501" s="23"/>
    </row>
    <row r="502" spans="4:13" ht="12.5" x14ac:dyDescent="0.25">
      <c r="D502" s="12"/>
      <c r="H502" s="22"/>
      <c r="K502" s="22"/>
      <c r="M502" s="23"/>
    </row>
    <row r="503" spans="4:13" ht="12.5" x14ac:dyDescent="0.25">
      <c r="D503" s="12"/>
      <c r="H503" s="22"/>
      <c r="K503" s="22"/>
      <c r="M503" s="23"/>
    </row>
    <row r="504" spans="4:13" ht="12.5" x14ac:dyDescent="0.25">
      <c r="D504" s="12"/>
      <c r="H504" s="22"/>
      <c r="K504" s="22"/>
      <c r="M504" s="23"/>
    </row>
    <row r="505" spans="4:13" ht="12.5" x14ac:dyDescent="0.25">
      <c r="D505" s="12"/>
      <c r="H505" s="22"/>
      <c r="K505" s="22"/>
      <c r="M505" s="23"/>
    </row>
    <row r="506" spans="4:13" ht="12.5" x14ac:dyDescent="0.25">
      <c r="D506" s="12"/>
      <c r="H506" s="22"/>
      <c r="K506" s="22"/>
      <c r="M506" s="23"/>
    </row>
    <row r="507" spans="4:13" ht="12.5" x14ac:dyDescent="0.25">
      <c r="D507" s="12"/>
      <c r="H507" s="22"/>
      <c r="K507" s="22"/>
      <c r="M507" s="23"/>
    </row>
    <row r="508" spans="4:13" ht="12.5" x14ac:dyDescent="0.25">
      <c r="D508" s="12"/>
      <c r="H508" s="22"/>
      <c r="K508" s="22"/>
      <c r="M508" s="23"/>
    </row>
    <row r="509" spans="4:13" ht="12.5" x14ac:dyDescent="0.25">
      <c r="D509" s="12"/>
      <c r="H509" s="22"/>
      <c r="K509" s="22"/>
      <c r="M509" s="23"/>
    </row>
    <row r="510" spans="4:13" ht="12.5" x14ac:dyDescent="0.25">
      <c r="D510" s="12"/>
      <c r="H510" s="22"/>
      <c r="K510" s="22"/>
      <c r="M510" s="23"/>
    </row>
    <row r="511" spans="4:13" ht="12.5" x14ac:dyDescent="0.25">
      <c r="D511" s="12"/>
      <c r="H511" s="22"/>
      <c r="K511" s="22"/>
      <c r="M511" s="23"/>
    </row>
    <row r="512" spans="4:13" ht="12.5" x14ac:dyDescent="0.25">
      <c r="D512" s="12"/>
      <c r="H512" s="22"/>
      <c r="K512" s="22"/>
      <c r="M512" s="23"/>
    </row>
    <row r="513" spans="4:13" ht="12.5" x14ac:dyDescent="0.25">
      <c r="D513" s="12"/>
      <c r="H513" s="22"/>
      <c r="K513" s="22"/>
      <c r="M513" s="23"/>
    </row>
    <row r="514" spans="4:13" ht="12.5" x14ac:dyDescent="0.25">
      <c r="D514" s="12"/>
      <c r="H514" s="22"/>
      <c r="K514" s="22"/>
      <c r="M514" s="23"/>
    </row>
    <row r="515" spans="4:13" ht="12.5" x14ac:dyDescent="0.25">
      <c r="D515" s="12"/>
      <c r="H515" s="22"/>
      <c r="K515" s="22"/>
      <c r="M515" s="23"/>
    </row>
    <row r="516" spans="4:13" ht="12.5" x14ac:dyDescent="0.25">
      <c r="D516" s="12"/>
      <c r="H516" s="22"/>
      <c r="K516" s="22"/>
      <c r="M516" s="23"/>
    </row>
    <row r="517" spans="4:13" ht="12.5" x14ac:dyDescent="0.25">
      <c r="D517" s="12"/>
      <c r="H517" s="22"/>
      <c r="K517" s="22"/>
      <c r="M517" s="23"/>
    </row>
    <row r="518" spans="4:13" ht="12.5" x14ac:dyDescent="0.25">
      <c r="D518" s="12"/>
      <c r="H518" s="22"/>
      <c r="K518" s="22"/>
      <c r="M518" s="23"/>
    </row>
    <row r="519" spans="4:13" ht="12.5" x14ac:dyDescent="0.25">
      <c r="D519" s="12"/>
      <c r="H519" s="22"/>
      <c r="K519" s="22"/>
      <c r="M519" s="23"/>
    </row>
    <row r="520" spans="4:13" ht="12.5" x14ac:dyDescent="0.25">
      <c r="D520" s="12"/>
      <c r="H520" s="22"/>
      <c r="K520" s="22"/>
      <c r="M520" s="23"/>
    </row>
    <row r="521" spans="4:13" ht="12.5" x14ac:dyDescent="0.25">
      <c r="D521" s="12"/>
      <c r="H521" s="22"/>
      <c r="K521" s="22"/>
      <c r="M521" s="23"/>
    </row>
    <row r="522" spans="4:13" ht="12.5" x14ac:dyDescent="0.25">
      <c r="D522" s="12"/>
      <c r="H522" s="22"/>
      <c r="K522" s="22"/>
      <c r="M522" s="23"/>
    </row>
    <row r="523" spans="4:13" ht="12.5" x14ac:dyDescent="0.25">
      <c r="D523" s="12"/>
      <c r="H523" s="22"/>
      <c r="K523" s="22"/>
      <c r="M523" s="23"/>
    </row>
    <row r="524" spans="4:13" ht="12.5" x14ac:dyDescent="0.25">
      <c r="D524" s="12"/>
      <c r="H524" s="22"/>
      <c r="K524" s="22"/>
      <c r="M524" s="23"/>
    </row>
    <row r="525" spans="4:13" ht="12.5" x14ac:dyDescent="0.25">
      <c r="D525" s="12"/>
      <c r="H525" s="22"/>
      <c r="K525" s="22"/>
      <c r="M525" s="23"/>
    </row>
    <row r="526" spans="4:13" ht="12.5" x14ac:dyDescent="0.25">
      <c r="D526" s="12"/>
      <c r="H526" s="22"/>
      <c r="K526" s="22"/>
      <c r="M526" s="23"/>
    </row>
    <row r="527" spans="4:13" ht="12.5" x14ac:dyDescent="0.25">
      <c r="D527" s="12"/>
      <c r="H527" s="22"/>
      <c r="K527" s="22"/>
      <c r="M527" s="23"/>
    </row>
    <row r="528" spans="4:13" ht="12.5" x14ac:dyDescent="0.25">
      <c r="D528" s="12"/>
      <c r="H528" s="22"/>
      <c r="K528" s="22"/>
      <c r="M528" s="23"/>
    </row>
    <row r="529" spans="4:13" ht="12.5" x14ac:dyDescent="0.25">
      <c r="D529" s="12"/>
      <c r="H529" s="22"/>
      <c r="K529" s="22"/>
      <c r="M529" s="23"/>
    </row>
    <row r="530" spans="4:13" ht="12.5" x14ac:dyDescent="0.25">
      <c r="D530" s="12"/>
      <c r="H530" s="22"/>
      <c r="K530" s="22"/>
      <c r="M530" s="23"/>
    </row>
    <row r="531" spans="4:13" ht="12.5" x14ac:dyDescent="0.25">
      <c r="D531" s="12"/>
      <c r="H531" s="22"/>
      <c r="K531" s="22"/>
      <c r="M531" s="23"/>
    </row>
    <row r="532" spans="4:13" ht="12.5" x14ac:dyDescent="0.25">
      <c r="D532" s="12"/>
      <c r="H532" s="22"/>
      <c r="K532" s="22"/>
      <c r="M532" s="23"/>
    </row>
    <row r="533" spans="4:13" ht="12.5" x14ac:dyDescent="0.25">
      <c r="D533" s="12"/>
      <c r="H533" s="22"/>
      <c r="K533" s="22"/>
      <c r="M533" s="23"/>
    </row>
    <row r="534" spans="4:13" ht="12.5" x14ac:dyDescent="0.25">
      <c r="D534" s="12"/>
      <c r="H534" s="22"/>
      <c r="K534" s="22"/>
      <c r="M534" s="23"/>
    </row>
    <row r="535" spans="4:13" ht="12.5" x14ac:dyDescent="0.25">
      <c r="D535" s="12"/>
      <c r="H535" s="22"/>
      <c r="K535" s="22"/>
      <c r="M535" s="23"/>
    </row>
    <row r="536" spans="4:13" ht="12.5" x14ac:dyDescent="0.25">
      <c r="D536" s="12"/>
      <c r="H536" s="22"/>
      <c r="K536" s="22"/>
      <c r="M536" s="23"/>
    </row>
    <row r="537" spans="4:13" ht="12.5" x14ac:dyDescent="0.25">
      <c r="D537" s="12"/>
      <c r="H537" s="22"/>
      <c r="K537" s="22"/>
      <c r="M537" s="23"/>
    </row>
    <row r="538" spans="4:13" ht="12.5" x14ac:dyDescent="0.25">
      <c r="D538" s="12"/>
      <c r="H538" s="22"/>
      <c r="K538" s="22"/>
      <c r="M538" s="23"/>
    </row>
    <row r="539" spans="4:13" ht="12.5" x14ac:dyDescent="0.25">
      <c r="D539" s="12"/>
      <c r="H539" s="22"/>
      <c r="K539" s="22"/>
      <c r="M539" s="23"/>
    </row>
    <row r="540" spans="4:13" ht="12.5" x14ac:dyDescent="0.25">
      <c r="D540" s="12"/>
      <c r="H540" s="22"/>
      <c r="K540" s="22"/>
      <c r="M540" s="23"/>
    </row>
    <row r="541" spans="4:13" ht="12.5" x14ac:dyDescent="0.25">
      <c r="D541" s="12"/>
      <c r="H541" s="22"/>
      <c r="K541" s="22"/>
      <c r="M541" s="23"/>
    </row>
    <row r="542" spans="4:13" ht="12.5" x14ac:dyDescent="0.25">
      <c r="D542" s="12"/>
      <c r="H542" s="22"/>
      <c r="K542" s="22"/>
      <c r="M542" s="23"/>
    </row>
    <row r="543" spans="4:13" ht="12.5" x14ac:dyDescent="0.25">
      <c r="D543" s="12"/>
      <c r="H543" s="22"/>
      <c r="K543" s="22"/>
      <c r="M543" s="23"/>
    </row>
    <row r="544" spans="4:13" ht="12.5" x14ac:dyDescent="0.25">
      <c r="D544" s="12"/>
      <c r="H544" s="22"/>
      <c r="K544" s="22"/>
      <c r="M544" s="23"/>
    </row>
    <row r="545" spans="4:13" ht="12.5" x14ac:dyDescent="0.25">
      <c r="D545" s="12"/>
      <c r="H545" s="22"/>
      <c r="K545" s="22"/>
      <c r="M545" s="23"/>
    </row>
    <row r="546" spans="4:13" ht="12.5" x14ac:dyDescent="0.25">
      <c r="D546" s="12"/>
      <c r="H546" s="22"/>
      <c r="K546" s="22"/>
      <c r="M546" s="23"/>
    </row>
    <row r="547" spans="4:13" ht="12.5" x14ac:dyDescent="0.25">
      <c r="D547" s="12"/>
      <c r="H547" s="22"/>
      <c r="K547" s="22"/>
      <c r="M547" s="23"/>
    </row>
    <row r="548" spans="4:13" ht="12.5" x14ac:dyDescent="0.25">
      <c r="D548" s="12"/>
      <c r="H548" s="22"/>
      <c r="K548" s="22"/>
      <c r="M548" s="23"/>
    </row>
    <row r="549" spans="4:13" ht="12.5" x14ac:dyDescent="0.25">
      <c r="D549" s="12"/>
      <c r="H549" s="22"/>
      <c r="K549" s="22"/>
      <c r="M549" s="23"/>
    </row>
    <row r="550" spans="4:13" ht="12.5" x14ac:dyDescent="0.25">
      <c r="D550" s="12"/>
      <c r="H550" s="22"/>
      <c r="K550" s="22"/>
      <c r="M550" s="23"/>
    </row>
    <row r="551" spans="4:13" ht="12.5" x14ac:dyDescent="0.25">
      <c r="D551" s="12"/>
      <c r="H551" s="22"/>
      <c r="K551" s="22"/>
      <c r="M551" s="23"/>
    </row>
    <row r="552" spans="4:13" ht="12.5" x14ac:dyDescent="0.25">
      <c r="D552" s="12"/>
      <c r="H552" s="22"/>
      <c r="K552" s="22"/>
      <c r="M552" s="23"/>
    </row>
    <row r="553" spans="4:13" ht="12.5" x14ac:dyDescent="0.25">
      <c r="D553" s="12"/>
      <c r="H553" s="22"/>
      <c r="K553" s="22"/>
      <c r="M553" s="23"/>
    </row>
    <row r="554" spans="4:13" ht="12.5" x14ac:dyDescent="0.25">
      <c r="D554" s="12"/>
      <c r="H554" s="22"/>
      <c r="K554" s="22"/>
      <c r="M554" s="23"/>
    </row>
    <row r="555" spans="4:13" ht="12.5" x14ac:dyDescent="0.25">
      <c r="D555" s="12"/>
      <c r="H555" s="22"/>
      <c r="K555" s="22"/>
      <c r="M555" s="23"/>
    </row>
    <row r="556" spans="4:13" ht="12.5" x14ac:dyDescent="0.25">
      <c r="D556" s="12"/>
      <c r="H556" s="22"/>
      <c r="K556" s="22"/>
      <c r="M556" s="23"/>
    </row>
    <row r="557" spans="4:13" ht="12.5" x14ac:dyDescent="0.25">
      <c r="D557" s="12"/>
      <c r="H557" s="22"/>
      <c r="K557" s="22"/>
      <c r="M557" s="23"/>
    </row>
    <row r="558" spans="4:13" ht="12.5" x14ac:dyDescent="0.25">
      <c r="D558" s="12"/>
      <c r="H558" s="22"/>
      <c r="K558" s="22"/>
      <c r="M558" s="23"/>
    </row>
    <row r="559" spans="4:13" ht="12.5" x14ac:dyDescent="0.25">
      <c r="D559" s="12"/>
      <c r="H559" s="22"/>
      <c r="K559" s="22"/>
      <c r="M559" s="23"/>
    </row>
    <row r="560" spans="4:13" ht="12.5" x14ac:dyDescent="0.25">
      <c r="D560" s="12"/>
      <c r="H560" s="22"/>
      <c r="K560" s="22"/>
      <c r="M560" s="23"/>
    </row>
    <row r="561" spans="4:13" ht="12.5" x14ac:dyDescent="0.25">
      <c r="D561" s="12"/>
      <c r="H561" s="22"/>
      <c r="K561" s="22"/>
      <c r="M561" s="23"/>
    </row>
    <row r="562" spans="4:13" ht="12.5" x14ac:dyDescent="0.25">
      <c r="D562" s="12"/>
      <c r="H562" s="22"/>
      <c r="K562" s="22"/>
      <c r="M562" s="23"/>
    </row>
    <row r="563" spans="4:13" ht="12.5" x14ac:dyDescent="0.25">
      <c r="D563" s="12"/>
      <c r="H563" s="22"/>
      <c r="K563" s="22"/>
      <c r="M563" s="23"/>
    </row>
    <row r="564" spans="4:13" ht="12.5" x14ac:dyDescent="0.25">
      <c r="D564" s="12"/>
      <c r="H564" s="22"/>
      <c r="K564" s="22"/>
      <c r="M564" s="23"/>
    </row>
    <row r="565" spans="4:13" ht="12.5" x14ac:dyDescent="0.25">
      <c r="D565" s="12"/>
      <c r="H565" s="22"/>
      <c r="K565" s="22"/>
      <c r="M565" s="23"/>
    </row>
    <row r="566" spans="4:13" ht="12.5" x14ac:dyDescent="0.25">
      <c r="D566" s="12"/>
      <c r="H566" s="22"/>
      <c r="K566" s="22"/>
      <c r="M566" s="23"/>
    </row>
    <row r="567" spans="4:13" ht="12.5" x14ac:dyDescent="0.25">
      <c r="D567" s="12"/>
      <c r="H567" s="22"/>
      <c r="K567" s="22"/>
      <c r="M567" s="23"/>
    </row>
    <row r="568" spans="4:13" ht="12.5" x14ac:dyDescent="0.25">
      <c r="D568" s="12"/>
      <c r="H568" s="22"/>
      <c r="K568" s="22"/>
      <c r="M568" s="23"/>
    </row>
    <row r="569" spans="4:13" ht="12.5" x14ac:dyDescent="0.25">
      <c r="D569" s="12"/>
      <c r="H569" s="22"/>
      <c r="K569" s="22"/>
      <c r="M569" s="23"/>
    </row>
    <row r="570" spans="4:13" ht="12.5" x14ac:dyDescent="0.25">
      <c r="D570" s="12"/>
      <c r="H570" s="22"/>
      <c r="K570" s="22"/>
      <c r="M570" s="23"/>
    </row>
    <row r="571" spans="4:13" ht="12.5" x14ac:dyDescent="0.25">
      <c r="D571" s="12"/>
      <c r="H571" s="22"/>
      <c r="K571" s="22"/>
      <c r="M571" s="23"/>
    </row>
    <row r="572" spans="4:13" ht="12.5" x14ac:dyDescent="0.25">
      <c r="D572" s="12"/>
      <c r="H572" s="22"/>
      <c r="K572" s="22"/>
      <c r="M572" s="23"/>
    </row>
    <row r="573" spans="4:13" ht="12.5" x14ac:dyDescent="0.25">
      <c r="D573" s="12"/>
      <c r="H573" s="22"/>
      <c r="K573" s="22"/>
      <c r="M573" s="23"/>
    </row>
    <row r="574" spans="4:13" ht="12.5" x14ac:dyDescent="0.25">
      <c r="D574" s="12"/>
      <c r="H574" s="22"/>
      <c r="K574" s="22"/>
      <c r="M574" s="23"/>
    </row>
    <row r="575" spans="4:13" ht="12.5" x14ac:dyDescent="0.25">
      <c r="D575" s="12"/>
      <c r="H575" s="22"/>
      <c r="K575" s="22"/>
      <c r="M575" s="23"/>
    </row>
    <row r="576" spans="4:13" ht="12.5" x14ac:dyDescent="0.25">
      <c r="D576" s="12"/>
      <c r="H576" s="22"/>
      <c r="K576" s="22"/>
      <c r="M576" s="23"/>
    </row>
    <row r="577" spans="4:13" ht="12.5" x14ac:dyDescent="0.25">
      <c r="D577" s="12"/>
      <c r="H577" s="22"/>
      <c r="K577" s="22"/>
      <c r="M577" s="23"/>
    </row>
    <row r="578" spans="4:13" ht="12.5" x14ac:dyDescent="0.25">
      <c r="D578" s="12"/>
      <c r="H578" s="22"/>
      <c r="K578" s="22"/>
      <c r="M578" s="23"/>
    </row>
    <row r="579" spans="4:13" ht="12.5" x14ac:dyDescent="0.25">
      <c r="D579" s="12"/>
      <c r="H579" s="22"/>
      <c r="K579" s="22"/>
      <c r="M579" s="23"/>
    </row>
    <row r="580" spans="4:13" ht="12.5" x14ac:dyDescent="0.25">
      <c r="D580" s="12"/>
      <c r="H580" s="22"/>
      <c r="K580" s="22"/>
      <c r="M580" s="23"/>
    </row>
    <row r="581" spans="4:13" ht="12.5" x14ac:dyDescent="0.25">
      <c r="D581" s="12"/>
      <c r="H581" s="22"/>
      <c r="K581" s="22"/>
      <c r="M581" s="23"/>
    </row>
    <row r="582" spans="4:13" ht="12.5" x14ac:dyDescent="0.25">
      <c r="D582" s="12"/>
      <c r="H582" s="22"/>
      <c r="K582" s="22"/>
      <c r="M582" s="23"/>
    </row>
    <row r="583" spans="4:13" ht="12.5" x14ac:dyDescent="0.25">
      <c r="D583" s="12"/>
      <c r="H583" s="22"/>
      <c r="K583" s="22"/>
      <c r="M583" s="23"/>
    </row>
    <row r="584" spans="4:13" ht="12.5" x14ac:dyDescent="0.25">
      <c r="D584" s="12"/>
      <c r="H584" s="22"/>
      <c r="K584" s="22"/>
      <c r="M584" s="23"/>
    </row>
    <row r="585" spans="4:13" ht="12.5" x14ac:dyDescent="0.25">
      <c r="D585" s="12"/>
      <c r="H585" s="22"/>
      <c r="K585" s="22"/>
      <c r="M585" s="23"/>
    </row>
    <row r="586" spans="4:13" ht="12.5" x14ac:dyDescent="0.25">
      <c r="D586" s="12"/>
      <c r="H586" s="22"/>
      <c r="K586" s="22"/>
      <c r="M586" s="23"/>
    </row>
    <row r="587" spans="4:13" ht="12.5" x14ac:dyDescent="0.25">
      <c r="D587" s="12"/>
      <c r="H587" s="22"/>
      <c r="K587" s="22"/>
      <c r="M587" s="23"/>
    </row>
    <row r="588" spans="4:13" ht="12.5" x14ac:dyDescent="0.25">
      <c r="D588" s="12"/>
      <c r="H588" s="22"/>
      <c r="K588" s="22"/>
      <c r="M588" s="23"/>
    </row>
    <row r="589" spans="4:13" ht="12.5" x14ac:dyDescent="0.25">
      <c r="D589" s="12"/>
      <c r="H589" s="22"/>
      <c r="K589" s="22"/>
      <c r="M589" s="23"/>
    </row>
    <row r="590" spans="4:13" ht="12.5" x14ac:dyDescent="0.25">
      <c r="D590" s="12"/>
      <c r="H590" s="22"/>
      <c r="K590" s="22"/>
      <c r="M590" s="23"/>
    </row>
    <row r="591" spans="4:13" ht="12.5" x14ac:dyDescent="0.25">
      <c r="D591" s="12"/>
      <c r="H591" s="22"/>
      <c r="K591" s="22"/>
      <c r="M591" s="23"/>
    </row>
    <row r="592" spans="4:13" ht="12.5" x14ac:dyDescent="0.25">
      <c r="D592" s="12"/>
      <c r="H592" s="22"/>
      <c r="K592" s="22"/>
      <c r="M592" s="23"/>
    </row>
    <row r="593" spans="4:13" ht="12.5" x14ac:dyDescent="0.25">
      <c r="D593" s="12"/>
      <c r="H593" s="22"/>
      <c r="K593" s="22"/>
      <c r="M593" s="23"/>
    </row>
    <row r="594" spans="4:13" ht="12.5" x14ac:dyDescent="0.25">
      <c r="D594" s="12"/>
      <c r="H594" s="22"/>
      <c r="K594" s="22"/>
      <c r="M594" s="23"/>
    </row>
    <row r="595" spans="4:13" ht="12.5" x14ac:dyDescent="0.25">
      <c r="D595" s="12"/>
      <c r="H595" s="22"/>
      <c r="K595" s="22"/>
      <c r="M595" s="23"/>
    </row>
    <row r="596" spans="4:13" ht="12.5" x14ac:dyDescent="0.25">
      <c r="D596" s="12"/>
      <c r="H596" s="22"/>
      <c r="K596" s="22"/>
      <c r="M596" s="23"/>
    </row>
    <row r="597" spans="4:13" ht="12.5" x14ac:dyDescent="0.25">
      <c r="D597" s="12"/>
      <c r="H597" s="22"/>
      <c r="K597" s="22"/>
      <c r="M597" s="23"/>
    </row>
    <row r="598" spans="4:13" ht="12.5" x14ac:dyDescent="0.25">
      <c r="D598" s="12"/>
      <c r="H598" s="22"/>
      <c r="K598" s="22"/>
      <c r="M598" s="23"/>
    </row>
    <row r="599" spans="4:13" ht="12.5" x14ac:dyDescent="0.25">
      <c r="D599" s="12"/>
      <c r="H599" s="22"/>
      <c r="K599" s="22"/>
      <c r="M599" s="23"/>
    </row>
    <row r="600" spans="4:13" ht="12.5" x14ac:dyDescent="0.25">
      <c r="D600" s="12"/>
      <c r="H600" s="22"/>
      <c r="K600" s="22"/>
      <c r="M600" s="23"/>
    </row>
    <row r="601" spans="4:13" ht="12.5" x14ac:dyDescent="0.25">
      <c r="D601" s="12"/>
      <c r="H601" s="22"/>
      <c r="K601" s="22"/>
      <c r="M601" s="23"/>
    </row>
    <row r="602" spans="4:13" ht="12.5" x14ac:dyDescent="0.25">
      <c r="D602" s="12"/>
      <c r="H602" s="22"/>
      <c r="K602" s="22"/>
      <c r="M602" s="23"/>
    </row>
    <row r="603" spans="4:13" ht="12.5" x14ac:dyDescent="0.25">
      <c r="D603" s="12"/>
      <c r="H603" s="22"/>
      <c r="K603" s="22"/>
      <c r="M603" s="23"/>
    </row>
    <row r="604" spans="4:13" ht="12.5" x14ac:dyDescent="0.25">
      <c r="D604" s="12"/>
      <c r="H604" s="22"/>
      <c r="K604" s="22"/>
      <c r="M604" s="23"/>
    </row>
    <row r="605" spans="4:13" ht="12.5" x14ac:dyDescent="0.25">
      <c r="D605" s="12"/>
      <c r="H605" s="22"/>
      <c r="K605" s="22"/>
      <c r="M605" s="23"/>
    </row>
    <row r="606" spans="4:13" ht="12.5" x14ac:dyDescent="0.25">
      <c r="D606" s="12"/>
      <c r="H606" s="22"/>
      <c r="K606" s="22"/>
      <c r="M606" s="23"/>
    </row>
    <row r="607" spans="4:13" ht="12.5" x14ac:dyDescent="0.25">
      <c r="D607" s="12"/>
      <c r="H607" s="22"/>
      <c r="K607" s="22"/>
      <c r="M607" s="23"/>
    </row>
    <row r="608" spans="4:13" ht="12.5" x14ac:dyDescent="0.25">
      <c r="D608" s="12"/>
      <c r="H608" s="22"/>
      <c r="K608" s="22"/>
      <c r="M608" s="23"/>
    </row>
    <row r="609" spans="4:13" ht="12.5" x14ac:dyDescent="0.25">
      <c r="D609" s="12"/>
      <c r="H609" s="22"/>
      <c r="K609" s="22"/>
      <c r="M609" s="23"/>
    </row>
    <row r="610" spans="4:13" ht="12.5" x14ac:dyDescent="0.25">
      <c r="D610" s="12"/>
      <c r="H610" s="22"/>
      <c r="K610" s="22"/>
      <c r="M610" s="23"/>
    </row>
    <row r="611" spans="4:13" ht="12.5" x14ac:dyDescent="0.25">
      <c r="D611" s="12"/>
      <c r="H611" s="22"/>
      <c r="K611" s="22"/>
      <c r="M611" s="23"/>
    </row>
    <row r="612" spans="4:13" ht="12.5" x14ac:dyDescent="0.25">
      <c r="D612" s="12"/>
      <c r="H612" s="22"/>
      <c r="K612" s="22"/>
      <c r="M612" s="23"/>
    </row>
    <row r="613" spans="4:13" ht="12.5" x14ac:dyDescent="0.25">
      <c r="D613" s="12"/>
      <c r="H613" s="22"/>
      <c r="K613" s="22"/>
      <c r="M613" s="23"/>
    </row>
    <row r="614" spans="4:13" ht="12.5" x14ac:dyDescent="0.25">
      <c r="D614" s="12"/>
      <c r="H614" s="22"/>
      <c r="K614" s="22"/>
      <c r="M614" s="23"/>
    </row>
    <row r="615" spans="4:13" ht="12.5" x14ac:dyDescent="0.25">
      <c r="D615" s="12"/>
      <c r="H615" s="22"/>
      <c r="K615" s="22"/>
      <c r="M615" s="23"/>
    </row>
    <row r="616" spans="4:13" ht="12.5" x14ac:dyDescent="0.25">
      <c r="D616" s="12"/>
      <c r="H616" s="22"/>
      <c r="K616" s="22"/>
      <c r="M616" s="23"/>
    </row>
    <row r="617" spans="4:13" ht="12.5" x14ac:dyDescent="0.25">
      <c r="D617" s="12"/>
      <c r="H617" s="22"/>
      <c r="K617" s="22"/>
      <c r="M617" s="23"/>
    </row>
    <row r="618" spans="4:13" ht="12.5" x14ac:dyDescent="0.25">
      <c r="D618" s="12"/>
      <c r="H618" s="22"/>
      <c r="K618" s="22"/>
      <c r="M618" s="23"/>
    </row>
    <row r="619" spans="4:13" ht="12.5" x14ac:dyDescent="0.25">
      <c r="D619" s="12"/>
      <c r="H619" s="22"/>
      <c r="K619" s="22"/>
      <c r="M619" s="23"/>
    </row>
    <row r="620" spans="4:13" ht="12.5" x14ac:dyDescent="0.25">
      <c r="D620" s="12"/>
      <c r="H620" s="22"/>
      <c r="K620" s="22"/>
      <c r="M620" s="23"/>
    </row>
    <row r="621" spans="4:13" ht="12.5" x14ac:dyDescent="0.25">
      <c r="D621" s="12"/>
      <c r="H621" s="22"/>
      <c r="K621" s="22"/>
      <c r="M621" s="23"/>
    </row>
    <row r="622" spans="4:13" ht="12.5" x14ac:dyDescent="0.25">
      <c r="D622" s="12"/>
      <c r="H622" s="22"/>
      <c r="K622" s="22"/>
      <c r="M622" s="23"/>
    </row>
    <row r="623" spans="4:13" ht="12.5" x14ac:dyDescent="0.25">
      <c r="D623" s="12"/>
      <c r="H623" s="22"/>
      <c r="K623" s="22"/>
      <c r="M623" s="23"/>
    </row>
    <row r="624" spans="4:13" ht="12.5" x14ac:dyDescent="0.25">
      <c r="D624" s="12"/>
      <c r="H624" s="22"/>
      <c r="K624" s="22"/>
      <c r="M624" s="23"/>
    </row>
    <row r="625" spans="4:13" ht="12.5" x14ac:dyDescent="0.25">
      <c r="D625" s="12"/>
      <c r="H625" s="22"/>
      <c r="K625" s="22"/>
      <c r="M625" s="23"/>
    </row>
    <row r="626" spans="4:13" ht="12.5" x14ac:dyDescent="0.25">
      <c r="D626" s="12"/>
      <c r="H626" s="22"/>
      <c r="K626" s="22"/>
      <c r="M626" s="23"/>
    </row>
    <row r="627" spans="4:13" ht="12.5" x14ac:dyDescent="0.25">
      <c r="D627" s="12"/>
      <c r="H627" s="22"/>
      <c r="K627" s="22"/>
      <c r="M627" s="23"/>
    </row>
    <row r="628" spans="4:13" ht="12.5" x14ac:dyDescent="0.25">
      <c r="D628" s="12"/>
      <c r="H628" s="22"/>
      <c r="K628" s="22"/>
      <c r="M628" s="23"/>
    </row>
    <row r="629" spans="4:13" ht="12.5" x14ac:dyDescent="0.25">
      <c r="D629" s="12"/>
      <c r="H629" s="22"/>
      <c r="K629" s="22"/>
      <c r="M629" s="23"/>
    </row>
    <row r="630" spans="4:13" ht="12.5" x14ac:dyDescent="0.25">
      <c r="D630" s="12"/>
      <c r="H630" s="22"/>
      <c r="K630" s="22"/>
      <c r="M630" s="23"/>
    </row>
    <row r="631" spans="4:13" ht="12.5" x14ac:dyDescent="0.25">
      <c r="D631" s="12"/>
      <c r="H631" s="22"/>
      <c r="K631" s="22"/>
      <c r="M631" s="23"/>
    </row>
    <row r="632" spans="4:13" ht="12.5" x14ac:dyDescent="0.25">
      <c r="D632" s="12"/>
      <c r="H632" s="22"/>
      <c r="K632" s="22"/>
      <c r="M632" s="23"/>
    </row>
    <row r="633" spans="4:13" ht="12.5" x14ac:dyDescent="0.25">
      <c r="D633" s="12"/>
      <c r="H633" s="22"/>
      <c r="K633" s="22"/>
      <c r="M633" s="23"/>
    </row>
    <row r="634" spans="4:13" ht="12.5" x14ac:dyDescent="0.25">
      <c r="D634" s="12"/>
      <c r="H634" s="22"/>
      <c r="K634" s="22"/>
      <c r="M634" s="23"/>
    </row>
    <row r="635" spans="4:13" ht="12.5" x14ac:dyDescent="0.25">
      <c r="D635" s="12"/>
      <c r="H635" s="22"/>
      <c r="K635" s="22"/>
      <c r="M635" s="23"/>
    </row>
    <row r="636" spans="4:13" ht="12.5" x14ac:dyDescent="0.25">
      <c r="D636" s="12"/>
      <c r="H636" s="22"/>
      <c r="K636" s="22"/>
      <c r="M636" s="23"/>
    </row>
    <row r="637" spans="4:13" ht="12.5" x14ac:dyDescent="0.25">
      <c r="D637" s="12"/>
      <c r="H637" s="22"/>
      <c r="K637" s="22"/>
      <c r="M637" s="23"/>
    </row>
    <row r="638" spans="4:13" ht="12.5" x14ac:dyDescent="0.25">
      <c r="D638" s="12"/>
      <c r="H638" s="22"/>
      <c r="K638" s="22"/>
      <c r="M638" s="23"/>
    </row>
    <row r="639" spans="4:13" ht="12.5" x14ac:dyDescent="0.25">
      <c r="D639" s="12"/>
      <c r="H639" s="22"/>
      <c r="K639" s="22"/>
      <c r="M639" s="23"/>
    </row>
    <row r="640" spans="4:13" ht="12.5" x14ac:dyDescent="0.25">
      <c r="D640" s="12"/>
      <c r="H640" s="22"/>
      <c r="K640" s="22"/>
      <c r="M640" s="23"/>
    </row>
    <row r="641" spans="4:13" ht="12.5" x14ac:dyDescent="0.25">
      <c r="D641" s="12"/>
      <c r="H641" s="22"/>
      <c r="K641" s="22"/>
      <c r="M641" s="23"/>
    </row>
    <row r="642" spans="4:13" ht="12.5" x14ac:dyDescent="0.25">
      <c r="D642" s="12"/>
      <c r="H642" s="22"/>
      <c r="K642" s="22"/>
      <c r="M642" s="23"/>
    </row>
    <row r="643" spans="4:13" ht="12.5" x14ac:dyDescent="0.25">
      <c r="D643" s="12"/>
      <c r="H643" s="22"/>
      <c r="K643" s="22"/>
      <c r="M643" s="23"/>
    </row>
    <row r="644" spans="4:13" ht="12.5" x14ac:dyDescent="0.25">
      <c r="D644" s="12"/>
      <c r="H644" s="22"/>
      <c r="K644" s="22"/>
      <c r="M644" s="23"/>
    </row>
    <row r="645" spans="4:13" ht="12.5" x14ac:dyDescent="0.25">
      <c r="D645" s="12"/>
      <c r="H645" s="22"/>
      <c r="K645" s="22"/>
      <c r="M645" s="23"/>
    </row>
    <row r="646" spans="4:13" ht="12.5" x14ac:dyDescent="0.25">
      <c r="D646" s="12"/>
      <c r="H646" s="22"/>
      <c r="K646" s="22"/>
      <c r="M646" s="23"/>
    </row>
    <row r="647" spans="4:13" ht="12.5" x14ac:dyDescent="0.25">
      <c r="D647" s="12"/>
      <c r="H647" s="22"/>
      <c r="K647" s="22"/>
      <c r="M647" s="23"/>
    </row>
    <row r="648" spans="4:13" ht="12.5" x14ac:dyDescent="0.25">
      <c r="D648" s="12"/>
      <c r="H648" s="22"/>
      <c r="K648" s="22"/>
      <c r="M648" s="23"/>
    </row>
    <row r="649" spans="4:13" ht="12.5" x14ac:dyDescent="0.25">
      <c r="D649" s="12"/>
      <c r="H649" s="22"/>
      <c r="K649" s="22"/>
      <c r="M649" s="23"/>
    </row>
    <row r="650" spans="4:13" ht="12.5" x14ac:dyDescent="0.25">
      <c r="D650" s="12"/>
      <c r="H650" s="22"/>
      <c r="K650" s="22"/>
      <c r="M650" s="23"/>
    </row>
    <row r="651" spans="4:13" ht="12.5" x14ac:dyDescent="0.25">
      <c r="D651" s="12"/>
      <c r="H651" s="22"/>
      <c r="K651" s="22"/>
      <c r="M651" s="23"/>
    </row>
    <row r="652" spans="4:13" ht="12.5" x14ac:dyDescent="0.25">
      <c r="D652" s="12"/>
      <c r="H652" s="22"/>
      <c r="K652" s="22"/>
      <c r="M652" s="23"/>
    </row>
    <row r="653" spans="4:13" ht="12.5" x14ac:dyDescent="0.25">
      <c r="D653" s="12"/>
      <c r="H653" s="22"/>
      <c r="K653" s="22"/>
      <c r="M653" s="23"/>
    </row>
    <row r="654" spans="4:13" ht="12.5" x14ac:dyDescent="0.25">
      <c r="D654" s="12"/>
      <c r="H654" s="22"/>
      <c r="K654" s="22"/>
      <c r="M654" s="23"/>
    </row>
    <row r="655" spans="4:13" ht="12.5" x14ac:dyDescent="0.25">
      <c r="D655" s="12"/>
      <c r="H655" s="22"/>
      <c r="K655" s="22"/>
      <c r="M655" s="23"/>
    </row>
    <row r="656" spans="4:13" ht="12.5" x14ac:dyDescent="0.25">
      <c r="D656" s="12"/>
      <c r="H656" s="22"/>
      <c r="K656" s="22"/>
      <c r="M656" s="23"/>
    </row>
    <row r="657" spans="4:13" ht="12.5" x14ac:dyDescent="0.25">
      <c r="D657" s="12"/>
      <c r="H657" s="22"/>
      <c r="K657" s="22"/>
      <c r="M657" s="23"/>
    </row>
    <row r="658" spans="4:13" ht="12.5" x14ac:dyDescent="0.25">
      <c r="D658" s="12"/>
      <c r="H658" s="22"/>
      <c r="K658" s="22"/>
      <c r="M658" s="23"/>
    </row>
    <row r="659" spans="4:13" ht="12.5" x14ac:dyDescent="0.25">
      <c r="D659" s="12"/>
      <c r="H659" s="22"/>
      <c r="K659" s="22"/>
      <c r="M659" s="23"/>
    </row>
    <row r="660" spans="4:13" ht="12.5" x14ac:dyDescent="0.25">
      <c r="D660" s="12"/>
      <c r="H660" s="22"/>
      <c r="K660" s="22"/>
      <c r="M660" s="23"/>
    </row>
    <row r="661" spans="4:13" ht="12.5" x14ac:dyDescent="0.25">
      <c r="D661" s="12"/>
      <c r="H661" s="22"/>
      <c r="K661" s="22"/>
      <c r="M661" s="23"/>
    </row>
    <row r="662" spans="4:13" ht="12.5" x14ac:dyDescent="0.25">
      <c r="D662" s="12"/>
      <c r="H662" s="22"/>
      <c r="K662" s="22"/>
      <c r="M662" s="23"/>
    </row>
    <row r="663" spans="4:13" ht="12.5" x14ac:dyDescent="0.25">
      <c r="D663" s="12"/>
      <c r="H663" s="22"/>
      <c r="K663" s="22"/>
      <c r="M663" s="23"/>
    </row>
    <row r="664" spans="4:13" ht="12.5" x14ac:dyDescent="0.25">
      <c r="D664" s="12"/>
      <c r="H664" s="22"/>
      <c r="K664" s="22"/>
      <c r="M664" s="23"/>
    </row>
    <row r="665" spans="4:13" ht="12.5" x14ac:dyDescent="0.25">
      <c r="D665" s="12"/>
      <c r="H665" s="22"/>
      <c r="K665" s="22"/>
      <c r="M665" s="23"/>
    </row>
    <row r="666" spans="4:13" ht="12.5" x14ac:dyDescent="0.25">
      <c r="D666" s="12"/>
      <c r="H666" s="22"/>
      <c r="K666" s="22"/>
      <c r="M666" s="23"/>
    </row>
    <row r="667" spans="4:13" ht="12.5" x14ac:dyDescent="0.25">
      <c r="D667" s="12"/>
      <c r="H667" s="22"/>
      <c r="K667" s="22"/>
      <c r="M667" s="23"/>
    </row>
    <row r="668" spans="4:13" ht="12.5" x14ac:dyDescent="0.25">
      <c r="D668" s="12"/>
      <c r="H668" s="22"/>
      <c r="K668" s="22"/>
      <c r="M668" s="23"/>
    </row>
    <row r="669" spans="4:13" ht="12.5" x14ac:dyDescent="0.25">
      <c r="D669" s="12"/>
      <c r="H669" s="22"/>
      <c r="K669" s="22"/>
      <c r="M669" s="23"/>
    </row>
    <row r="670" spans="4:13" ht="12.5" x14ac:dyDescent="0.25">
      <c r="D670" s="12"/>
      <c r="H670" s="22"/>
      <c r="K670" s="22"/>
      <c r="M670" s="23"/>
    </row>
    <row r="671" spans="4:13" ht="12.5" x14ac:dyDescent="0.25">
      <c r="D671" s="12"/>
      <c r="H671" s="22"/>
      <c r="K671" s="22"/>
      <c r="M671" s="23"/>
    </row>
    <row r="672" spans="4:13" ht="12.5" x14ac:dyDescent="0.25">
      <c r="D672" s="12"/>
      <c r="H672" s="22"/>
      <c r="K672" s="22"/>
      <c r="M672" s="23"/>
    </row>
    <row r="673" spans="4:13" ht="12.5" x14ac:dyDescent="0.25">
      <c r="D673" s="12"/>
      <c r="H673" s="22"/>
      <c r="K673" s="22"/>
      <c r="M673" s="23"/>
    </row>
    <row r="674" spans="4:13" ht="12.5" x14ac:dyDescent="0.25">
      <c r="D674" s="12"/>
      <c r="H674" s="22"/>
      <c r="K674" s="22"/>
      <c r="M674" s="23"/>
    </row>
    <row r="675" spans="4:13" ht="12.5" x14ac:dyDescent="0.25">
      <c r="D675" s="12"/>
      <c r="H675" s="22"/>
      <c r="K675" s="22"/>
      <c r="M675" s="23"/>
    </row>
    <row r="676" spans="4:13" ht="12.5" x14ac:dyDescent="0.25">
      <c r="D676" s="12"/>
      <c r="H676" s="22"/>
      <c r="K676" s="22"/>
      <c r="M676" s="23"/>
    </row>
    <row r="677" spans="4:13" ht="12.5" x14ac:dyDescent="0.25">
      <c r="D677" s="12"/>
      <c r="H677" s="22"/>
      <c r="K677" s="22"/>
      <c r="M677" s="23"/>
    </row>
    <row r="678" spans="4:13" ht="12.5" x14ac:dyDescent="0.25">
      <c r="D678" s="12"/>
      <c r="H678" s="22"/>
      <c r="K678" s="22"/>
      <c r="M678" s="23"/>
    </row>
    <row r="679" spans="4:13" ht="12.5" x14ac:dyDescent="0.25">
      <c r="D679" s="12"/>
      <c r="H679" s="22"/>
      <c r="K679" s="22"/>
      <c r="M679" s="23"/>
    </row>
    <row r="680" spans="4:13" ht="12.5" x14ac:dyDescent="0.25">
      <c r="D680" s="12"/>
      <c r="H680" s="22"/>
      <c r="K680" s="22"/>
      <c r="M680" s="23"/>
    </row>
    <row r="681" spans="4:13" ht="12.5" x14ac:dyDescent="0.25">
      <c r="D681" s="12"/>
      <c r="H681" s="22"/>
      <c r="K681" s="22"/>
      <c r="M681" s="23"/>
    </row>
    <row r="682" spans="4:13" ht="12.5" x14ac:dyDescent="0.25">
      <c r="D682" s="12"/>
      <c r="H682" s="22"/>
      <c r="K682" s="22"/>
      <c r="M682" s="23"/>
    </row>
    <row r="683" spans="4:13" ht="12.5" x14ac:dyDescent="0.25">
      <c r="D683" s="12"/>
      <c r="H683" s="22"/>
      <c r="K683" s="22"/>
      <c r="M683" s="23"/>
    </row>
    <row r="684" spans="4:13" ht="12.5" x14ac:dyDescent="0.25">
      <c r="D684" s="12"/>
      <c r="H684" s="22"/>
      <c r="K684" s="22"/>
      <c r="M684" s="23"/>
    </row>
    <row r="685" spans="4:13" ht="12.5" x14ac:dyDescent="0.25">
      <c r="D685" s="12"/>
      <c r="H685" s="22"/>
      <c r="K685" s="22"/>
      <c r="M685" s="23"/>
    </row>
    <row r="686" spans="4:13" ht="12.5" x14ac:dyDescent="0.25">
      <c r="D686" s="12"/>
      <c r="H686" s="22"/>
      <c r="K686" s="22"/>
      <c r="M686" s="23"/>
    </row>
    <row r="687" spans="4:13" ht="12.5" x14ac:dyDescent="0.25">
      <c r="D687" s="12"/>
      <c r="H687" s="22"/>
      <c r="K687" s="22"/>
      <c r="M687" s="23"/>
    </row>
    <row r="688" spans="4:13" ht="12.5" x14ac:dyDescent="0.25">
      <c r="D688" s="12"/>
      <c r="H688" s="22"/>
      <c r="K688" s="22"/>
      <c r="M688" s="23"/>
    </row>
    <row r="689" spans="4:13" ht="12.5" x14ac:dyDescent="0.25">
      <c r="D689" s="12"/>
      <c r="H689" s="22"/>
      <c r="K689" s="22"/>
      <c r="M689" s="23"/>
    </row>
    <row r="690" spans="4:13" ht="12.5" x14ac:dyDescent="0.25">
      <c r="D690" s="12"/>
      <c r="H690" s="22"/>
      <c r="K690" s="22"/>
      <c r="M690" s="23"/>
    </row>
    <row r="691" spans="4:13" ht="12.5" x14ac:dyDescent="0.25">
      <c r="D691" s="12"/>
      <c r="H691" s="22"/>
      <c r="K691" s="22"/>
      <c r="M691" s="23"/>
    </row>
    <row r="692" spans="4:13" ht="12.5" x14ac:dyDescent="0.25">
      <c r="D692" s="12"/>
      <c r="H692" s="22"/>
      <c r="K692" s="22"/>
      <c r="M692" s="23"/>
    </row>
    <row r="693" spans="4:13" ht="12.5" x14ac:dyDescent="0.25">
      <c r="D693" s="12"/>
      <c r="H693" s="22"/>
      <c r="K693" s="22"/>
      <c r="M693" s="23"/>
    </row>
    <row r="694" spans="4:13" ht="12.5" x14ac:dyDescent="0.25">
      <c r="D694" s="12"/>
      <c r="H694" s="22"/>
      <c r="K694" s="22"/>
      <c r="M694" s="23"/>
    </row>
    <row r="695" spans="4:13" ht="12.5" x14ac:dyDescent="0.25">
      <c r="D695" s="12"/>
      <c r="H695" s="22"/>
      <c r="K695" s="22"/>
      <c r="M695" s="23"/>
    </row>
    <row r="696" spans="4:13" ht="12.5" x14ac:dyDescent="0.25">
      <c r="D696" s="12"/>
      <c r="H696" s="22"/>
      <c r="K696" s="22"/>
      <c r="M696" s="23"/>
    </row>
    <row r="697" spans="4:13" ht="12.5" x14ac:dyDescent="0.25">
      <c r="D697" s="12"/>
      <c r="H697" s="22"/>
      <c r="K697" s="22"/>
      <c r="M697" s="23"/>
    </row>
    <row r="698" spans="4:13" ht="12.5" x14ac:dyDescent="0.25">
      <c r="D698" s="12"/>
      <c r="H698" s="22"/>
      <c r="K698" s="22"/>
      <c r="M698" s="23"/>
    </row>
    <row r="699" spans="4:13" ht="12.5" x14ac:dyDescent="0.25">
      <c r="D699" s="12"/>
      <c r="H699" s="22"/>
      <c r="K699" s="22"/>
      <c r="M699" s="23"/>
    </row>
    <row r="700" spans="4:13" ht="12.5" x14ac:dyDescent="0.25">
      <c r="D700" s="12"/>
      <c r="H700" s="22"/>
      <c r="K700" s="22"/>
      <c r="M700" s="23"/>
    </row>
    <row r="701" spans="4:13" ht="12.5" x14ac:dyDescent="0.25">
      <c r="D701" s="12"/>
      <c r="H701" s="22"/>
      <c r="K701" s="22"/>
      <c r="M701" s="23"/>
    </row>
    <row r="702" spans="4:13" ht="12.5" x14ac:dyDescent="0.25">
      <c r="D702" s="12"/>
      <c r="H702" s="22"/>
      <c r="K702" s="22"/>
      <c r="M702" s="23"/>
    </row>
    <row r="703" spans="4:13" ht="12.5" x14ac:dyDescent="0.25">
      <c r="D703" s="12"/>
      <c r="H703" s="22"/>
      <c r="K703" s="22"/>
      <c r="M703" s="23"/>
    </row>
    <row r="704" spans="4:13" ht="12.5" x14ac:dyDescent="0.25">
      <c r="D704" s="12"/>
      <c r="H704" s="22"/>
      <c r="K704" s="22"/>
      <c r="M704" s="23"/>
    </row>
    <row r="705" spans="4:13" ht="12.5" x14ac:dyDescent="0.25">
      <c r="D705" s="12"/>
      <c r="H705" s="22"/>
      <c r="K705" s="22"/>
      <c r="M705" s="23"/>
    </row>
    <row r="706" spans="4:13" ht="12.5" x14ac:dyDescent="0.25">
      <c r="D706" s="12"/>
      <c r="H706" s="22"/>
      <c r="K706" s="22"/>
      <c r="M706" s="23"/>
    </row>
    <row r="707" spans="4:13" ht="12.5" x14ac:dyDescent="0.25">
      <c r="D707" s="12"/>
      <c r="H707" s="22"/>
      <c r="K707" s="22"/>
      <c r="M707" s="23"/>
    </row>
    <row r="708" spans="4:13" ht="12.5" x14ac:dyDescent="0.25">
      <c r="D708" s="12"/>
      <c r="H708" s="22"/>
      <c r="K708" s="22"/>
      <c r="M708" s="23"/>
    </row>
    <row r="709" spans="4:13" ht="12.5" x14ac:dyDescent="0.25">
      <c r="D709" s="12"/>
      <c r="H709" s="22"/>
      <c r="K709" s="22"/>
      <c r="M709" s="23"/>
    </row>
    <row r="710" spans="4:13" ht="12.5" x14ac:dyDescent="0.25">
      <c r="D710" s="12"/>
      <c r="H710" s="22"/>
      <c r="K710" s="22"/>
      <c r="M710" s="23"/>
    </row>
    <row r="711" spans="4:13" ht="12.5" x14ac:dyDescent="0.25">
      <c r="D711" s="12"/>
      <c r="H711" s="22"/>
      <c r="K711" s="22"/>
      <c r="M711" s="23"/>
    </row>
    <row r="712" spans="4:13" ht="12.5" x14ac:dyDescent="0.25">
      <c r="D712" s="12"/>
      <c r="H712" s="22"/>
      <c r="K712" s="22"/>
      <c r="M712" s="23"/>
    </row>
    <row r="713" spans="4:13" ht="12.5" x14ac:dyDescent="0.25">
      <c r="D713" s="12"/>
      <c r="H713" s="22"/>
      <c r="K713" s="22"/>
      <c r="M713" s="23"/>
    </row>
    <row r="714" spans="4:13" ht="12.5" x14ac:dyDescent="0.25">
      <c r="D714" s="12"/>
      <c r="H714" s="22"/>
      <c r="K714" s="22"/>
      <c r="M714" s="23"/>
    </row>
    <row r="715" spans="4:13" ht="12.5" x14ac:dyDescent="0.25">
      <c r="D715" s="12"/>
      <c r="H715" s="22"/>
      <c r="K715" s="22"/>
      <c r="M715" s="23"/>
    </row>
    <row r="716" spans="4:13" ht="12.5" x14ac:dyDescent="0.25">
      <c r="D716" s="12"/>
      <c r="H716" s="22"/>
      <c r="K716" s="22"/>
      <c r="M716" s="23"/>
    </row>
    <row r="717" spans="4:13" ht="12.5" x14ac:dyDescent="0.25">
      <c r="D717" s="12"/>
      <c r="H717" s="22"/>
      <c r="K717" s="22"/>
      <c r="M717" s="23"/>
    </row>
    <row r="718" spans="4:13" ht="12.5" x14ac:dyDescent="0.25">
      <c r="D718" s="12"/>
      <c r="H718" s="22"/>
      <c r="K718" s="22"/>
      <c r="M718" s="23"/>
    </row>
    <row r="719" spans="4:13" ht="12.5" x14ac:dyDescent="0.25">
      <c r="D719" s="12"/>
      <c r="H719" s="22"/>
      <c r="K719" s="22"/>
      <c r="M719" s="23"/>
    </row>
    <row r="720" spans="4:13" ht="12.5" x14ac:dyDescent="0.25">
      <c r="D720" s="12"/>
      <c r="H720" s="22"/>
      <c r="K720" s="22"/>
      <c r="M720" s="23"/>
    </row>
    <row r="721" spans="4:13" ht="12.5" x14ac:dyDescent="0.25">
      <c r="D721" s="12"/>
      <c r="H721" s="22"/>
      <c r="K721" s="22"/>
      <c r="M721" s="23"/>
    </row>
    <row r="722" spans="4:13" ht="12.5" x14ac:dyDescent="0.25">
      <c r="D722" s="12"/>
      <c r="H722" s="22"/>
      <c r="K722" s="22"/>
      <c r="M722" s="23"/>
    </row>
    <row r="723" spans="4:13" ht="12.5" x14ac:dyDescent="0.25">
      <c r="D723" s="12"/>
      <c r="H723" s="22"/>
      <c r="K723" s="22"/>
      <c r="M723" s="23"/>
    </row>
    <row r="724" spans="4:13" ht="12.5" x14ac:dyDescent="0.25">
      <c r="D724" s="12"/>
      <c r="H724" s="22"/>
      <c r="K724" s="22"/>
      <c r="M724" s="23"/>
    </row>
    <row r="725" spans="4:13" ht="12.5" x14ac:dyDescent="0.25">
      <c r="D725" s="12"/>
      <c r="H725" s="22"/>
      <c r="K725" s="22"/>
      <c r="M725" s="23"/>
    </row>
    <row r="726" spans="4:13" ht="12.5" x14ac:dyDescent="0.25">
      <c r="D726" s="12"/>
      <c r="H726" s="22"/>
      <c r="K726" s="22"/>
      <c r="M726" s="23"/>
    </row>
    <row r="727" spans="4:13" ht="12.5" x14ac:dyDescent="0.25">
      <c r="D727" s="12"/>
      <c r="H727" s="22"/>
      <c r="K727" s="22"/>
      <c r="M727" s="23"/>
    </row>
    <row r="728" spans="4:13" ht="12.5" x14ac:dyDescent="0.25">
      <c r="D728" s="12"/>
      <c r="H728" s="22"/>
      <c r="K728" s="22"/>
      <c r="M728" s="23"/>
    </row>
    <row r="729" spans="4:13" ht="12.5" x14ac:dyDescent="0.25">
      <c r="D729" s="12"/>
      <c r="H729" s="22"/>
      <c r="K729" s="22"/>
      <c r="M729" s="23"/>
    </row>
    <row r="730" spans="4:13" ht="12.5" x14ac:dyDescent="0.25">
      <c r="D730" s="12"/>
      <c r="H730" s="22"/>
      <c r="K730" s="22"/>
      <c r="M730" s="23"/>
    </row>
    <row r="731" spans="4:13" ht="12.5" x14ac:dyDescent="0.25">
      <c r="D731" s="12"/>
      <c r="H731" s="22"/>
      <c r="K731" s="22"/>
      <c r="M731" s="23"/>
    </row>
    <row r="732" spans="4:13" ht="12.5" x14ac:dyDescent="0.25">
      <c r="D732" s="12"/>
      <c r="H732" s="22"/>
      <c r="K732" s="22"/>
      <c r="M732" s="23"/>
    </row>
    <row r="733" spans="4:13" ht="12.5" x14ac:dyDescent="0.25">
      <c r="D733" s="12"/>
      <c r="H733" s="22"/>
      <c r="K733" s="22"/>
      <c r="M733" s="23"/>
    </row>
    <row r="734" spans="4:13" ht="12.5" x14ac:dyDescent="0.25">
      <c r="D734" s="12"/>
      <c r="H734" s="22"/>
      <c r="K734" s="22"/>
      <c r="M734" s="23"/>
    </row>
    <row r="735" spans="4:13" ht="12.5" x14ac:dyDescent="0.25">
      <c r="D735" s="12"/>
      <c r="H735" s="22"/>
      <c r="K735" s="22"/>
      <c r="M735" s="23"/>
    </row>
    <row r="736" spans="4:13" ht="12.5" x14ac:dyDescent="0.25">
      <c r="D736" s="12"/>
      <c r="H736" s="22"/>
      <c r="K736" s="22"/>
      <c r="M736" s="23"/>
    </row>
    <row r="737" spans="4:13" ht="12.5" x14ac:dyDescent="0.25">
      <c r="D737" s="12"/>
      <c r="H737" s="22"/>
      <c r="K737" s="22"/>
      <c r="M737" s="23"/>
    </row>
    <row r="738" spans="4:13" ht="12.5" x14ac:dyDescent="0.25">
      <c r="D738" s="12"/>
      <c r="H738" s="22"/>
      <c r="K738" s="22"/>
      <c r="M738" s="23"/>
    </row>
    <row r="739" spans="4:13" ht="12.5" x14ac:dyDescent="0.25">
      <c r="D739" s="12"/>
      <c r="H739" s="22"/>
      <c r="K739" s="22"/>
      <c r="M739" s="23"/>
    </row>
    <row r="740" spans="4:13" ht="12.5" x14ac:dyDescent="0.25">
      <c r="D740" s="12"/>
      <c r="H740" s="22"/>
      <c r="K740" s="22"/>
      <c r="M740" s="23"/>
    </row>
    <row r="741" spans="4:13" ht="12.5" x14ac:dyDescent="0.25">
      <c r="D741" s="12"/>
      <c r="H741" s="22"/>
      <c r="K741" s="22"/>
      <c r="M741" s="23"/>
    </row>
    <row r="742" spans="4:13" ht="12.5" x14ac:dyDescent="0.25">
      <c r="D742" s="12"/>
      <c r="H742" s="22"/>
      <c r="K742" s="22"/>
      <c r="M742" s="23"/>
    </row>
    <row r="743" spans="4:13" ht="12.5" x14ac:dyDescent="0.25">
      <c r="D743" s="12"/>
      <c r="H743" s="22"/>
      <c r="K743" s="22"/>
      <c r="M743" s="23"/>
    </row>
    <row r="744" spans="4:13" ht="12.5" x14ac:dyDescent="0.25">
      <c r="D744" s="12"/>
      <c r="H744" s="22"/>
      <c r="K744" s="22"/>
      <c r="M744" s="23"/>
    </row>
    <row r="745" spans="4:13" ht="12.5" x14ac:dyDescent="0.25">
      <c r="D745" s="12"/>
      <c r="H745" s="22"/>
      <c r="K745" s="22"/>
      <c r="M745" s="23"/>
    </row>
    <row r="746" spans="4:13" ht="12.5" x14ac:dyDescent="0.25">
      <c r="D746" s="12"/>
      <c r="H746" s="22"/>
      <c r="K746" s="22"/>
      <c r="M746" s="23"/>
    </row>
    <row r="747" spans="4:13" ht="12.5" x14ac:dyDescent="0.25">
      <c r="D747" s="12"/>
      <c r="H747" s="22"/>
      <c r="K747" s="22"/>
      <c r="M747" s="23"/>
    </row>
    <row r="748" spans="4:13" ht="12.5" x14ac:dyDescent="0.25">
      <c r="D748" s="12"/>
      <c r="H748" s="22"/>
      <c r="K748" s="22"/>
      <c r="M748" s="23"/>
    </row>
    <row r="749" spans="4:13" ht="12.5" x14ac:dyDescent="0.25">
      <c r="D749" s="12"/>
      <c r="H749" s="22"/>
      <c r="K749" s="22"/>
      <c r="M749" s="23"/>
    </row>
    <row r="750" spans="4:13" ht="12.5" x14ac:dyDescent="0.25">
      <c r="D750" s="12"/>
      <c r="H750" s="22"/>
      <c r="K750" s="22"/>
      <c r="M750" s="23"/>
    </row>
    <row r="751" spans="4:13" ht="12.5" x14ac:dyDescent="0.25">
      <c r="D751" s="12"/>
      <c r="H751" s="22"/>
      <c r="K751" s="22"/>
      <c r="M751" s="23"/>
    </row>
    <row r="752" spans="4:13" ht="12.5" x14ac:dyDescent="0.25">
      <c r="D752" s="12"/>
      <c r="H752" s="22"/>
      <c r="K752" s="22"/>
      <c r="M752" s="23"/>
    </row>
    <row r="753" spans="4:13" ht="12.5" x14ac:dyDescent="0.25">
      <c r="D753" s="12"/>
      <c r="H753" s="22"/>
      <c r="K753" s="22"/>
      <c r="M753" s="23"/>
    </row>
    <row r="754" spans="4:13" ht="12.5" x14ac:dyDescent="0.25">
      <c r="D754" s="12"/>
      <c r="H754" s="22"/>
      <c r="K754" s="22"/>
      <c r="M754" s="23"/>
    </row>
    <row r="755" spans="4:13" ht="12.5" x14ac:dyDescent="0.25">
      <c r="D755" s="12"/>
      <c r="H755" s="22"/>
      <c r="K755" s="22"/>
      <c r="M755" s="23"/>
    </row>
    <row r="756" spans="4:13" ht="12.5" x14ac:dyDescent="0.25">
      <c r="D756" s="12"/>
      <c r="H756" s="22"/>
      <c r="K756" s="22"/>
      <c r="M756" s="23"/>
    </row>
    <row r="757" spans="4:13" ht="12.5" x14ac:dyDescent="0.25">
      <c r="D757" s="12"/>
      <c r="H757" s="22"/>
      <c r="K757" s="22"/>
      <c r="M757" s="23"/>
    </row>
    <row r="758" spans="4:13" ht="12.5" x14ac:dyDescent="0.25">
      <c r="D758" s="12"/>
      <c r="H758" s="22"/>
      <c r="K758" s="22"/>
      <c r="M758" s="23"/>
    </row>
    <row r="759" spans="4:13" ht="12.5" x14ac:dyDescent="0.25">
      <c r="D759" s="12"/>
      <c r="H759" s="22"/>
      <c r="K759" s="22"/>
      <c r="M759" s="23"/>
    </row>
    <row r="760" spans="4:13" ht="12.5" x14ac:dyDescent="0.25">
      <c r="D760" s="12"/>
      <c r="H760" s="22"/>
      <c r="K760" s="22"/>
      <c r="M760" s="23"/>
    </row>
    <row r="761" spans="4:13" ht="12.5" x14ac:dyDescent="0.25">
      <c r="D761" s="12"/>
      <c r="H761" s="22"/>
      <c r="K761" s="22"/>
      <c r="M761" s="23"/>
    </row>
    <row r="762" spans="4:13" ht="12.5" x14ac:dyDescent="0.25">
      <c r="D762" s="12"/>
      <c r="H762" s="22"/>
      <c r="K762" s="22"/>
      <c r="M762" s="23"/>
    </row>
    <row r="763" spans="4:13" ht="12.5" x14ac:dyDescent="0.25">
      <c r="D763" s="12"/>
      <c r="H763" s="22"/>
      <c r="K763" s="22"/>
      <c r="M763" s="23"/>
    </row>
    <row r="764" spans="4:13" ht="12.5" x14ac:dyDescent="0.25">
      <c r="D764" s="12"/>
      <c r="H764" s="22"/>
      <c r="K764" s="22"/>
      <c r="M764" s="23"/>
    </row>
    <row r="765" spans="4:13" ht="12.5" x14ac:dyDescent="0.25">
      <c r="D765" s="12"/>
      <c r="H765" s="22"/>
      <c r="K765" s="22"/>
      <c r="M765" s="23"/>
    </row>
    <row r="766" spans="4:13" ht="12.5" x14ac:dyDescent="0.25">
      <c r="D766" s="12"/>
      <c r="H766" s="22"/>
      <c r="K766" s="22"/>
      <c r="M766" s="23"/>
    </row>
    <row r="767" spans="4:13" ht="12.5" x14ac:dyDescent="0.25">
      <c r="D767" s="12"/>
      <c r="H767" s="22"/>
      <c r="K767" s="22"/>
      <c r="M767" s="23"/>
    </row>
    <row r="768" spans="4:13" ht="12.5" x14ac:dyDescent="0.25">
      <c r="D768" s="12"/>
      <c r="H768" s="22"/>
      <c r="K768" s="22"/>
      <c r="M768" s="23"/>
    </row>
    <row r="769" spans="4:13" ht="12.5" x14ac:dyDescent="0.25">
      <c r="D769" s="12"/>
      <c r="H769" s="22"/>
      <c r="K769" s="22"/>
      <c r="M769" s="23"/>
    </row>
    <row r="770" spans="4:13" ht="12.5" x14ac:dyDescent="0.25">
      <c r="D770" s="12"/>
      <c r="H770" s="22"/>
      <c r="K770" s="22"/>
      <c r="M770" s="23"/>
    </row>
    <row r="771" spans="4:13" ht="12.5" x14ac:dyDescent="0.25">
      <c r="D771" s="12"/>
      <c r="H771" s="22"/>
      <c r="K771" s="22"/>
      <c r="M771" s="23"/>
    </row>
    <row r="772" spans="4:13" ht="12.5" x14ac:dyDescent="0.25">
      <c r="D772" s="12"/>
      <c r="H772" s="22"/>
      <c r="K772" s="22"/>
      <c r="M772" s="23"/>
    </row>
    <row r="773" spans="4:13" ht="12.5" x14ac:dyDescent="0.25">
      <c r="D773" s="12"/>
      <c r="H773" s="22"/>
      <c r="K773" s="22"/>
      <c r="M773" s="23"/>
    </row>
    <row r="774" spans="4:13" ht="12.5" x14ac:dyDescent="0.25">
      <c r="D774" s="12"/>
      <c r="H774" s="22"/>
      <c r="K774" s="22"/>
      <c r="M774" s="23"/>
    </row>
    <row r="775" spans="4:13" ht="12.5" x14ac:dyDescent="0.25">
      <c r="D775" s="12"/>
      <c r="H775" s="22"/>
      <c r="K775" s="22"/>
      <c r="M775" s="23"/>
    </row>
    <row r="776" spans="4:13" ht="12.5" x14ac:dyDescent="0.25">
      <c r="D776" s="12"/>
      <c r="H776" s="22"/>
      <c r="K776" s="22"/>
      <c r="M776" s="23"/>
    </row>
    <row r="777" spans="4:13" ht="12.5" x14ac:dyDescent="0.25">
      <c r="D777" s="12"/>
      <c r="H777" s="22"/>
      <c r="K777" s="22"/>
      <c r="M777" s="23"/>
    </row>
    <row r="778" spans="4:13" ht="12.5" x14ac:dyDescent="0.25">
      <c r="D778" s="12"/>
      <c r="H778" s="22"/>
      <c r="K778" s="22"/>
      <c r="M778" s="23"/>
    </row>
    <row r="779" spans="4:13" ht="12.5" x14ac:dyDescent="0.25">
      <c r="D779" s="12"/>
      <c r="H779" s="22"/>
      <c r="K779" s="22"/>
      <c r="M779" s="23"/>
    </row>
    <row r="780" spans="4:13" ht="12.5" x14ac:dyDescent="0.25">
      <c r="D780" s="12"/>
      <c r="H780" s="22"/>
      <c r="K780" s="22"/>
      <c r="M780" s="23"/>
    </row>
    <row r="781" spans="4:13" ht="12.5" x14ac:dyDescent="0.25">
      <c r="D781" s="12"/>
      <c r="H781" s="22"/>
      <c r="K781" s="22"/>
      <c r="M781" s="23"/>
    </row>
    <row r="782" spans="4:13" ht="12.5" x14ac:dyDescent="0.25">
      <c r="D782" s="12"/>
      <c r="H782" s="22"/>
      <c r="K782" s="22"/>
      <c r="M782" s="23"/>
    </row>
    <row r="783" spans="4:13" ht="12.5" x14ac:dyDescent="0.25">
      <c r="D783" s="12"/>
      <c r="H783" s="22"/>
      <c r="K783" s="22"/>
      <c r="M783" s="23"/>
    </row>
    <row r="784" spans="4:13" ht="12.5" x14ac:dyDescent="0.25">
      <c r="D784" s="12"/>
      <c r="H784" s="22"/>
      <c r="K784" s="22"/>
      <c r="M784" s="23"/>
    </row>
    <row r="785" spans="4:13" ht="12.5" x14ac:dyDescent="0.25">
      <c r="D785" s="12"/>
      <c r="H785" s="22"/>
      <c r="K785" s="22"/>
      <c r="M785" s="23"/>
    </row>
    <row r="786" spans="4:13" ht="12.5" x14ac:dyDescent="0.25">
      <c r="D786" s="12"/>
      <c r="H786" s="22"/>
      <c r="K786" s="22"/>
      <c r="M786" s="23"/>
    </row>
    <row r="787" spans="4:13" ht="12.5" x14ac:dyDescent="0.25">
      <c r="D787" s="12"/>
      <c r="H787" s="22"/>
      <c r="K787" s="22"/>
      <c r="M787" s="23"/>
    </row>
    <row r="788" spans="4:13" ht="12.5" x14ac:dyDescent="0.25">
      <c r="D788" s="12"/>
      <c r="H788" s="22"/>
      <c r="K788" s="22"/>
      <c r="M788" s="23"/>
    </row>
    <row r="789" spans="4:13" ht="12.5" x14ac:dyDescent="0.25">
      <c r="D789" s="12"/>
      <c r="H789" s="22"/>
      <c r="K789" s="22"/>
      <c r="M789" s="23"/>
    </row>
    <row r="790" spans="4:13" ht="12.5" x14ac:dyDescent="0.25">
      <c r="D790" s="12"/>
      <c r="H790" s="22"/>
      <c r="K790" s="22"/>
      <c r="M790" s="23"/>
    </row>
    <row r="791" spans="4:13" ht="12.5" x14ac:dyDescent="0.25">
      <c r="D791" s="12"/>
      <c r="H791" s="22"/>
      <c r="K791" s="22"/>
      <c r="M791" s="23"/>
    </row>
    <row r="792" spans="4:13" ht="12.5" x14ac:dyDescent="0.25">
      <c r="D792" s="12"/>
      <c r="H792" s="22"/>
      <c r="K792" s="22"/>
      <c r="M792" s="23"/>
    </row>
    <row r="793" spans="4:13" ht="12.5" x14ac:dyDescent="0.25">
      <c r="D793" s="12"/>
      <c r="H793" s="22"/>
      <c r="K793" s="22"/>
      <c r="M793" s="23"/>
    </row>
    <row r="794" spans="4:13" ht="12.5" x14ac:dyDescent="0.25">
      <c r="D794" s="12"/>
      <c r="H794" s="22"/>
      <c r="K794" s="22"/>
      <c r="M794" s="23"/>
    </row>
    <row r="795" spans="4:13" ht="12.5" x14ac:dyDescent="0.25">
      <c r="D795" s="12"/>
      <c r="H795" s="22"/>
      <c r="K795" s="22"/>
      <c r="M795" s="23"/>
    </row>
    <row r="796" spans="4:13" ht="12.5" x14ac:dyDescent="0.25">
      <c r="D796" s="12"/>
      <c r="H796" s="22"/>
      <c r="K796" s="22"/>
      <c r="M796" s="23"/>
    </row>
    <row r="797" spans="4:13" ht="12.5" x14ac:dyDescent="0.25">
      <c r="D797" s="12"/>
      <c r="H797" s="22"/>
      <c r="K797" s="22"/>
      <c r="M797" s="23"/>
    </row>
    <row r="798" spans="4:13" ht="12.5" x14ac:dyDescent="0.25">
      <c r="D798" s="12"/>
      <c r="H798" s="22"/>
      <c r="K798" s="22"/>
      <c r="M798" s="23"/>
    </row>
    <row r="799" spans="4:13" ht="12.5" x14ac:dyDescent="0.25">
      <c r="D799" s="12"/>
      <c r="H799" s="22"/>
      <c r="K799" s="22"/>
      <c r="M799" s="23"/>
    </row>
    <row r="800" spans="4:13" ht="12.5" x14ac:dyDescent="0.25">
      <c r="D800" s="12"/>
      <c r="H800" s="22"/>
      <c r="K800" s="22"/>
      <c r="M800" s="23"/>
    </row>
    <row r="801" spans="4:13" ht="12.5" x14ac:dyDescent="0.25">
      <c r="D801" s="12"/>
      <c r="H801" s="22"/>
      <c r="K801" s="22"/>
      <c r="M801" s="23"/>
    </row>
    <row r="802" spans="4:13" ht="12.5" x14ac:dyDescent="0.25">
      <c r="D802" s="12"/>
      <c r="H802" s="22"/>
      <c r="K802" s="22"/>
      <c r="M802" s="23"/>
    </row>
    <row r="803" spans="4:13" ht="12.5" x14ac:dyDescent="0.25">
      <c r="D803" s="12"/>
      <c r="H803" s="22"/>
      <c r="K803" s="22"/>
      <c r="M803" s="23"/>
    </row>
    <row r="804" spans="4:13" ht="12.5" x14ac:dyDescent="0.25">
      <c r="D804" s="12"/>
      <c r="H804" s="22"/>
      <c r="K804" s="22"/>
      <c r="M804" s="23"/>
    </row>
    <row r="805" spans="4:13" ht="12.5" x14ac:dyDescent="0.25">
      <c r="D805" s="12"/>
      <c r="H805" s="22"/>
      <c r="K805" s="22"/>
      <c r="M805" s="23"/>
    </row>
    <row r="806" spans="4:13" ht="12.5" x14ac:dyDescent="0.25">
      <c r="D806" s="12"/>
      <c r="H806" s="22"/>
      <c r="K806" s="22"/>
      <c r="M806" s="23"/>
    </row>
    <row r="807" spans="4:13" ht="12.5" x14ac:dyDescent="0.25">
      <c r="D807" s="12"/>
      <c r="H807" s="22"/>
      <c r="K807" s="22"/>
      <c r="M807" s="23"/>
    </row>
    <row r="808" spans="4:13" ht="12.5" x14ac:dyDescent="0.25">
      <c r="D808" s="12"/>
      <c r="H808" s="22"/>
      <c r="K808" s="22"/>
      <c r="M808" s="23"/>
    </row>
    <row r="809" spans="4:13" ht="12.5" x14ac:dyDescent="0.25">
      <c r="D809" s="12"/>
      <c r="H809" s="22"/>
      <c r="K809" s="22"/>
      <c r="M809" s="23"/>
    </row>
    <row r="810" spans="4:13" ht="12.5" x14ac:dyDescent="0.25">
      <c r="D810" s="12"/>
      <c r="H810" s="22"/>
      <c r="K810" s="22"/>
      <c r="M810" s="23"/>
    </row>
    <row r="811" spans="4:13" ht="12.5" x14ac:dyDescent="0.25">
      <c r="D811" s="12"/>
      <c r="H811" s="22"/>
      <c r="K811" s="22"/>
      <c r="M811" s="23"/>
    </row>
    <row r="812" spans="4:13" ht="12.5" x14ac:dyDescent="0.25">
      <c r="D812" s="12"/>
      <c r="H812" s="22"/>
      <c r="K812" s="22"/>
      <c r="M812" s="23"/>
    </row>
    <row r="813" spans="4:13" ht="12.5" x14ac:dyDescent="0.25">
      <c r="D813" s="12"/>
      <c r="H813" s="22"/>
      <c r="K813" s="22"/>
      <c r="M813" s="23"/>
    </row>
    <row r="814" spans="4:13" ht="12.5" x14ac:dyDescent="0.25">
      <c r="D814" s="12"/>
      <c r="H814" s="22"/>
      <c r="K814" s="22"/>
      <c r="M814" s="23"/>
    </row>
    <row r="815" spans="4:13" ht="12.5" x14ac:dyDescent="0.25">
      <c r="D815" s="12"/>
      <c r="H815" s="22"/>
      <c r="K815" s="22"/>
      <c r="M815" s="23"/>
    </row>
    <row r="816" spans="4:13" ht="12.5" x14ac:dyDescent="0.25">
      <c r="D816" s="12"/>
      <c r="H816" s="22"/>
      <c r="K816" s="22"/>
      <c r="M816" s="23"/>
    </row>
    <row r="817" spans="4:13" ht="12.5" x14ac:dyDescent="0.25">
      <c r="D817" s="12"/>
      <c r="H817" s="22"/>
      <c r="K817" s="22"/>
      <c r="M817" s="23"/>
    </row>
    <row r="818" spans="4:13" ht="12.5" x14ac:dyDescent="0.25">
      <c r="D818" s="12"/>
      <c r="H818" s="22"/>
      <c r="K818" s="22"/>
      <c r="M818" s="23"/>
    </row>
    <row r="819" spans="4:13" ht="12.5" x14ac:dyDescent="0.25">
      <c r="D819" s="12"/>
      <c r="H819" s="22"/>
      <c r="K819" s="22"/>
      <c r="M819" s="23"/>
    </row>
    <row r="820" spans="4:13" ht="12.5" x14ac:dyDescent="0.25">
      <c r="D820" s="12"/>
      <c r="H820" s="22"/>
      <c r="K820" s="22"/>
      <c r="M820" s="23"/>
    </row>
    <row r="821" spans="4:13" ht="12.5" x14ac:dyDescent="0.25">
      <c r="D821" s="12"/>
      <c r="H821" s="22"/>
      <c r="K821" s="22"/>
      <c r="M821" s="23"/>
    </row>
    <row r="822" spans="4:13" ht="12.5" x14ac:dyDescent="0.25">
      <c r="D822" s="12"/>
      <c r="H822" s="22"/>
      <c r="K822" s="22"/>
      <c r="M822" s="23"/>
    </row>
    <row r="823" spans="4:13" ht="12.5" x14ac:dyDescent="0.25">
      <c r="D823" s="12"/>
      <c r="H823" s="22"/>
      <c r="K823" s="22"/>
      <c r="M823" s="23"/>
    </row>
    <row r="824" spans="4:13" ht="12.5" x14ac:dyDescent="0.25">
      <c r="D824" s="12"/>
      <c r="H824" s="22"/>
      <c r="K824" s="22"/>
      <c r="M824" s="23"/>
    </row>
    <row r="825" spans="4:13" ht="12.5" x14ac:dyDescent="0.25">
      <c r="D825" s="12"/>
      <c r="H825" s="22"/>
      <c r="K825" s="22"/>
      <c r="M825" s="23"/>
    </row>
    <row r="826" spans="4:13" ht="12.5" x14ac:dyDescent="0.25">
      <c r="D826" s="12"/>
      <c r="H826" s="22"/>
      <c r="K826" s="22"/>
      <c r="M826" s="23"/>
    </row>
    <row r="827" spans="4:13" ht="12.5" x14ac:dyDescent="0.25">
      <c r="D827" s="12"/>
      <c r="H827" s="22"/>
      <c r="K827" s="22"/>
      <c r="M827" s="23"/>
    </row>
    <row r="828" spans="4:13" ht="12.5" x14ac:dyDescent="0.25">
      <c r="D828" s="12"/>
      <c r="H828" s="22"/>
      <c r="K828" s="22"/>
      <c r="M828" s="23"/>
    </row>
    <row r="829" spans="4:13" ht="12.5" x14ac:dyDescent="0.25">
      <c r="D829" s="12"/>
      <c r="H829" s="22"/>
      <c r="K829" s="22"/>
      <c r="M829" s="23"/>
    </row>
    <row r="830" spans="4:13" ht="12.5" x14ac:dyDescent="0.25">
      <c r="D830" s="12"/>
      <c r="H830" s="22"/>
      <c r="K830" s="22"/>
      <c r="M830" s="23"/>
    </row>
    <row r="831" spans="4:13" ht="12.5" x14ac:dyDescent="0.25">
      <c r="D831" s="12"/>
      <c r="H831" s="22"/>
      <c r="K831" s="22"/>
      <c r="M831" s="23"/>
    </row>
    <row r="832" spans="4:13" ht="12.5" x14ac:dyDescent="0.25">
      <c r="D832" s="12"/>
      <c r="H832" s="22"/>
      <c r="K832" s="22"/>
      <c r="M832" s="23"/>
    </row>
    <row r="833" spans="4:13" ht="12.5" x14ac:dyDescent="0.25">
      <c r="D833" s="12"/>
      <c r="H833" s="22"/>
      <c r="K833" s="22"/>
      <c r="M833" s="23"/>
    </row>
    <row r="834" spans="4:13" ht="12.5" x14ac:dyDescent="0.25">
      <c r="D834" s="12"/>
      <c r="H834" s="22"/>
      <c r="K834" s="22"/>
      <c r="M834" s="23"/>
    </row>
    <row r="835" spans="4:13" ht="12.5" x14ac:dyDescent="0.25">
      <c r="D835" s="12"/>
      <c r="H835" s="22"/>
      <c r="K835" s="22"/>
      <c r="M835" s="23"/>
    </row>
    <row r="836" spans="4:13" ht="12.5" x14ac:dyDescent="0.25">
      <c r="D836" s="12"/>
      <c r="H836" s="22"/>
      <c r="K836" s="22"/>
      <c r="M836" s="23"/>
    </row>
    <row r="837" spans="4:13" ht="12.5" x14ac:dyDescent="0.25">
      <c r="D837" s="12"/>
      <c r="H837" s="22"/>
      <c r="K837" s="22"/>
      <c r="M837" s="23"/>
    </row>
    <row r="838" spans="4:13" ht="12.5" x14ac:dyDescent="0.25">
      <c r="D838" s="12"/>
      <c r="H838" s="22"/>
      <c r="K838" s="22"/>
      <c r="M838" s="23"/>
    </row>
    <row r="839" spans="4:13" ht="12.5" x14ac:dyDescent="0.25">
      <c r="D839" s="12"/>
      <c r="H839" s="22"/>
      <c r="K839" s="22"/>
      <c r="M839" s="23"/>
    </row>
    <row r="840" spans="4:13" ht="12.5" x14ac:dyDescent="0.25">
      <c r="D840" s="12"/>
      <c r="H840" s="22"/>
      <c r="K840" s="22"/>
      <c r="M840" s="23"/>
    </row>
    <row r="841" spans="4:13" ht="12.5" x14ac:dyDescent="0.25">
      <c r="D841" s="12"/>
      <c r="H841" s="22"/>
      <c r="K841" s="22"/>
      <c r="M841" s="23"/>
    </row>
    <row r="842" spans="4:13" ht="12.5" x14ac:dyDescent="0.25">
      <c r="D842" s="12"/>
      <c r="H842" s="22"/>
      <c r="K842" s="22"/>
      <c r="M842" s="23"/>
    </row>
    <row r="843" spans="4:13" ht="12.5" x14ac:dyDescent="0.25">
      <c r="D843" s="12"/>
      <c r="H843" s="22"/>
      <c r="K843" s="22"/>
      <c r="M843" s="23"/>
    </row>
    <row r="844" spans="4:13" ht="12.5" x14ac:dyDescent="0.25">
      <c r="D844" s="12"/>
      <c r="H844" s="22"/>
      <c r="K844" s="22"/>
      <c r="M844" s="23"/>
    </row>
    <row r="845" spans="4:13" ht="12.5" x14ac:dyDescent="0.25">
      <c r="D845" s="12"/>
      <c r="H845" s="22"/>
      <c r="K845" s="22"/>
      <c r="M845" s="23"/>
    </row>
    <row r="846" spans="4:13" ht="12.5" x14ac:dyDescent="0.25">
      <c r="D846" s="12"/>
      <c r="H846" s="22"/>
      <c r="K846" s="22"/>
      <c r="M846" s="23"/>
    </row>
    <row r="847" spans="4:13" ht="12.5" x14ac:dyDescent="0.25">
      <c r="D847" s="12"/>
      <c r="H847" s="22"/>
      <c r="K847" s="22"/>
      <c r="M847" s="23"/>
    </row>
    <row r="848" spans="4:13" ht="12.5" x14ac:dyDescent="0.25">
      <c r="D848" s="12"/>
      <c r="H848" s="22"/>
      <c r="K848" s="22"/>
      <c r="M848" s="23"/>
    </row>
    <row r="849" spans="4:13" ht="12.5" x14ac:dyDescent="0.25">
      <c r="D849" s="12"/>
      <c r="H849" s="22"/>
      <c r="K849" s="22"/>
      <c r="M849" s="23"/>
    </row>
    <row r="850" spans="4:13" ht="12.5" x14ac:dyDescent="0.25">
      <c r="D850" s="12"/>
      <c r="H850" s="22"/>
      <c r="K850" s="22"/>
      <c r="M850" s="23"/>
    </row>
    <row r="851" spans="4:13" ht="12.5" x14ac:dyDescent="0.25">
      <c r="D851" s="12"/>
      <c r="H851" s="22"/>
      <c r="K851" s="22"/>
      <c r="M851" s="23"/>
    </row>
    <row r="852" spans="4:13" ht="12.5" x14ac:dyDescent="0.25">
      <c r="D852" s="12"/>
      <c r="H852" s="22"/>
      <c r="K852" s="22"/>
      <c r="M852" s="23"/>
    </row>
    <row r="853" spans="4:13" ht="12.5" x14ac:dyDescent="0.25">
      <c r="D853" s="12"/>
      <c r="H853" s="22"/>
      <c r="K853" s="22"/>
      <c r="M853" s="23"/>
    </row>
    <row r="854" spans="4:13" ht="12.5" x14ac:dyDescent="0.25">
      <c r="D854" s="12"/>
      <c r="H854" s="22"/>
      <c r="K854" s="22"/>
      <c r="M854" s="23"/>
    </row>
    <row r="855" spans="4:13" ht="12.5" x14ac:dyDescent="0.25">
      <c r="D855" s="12"/>
      <c r="H855" s="22"/>
      <c r="K855" s="22"/>
      <c r="M855" s="23"/>
    </row>
    <row r="856" spans="4:13" ht="12.5" x14ac:dyDescent="0.25">
      <c r="D856" s="12"/>
      <c r="H856" s="22"/>
      <c r="K856" s="22"/>
      <c r="M856" s="23"/>
    </row>
    <row r="857" spans="4:13" ht="12.5" x14ac:dyDescent="0.25">
      <c r="D857" s="12"/>
      <c r="H857" s="22"/>
      <c r="K857" s="22"/>
      <c r="M857" s="23"/>
    </row>
    <row r="858" spans="4:13" ht="12.5" x14ac:dyDescent="0.25">
      <c r="D858" s="12"/>
      <c r="H858" s="22"/>
      <c r="K858" s="22"/>
      <c r="M858" s="23"/>
    </row>
    <row r="859" spans="4:13" ht="12.5" x14ac:dyDescent="0.25">
      <c r="D859" s="12"/>
      <c r="H859" s="22"/>
      <c r="K859" s="22"/>
      <c r="M859" s="23"/>
    </row>
    <row r="860" spans="4:13" ht="12.5" x14ac:dyDescent="0.25">
      <c r="D860" s="12"/>
      <c r="H860" s="22"/>
      <c r="K860" s="22"/>
      <c r="M860" s="23"/>
    </row>
    <row r="861" spans="4:13" ht="12.5" x14ac:dyDescent="0.25">
      <c r="D861" s="12"/>
      <c r="H861" s="22"/>
      <c r="K861" s="22"/>
      <c r="M861" s="23"/>
    </row>
    <row r="862" spans="4:13" ht="12.5" x14ac:dyDescent="0.25">
      <c r="D862" s="12"/>
      <c r="H862" s="22"/>
      <c r="K862" s="22"/>
      <c r="M862" s="23"/>
    </row>
    <row r="863" spans="4:13" ht="12.5" x14ac:dyDescent="0.25">
      <c r="D863" s="12"/>
      <c r="H863" s="22"/>
      <c r="K863" s="22"/>
      <c r="M863" s="23"/>
    </row>
    <row r="864" spans="4:13" ht="12.5" x14ac:dyDescent="0.25">
      <c r="D864" s="12"/>
      <c r="H864" s="22"/>
      <c r="K864" s="22"/>
      <c r="M864" s="23"/>
    </row>
    <row r="865" spans="4:13" ht="12.5" x14ac:dyDescent="0.25">
      <c r="D865" s="12"/>
      <c r="H865" s="22"/>
      <c r="K865" s="22"/>
      <c r="M865" s="23"/>
    </row>
    <row r="866" spans="4:13" ht="12.5" x14ac:dyDescent="0.25">
      <c r="D866" s="12"/>
      <c r="H866" s="22"/>
      <c r="K866" s="22"/>
      <c r="M866" s="23"/>
    </row>
    <row r="867" spans="4:13" ht="12.5" x14ac:dyDescent="0.25">
      <c r="D867" s="12"/>
      <c r="H867" s="22"/>
      <c r="K867" s="22"/>
      <c r="M867" s="23"/>
    </row>
    <row r="868" spans="4:13" ht="12.5" x14ac:dyDescent="0.25">
      <c r="D868" s="12"/>
      <c r="H868" s="22"/>
      <c r="K868" s="22"/>
      <c r="M868" s="23"/>
    </row>
    <row r="869" spans="4:13" ht="12.5" x14ac:dyDescent="0.25">
      <c r="D869" s="12"/>
      <c r="H869" s="22"/>
      <c r="K869" s="22"/>
      <c r="M869" s="23"/>
    </row>
    <row r="870" spans="4:13" ht="12.5" x14ac:dyDescent="0.25">
      <c r="D870" s="12"/>
      <c r="H870" s="22"/>
      <c r="K870" s="22"/>
      <c r="M870" s="23"/>
    </row>
    <row r="871" spans="4:13" ht="12.5" x14ac:dyDescent="0.25">
      <c r="D871" s="12"/>
      <c r="H871" s="22"/>
      <c r="K871" s="22"/>
      <c r="M871" s="23"/>
    </row>
    <row r="872" spans="4:13" ht="12.5" x14ac:dyDescent="0.25">
      <c r="D872" s="12"/>
      <c r="H872" s="22"/>
      <c r="K872" s="22"/>
      <c r="M872" s="23"/>
    </row>
    <row r="873" spans="4:13" ht="12.5" x14ac:dyDescent="0.25">
      <c r="D873" s="12"/>
      <c r="H873" s="22"/>
      <c r="K873" s="22"/>
      <c r="M873" s="23"/>
    </row>
    <row r="874" spans="4:13" ht="12.5" x14ac:dyDescent="0.25">
      <c r="D874" s="12"/>
      <c r="H874" s="22"/>
      <c r="K874" s="22"/>
      <c r="M874" s="23"/>
    </row>
    <row r="875" spans="4:13" ht="12.5" x14ac:dyDescent="0.25">
      <c r="D875" s="12"/>
      <c r="H875" s="22"/>
      <c r="K875" s="22"/>
      <c r="M875" s="23"/>
    </row>
    <row r="876" spans="4:13" ht="12.5" x14ac:dyDescent="0.25">
      <c r="D876" s="12"/>
      <c r="H876" s="22"/>
      <c r="K876" s="22"/>
      <c r="M876" s="23"/>
    </row>
    <row r="877" spans="4:13" ht="12.5" x14ac:dyDescent="0.25">
      <c r="D877" s="12"/>
      <c r="H877" s="22"/>
      <c r="K877" s="22"/>
      <c r="M877" s="23"/>
    </row>
    <row r="878" spans="4:13" ht="12.5" x14ac:dyDescent="0.25">
      <c r="D878" s="12"/>
      <c r="H878" s="22"/>
      <c r="K878" s="22"/>
      <c r="M878" s="23"/>
    </row>
    <row r="879" spans="4:13" ht="12.5" x14ac:dyDescent="0.25">
      <c r="D879" s="12"/>
      <c r="H879" s="22"/>
      <c r="K879" s="22"/>
      <c r="M879" s="23"/>
    </row>
    <row r="880" spans="4:13" ht="12.5" x14ac:dyDescent="0.25">
      <c r="D880" s="12"/>
      <c r="H880" s="22"/>
      <c r="K880" s="22"/>
      <c r="M880" s="23"/>
    </row>
    <row r="881" spans="4:13" ht="12.5" x14ac:dyDescent="0.25">
      <c r="D881" s="12"/>
      <c r="H881" s="22"/>
      <c r="K881" s="22"/>
      <c r="M881" s="23"/>
    </row>
    <row r="882" spans="4:13" ht="12.5" x14ac:dyDescent="0.25">
      <c r="D882" s="12"/>
      <c r="H882" s="22"/>
      <c r="K882" s="22"/>
      <c r="M882" s="23"/>
    </row>
    <row r="883" spans="4:13" ht="12.5" x14ac:dyDescent="0.25">
      <c r="D883" s="12"/>
      <c r="H883" s="22"/>
      <c r="K883" s="22"/>
      <c r="M883" s="23"/>
    </row>
    <row r="884" spans="4:13" ht="12.5" x14ac:dyDescent="0.25">
      <c r="D884" s="12"/>
      <c r="H884" s="22"/>
      <c r="K884" s="22"/>
      <c r="M884" s="23"/>
    </row>
    <row r="885" spans="4:13" ht="12.5" x14ac:dyDescent="0.25">
      <c r="D885" s="12"/>
      <c r="H885" s="22"/>
      <c r="K885" s="22"/>
      <c r="M885" s="23"/>
    </row>
    <row r="886" spans="4:13" ht="12.5" x14ac:dyDescent="0.25">
      <c r="D886" s="12"/>
      <c r="H886" s="22"/>
      <c r="K886" s="22"/>
      <c r="M886" s="23"/>
    </row>
    <row r="887" spans="4:13" ht="12.5" x14ac:dyDescent="0.25">
      <c r="D887" s="12"/>
      <c r="H887" s="22"/>
      <c r="K887" s="22"/>
      <c r="M887" s="23"/>
    </row>
    <row r="888" spans="4:13" ht="12.5" x14ac:dyDescent="0.25">
      <c r="D888" s="12"/>
      <c r="H888" s="22"/>
      <c r="K888" s="22"/>
      <c r="M888" s="23"/>
    </row>
    <row r="889" spans="4:13" ht="12.5" x14ac:dyDescent="0.25">
      <c r="D889" s="12"/>
      <c r="H889" s="22"/>
      <c r="K889" s="22"/>
      <c r="M889" s="23"/>
    </row>
    <row r="890" spans="4:13" ht="12.5" x14ac:dyDescent="0.25">
      <c r="D890" s="12"/>
      <c r="H890" s="22"/>
      <c r="K890" s="22"/>
      <c r="M890" s="23"/>
    </row>
    <row r="891" spans="4:13" ht="12.5" x14ac:dyDescent="0.25">
      <c r="D891" s="12"/>
      <c r="H891" s="22"/>
      <c r="K891" s="22"/>
      <c r="M891" s="23"/>
    </row>
    <row r="892" spans="4:13" ht="12.5" x14ac:dyDescent="0.25">
      <c r="D892" s="12"/>
      <c r="H892" s="22"/>
      <c r="K892" s="22"/>
      <c r="M892" s="23"/>
    </row>
    <row r="893" spans="4:13" ht="12.5" x14ac:dyDescent="0.25">
      <c r="D893" s="12"/>
      <c r="H893" s="22"/>
      <c r="K893" s="22"/>
      <c r="M893" s="23"/>
    </row>
    <row r="894" spans="4:13" ht="12.5" x14ac:dyDescent="0.25">
      <c r="D894" s="12"/>
      <c r="H894" s="22"/>
      <c r="K894" s="22"/>
      <c r="M894" s="23"/>
    </row>
    <row r="895" spans="4:13" ht="12.5" x14ac:dyDescent="0.25">
      <c r="D895" s="12"/>
      <c r="H895" s="22"/>
      <c r="K895" s="22"/>
      <c r="M895" s="23"/>
    </row>
    <row r="896" spans="4:13" ht="12.5" x14ac:dyDescent="0.25">
      <c r="D896" s="12"/>
      <c r="H896" s="22"/>
      <c r="K896" s="22"/>
      <c r="M896" s="23"/>
    </row>
    <row r="897" spans="4:13" ht="12.5" x14ac:dyDescent="0.25">
      <c r="D897" s="12"/>
      <c r="H897" s="22"/>
      <c r="K897" s="22"/>
      <c r="M897" s="23"/>
    </row>
    <row r="898" spans="4:13" ht="12.5" x14ac:dyDescent="0.25">
      <c r="D898" s="12"/>
      <c r="H898" s="22"/>
      <c r="K898" s="22"/>
      <c r="M898" s="23"/>
    </row>
    <row r="899" spans="4:13" ht="12.5" x14ac:dyDescent="0.25">
      <c r="D899" s="12"/>
      <c r="H899" s="22"/>
      <c r="K899" s="22"/>
      <c r="M899" s="23"/>
    </row>
    <row r="900" spans="4:13" ht="12.5" x14ac:dyDescent="0.25">
      <c r="D900" s="12"/>
      <c r="H900" s="22"/>
      <c r="K900" s="22"/>
      <c r="M900" s="23"/>
    </row>
    <row r="901" spans="4:13" ht="12.5" x14ac:dyDescent="0.25">
      <c r="D901" s="12"/>
      <c r="H901" s="22"/>
      <c r="K901" s="22"/>
      <c r="M901" s="23"/>
    </row>
    <row r="902" spans="4:13" ht="12.5" x14ac:dyDescent="0.25">
      <c r="D902" s="12"/>
      <c r="H902" s="22"/>
      <c r="K902" s="22"/>
      <c r="M902" s="23"/>
    </row>
    <row r="903" spans="4:13" ht="12.5" x14ac:dyDescent="0.25">
      <c r="D903" s="12"/>
      <c r="H903" s="22"/>
      <c r="K903" s="22"/>
      <c r="M903" s="23"/>
    </row>
    <row r="904" spans="4:13" ht="12.5" x14ac:dyDescent="0.25">
      <c r="D904" s="12"/>
      <c r="H904" s="22"/>
      <c r="K904" s="22"/>
      <c r="M904" s="23"/>
    </row>
    <row r="905" spans="4:13" ht="12.5" x14ac:dyDescent="0.25">
      <c r="D905" s="12"/>
      <c r="H905" s="22"/>
      <c r="K905" s="22"/>
      <c r="M905" s="23"/>
    </row>
    <row r="906" spans="4:13" ht="12.5" x14ac:dyDescent="0.25">
      <c r="D906" s="12"/>
      <c r="H906" s="22"/>
      <c r="K906" s="22"/>
      <c r="M906" s="23"/>
    </row>
    <row r="907" spans="4:13" ht="12.5" x14ac:dyDescent="0.25">
      <c r="D907" s="12"/>
      <c r="H907" s="22"/>
      <c r="K907" s="22"/>
      <c r="M907" s="23"/>
    </row>
    <row r="908" spans="4:13" ht="12.5" x14ac:dyDescent="0.25">
      <c r="D908" s="12"/>
      <c r="H908" s="22"/>
      <c r="K908" s="22"/>
      <c r="M908" s="23"/>
    </row>
    <row r="909" spans="4:13" ht="12.5" x14ac:dyDescent="0.25">
      <c r="D909" s="12"/>
      <c r="H909" s="22"/>
      <c r="K909" s="22"/>
      <c r="M909" s="23"/>
    </row>
    <row r="910" spans="4:13" ht="12.5" x14ac:dyDescent="0.25">
      <c r="D910" s="12"/>
      <c r="H910" s="22"/>
      <c r="K910" s="22"/>
      <c r="M910" s="23"/>
    </row>
    <row r="911" spans="4:13" ht="12.5" x14ac:dyDescent="0.25">
      <c r="D911" s="12"/>
      <c r="H911" s="22"/>
      <c r="K911" s="22"/>
      <c r="M911" s="23"/>
    </row>
    <row r="912" spans="4:13" ht="12.5" x14ac:dyDescent="0.25">
      <c r="D912" s="12"/>
      <c r="H912" s="22"/>
      <c r="K912" s="22"/>
      <c r="M912" s="23"/>
    </row>
    <row r="913" spans="4:13" ht="12.5" x14ac:dyDescent="0.25">
      <c r="D913" s="12"/>
      <c r="H913" s="22"/>
      <c r="K913" s="22"/>
      <c r="M913" s="23"/>
    </row>
    <row r="914" spans="4:13" ht="12.5" x14ac:dyDescent="0.25">
      <c r="D914" s="12"/>
      <c r="H914" s="22"/>
      <c r="K914" s="22"/>
      <c r="M914" s="23"/>
    </row>
    <row r="915" spans="4:13" ht="12.5" x14ac:dyDescent="0.25">
      <c r="D915" s="12"/>
      <c r="H915" s="22"/>
      <c r="K915" s="22"/>
      <c r="M915" s="23"/>
    </row>
    <row r="916" spans="4:13" ht="12.5" x14ac:dyDescent="0.25">
      <c r="D916" s="12"/>
      <c r="H916" s="22"/>
      <c r="K916" s="22"/>
      <c r="M916" s="23"/>
    </row>
    <row r="917" spans="4:13" ht="12.5" x14ac:dyDescent="0.25">
      <c r="D917" s="12"/>
      <c r="H917" s="22"/>
      <c r="K917" s="22"/>
      <c r="M917" s="23"/>
    </row>
    <row r="918" spans="4:13" ht="12.5" x14ac:dyDescent="0.25">
      <c r="D918" s="12"/>
      <c r="H918" s="22"/>
      <c r="K918" s="22"/>
      <c r="M918" s="23"/>
    </row>
    <row r="919" spans="4:13" ht="12.5" x14ac:dyDescent="0.25">
      <c r="D919" s="12"/>
      <c r="H919" s="22"/>
      <c r="K919" s="22"/>
      <c r="M919" s="23"/>
    </row>
    <row r="920" spans="4:13" ht="12.5" x14ac:dyDescent="0.25">
      <c r="D920" s="12"/>
      <c r="H920" s="22"/>
      <c r="K920" s="22"/>
      <c r="M920" s="23"/>
    </row>
    <row r="921" spans="4:13" ht="12.5" x14ac:dyDescent="0.25">
      <c r="D921" s="12"/>
      <c r="H921" s="22"/>
      <c r="K921" s="22"/>
      <c r="M921" s="23"/>
    </row>
    <row r="922" spans="4:13" ht="12.5" x14ac:dyDescent="0.25">
      <c r="D922" s="12"/>
      <c r="H922" s="22"/>
      <c r="K922" s="22"/>
      <c r="M922" s="23"/>
    </row>
    <row r="923" spans="4:13" ht="12.5" x14ac:dyDescent="0.25">
      <c r="D923" s="12"/>
      <c r="H923" s="22"/>
      <c r="K923" s="22"/>
      <c r="M923" s="23"/>
    </row>
    <row r="924" spans="4:13" ht="12.5" x14ac:dyDescent="0.25">
      <c r="D924" s="12"/>
      <c r="H924" s="22"/>
      <c r="K924" s="22"/>
      <c r="M924" s="23"/>
    </row>
    <row r="925" spans="4:13" ht="12.5" x14ac:dyDescent="0.25">
      <c r="D925" s="12"/>
      <c r="H925" s="22"/>
      <c r="K925" s="22"/>
      <c r="M925" s="23"/>
    </row>
    <row r="926" spans="4:13" ht="12.5" x14ac:dyDescent="0.25">
      <c r="D926" s="12"/>
      <c r="H926" s="22"/>
      <c r="K926" s="22"/>
      <c r="M926" s="23"/>
    </row>
    <row r="927" spans="4:13" ht="12.5" x14ac:dyDescent="0.25">
      <c r="D927" s="12"/>
      <c r="H927" s="22"/>
      <c r="K927" s="22"/>
      <c r="M927" s="23"/>
    </row>
    <row r="928" spans="4:13" ht="12.5" x14ac:dyDescent="0.25">
      <c r="D928" s="12"/>
      <c r="H928" s="22"/>
      <c r="K928" s="22"/>
      <c r="M928" s="23"/>
    </row>
    <row r="929" spans="4:13" ht="12.5" x14ac:dyDescent="0.25">
      <c r="D929" s="12"/>
      <c r="H929" s="22"/>
      <c r="K929" s="22"/>
      <c r="M929" s="23"/>
    </row>
    <row r="930" spans="4:13" ht="12.5" x14ac:dyDescent="0.25">
      <c r="D930" s="12"/>
      <c r="H930" s="22"/>
      <c r="K930" s="22"/>
      <c r="M930" s="23"/>
    </row>
    <row r="931" spans="4:13" ht="12.5" x14ac:dyDescent="0.25">
      <c r="D931" s="12"/>
      <c r="H931" s="22"/>
      <c r="K931" s="22"/>
      <c r="M931" s="23"/>
    </row>
    <row r="932" spans="4:13" ht="12.5" x14ac:dyDescent="0.25">
      <c r="D932" s="12"/>
      <c r="H932" s="22"/>
      <c r="K932" s="22"/>
      <c r="M932" s="23"/>
    </row>
    <row r="933" spans="4:13" ht="12.5" x14ac:dyDescent="0.25">
      <c r="D933" s="12"/>
      <c r="H933" s="22"/>
      <c r="K933" s="22"/>
      <c r="M933" s="23"/>
    </row>
    <row r="934" spans="4:13" ht="12.5" x14ac:dyDescent="0.25">
      <c r="D934" s="12"/>
      <c r="H934" s="22"/>
      <c r="K934" s="22"/>
      <c r="M934" s="23"/>
    </row>
    <row r="935" spans="4:13" ht="12.5" x14ac:dyDescent="0.25">
      <c r="D935" s="12"/>
      <c r="H935" s="22"/>
      <c r="K935" s="22"/>
      <c r="M935" s="23"/>
    </row>
    <row r="936" spans="4:13" ht="12.5" x14ac:dyDescent="0.25">
      <c r="D936" s="12"/>
      <c r="H936" s="22"/>
      <c r="K936" s="22"/>
      <c r="M936" s="23"/>
    </row>
    <row r="937" spans="4:13" ht="12.5" x14ac:dyDescent="0.25">
      <c r="D937" s="12"/>
      <c r="H937" s="22"/>
      <c r="K937" s="22"/>
      <c r="M937" s="23"/>
    </row>
    <row r="938" spans="4:13" ht="12.5" x14ac:dyDescent="0.25">
      <c r="D938" s="12"/>
      <c r="H938" s="22"/>
      <c r="K938" s="22"/>
      <c r="M938" s="23"/>
    </row>
    <row r="939" spans="4:13" ht="12.5" x14ac:dyDescent="0.25">
      <c r="D939" s="12"/>
      <c r="H939" s="22"/>
      <c r="K939" s="22"/>
      <c r="M939" s="23"/>
    </row>
    <row r="940" spans="4:13" ht="12.5" x14ac:dyDescent="0.25">
      <c r="D940" s="12"/>
      <c r="H940" s="22"/>
      <c r="K940" s="22"/>
      <c r="M940" s="23"/>
    </row>
    <row r="941" spans="4:13" ht="12.5" x14ac:dyDescent="0.25">
      <c r="D941" s="12"/>
      <c r="H941" s="22"/>
      <c r="K941" s="22"/>
      <c r="M941" s="23"/>
    </row>
    <row r="942" spans="4:13" ht="12.5" x14ac:dyDescent="0.25">
      <c r="D942" s="12"/>
      <c r="H942" s="22"/>
      <c r="K942" s="22"/>
      <c r="M942" s="23"/>
    </row>
    <row r="943" spans="4:13" ht="12.5" x14ac:dyDescent="0.25">
      <c r="D943" s="12"/>
      <c r="H943" s="22"/>
      <c r="K943" s="22"/>
      <c r="M943" s="23"/>
    </row>
    <row r="944" spans="4:13" ht="12.5" x14ac:dyDescent="0.25">
      <c r="D944" s="12"/>
      <c r="H944" s="22"/>
      <c r="K944" s="22"/>
      <c r="M944" s="23"/>
    </row>
    <row r="945" spans="4:13" ht="12.5" x14ac:dyDescent="0.25">
      <c r="D945" s="12"/>
      <c r="H945" s="22"/>
      <c r="K945" s="22"/>
      <c r="M945" s="23"/>
    </row>
    <row r="946" spans="4:13" ht="12.5" x14ac:dyDescent="0.25">
      <c r="D946" s="12"/>
      <c r="H946" s="22"/>
      <c r="K946" s="22"/>
      <c r="M946" s="23"/>
    </row>
    <row r="947" spans="4:13" ht="12.5" x14ac:dyDescent="0.25">
      <c r="D947" s="12"/>
      <c r="H947" s="22"/>
      <c r="K947" s="22"/>
      <c r="M947" s="23"/>
    </row>
    <row r="948" spans="4:13" ht="12.5" x14ac:dyDescent="0.25">
      <c r="D948" s="12"/>
      <c r="H948" s="22"/>
      <c r="K948" s="22"/>
      <c r="M948" s="23"/>
    </row>
    <row r="949" spans="4:13" ht="12.5" x14ac:dyDescent="0.25">
      <c r="D949" s="12"/>
      <c r="H949" s="22"/>
      <c r="K949" s="22"/>
      <c r="M949" s="23"/>
    </row>
    <row r="950" spans="4:13" ht="12.5" x14ac:dyDescent="0.25">
      <c r="D950" s="12"/>
      <c r="H950" s="22"/>
      <c r="K950" s="22"/>
      <c r="M950" s="23"/>
    </row>
    <row r="951" spans="4:13" ht="12.5" x14ac:dyDescent="0.25">
      <c r="D951" s="12"/>
      <c r="H951" s="22"/>
      <c r="K951" s="22"/>
      <c r="M951" s="23"/>
    </row>
    <row r="952" spans="4:13" ht="12.5" x14ac:dyDescent="0.25">
      <c r="D952" s="12"/>
      <c r="H952" s="22"/>
      <c r="K952" s="22"/>
      <c r="M952" s="23"/>
    </row>
    <row r="953" spans="4:13" ht="12.5" x14ac:dyDescent="0.25">
      <c r="D953" s="12"/>
      <c r="H953" s="22"/>
      <c r="K953" s="22"/>
      <c r="M953" s="23"/>
    </row>
    <row r="954" spans="4:13" ht="12.5" x14ac:dyDescent="0.25">
      <c r="D954" s="12"/>
      <c r="H954" s="22"/>
      <c r="K954" s="22"/>
      <c r="M954" s="23"/>
    </row>
    <row r="955" spans="4:13" ht="12.5" x14ac:dyDescent="0.25">
      <c r="D955" s="12"/>
      <c r="H955" s="22"/>
      <c r="K955" s="22"/>
      <c r="M955" s="23"/>
    </row>
    <row r="956" spans="4:13" ht="12.5" x14ac:dyDescent="0.25">
      <c r="D956" s="12"/>
      <c r="H956" s="22"/>
      <c r="K956" s="22"/>
      <c r="M956" s="23"/>
    </row>
    <row r="957" spans="4:13" ht="12.5" x14ac:dyDescent="0.25">
      <c r="D957" s="12"/>
      <c r="H957" s="22"/>
      <c r="K957" s="22"/>
      <c r="M957" s="23"/>
    </row>
    <row r="958" spans="4:13" ht="12.5" x14ac:dyDescent="0.25">
      <c r="D958" s="12"/>
      <c r="H958" s="22"/>
      <c r="K958" s="22"/>
      <c r="M958" s="23"/>
    </row>
    <row r="959" spans="4:13" ht="12.5" x14ac:dyDescent="0.25">
      <c r="D959" s="12"/>
      <c r="H959" s="22"/>
      <c r="K959" s="22"/>
      <c r="M959" s="23"/>
    </row>
    <row r="960" spans="4:13" ht="12.5" x14ac:dyDescent="0.25">
      <c r="D960" s="12"/>
      <c r="H960" s="22"/>
      <c r="K960" s="22"/>
      <c r="M960" s="23"/>
    </row>
    <row r="961" spans="4:13" ht="12.5" x14ac:dyDescent="0.25">
      <c r="D961" s="12"/>
      <c r="H961" s="22"/>
      <c r="K961" s="22"/>
      <c r="M961" s="23"/>
    </row>
    <row r="962" spans="4:13" ht="12.5" x14ac:dyDescent="0.25">
      <c r="D962" s="12"/>
      <c r="H962" s="22"/>
      <c r="K962" s="22"/>
      <c r="M962" s="23"/>
    </row>
    <row r="963" spans="4:13" ht="12.5" x14ac:dyDescent="0.25">
      <c r="D963" s="12"/>
      <c r="H963" s="22"/>
      <c r="K963" s="22"/>
      <c r="M963" s="23"/>
    </row>
    <row r="964" spans="4:13" ht="12.5" x14ac:dyDescent="0.25">
      <c r="D964" s="12"/>
      <c r="H964" s="22"/>
      <c r="K964" s="22"/>
      <c r="M964" s="23"/>
    </row>
    <row r="965" spans="4:13" ht="12.5" x14ac:dyDescent="0.25">
      <c r="D965" s="12"/>
      <c r="H965" s="22"/>
      <c r="K965" s="22"/>
      <c r="M965" s="23"/>
    </row>
    <row r="966" spans="4:13" ht="12.5" x14ac:dyDescent="0.25">
      <c r="D966" s="12"/>
      <c r="H966" s="22"/>
      <c r="K966" s="22"/>
      <c r="M966" s="23"/>
    </row>
    <row r="967" spans="4:13" ht="12.5" x14ac:dyDescent="0.25">
      <c r="D967" s="12"/>
      <c r="H967" s="22"/>
      <c r="K967" s="22"/>
      <c r="M967" s="23"/>
    </row>
    <row r="968" spans="4:13" ht="12.5" x14ac:dyDescent="0.25">
      <c r="D968" s="12"/>
      <c r="H968" s="22"/>
      <c r="K968" s="22"/>
      <c r="M968" s="23"/>
    </row>
    <row r="969" spans="4:13" ht="12.5" x14ac:dyDescent="0.25">
      <c r="D969" s="12"/>
      <c r="H969" s="22"/>
      <c r="K969" s="22"/>
      <c r="M969" s="23"/>
    </row>
    <row r="970" spans="4:13" ht="12.5" x14ac:dyDescent="0.25">
      <c r="D970" s="12"/>
      <c r="H970" s="22"/>
      <c r="K970" s="22"/>
      <c r="M970" s="23"/>
    </row>
    <row r="971" spans="4:13" ht="12.5" x14ac:dyDescent="0.25">
      <c r="D971" s="12"/>
      <c r="H971" s="22"/>
      <c r="K971" s="22"/>
      <c r="M971" s="23"/>
    </row>
    <row r="972" spans="4:13" ht="12.5" x14ac:dyDescent="0.25">
      <c r="D972" s="12"/>
      <c r="H972" s="22"/>
      <c r="K972" s="22"/>
      <c r="M972" s="23"/>
    </row>
    <row r="973" spans="4:13" ht="12.5" x14ac:dyDescent="0.25">
      <c r="D973" s="12"/>
      <c r="H973" s="22"/>
      <c r="K973" s="22"/>
      <c r="M973" s="23"/>
    </row>
    <row r="974" spans="4:13" ht="12.5" x14ac:dyDescent="0.25">
      <c r="D974" s="12"/>
      <c r="H974" s="22"/>
      <c r="K974" s="22"/>
      <c r="M974" s="23"/>
    </row>
    <row r="975" spans="4:13" ht="12.5" x14ac:dyDescent="0.25">
      <c r="D975" s="12"/>
      <c r="H975" s="22"/>
      <c r="K975" s="22"/>
      <c r="M975" s="23"/>
    </row>
    <row r="976" spans="4:13" ht="12.5" x14ac:dyDescent="0.25">
      <c r="D976" s="12"/>
      <c r="H976" s="22"/>
      <c r="K976" s="22"/>
      <c r="M976" s="23"/>
    </row>
    <row r="977" spans="4:13" ht="12.5" x14ac:dyDescent="0.25">
      <c r="D977" s="12"/>
      <c r="H977" s="22"/>
      <c r="K977" s="22"/>
      <c r="M977" s="23"/>
    </row>
    <row r="978" spans="4:13" ht="12.5" x14ac:dyDescent="0.25">
      <c r="D978" s="12"/>
      <c r="H978" s="22"/>
      <c r="K978" s="22"/>
      <c r="M978" s="23"/>
    </row>
    <row r="979" spans="4:13" ht="12.5" x14ac:dyDescent="0.25">
      <c r="D979" s="12"/>
      <c r="H979" s="22"/>
      <c r="K979" s="22"/>
      <c r="M979" s="23"/>
    </row>
    <row r="980" spans="4:13" ht="12.5" x14ac:dyDescent="0.25">
      <c r="D980" s="12"/>
      <c r="H980" s="22"/>
      <c r="K980" s="22"/>
      <c r="M980" s="23"/>
    </row>
    <row r="981" spans="4:13" ht="12.5" x14ac:dyDescent="0.25">
      <c r="D981" s="12"/>
      <c r="H981" s="22"/>
      <c r="K981" s="22"/>
      <c r="M981" s="23"/>
    </row>
    <row r="982" spans="4:13" ht="12.5" x14ac:dyDescent="0.25">
      <c r="D982" s="12"/>
      <c r="H982" s="22"/>
      <c r="K982" s="22"/>
      <c r="M982" s="23"/>
    </row>
    <row r="983" spans="4:13" ht="12.5" x14ac:dyDescent="0.25">
      <c r="D983" s="12"/>
      <c r="H983" s="22"/>
      <c r="K983" s="22"/>
      <c r="M983" s="23"/>
    </row>
    <row r="984" spans="4:13" ht="12.5" x14ac:dyDescent="0.25">
      <c r="D984" s="12"/>
      <c r="H984" s="22"/>
      <c r="K984" s="22"/>
      <c r="M984" s="23"/>
    </row>
    <row r="985" spans="4:13" ht="12.5" x14ac:dyDescent="0.25">
      <c r="D985" s="12"/>
      <c r="H985" s="22"/>
      <c r="K985" s="22"/>
      <c r="M985" s="23"/>
    </row>
    <row r="986" spans="4:13" ht="12.5" x14ac:dyDescent="0.25">
      <c r="D986" s="12"/>
      <c r="H986" s="22"/>
      <c r="K986" s="22"/>
      <c r="M986" s="23"/>
    </row>
    <row r="987" spans="4:13" ht="12.5" x14ac:dyDescent="0.25">
      <c r="D987" s="12"/>
      <c r="H987" s="22"/>
      <c r="K987" s="22"/>
      <c r="M987" s="23"/>
    </row>
    <row r="988" spans="4:13" ht="12.5" x14ac:dyDescent="0.25">
      <c r="D988" s="12"/>
      <c r="H988" s="22"/>
      <c r="K988" s="22"/>
      <c r="M988" s="23"/>
    </row>
    <row r="989" spans="4:13" ht="12.5" x14ac:dyDescent="0.25">
      <c r="D989" s="12"/>
      <c r="H989" s="22"/>
      <c r="K989" s="22"/>
      <c r="M989" s="23"/>
    </row>
    <row r="990" spans="4:13" ht="12.5" x14ac:dyDescent="0.25">
      <c r="D990" s="12"/>
      <c r="H990" s="22"/>
      <c r="K990" s="22"/>
      <c r="M990" s="23"/>
    </row>
    <row r="991" spans="4:13" ht="12.5" x14ac:dyDescent="0.25">
      <c r="D991" s="12"/>
      <c r="H991" s="22"/>
      <c r="K991" s="22"/>
      <c r="M991" s="23"/>
    </row>
    <row r="992" spans="4:13" ht="12.5" x14ac:dyDescent="0.25">
      <c r="D992" s="12"/>
      <c r="H992" s="22"/>
      <c r="K992" s="22"/>
      <c r="M992" s="23"/>
    </row>
    <row r="993" spans="4:13" ht="12.5" x14ac:dyDescent="0.25">
      <c r="D993" s="12"/>
      <c r="H993" s="22"/>
      <c r="K993" s="22"/>
      <c r="M993" s="23"/>
    </row>
    <row r="994" spans="4:13" ht="12.5" x14ac:dyDescent="0.25">
      <c r="D994" s="12"/>
      <c r="H994" s="22"/>
      <c r="K994" s="22"/>
      <c r="M994" s="23"/>
    </row>
    <row r="995" spans="4:13" ht="12.5" x14ac:dyDescent="0.25">
      <c r="D995" s="12"/>
      <c r="H995" s="22"/>
      <c r="K995" s="22"/>
      <c r="M995" s="23"/>
    </row>
    <row r="996" spans="4:13" ht="12.5" x14ac:dyDescent="0.25">
      <c r="D996" s="12"/>
      <c r="H996" s="22"/>
      <c r="K996" s="22"/>
      <c r="M996" s="23"/>
    </row>
    <row r="997" spans="4:13" ht="12.5" x14ac:dyDescent="0.25">
      <c r="D997" s="12"/>
      <c r="H997" s="22"/>
      <c r="K997" s="22"/>
      <c r="M997" s="23"/>
    </row>
    <row r="998" spans="4:13" ht="12.5" x14ac:dyDescent="0.25">
      <c r="D998" s="12"/>
      <c r="H998" s="22"/>
      <c r="K998" s="22"/>
      <c r="M998" s="23"/>
    </row>
    <row r="999" spans="4:13" ht="12.5" x14ac:dyDescent="0.25">
      <c r="D999" s="12"/>
      <c r="H999" s="22"/>
      <c r="K999" s="22"/>
      <c r="M999" s="23"/>
    </row>
    <row r="1000" spans="4:13" ht="12.5" x14ac:dyDescent="0.25">
      <c r="D1000" s="12"/>
      <c r="H1000" s="22"/>
      <c r="K1000" s="22"/>
      <c r="M1000" s="23"/>
    </row>
    <row r="1001" spans="4:13" ht="12.5" x14ac:dyDescent="0.25">
      <c r="D1001" s="12"/>
      <c r="H1001" s="22"/>
      <c r="K1001" s="22"/>
      <c r="M1001" s="23"/>
    </row>
  </sheetData>
  <mergeCells count="4">
    <mergeCell ref="H1:J1"/>
    <mergeCell ref="K1:M1"/>
    <mergeCell ref="E1:G1"/>
    <mergeCell ref="A1:C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3FBF604-00F6-4D93-923D-354718D72EB3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156DC172-3F6A-4AFE-AA66-0EE65BCAA833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EB626A82-4E80-4289-95F9-30F16C95EADE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1C528B83-E72F-48C5-97EA-31D2AF3946E1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E31C3F36-7BBE-443A-9B93-D355B6AF83F0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8317F467-104B-4DE3-BE5B-BDBE306D2386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A5EA41B1-2C65-4BD1-B8CF-29970A9D1244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4B7769AF-542A-49A8-8853-B19C704AEA71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9BDF4384-EE57-4926-B079-CC8D177F5619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B8C52212-3A83-4DD7-B451-07B26F440D9B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7BADFC9B-F557-4FCB-A7E9-F25FE580A92C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D6C68272-399B-40BB-91F9-05EA19EAA53E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Y1001"/>
  <sheetViews>
    <sheetView workbookViewId="0">
      <selection activeCell="J21" sqref="J21"/>
    </sheetView>
  </sheetViews>
  <sheetFormatPr defaultColWidth="14.453125" defaultRowHeight="15.75" customHeight="1" x14ac:dyDescent="0.25"/>
  <cols>
    <col min="1" max="1" width="21.08984375" customWidth="1"/>
    <col min="4" max="4" width="5.90625" style="27" customWidth="1"/>
    <col min="8" max="13" width="11.81640625" style="32" customWidth="1"/>
  </cols>
  <sheetData>
    <row r="1" spans="1:25" ht="13.25" customHeight="1" x14ac:dyDescent="0.45">
      <c r="A1" s="82" t="s">
        <v>181</v>
      </c>
      <c r="B1" s="83"/>
      <c r="C1" s="83"/>
      <c r="D1" s="26"/>
      <c r="E1" s="79" t="s">
        <v>178</v>
      </c>
      <c r="F1" s="77"/>
      <c r="G1" s="78"/>
      <c r="H1" s="76" t="s">
        <v>171</v>
      </c>
      <c r="I1" s="77"/>
      <c r="J1" s="78"/>
      <c r="K1" s="76" t="s">
        <v>172</v>
      </c>
      <c r="L1" s="77"/>
      <c r="M1" s="7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57.75" customHeight="1" thickBot="1" x14ac:dyDescent="0.35">
      <c r="A2" s="16" t="s">
        <v>3</v>
      </c>
      <c r="B2" s="16" t="s">
        <v>0</v>
      </c>
      <c r="C2" s="16" t="s">
        <v>179</v>
      </c>
      <c r="D2" s="6" t="s">
        <v>174</v>
      </c>
      <c r="E2" s="17" t="s">
        <v>175</v>
      </c>
      <c r="F2" s="18" t="s">
        <v>176</v>
      </c>
      <c r="G2" s="19" t="s">
        <v>177</v>
      </c>
      <c r="H2" s="17" t="s">
        <v>175</v>
      </c>
      <c r="I2" s="18" t="s">
        <v>176</v>
      </c>
      <c r="J2" s="19" t="s">
        <v>177</v>
      </c>
      <c r="K2" s="17" t="s">
        <v>175</v>
      </c>
      <c r="L2" s="18" t="s">
        <v>176</v>
      </c>
      <c r="M2" s="20" t="s">
        <v>177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4.5" x14ac:dyDescent="0.35">
      <c r="A3" s="2" t="s">
        <v>1</v>
      </c>
      <c r="B3" s="1" t="s">
        <v>1</v>
      </c>
      <c r="C3" s="21"/>
      <c r="D3" s="12"/>
      <c r="E3" s="44">
        <f>SUMPRODUCT($D$4:$D$102, E$4:E$102)</f>
        <v>1937.7044726927998</v>
      </c>
      <c r="F3" s="44">
        <f t="shared" ref="F3:M3" si="0">SUMPRODUCT($D$4:$D$102, F$4:F$102)</f>
        <v>156.49764951172892</v>
      </c>
      <c r="G3" s="34">
        <f t="shared" si="0"/>
        <v>0.92922410684694023</v>
      </c>
      <c r="H3" s="44">
        <f t="shared" si="0"/>
        <v>119.56097449540999</v>
      </c>
      <c r="I3" s="44">
        <f t="shared" si="0"/>
        <v>33.111127297074013</v>
      </c>
      <c r="J3" s="34">
        <f t="shared" si="0"/>
        <v>3.152776383838421E-2</v>
      </c>
      <c r="K3" s="44">
        <f t="shared" si="0"/>
        <v>206.78256876129998</v>
      </c>
      <c r="L3" s="44">
        <f t="shared" si="0"/>
        <v>63.017173462859994</v>
      </c>
      <c r="M3" s="34">
        <f t="shared" si="0"/>
        <v>5.3215281902175983E-2</v>
      </c>
    </row>
    <row r="4" spans="1:25" ht="14.5" x14ac:dyDescent="0.35">
      <c r="A4" s="2" t="str">
        <f>VLOOKUP($C4, 'County name'!$A$1:$C$207, 2, TRUE)</f>
        <v>Adair County</v>
      </c>
      <c r="B4" s="2" t="str">
        <f>VLOOKUP($C4, 'County name'!$A$1:$C$207, 3, TRUE)</f>
        <v>Iowa</v>
      </c>
      <c r="C4" s="33">
        <v>19001</v>
      </c>
      <c r="D4" s="12">
        <f>VLOOKUP($C4, 'County name'!$A$3:$D$101, 4, FALSE)</f>
        <v>1.03E-2</v>
      </c>
      <c r="E4" s="44">
        <v>2050.3796590000002</v>
      </c>
      <c r="F4" s="44">
        <v>192.95651520000001</v>
      </c>
      <c r="G4" s="38">
        <v>0.98050974530000001</v>
      </c>
      <c r="H4" s="45">
        <v>118.9934389</v>
      </c>
      <c r="I4" s="45">
        <v>36.12699447</v>
      </c>
      <c r="J4" s="48">
        <v>3.0866032030000001E-2</v>
      </c>
      <c r="K4" s="46">
        <v>206.24249209999999</v>
      </c>
      <c r="L4" s="45">
        <v>68.26492648</v>
      </c>
      <c r="M4" s="47">
        <v>5.3548190930000003E-2</v>
      </c>
    </row>
    <row r="5" spans="1:25" ht="14.5" x14ac:dyDescent="0.35">
      <c r="A5" s="2" t="str">
        <f>VLOOKUP(C5, 'County name'!$A$1:$C$207, 2, TRUE)</f>
        <v>Adams County</v>
      </c>
      <c r="B5" s="2" t="str">
        <f>VLOOKUP($C5, 'County name'!$A$1:$C$207, 3, TRUE)</f>
        <v>Iowa</v>
      </c>
      <c r="C5" s="33">
        <v>19003</v>
      </c>
      <c r="D5" s="12">
        <f>VLOOKUP($C5, 'County name'!$A$3:$D$101, 4, FALSE)</f>
        <v>7.3000000000000001E-3</v>
      </c>
      <c r="E5" s="44">
        <v>2042.9636250000001</v>
      </c>
      <c r="F5" s="44">
        <v>190.87568949999999</v>
      </c>
      <c r="G5" s="38">
        <v>0.96398400210000001</v>
      </c>
      <c r="H5" s="45">
        <v>116.8863657</v>
      </c>
      <c r="I5" s="45">
        <v>34.9905148</v>
      </c>
      <c r="J5" s="48">
        <v>2.755552847E-2</v>
      </c>
      <c r="K5" s="46">
        <v>200.9095523</v>
      </c>
      <c r="L5" s="45">
        <v>64.554711100000006</v>
      </c>
      <c r="M5" s="47">
        <v>4.9316169389999998E-2</v>
      </c>
    </row>
    <row r="6" spans="1:25" ht="14.5" x14ac:dyDescent="0.35">
      <c r="A6" s="2" t="str">
        <f>VLOOKUP(C6, 'County name'!$A$1:$C$207, 2, TRUE)</f>
        <v>Allamakee County</v>
      </c>
      <c r="B6" s="2" t="str">
        <f>VLOOKUP($C6, 'County name'!$A$1:$C$207, 3, TRUE)</f>
        <v>Iowa</v>
      </c>
      <c r="C6" s="33">
        <v>19005</v>
      </c>
      <c r="D6" s="12">
        <f>VLOOKUP($C6, 'County name'!$A$3:$D$101, 4, FALSE)</f>
        <v>5.8999999999999999E-3</v>
      </c>
      <c r="E6" s="44">
        <v>1754.3035010000001</v>
      </c>
      <c r="F6" s="44">
        <v>89.316507860000002</v>
      </c>
      <c r="G6" s="38">
        <v>0.80990264570000003</v>
      </c>
      <c r="H6" s="45">
        <v>114.9077937</v>
      </c>
      <c r="I6" s="45">
        <v>19.28233685</v>
      </c>
      <c r="J6" s="48">
        <v>2.358015569E-2</v>
      </c>
      <c r="K6" s="46">
        <v>213.1415499</v>
      </c>
      <c r="L6" s="45">
        <v>40.848376420000001</v>
      </c>
      <c r="M6" s="47">
        <v>4.0369933240000003E-2</v>
      </c>
    </row>
    <row r="7" spans="1:25" ht="14.5" x14ac:dyDescent="0.35">
      <c r="A7" s="2" t="str">
        <f>VLOOKUP(C7, 'County name'!$A$1:$C$207, 2, TRUE)</f>
        <v>Appanoose County</v>
      </c>
      <c r="B7" s="2" t="str">
        <f>VLOOKUP($C7, 'County name'!$A$1:$C$207, 3, TRUE)</f>
        <v>Iowa</v>
      </c>
      <c r="C7" s="33">
        <v>19007</v>
      </c>
      <c r="D7" s="12">
        <f>VLOOKUP($C7, 'County name'!$A$3:$D$101, 4, FALSE)</f>
        <v>3.5999999999999999E-3</v>
      </c>
      <c r="E7" s="44">
        <v>2097.9620289999998</v>
      </c>
      <c r="F7" s="44">
        <v>188.15101319999999</v>
      </c>
      <c r="G7" s="38">
        <v>0.96335742290000004</v>
      </c>
      <c r="H7" s="45">
        <v>113.9814384</v>
      </c>
      <c r="I7" s="45">
        <v>36.076882980000001</v>
      </c>
      <c r="J7" s="48">
        <v>2.856487177E-2</v>
      </c>
      <c r="K7" s="46">
        <v>208.07771320000001</v>
      </c>
      <c r="L7" s="45">
        <v>68.976098780000001</v>
      </c>
      <c r="M7" s="47">
        <v>5.5174479220000003E-2</v>
      </c>
    </row>
    <row r="8" spans="1:25" ht="14.5" x14ac:dyDescent="0.35">
      <c r="A8" s="2" t="str">
        <f>VLOOKUP(C8, 'County name'!$A$1:$C$207, 2, TRUE)</f>
        <v>Audubon County</v>
      </c>
      <c r="B8" s="2" t="str">
        <f>VLOOKUP($C8, 'County name'!$A$1:$C$207, 3, TRUE)</f>
        <v>Iowa</v>
      </c>
      <c r="C8" s="33">
        <v>19009</v>
      </c>
      <c r="D8" s="12">
        <f>VLOOKUP($C8, 'County name'!$A$3:$D$101, 4, FALSE)</f>
        <v>9.5999999999999992E-3</v>
      </c>
      <c r="E8" s="44">
        <v>1972.6091289999999</v>
      </c>
      <c r="F8" s="44">
        <v>176.02864840000001</v>
      </c>
      <c r="G8" s="38">
        <v>0.93480199100000005</v>
      </c>
      <c r="H8" s="45">
        <v>122.9398068</v>
      </c>
      <c r="I8" s="45">
        <v>33.990239719999998</v>
      </c>
      <c r="J8" s="48">
        <v>3.219184814E-2</v>
      </c>
      <c r="K8" s="46">
        <v>206.40334619999999</v>
      </c>
      <c r="L8" s="45">
        <v>65.818415160000001</v>
      </c>
      <c r="M8" s="47">
        <v>5.379557905E-2</v>
      </c>
    </row>
    <row r="9" spans="1:25" ht="14.5" x14ac:dyDescent="0.35">
      <c r="A9" s="2" t="str">
        <f>VLOOKUP(C9, 'County name'!$A$1:$C$207, 2, TRUE)</f>
        <v>Benton County</v>
      </c>
      <c r="B9" s="2" t="str">
        <f>VLOOKUP($C9, 'County name'!$A$1:$C$207, 3, TRUE)</f>
        <v>Iowa</v>
      </c>
      <c r="C9" s="33">
        <v>19011</v>
      </c>
      <c r="D9" s="12">
        <f>VLOOKUP($C9, 'County name'!$A$3:$D$101, 4, FALSE)</f>
        <v>1.38E-2</v>
      </c>
      <c r="E9" s="44">
        <v>1939.2956899999999</v>
      </c>
      <c r="F9" s="44">
        <v>150.24690190000001</v>
      </c>
      <c r="G9" s="38">
        <v>0.90841789610000001</v>
      </c>
      <c r="H9" s="45">
        <v>113.5127457</v>
      </c>
      <c r="I9" s="45">
        <v>35.320961429999997</v>
      </c>
      <c r="J9" s="48">
        <v>2.9803107700000001E-2</v>
      </c>
      <c r="K9" s="46">
        <v>214.4055645</v>
      </c>
      <c r="L9" s="45">
        <v>66.417121739999999</v>
      </c>
      <c r="M9" s="47">
        <v>5.814034865E-2</v>
      </c>
    </row>
    <row r="10" spans="1:25" ht="14.5" x14ac:dyDescent="0.35">
      <c r="A10" s="2" t="str">
        <f>VLOOKUP(C10, 'County name'!$A$1:$C$207, 2, TRUE)</f>
        <v>Black Hawk County</v>
      </c>
      <c r="B10" s="2" t="str">
        <f>VLOOKUP($C10, 'County name'!$A$1:$C$207, 3, TRUE)</f>
        <v>Iowa</v>
      </c>
      <c r="C10" s="33">
        <v>19013</v>
      </c>
      <c r="D10" s="12">
        <f>VLOOKUP($C10, 'County name'!$A$3:$D$101, 4, FALSE)</f>
        <v>9.7999999999999997E-3</v>
      </c>
      <c r="E10" s="44">
        <v>1882.078023</v>
      </c>
      <c r="F10" s="44">
        <v>132.9548222</v>
      </c>
      <c r="G10" s="38">
        <v>0.88787814840000001</v>
      </c>
      <c r="H10" s="45">
        <v>116.27347399999999</v>
      </c>
      <c r="I10" s="45">
        <v>32.061457400000002</v>
      </c>
      <c r="J10" s="48">
        <v>3.1133616829999999E-2</v>
      </c>
      <c r="K10" s="46">
        <v>214.6217522</v>
      </c>
      <c r="L10" s="45">
        <v>62.657195620000003</v>
      </c>
      <c r="M10" s="47">
        <v>5.8050276679999999E-2</v>
      </c>
    </row>
    <row r="11" spans="1:25" ht="14.5" x14ac:dyDescent="0.35">
      <c r="A11" s="2" t="str">
        <f>VLOOKUP(C11, 'County name'!$A$1:$C$207, 2, TRUE)</f>
        <v>Boone County</v>
      </c>
      <c r="B11" s="2" t="str">
        <f>VLOOKUP($C11, 'County name'!$A$1:$C$207, 3, TRUE)</f>
        <v>Iowa</v>
      </c>
      <c r="C11" s="33">
        <v>19015</v>
      </c>
      <c r="D11" s="12">
        <f>VLOOKUP($C11, 'County name'!$A$3:$D$101, 4, FALSE)</f>
        <v>1.0500000000000001E-2</v>
      </c>
      <c r="E11" s="44">
        <v>1962.7025940000001</v>
      </c>
      <c r="F11" s="44">
        <v>162.780021</v>
      </c>
      <c r="G11" s="38">
        <v>0.9401442995</v>
      </c>
      <c r="H11" s="45">
        <v>124.2373975</v>
      </c>
      <c r="I11" s="45">
        <v>32.966791960000002</v>
      </c>
      <c r="J11" s="48">
        <v>3.2633370100000003E-2</v>
      </c>
      <c r="K11" s="46">
        <v>209.58820059999999</v>
      </c>
      <c r="L11" s="45">
        <v>66.316779760000003</v>
      </c>
      <c r="M11" s="47">
        <v>5.6623140689999997E-2</v>
      </c>
    </row>
    <row r="12" spans="1:25" ht="14.5" x14ac:dyDescent="0.35">
      <c r="A12" s="2" t="str">
        <f>VLOOKUP(C12, 'County name'!$A$1:$C$207, 2, TRUE)</f>
        <v>Bremer County</v>
      </c>
      <c r="B12" s="2" t="str">
        <f>VLOOKUP($C12, 'County name'!$A$1:$C$207, 3, TRUE)</f>
        <v>Iowa</v>
      </c>
      <c r="C12" s="33">
        <v>19017</v>
      </c>
      <c r="D12" s="12">
        <f>VLOOKUP($C12, 'County name'!$A$3:$D$101, 4, FALSE)</f>
        <v>9.0000000000000011E-3</v>
      </c>
      <c r="E12" s="44">
        <v>1840.587489</v>
      </c>
      <c r="F12" s="44">
        <v>121.7047006</v>
      </c>
      <c r="G12" s="38">
        <v>0.86929351489999995</v>
      </c>
      <c r="H12" s="45">
        <v>118.91106600000001</v>
      </c>
      <c r="I12" s="45">
        <v>30.14950709</v>
      </c>
      <c r="J12" s="48">
        <v>3.2341721019999999E-2</v>
      </c>
      <c r="K12" s="46">
        <v>214.86801009999999</v>
      </c>
      <c r="L12" s="45">
        <v>59.627664799999998</v>
      </c>
      <c r="M12" s="47">
        <v>5.6369976490000001E-2</v>
      </c>
    </row>
    <row r="13" spans="1:25" ht="14.5" x14ac:dyDescent="0.35">
      <c r="A13" s="2" t="str">
        <f>VLOOKUP(C13, 'County name'!$A$1:$C$207, 2, TRUE)</f>
        <v>Buchanan County</v>
      </c>
      <c r="B13" s="2" t="str">
        <f>VLOOKUP($C13, 'County name'!$A$1:$C$207, 3, TRUE)</f>
        <v>Iowa</v>
      </c>
      <c r="C13" s="33">
        <v>19019</v>
      </c>
      <c r="D13" s="12">
        <f>VLOOKUP($C13, 'County name'!$A$3:$D$101, 4, FALSE)</f>
        <v>1.1699999999999999E-2</v>
      </c>
      <c r="E13" s="44">
        <v>1836.1702560000001</v>
      </c>
      <c r="F13" s="44">
        <v>119.385919</v>
      </c>
      <c r="G13" s="38">
        <v>0.85639263850000003</v>
      </c>
      <c r="H13" s="45">
        <v>115.46141040000001</v>
      </c>
      <c r="I13" s="45">
        <v>28.899720670000001</v>
      </c>
      <c r="J13" s="48">
        <v>2.8847640630000001E-2</v>
      </c>
      <c r="K13" s="46">
        <v>213.7332888</v>
      </c>
      <c r="L13" s="45">
        <v>56.376703259999999</v>
      </c>
      <c r="M13" s="47">
        <v>5.3399249240000002E-2</v>
      </c>
    </row>
    <row r="14" spans="1:25" ht="14.5" x14ac:dyDescent="0.35">
      <c r="A14" s="2" t="str">
        <f>VLOOKUP(C14, 'County name'!$A$1:$C$207, 2, TRUE)</f>
        <v>Buena Vista County</v>
      </c>
      <c r="B14" s="2" t="str">
        <f>VLOOKUP($C14, 'County name'!$A$1:$C$207, 3, TRUE)</f>
        <v>Iowa</v>
      </c>
      <c r="C14" s="33">
        <v>19021</v>
      </c>
      <c r="D14" s="12">
        <f>VLOOKUP($C14, 'County name'!$A$3:$D$101, 4, FALSE)</f>
        <v>1.32E-2</v>
      </c>
      <c r="E14" s="44">
        <v>1849.311414</v>
      </c>
      <c r="F14" s="44">
        <v>135.10590010000001</v>
      </c>
      <c r="G14" s="38">
        <v>0.94415273290000001</v>
      </c>
      <c r="H14" s="45">
        <v>125.9173005</v>
      </c>
      <c r="I14" s="45">
        <v>31.069676489999999</v>
      </c>
      <c r="J14" s="48">
        <v>3.7530145199999997E-2</v>
      </c>
      <c r="K14" s="46">
        <v>202.47617460000001</v>
      </c>
      <c r="L14" s="45">
        <v>58.879934689999999</v>
      </c>
      <c r="M14" s="47">
        <v>5.7130461059999998E-2</v>
      </c>
    </row>
    <row r="15" spans="1:25" ht="14.5" x14ac:dyDescent="0.35">
      <c r="A15" s="2" t="str">
        <f>VLOOKUP(C15, 'County name'!$A$1:$C$207, 2, TRUE)</f>
        <v>Butler County</v>
      </c>
      <c r="B15" s="2" t="str">
        <f>VLOOKUP($C15, 'County name'!$A$1:$C$207, 3, TRUE)</f>
        <v>Iowa</v>
      </c>
      <c r="C15" s="33">
        <v>19023</v>
      </c>
      <c r="D15" s="12">
        <f>VLOOKUP($C15, 'County name'!$A$3:$D$101, 4, FALSE)</f>
        <v>1.3500000000000002E-2</v>
      </c>
      <c r="E15" s="44">
        <v>1892.0556779999999</v>
      </c>
      <c r="F15" s="44">
        <v>137.3778714</v>
      </c>
      <c r="G15" s="38">
        <v>0.90606400129999998</v>
      </c>
      <c r="H15" s="45">
        <v>118.1649018</v>
      </c>
      <c r="I15" s="45">
        <v>32.382539989999998</v>
      </c>
      <c r="J15" s="48">
        <v>3.2299011740000001E-2</v>
      </c>
      <c r="K15" s="46">
        <v>213.03926290000001</v>
      </c>
      <c r="L15" s="45">
        <v>64.75904002</v>
      </c>
      <c r="M15" s="47">
        <v>5.8316710559999999E-2</v>
      </c>
    </row>
    <row r="16" spans="1:25" ht="14.5" x14ac:dyDescent="0.35">
      <c r="A16" s="2" t="str">
        <f>VLOOKUP(C16, 'County name'!$A$1:$C$207, 2, TRUE)</f>
        <v>Calhoun County</v>
      </c>
      <c r="B16" s="2" t="str">
        <f>VLOOKUP($C16, 'County name'!$A$1:$C$207, 3, TRUE)</f>
        <v>Iowa</v>
      </c>
      <c r="C16" s="33">
        <v>19025</v>
      </c>
      <c r="D16" s="12">
        <f>VLOOKUP($C16, 'County name'!$A$3:$D$101, 4, FALSE)</f>
        <v>1.23E-2</v>
      </c>
      <c r="E16" s="44">
        <v>1921.151709</v>
      </c>
      <c r="F16" s="44">
        <v>158.27216530000001</v>
      </c>
      <c r="G16" s="38">
        <v>0.95984168110000001</v>
      </c>
      <c r="H16" s="45">
        <v>125.44406600000001</v>
      </c>
      <c r="I16" s="45">
        <v>33.305251460000001</v>
      </c>
      <c r="J16" s="48">
        <v>3.5720837300000002E-2</v>
      </c>
      <c r="K16" s="46">
        <v>207.5993967</v>
      </c>
      <c r="L16" s="45">
        <v>65.333641290000003</v>
      </c>
      <c r="M16" s="47">
        <v>5.8649666119999999E-2</v>
      </c>
    </row>
    <row r="17" spans="1:13" ht="14.5" x14ac:dyDescent="0.35">
      <c r="A17" s="2" t="str">
        <f>VLOOKUP(C17, 'County name'!$A$1:$C$207, 2, TRUE)</f>
        <v>Carroll County</v>
      </c>
      <c r="B17" s="2" t="str">
        <f>VLOOKUP($C17, 'County name'!$A$1:$C$207, 3, TRUE)</f>
        <v>Iowa</v>
      </c>
      <c r="C17" s="33">
        <v>19027</v>
      </c>
      <c r="D17" s="12">
        <f>VLOOKUP($C17, 'County name'!$A$3:$D$101, 4, FALSE)</f>
        <v>1.2E-2</v>
      </c>
      <c r="E17" s="44">
        <v>1946.911959</v>
      </c>
      <c r="F17" s="44">
        <v>167.2317429</v>
      </c>
      <c r="G17" s="38">
        <v>0.95108184330000001</v>
      </c>
      <c r="H17" s="45">
        <v>125.1424828</v>
      </c>
      <c r="I17" s="45">
        <v>33.740853170000001</v>
      </c>
      <c r="J17" s="48">
        <v>3.4552340119999997E-2</v>
      </c>
      <c r="K17" s="46">
        <v>208.34794679999999</v>
      </c>
      <c r="L17" s="45">
        <v>66.164821099999998</v>
      </c>
      <c r="M17" s="47">
        <v>5.8022738929999998E-2</v>
      </c>
    </row>
    <row r="18" spans="1:13" ht="14.5" x14ac:dyDescent="0.35">
      <c r="A18" s="2" t="str">
        <f>VLOOKUP(C18, 'County name'!$A$1:$C$207, 2, TRUE)</f>
        <v>Cass County</v>
      </c>
      <c r="B18" s="2" t="str">
        <f>VLOOKUP($C18, 'County name'!$A$1:$C$207, 3, TRUE)</f>
        <v>Iowa</v>
      </c>
      <c r="C18" s="33">
        <v>19029</v>
      </c>
      <c r="D18" s="12">
        <f>VLOOKUP($C18, 'County name'!$A$3:$D$101, 4, FALSE)</f>
        <v>1.0800000000000001E-2</v>
      </c>
      <c r="E18" s="44">
        <v>2030.0065380000001</v>
      </c>
      <c r="F18" s="44">
        <v>196.1008185</v>
      </c>
      <c r="G18" s="38">
        <v>0.97772656440000005</v>
      </c>
      <c r="H18" s="45">
        <v>120.6465773</v>
      </c>
      <c r="I18" s="45">
        <v>36.51557364</v>
      </c>
      <c r="J18" s="48">
        <v>3.061145853E-2</v>
      </c>
      <c r="K18" s="46">
        <v>203.05817279999999</v>
      </c>
      <c r="L18" s="45">
        <v>68.112301680000002</v>
      </c>
      <c r="M18" s="47">
        <v>5.1876322349999997E-2</v>
      </c>
    </row>
    <row r="19" spans="1:13" ht="14.5" x14ac:dyDescent="0.35">
      <c r="A19" s="2" t="str">
        <f>VLOOKUP(C19, 'County name'!$A$1:$C$207, 2, TRUE)</f>
        <v>Cedar County</v>
      </c>
      <c r="B19" s="2" t="str">
        <f>VLOOKUP($C19, 'County name'!$A$1:$C$207, 3, TRUE)</f>
        <v>Iowa</v>
      </c>
      <c r="C19" s="33">
        <v>19031</v>
      </c>
      <c r="D19" s="12">
        <f>VLOOKUP($C19, 'County name'!$A$3:$D$101, 4, FALSE)</f>
        <v>1.1899999999999999E-2</v>
      </c>
      <c r="E19" s="44">
        <v>1983.531624</v>
      </c>
      <c r="F19" s="44">
        <v>152.9064443</v>
      </c>
      <c r="G19" s="38">
        <v>0.90299324290000005</v>
      </c>
      <c r="H19" s="45">
        <v>111.4649773</v>
      </c>
      <c r="I19" s="45">
        <v>33.508159589999998</v>
      </c>
      <c r="J19" s="48">
        <v>2.765991932E-2</v>
      </c>
      <c r="K19" s="46">
        <v>215.6224776</v>
      </c>
      <c r="L19" s="45">
        <v>66.532972479999998</v>
      </c>
      <c r="M19" s="47">
        <v>5.5288407730000003E-2</v>
      </c>
    </row>
    <row r="20" spans="1:13" ht="14.5" x14ac:dyDescent="0.35">
      <c r="A20" s="2" t="str">
        <f>VLOOKUP(C20, 'County name'!$A$1:$C$207, 2, TRUE)</f>
        <v>Cerro Gordo County</v>
      </c>
      <c r="B20" s="2" t="str">
        <f>VLOOKUP($C20, 'County name'!$A$1:$C$207, 3, TRUE)</f>
        <v>Iowa</v>
      </c>
      <c r="C20" s="33">
        <v>19033</v>
      </c>
      <c r="D20" s="12">
        <f>VLOOKUP($C20, 'County name'!$A$3:$D$101, 4, FALSE)</f>
        <v>1.0800000000000001E-2</v>
      </c>
      <c r="E20" s="44">
        <v>1791.418418</v>
      </c>
      <c r="F20" s="44">
        <v>109.090492</v>
      </c>
      <c r="G20" s="38">
        <v>0.8564066266</v>
      </c>
      <c r="H20" s="45">
        <v>118.2794576</v>
      </c>
      <c r="I20" s="45">
        <v>26.669848349999999</v>
      </c>
      <c r="J20" s="48">
        <v>3.1334989479999999E-2</v>
      </c>
      <c r="K20" s="46">
        <v>204.85248379999999</v>
      </c>
      <c r="L20" s="45">
        <v>52.085477640000001</v>
      </c>
      <c r="M20" s="47">
        <v>5.080492684E-2</v>
      </c>
    </row>
    <row r="21" spans="1:13" ht="14.5" x14ac:dyDescent="0.35">
      <c r="A21" s="2" t="str">
        <f>VLOOKUP(C21, 'County name'!$A$1:$C$207, 2, TRUE)</f>
        <v>Cherokee County</v>
      </c>
      <c r="B21" s="2" t="str">
        <f>VLOOKUP($C21, 'County name'!$A$1:$C$207, 3, TRUE)</f>
        <v>Iowa</v>
      </c>
      <c r="C21" s="33">
        <v>19035</v>
      </c>
      <c r="D21" s="12">
        <f>VLOOKUP($C21, 'County name'!$A$3:$D$101, 4, FALSE)</f>
        <v>1.37E-2</v>
      </c>
      <c r="E21" s="44">
        <v>1862.5918360000001</v>
      </c>
      <c r="F21" s="44">
        <v>155.46611200000001</v>
      </c>
      <c r="G21" s="38">
        <v>0.9616337371</v>
      </c>
      <c r="H21" s="45">
        <v>126.6717244</v>
      </c>
      <c r="I21" s="45">
        <v>33.641297819999998</v>
      </c>
      <c r="J21" s="48">
        <v>3.7587731780000001E-2</v>
      </c>
      <c r="K21" s="46">
        <v>197.93701519999999</v>
      </c>
      <c r="L21" s="45">
        <v>61.535940930000002</v>
      </c>
      <c r="M21" s="47">
        <v>5.4009124409999998E-2</v>
      </c>
    </row>
    <row r="22" spans="1:13" ht="14.5" x14ac:dyDescent="0.35">
      <c r="A22" s="2" t="str">
        <f>VLOOKUP(C22, 'County name'!$A$1:$C$207, 2, TRUE)</f>
        <v>Chickasaw County</v>
      </c>
      <c r="B22" s="2" t="str">
        <f>VLOOKUP($C22, 'County name'!$A$1:$C$207, 3, TRUE)</f>
        <v>Iowa</v>
      </c>
      <c r="C22" s="33">
        <v>19037</v>
      </c>
      <c r="D22" s="12">
        <f>VLOOKUP($C22, 'County name'!$A$3:$D$101, 4, FALSE)</f>
        <v>9.4999999999999998E-3</v>
      </c>
      <c r="E22" s="44">
        <v>1801.9133039999999</v>
      </c>
      <c r="F22" s="44">
        <v>108.2247366</v>
      </c>
      <c r="G22" s="38">
        <v>0.84047907499999996</v>
      </c>
      <c r="H22" s="45">
        <v>120.1786188</v>
      </c>
      <c r="I22" s="45">
        <v>27.511924789999998</v>
      </c>
      <c r="J22" s="48">
        <v>3.2262355120000002E-2</v>
      </c>
      <c r="K22" s="46">
        <v>213.65922459999999</v>
      </c>
      <c r="L22" s="45">
        <v>54.167268040000003</v>
      </c>
      <c r="M22" s="47">
        <v>5.3306229939999998E-2</v>
      </c>
    </row>
    <row r="23" spans="1:13" ht="14.5" x14ac:dyDescent="0.35">
      <c r="A23" s="2" t="str">
        <f>VLOOKUP(C23, 'County name'!$A$1:$C$207, 2, TRUE)</f>
        <v>Clarke County</v>
      </c>
      <c r="B23" s="2" t="str">
        <f>VLOOKUP($C23, 'County name'!$A$1:$C$207, 3, TRUE)</f>
        <v>Iowa</v>
      </c>
      <c r="C23" s="33">
        <v>19039</v>
      </c>
      <c r="D23" s="12">
        <f>VLOOKUP($C23, 'County name'!$A$3:$D$101, 4, FALSE)</f>
        <v>4.7999999999999996E-3</v>
      </c>
      <c r="E23" s="44">
        <v>2050.2778109999999</v>
      </c>
      <c r="F23" s="44">
        <v>185.09770739999999</v>
      </c>
      <c r="G23" s="38">
        <v>0.94799000030000002</v>
      </c>
      <c r="H23" s="45">
        <v>115.58739749999999</v>
      </c>
      <c r="I23" s="45">
        <v>35.413058329999998</v>
      </c>
      <c r="J23" s="48">
        <v>2.7466192720000001E-2</v>
      </c>
      <c r="K23" s="46">
        <v>206.43147630000001</v>
      </c>
      <c r="L23" s="45">
        <v>66.908291390000002</v>
      </c>
      <c r="M23" s="47">
        <v>5.282305273E-2</v>
      </c>
    </row>
    <row r="24" spans="1:13" ht="14.5" x14ac:dyDescent="0.35">
      <c r="A24" s="2" t="str">
        <f>VLOOKUP(C24, 'County name'!$A$1:$C$207, 2, TRUE)</f>
        <v>Clay County</v>
      </c>
      <c r="B24" s="2" t="str">
        <f>VLOOKUP($C24, 'County name'!$A$1:$C$207, 3, TRUE)</f>
        <v>Iowa</v>
      </c>
      <c r="C24" s="33">
        <v>19041</v>
      </c>
      <c r="D24" s="12">
        <f>VLOOKUP($C24, 'County name'!$A$3:$D$101, 4, FALSE)</f>
        <v>1.1000000000000001E-2</v>
      </c>
      <c r="E24" s="44">
        <v>1814.8174180000001</v>
      </c>
      <c r="F24" s="44">
        <v>129.7185484</v>
      </c>
      <c r="G24" s="38">
        <v>0.90505069049999998</v>
      </c>
      <c r="H24" s="45">
        <v>124.5629819</v>
      </c>
      <c r="I24" s="45">
        <v>31.25519233</v>
      </c>
      <c r="J24" s="48">
        <v>3.5930389010000001E-2</v>
      </c>
      <c r="K24" s="46">
        <v>199.12042529999999</v>
      </c>
      <c r="L24" s="45">
        <v>57.822390990000002</v>
      </c>
      <c r="M24" s="47">
        <v>5.0386390330000003E-2</v>
      </c>
    </row>
    <row r="25" spans="1:13" ht="14.5" x14ac:dyDescent="0.35">
      <c r="A25" s="2" t="str">
        <f>VLOOKUP(C25, 'County name'!$A$1:$C$207, 2, TRUE)</f>
        <v>Clayton County</v>
      </c>
      <c r="B25" s="2" t="str">
        <f>VLOOKUP($C25, 'County name'!$A$1:$C$207, 3, TRUE)</f>
        <v>Iowa</v>
      </c>
      <c r="C25" s="33">
        <v>19043</v>
      </c>
      <c r="D25" s="12">
        <f>VLOOKUP($C25, 'County name'!$A$3:$D$101, 4, FALSE)</f>
        <v>1.0800000000000001E-2</v>
      </c>
      <c r="E25" s="44">
        <v>1782.321541</v>
      </c>
      <c r="F25" s="44">
        <v>103.5789626</v>
      </c>
      <c r="G25" s="38">
        <v>0.83163072469999999</v>
      </c>
      <c r="H25" s="45">
        <v>115.412617</v>
      </c>
      <c r="I25" s="45">
        <v>21.558250999999998</v>
      </c>
      <c r="J25" s="48">
        <v>2.3191321630000001E-2</v>
      </c>
      <c r="K25" s="46">
        <v>212.11811349999999</v>
      </c>
      <c r="L25" s="45">
        <v>46.285589790000003</v>
      </c>
      <c r="M25" s="47">
        <v>4.2049778910000002E-2</v>
      </c>
    </row>
    <row r="26" spans="1:13" ht="14.5" x14ac:dyDescent="0.35">
      <c r="A26" s="2" t="str">
        <f>VLOOKUP(C26, 'County name'!$A$1:$C$207, 2, TRUE)</f>
        <v>Clinton County</v>
      </c>
      <c r="B26" s="2" t="str">
        <f>VLOOKUP($C26, 'County name'!$A$1:$C$207, 3, TRUE)</f>
        <v>Iowa</v>
      </c>
      <c r="C26" s="33">
        <v>19045</v>
      </c>
      <c r="D26" s="12">
        <f>VLOOKUP($C26, 'County name'!$A$3:$D$101, 4, FALSE)</f>
        <v>1.4199999999999999E-2</v>
      </c>
      <c r="E26" s="44">
        <v>1940.9559870000001</v>
      </c>
      <c r="F26" s="44">
        <v>134.4319988</v>
      </c>
      <c r="G26" s="38">
        <v>0.88551484179999995</v>
      </c>
      <c r="H26" s="45">
        <v>105.3578491</v>
      </c>
      <c r="I26" s="45">
        <v>23.662687349999999</v>
      </c>
      <c r="J26" s="48">
        <v>1.5215805610000001E-2</v>
      </c>
      <c r="K26" s="46">
        <v>213.62078349999999</v>
      </c>
      <c r="L26" s="45">
        <v>58.555105830000002</v>
      </c>
      <c r="M26" s="47">
        <v>4.8330952009999997E-2</v>
      </c>
    </row>
    <row r="27" spans="1:13" ht="14.5" x14ac:dyDescent="0.35">
      <c r="A27" s="2" t="str">
        <f>VLOOKUP(C27, 'County name'!$A$1:$C$207, 2, TRUE)</f>
        <v>Crawford County</v>
      </c>
      <c r="B27" s="2" t="str">
        <f>VLOOKUP($C27, 'County name'!$A$1:$C$207, 3, TRUE)</f>
        <v>Iowa</v>
      </c>
      <c r="C27" s="33">
        <v>19047</v>
      </c>
      <c r="D27" s="12">
        <f>VLOOKUP($C27, 'County name'!$A$3:$D$101, 4, FALSE)</f>
        <v>1.47E-2</v>
      </c>
      <c r="E27" s="44">
        <v>1959.015774</v>
      </c>
      <c r="F27" s="44">
        <v>163.9564087</v>
      </c>
      <c r="G27" s="38">
        <v>0.94409776739999995</v>
      </c>
      <c r="H27" s="45">
        <v>125.3784082</v>
      </c>
      <c r="I27" s="45">
        <v>33.135388419999998</v>
      </c>
      <c r="J27" s="48">
        <v>3.3853511310000001E-2</v>
      </c>
      <c r="K27" s="46">
        <v>204.21787699999999</v>
      </c>
      <c r="L27" s="45">
        <v>61.773320910000002</v>
      </c>
      <c r="M27" s="47">
        <v>5.3281790769999997E-2</v>
      </c>
    </row>
    <row r="28" spans="1:13" ht="14.5" x14ac:dyDescent="0.35">
      <c r="A28" s="2" t="str">
        <f>VLOOKUP(C28, 'County name'!$A$1:$C$207, 2, TRUE)</f>
        <v>Dallas County</v>
      </c>
      <c r="B28" s="2" t="str">
        <f>VLOOKUP($C28, 'County name'!$A$1:$C$207, 3, TRUE)</f>
        <v>Iowa</v>
      </c>
      <c r="C28" s="33">
        <v>19049</v>
      </c>
      <c r="D28" s="12">
        <f>VLOOKUP($C28, 'County name'!$A$3:$D$101, 4, FALSE)</f>
        <v>1.0700000000000001E-2</v>
      </c>
      <c r="E28" s="44">
        <v>2010.8278029999999</v>
      </c>
      <c r="F28" s="44">
        <v>172.31933810000001</v>
      </c>
      <c r="G28" s="38">
        <v>0.94509064200000004</v>
      </c>
      <c r="H28" s="45">
        <v>121.7410282</v>
      </c>
      <c r="I28" s="45">
        <v>33.853699970000001</v>
      </c>
      <c r="J28" s="48">
        <v>3.2023754000000001E-2</v>
      </c>
      <c r="K28" s="46">
        <v>209.10986829999999</v>
      </c>
      <c r="L28" s="45">
        <v>66.49319801</v>
      </c>
      <c r="M28" s="47">
        <v>5.516422705E-2</v>
      </c>
    </row>
    <row r="29" spans="1:13" ht="14.5" x14ac:dyDescent="0.35">
      <c r="A29" s="2" t="str">
        <f>VLOOKUP(C29, 'County name'!$A$1:$C$207, 2, TRUE)</f>
        <v>Davis County</v>
      </c>
      <c r="B29" s="2" t="str">
        <f>VLOOKUP($C29, 'County name'!$A$1:$C$207, 3, TRUE)</f>
        <v>Iowa</v>
      </c>
      <c r="C29" s="33">
        <v>19051</v>
      </c>
      <c r="D29" s="12">
        <f>VLOOKUP($C29, 'County name'!$A$3:$D$101, 4, FALSE)</f>
        <v>4.5000000000000005E-3</v>
      </c>
      <c r="E29" s="44">
        <v>2165.557444</v>
      </c>
      <c r="F29" s="44">
        <v>214.98505539999999</v>
      </c>
      <c r="G29" s="38">
        <v>1.009468566</v>
      </c>
      <c r="H29" s="45">
        <v>114.2093759</v>
      </c>
      <c r="I29" s="45">
        <v>44.067914389999999</v>
      </c>
      <c r="J29" s="48">
        <v>3.2490702230000001E-2</v>
      </c>
      <c r="K29" s="46">
        <v>215.97924860000001</v>
      </c>
      <c r="L29" s="45">
        <v>81.752424050000002</v>
      </c>
      <c r="M29" s="47">
        <v>6.2804863279999998E-2</v>
      </c>
    </row>
    <row r="30" spans="1:13" ht="14.5" x14ac:dyDescent="0.35">
      <c r="A30" s="2" t="str">
        <f>VLOOKUP(C30, 'County name'!$A$1:$C$207, 2, TRUE)</f>
        <v>Decatur County</v>
      </c>
      <c r="B30" s="2" t="str">
        <f>VLOOKUP($C30, 'County name'!$A$1:$C$207, 3, TRUE)</f>
        <v>Iowa</v>
      </c>
      <c r="C30" s="33">
        <v>19053</v>
      </c>
      <c r="D30" s="12">
        <f>VLOOKUP($C30, 'County name'!$A$3:$D$101, 4, FALSE)</f>
        <v>3.5999999999999999E-3</v>
      </c>
      <c r="E30" s="44">
        <v>2063.4040949999999</v>
      </c>
      <c r="F30" s="44">
        <v>191.83907600000001</v>
      </c>
      <c r="G30" s="38">
        <v>0.96319694050000004</v>
      </c>
      <c r="H30" s="45">
        <v>111.731892</v>
      </c>
      <c r="I30" s="45">
        <v>33.493163590000002</v>
      </c>
      <c r="J30" s="48">
        <v>2.3864425080000001E-2</v>
      </c>
      <c r="K30" s="46">
        <v>201.08871379999999</v>
      </c>
      <c r="L30" s="45">
        <v>63.160779949999998</v>
      </c>
      <c r="M30" s="47">
        <v>4.7115760219999997E-2</v>
      </c>
    </row>
    <row r="31" spans="1:13" ht="14.5" x14ac:dyDescent="0.35">
      <c r="A31" s="2" t="str">
        <f>VLOOKUP(C31, 'County name'!$A$1:$C$207, 2, TRUE)</f>
        <v>Delaware County</v>
      </c>
      <c r="B31" s="2" t="str">
        <f>VLOOKUP($C31, 'County name'!$A$1:$C$207, 3, TRUE)</f>
        <v>Iowa</v>
      </c>
      <c r="C31" s="33">
        <v>19055</v>
      </c>
      <c r="D31" s="12">
        <f>VLOOKUP($C31, 'County name'!$A$3:$D$101, 4, FALSE)</f>
        <v>1.11E-2</v>
      </c>
      <c r="E31" s="44">
        <v>1784.6789610000001</v>
      </c>
      <c r="F31" s="44">
        <v>106.1406325</v>
      </c>
      <c r="G31" s="38">
        <v>0.82304400379999998</v>
      </c>
      <c r="H31" s="45">
        <v>112.59692440000001</v>
      </c>
      <c r="I31" s="45">
        <v>22.218587299999999</v>
      </c>
      <c r="J31" s="48">
        <v>2.3141321140000001E-2</v>
      </c>
      <c r="K31" s="46">
        <v>210.0981127</v>
      </c>
      <c r="L31" s="45">
        <v>47.934947680000001</v>
      </c>
      <c r="M31" s="47">
        <v>4.5197850040000001E-2</v>
      </c>
    </row>
    <row r="32" spans="1:13" ht="14.5" x14ac:dyDescent="0.35">
      <c r="A32" s="2" t="str">
        <f>VLOOKUP(C32, 'County name'!$A$1:$C$207, 2, TRUE)</f>
        <v>Des Moines County</v>
      </c>
      <c r="B32" s="2" t="str">
        <f>VLOOKUP($C32, 'County name'!$A$1:$C$207, 3, TRUE)</f>
        <v>Iowa</v>
      </c>
      <c r="C32" s="33">
        <v>19057</v>
      </c>
      <c r="D32" s="12">
        <f>VLOOKUP($C32, 'County name'!$A$3:$D$101, 4, FALSE)</f>
        <v>6.1999999999999998E-3</v>
      </c>
      <c r="E32" s="44">
        <v>2153.3980160000001</v>
      </c>
      <c r="F32" s="44">
        <v>185.85081539999999</v>
      </c>
      <c r="G32" s="38">
        <v>0.95790089089999997</v>
      </c>
      <c r="H32" s="45">
        <v>110.1011711</v>
      </c>
      <c r="I32" s="45">
        <v>41.50113897</v>
      </c>
      <c r="J32" s="48">
        <v>3.0493095979999999E-2</v>
      </c>
      <c r="K32" s="46">
        <v>215.8011362</v>
      </c>
      <c r="L32" s="45">
        <v>78.970065689999998</v>
      </c>
      <c r="M32" s="47">
        <v>5.9279773420000001E-2</v>
      </c>
    </row>
    <row r="33" spans="1:13" ht="14.5" x14ac:dyDescent="0.35">
      <c r="A33" s="2" t="str">
        <f>VLOOKUP(C33, 'County name'!$A$1:$C$207, 2, TRUE)</f>
        <v>Dickinson County</v>
      </c>
      <c r="B33" s="2" t="str">
        <f>VLOOKUP($C33, 'County name'!$A$1:$C$207, 3, TRUE)</f>
        <v>Iowa</v>
      </c>
      <c r="C33" s="33">
        <v>19059</v>
      </c>
      <c r="D33" s="12">
        <f>VLOOKUP($C33, 'County name'!$A$3:$D$101, 4, FALSE)</f>
        <v>7.3000000000000001E-3</v>
      </c>
      <c r="E33" s="44">
        <v>1770.148197</v>
      </c>
      <c r="F33" s="44">
        <v>112.83423500000001</v>
      </c>
      <c r="G33" s="38">
        <v>0.87220665799999997</v>
      </c>
      <c r="H33" s="45">
        <v>126.7377625</v>
      </c>
      <c r="I33" s="45">
        <v>29.289454979999999</v>
      </c>
      <c r="J33" s="48">
        <v>3.6857358450000002E-2</v>
      </c>
      <c r="K33" s="46">
        <v>197.3610813</v>
      </c>
      <c r="L33" s="45">
        <v>51.954754970000003</v>
      </c>
      <c r="M33" s="47">
        <v>4.6802462259999997E-2</v>
      </c>
    </row>
    <row r="34" spans="1:13" ht="14.5" x14ac:dyDescent="0.35">
      <c r="A34" s="2" t="str">
        <f>VLOOKUP(C34, 'County name'!$A$1:$C$207, 2, TRUE)</f>
        <v>Dubuque County</v>
      </c>
      <c r="B34" s="2" t="str">
        <f>VLOOKUP($C34, 'County name'!$A$1:$C$207, 3, TRUE)</f>
        <v>Iowa</v>
      </c>
      <c r="C34" s="33">
        <v>19061</v>
      </c>
      <c r="D34" s="12">
        <f>VLOOKUP($C34, 'County name'!$A$3:$D$101, 4, FALSE)</f>
        <v>8.3999999999999995E-3</v>
      </c>
      <c r="E34" s="44">
        <v>1801.9848280000001</v>
      </c>
      <c r="F34" s="44">
        <v>100.6669024</v>
      </c>
      <c r="G34" s="38">
        <v>0.81604426429999999</v>
      </c>
      <c r="H34" s="45">
        <v>107.9943495</v>
      </c>
      <c r="I34" s="45">
        <v>17.227631859999999</v>
      </c>
      <c r="J34" s="48">
        <v>1.5972028999999999E-2</v>
      </c>
      <c r="K34" s="46">
        <v>207.4503358</v>
      </c>
      <c r="L34" s="45">
        <v>42.663157269999999</v>
      </c>
      <c r="M34" s="47">
        <v>3.8064188780000001E-2</v>
      </c>
    </row>
    <row r="35" spans="1:13" ht="14.5" x14ac:dyDescent="0.35">
      <c r="A35" s="2" t="str">
        <f>VLOOKUP(C35, 'County name'!$A$1:$C$207, 2, TRUE)</f>
        <v>Emmet County</v>
      </c>
      <c r="B35" s="2" t="str">
        <f>VLOOKUP($C35, 'County name'!$A$1:$C$207, 3, TRUE)</f>
        <v>Iowa</v>
      </c>
      <c r="C35" s="33">
        <v>19063</v>
      </c>
      <c r="D35" s="12">
        <f>VLOOKUP($C35, 'County name'!$A$3:$D$101, 4, FALSE)</f>
        <v>8.3000000000000001E-3</v>
      </c>
      <c r="E35" s="44">
        <v>1774.3707999999999</v>
      </c>
      <c r="F35" s="44">
        <v>109.806409</v>
      </c>
      <c r="G35" s="38">
        <v>0.87133402029999996</v>
      </c>
      <c r="H35" s="45">
        <v>123.76727440000001</v>
      </c>
      <c r="I35" s="45">
        <v>29.109237669999999</v>
      </c>
      <c r="J35" s="48">
        <v>3.595858985E-2</v>
      </c>
      <c r="K35" s="46">
        <v>199.6527882</v>
      </c>
      <c r="L35" s="45">
        <v>51.145717429999998</v>
      </c>
      <c r="M35" s="47">
        <v>4.7680536379999999E-2</v>
      </c>
    </row>
    <row r="36" spans="1:13" ht="14.5" x14ac:dyDescent="0.35">
      <c r="A36" s="2" t="str">
        <f>VLOOKUP(C36, 'County name'!$A$1:$C$207, 2, TRUE)</f>
        <v>Fayette County</v>
      </c>
      <c r="B36" s="2" t="str">
        <f>VLOOKUP($C36, 'County name'!$A$1:$C$207, 3, TRUE)</f>
        <v>Iowa</v>
      </c>
      <c r="C36" s="33">
        <v>19065</v>
      </c>
      <c r="D36" s="12">
        <f>VLOOKUP($C36, 'County name'!$A$3:$D$101, 4, FALSE)</f>
        <v>1.37E-2</v>
      </c>
      <c r="E36" s="44">
        <v>1774.766224</v>
      </c>
      <c r="F36" s="44">
        <v>102.2402183</v>
      </c>
      <c r="G36" s="38">
        <v>0.83688287959999996</v>
      </c>
      <c r="H36" s="45">
        <v>119.25481670000001</v>
      </c>
      <c r="I36" s="45">
        <v>25.365575929999999</v>
      </c>
      <c r="J36" s="48">
        <v>3.069505246E-2</v>
      </c>
      <c r="K36" s="46">
        <v>213.47030620000001</v>
      </c>
      <c r="L36" s="45">
        <v>50.096082639999999</v>
      </c>
      <c r="M36" s="47">
        <v>5.0135275469999997E-2</v>
      </c>
    </row>
    <row r="37" spans="1:13" ht="14.5" x14ac:dyDescent="0.35">
      <c r="A37" s="2" t="str">
        <f>VLOOKUP(C37, 'County name'!$A$1:$C$207, 2, TRUE)</f>
        <v>Floyd County</v>
      </c>
      <c r="B37" s="2" t="str">
        <f>VLOOKUP($C37, 'County name'!$A$1:$C$207, 3, TRUE)</f>
        <v>Iowa</v>
      </c>
      <c r="C37" s="33">
        <v>19067</v>
      </c>
      <c r="D37" s="12">
        <f>VLOOKUP($C37, 'County name'!$A$3:$D$101, 4, FALSE)</f>
        <v>1.03E-2</v>
      </c>
      <c r="E37" s="44">
        <v>1839.4002700000001</v>
      </c>
      <c r="F37" s="44">
        <v>121.2915497</v>
      </c>
      <c r="G37" s="38">
        <v>0.86796225660000004</v>
      </c>
      <c r="H37" s="45">
        <v>119.22243400000001</v>
      </c>
      <c r="I37" s="45">
        <v>29.34406834</v>
      </c>
      <c r="J37" s="48">
        <v>3.1607942649999998E-2</v>
      </c>
      <c r="K37" s="46">
        <v>210.55262949999999</v>
      </c>
      <c r="L37" s="45">
        <v>58.182003690000002</v>
      </c>
      <c r="M37" s="47">
        <v>5.4066020229999998E-2</v>
      </c>
    </row>
    <row r="38" spans="1:13" ht="14.5" x14ac:dyDescent="0.35">
      <c r="A38" s="2" t="str">
        <f>VLOOKUP(C38, 'County name'!$A$1:$C$207, 2, TRUE)</f>
        <v>Franklin County</v>
      </c>
      <c r="B38" s="2" t="str">
        <f>VLOOKUP($C38, 'County name'!$A$1:$C$207, 3, TRUE)</f>
        <v>Iowa</v>
      </c>
      <c r="C38" s="33">
        <v>19069</v>
      </c>
      <c r="D38" s="12">
        <f>VLOOKUP($C38, 'County name'!$A$3:$D$101, 4, FALSE)</f>
        <v>1.3500000000000002E-2</v>
      </c>
      <c r="E38" s="44">
        <v>1837.378213</v>
      </c>
      <c r="F38" s="44">
        <v>122.5988943</v>
      </c>
      <c r="G38" s="38">
        <v>0.8899553643</v>
      </c>
      <c r="H38" s="45">
        <v>119.32276589999999</v>
      </c>
      <c r="I38" s="45">
        <v>29.26501236</v>
      </c>
      <c r="J38" s="48">
        <v>3.1893288610000001E-2</v>
      </c>
      <c r="K38" s="46">
        <v>207.90253960000001</v>
      </c>
      <c r="L38" s="45">
        <v>57.897062589999997</v>
      </c>
      <c r="M38" s="47">
        <v>5.4799981800000001E-2</v>
      </c>
    </row>
    <row r="39" spans="1:13" ht="14.5" x14ac:dyDescent="0.35">
      <c r="A39" s="2" t="str">
        <f>VLOOKUP(C39, 'County name'!$A$1:$C$207, 2, TRUE)</f>
        <v>Fremont County</v>
      </c>
      <c r="B39" s="2" t="str">
        <f>VLOOKUP($C39, 'County name'!$A$1:$C$207, 3, TRUE)</f>
        <v>Iowa</v>
      </c>
      <c r="C39" s="33">
        <v>19071</v>
      </c>
      <c r="D39" s="12">
        <f>VLOOKUP($C39, 'County name'!$A$3:$D$101, 4, FALSE)</f>
        <v>9.7000000000000003E-3</v>
      </c>
      <c r="E39" s="44">
        <v>2203.6494809999999</v>
      </c>
      <c r="F39" s="44">
        <v>256.42528950000002</v>
      </c>
      <c r="G39" s="38">
        <v>1.0599390989999999</v>
      </c>
      <c r="H39" s="45">
        <v>124.4048342</v>
      </c>
      <c r="I39" s="45">
        <v>44.827677389999998</v>
      </c>
      <c r="J39" s="48">
        <v>3.1185616449999998E-2</v>
      </c>
      <c r="K39" s="46">
        <v>203.82782510000001</v>
      </c>
      <c r="L39" s="45">
        <v>74.451764249999997</v>
      </c>
      <c r="M39" s="47">
        <v>4.928629641E-2</v>
      </c>
    </row>
    <row r="40" spans="1:13" ht="14.5" x14ac:dyDescent="0.35">
      <c r="A40" s="2" t="str">
        <f>VLOOKUP(C40, 'County name'!$A$1:$C$207, 2, TRUE)</f>
        <v>Greene County</v>
      </c>
      <c r="B40" s="2" t="str">
        <f>VLOOKUP($C40, 'County name'!$A$1:$C$207, 3, TRUE)</f>
        <v>Iowa</v>
      </c>
      <c r="C40" s="33">
        <v>19073</v>
      </c>
      <c r="D40" s="12">
        <f>VLOOKUP($C40, 'County name'!$A$3:$D$101, 4, FALSE)</f>
        <v>1.1699999999999999E-2</v>
      </c>
      <c r="E40" s="44">
        <v>1990.6056329999999</v>
      </c>
      <c r="F40" s="44">
        <v>181.6179257</v>
      </c>
      <c r="G40" s="38">
        <v>0.98116276520000001</v>
      </c>
      <c r="H40" s="45">
        <v>125.24480819999999</v>
      </c>
      <c r="I40" s="45">
        <v>35.291776800000001</v>
      </c>
      <c r="J40" s="48">
        <v>3.4605222870000001E-2</v>
      </c>
      <c r="K40" s="46">
        <v>210.10958389999999</v>
      </c>
      <c r="L40" s="45">
        <v>70.216511870000005</v>
      </c>
      <c r="M40" s="47">
        <v>5.9631092990000002E-2</v>
      </c>
    </row>
    <row r="41" spans="1:13" ht="14.5" x14ac:dyDescent="0.35">
      <c r="A41" s="2" t="str">
        <f>VLOOKUP(C41, 'County name'!$A$1:$C$207, 2, TRUE)</f>
        <v>Grundy County</v>
      </c>
      <c r="B41" s="2" t="str">
        <f>VLOOKUP($C41, 'County name'!$A$1:$C$207, 3, TRUE)</f>
        <v>Iowa</v>
      </c>
      <c r="C41" s="33">
        <v>19075</v>
      </c>
      <c r="D41" s="12">
        <f>VLOOKUP($C41, 'County name'!$A$3:$D$101, 4, FALSE)</f>
        <v>1.11E-2</v>
      </c>
      <c r="E41" s="44">
        <v>1872.6254759999999</v>
      </c>
      <c r="F41" s="44">
        <v>131.15092619999999</v>
      </c>
      <c r="G41" s="38">
        <v>0.88520710629999999</v>
      </c>
      <c r="H41" s="45">
        <v>116.3821935</v>
      </c>
      <c r="I41" s="45">
        <v>30.763739300000001</v>
      </c>
      <c r="J41" s="48">
        <v>3.0499444260000001E-2</v>
      </c>
      <c r="K41" s="46">
        <v>212.76212330000001</v>
      </c>
      <c r="L41" s="45">
        <v>62.713334080000003</v>
      </c>
      <c r="M41" s="47">
        <v>5.7997736469999998E-2</v>
      </c>
    </row>
    <row r="42" spans="1:13" ht="14.5" x14ac:dyDescent="0.35">
      <c r="A42" s="2" t="str">
        <f>VLOOKUP(C42, 'County name'!$A$1:$C$207, 2, TRUE)</f>
        <v>Guthrie County</v>
      </c>
      <c r="B42" s="2" t="str">
        <f>VLOOKUP($C42, 'County name'!$A$1:$C$207, 3, TRUE)</f>
        <v>Iowa</v>
      </c>
      <c r="C42" s="33">
        <v>19077</v>
      </c>
      <c r="D42" s="12">
        <f>VLOOKUP($C42, 'County name'!$A$3:$D$101, 4, FALSE)</f>
        <v>0.01</v>
      </c>
      <c r="E42" s="44">
        <v>1980.1114829999999</v>
      </c>
      <c r="F42" s="44">
        <v>180.0417593</v>
      </c>
      <c r="G42" s="38">
        <v>0.95068348300000005</v>
      </c>
      <c r="H42" s="45">
        <v>123.092085</v>
      </c>
      <c r="I42" s="45">
        <v>34.912720540000002</v>
      </c>
      <c r="J42" s="48">
        <v>3.2759817640000001E-2</v>
      </c>
      <c r="K42" s="46">
        <v>207.70346749999999</v>
      </c>
      <c r="L42" s="45">
        <v>67.87456822</v>
      </c>
      <c r="M42" s="47">
        <v>5.5358889639999999E-2</v>
      </c>
    </row>
    <row r="43" spans="1:13" ht="14.5" x14ac:dyDescent="0.35">
      <c r="A43" s="2" t="str">
        <f>VLOOKUP(C43, 'County name'!$A$1:$C$207, 2, TRUE)</f>
        <v>Hamilton County</v>
      </c>
      <c r="B43" s="2" t="str">
        <f>VLOOKUP($C43, 'County name'!$A$1:$C$207, 3, TRUE)</f>
        <v>Iowa</v>
      </c>
      <c r="C43" s="33">
        <v>19079</v>
      </c>
      <c r="D43" s="12">
        <f>VLOOKUP($C43, 'County name'!$A$3:$D$101, 4, FALSE)</f>
        <v>1.1899999999999999E-2</v>
      </c>
      <c r="E43" s="44">
        <v>1897.547658</v>
      </c>
      <c r="F43" s="44">
        <v>143.40442519999999</v>
      </c>
      <c r="G43" s="38">
        <v>0.93113557810000003</v>
      </c>
      <c r="H43" s="45">
        <v>121.6884402</v>
      </c>
      <c r="I43" s="45">
        <v>32.154950190000001</v>
      </c>
      <c r="J43" s="48">
        <v>3.216008603E-2</v>
      </c>
      <c r="K43" s="46">
        <v>208.38709470000001</v>
      </c>
      <c r="L43" s="45">
        <v>63.304531150000003</v>
      </c>
      <c r="M43" s="47">
        <v>5.7011337180000003E-2</v>
      </c>
    </row>
    <row r="44" spans="1:13" ht="14.5" x14ac:dyDescent="0.35">
      <c r="A44" s="2" t="str">
        <f>VLOOKUP(C44, 'County name'!$A$1:$C$207, 2, TRUE)</f>
        <v>Hancock County</v>
      </c>
      <c r="B44" s="2" t="str">
        <f>VLOOKUP($C44, 'County name'!$A$1:$C$207, 3, TRUE)</f>
        <v>Iowa</v>
      </c>
      <c r="C44" s="33">
        <v>19081</v>
      </c>
      <c r="D44" s="12">
        <f>VLOOKUP($C44, 'County name'!$A$3:$D$101, 4, FALSE)</f>
        <v>1.21E-2</v>
      </c>
      <c r="E44" s="44">
        <v>1810.7834170000001</v>
      </c>
      <c r="F44" s="44">
        <v>113.409801</v>
      </c>
      <c r="G44" s="38">
        <v>0.87597550960000004</v>
      </c>
      <c r="H44" s="45">
        <v>119.7595185</v>
      </c>
      <c r="I44" s="45">
        <v>28.58094449</v>
      </c>
      <c r="J44" s="48">
        <v>3.3014056479999998E-2</v>
      </c>
      <c r="K44" s="46">
        <v>202.83889980000001</v>
      </c>
      <c r="L44" s="45">
        <v>52.88476138</v>
      </c>
      <c r="M44" s="47">
        <v>4.9858049279999997E-2</v>
      </c>
    </row>
    <row r="45" spans="1:13" ht="14.5" x14ac:dyDescent="0.35">
      <c r="A45" s="2" t="str">
        <f>VLOOKUP(C45, 'County name'!$A$1:$C$207, 2, TRUE)</f>
        <v>Hardin County</v>
      </c>
      <c r="B45" s="2" t="str">
        <f>VLOOKUP($C45, 'County name'!$A$1:$C$207, 3, TRUE)</f>
        <v>Iowa</v>
      </c>
      <c r="C45" s="33">
        <v>19083</v>
      </c>
      <c r="D45" s="12">
        <f>VLOOKUP($C45, 'County name'!$A$3:$D$101, 4, FALSE)</f>
        <v>1.1200000000000002E-2</v>
      </c>
      <c r="E45" s="44">
        <v>1882.0651319999999</v>
      </c>
      <c r="F45" s="44">
        <v>136.46369569999999</v>
      </c>
      <c r="G45" s="38">
        <v>0.90575818210000003</v>
      </c>
      <c r="H45" s="45">
        <v>119.2898852</v>
      </c>
      <c r="I45" s="45">
        <v>31.126697060000001</v>
      </c>
      <c r="J45" s="48">
        <v>3.1601551929999999E-2</v>
      </c>
      <c r="K45" s="46">
        <v>210.04868279999999</v>
      </c>
      <c r="L45" s="45">
        <v>63.091885570000002</v>
      </c>
      <c r="M45" s="47">
        <v>5.7268407039999997E-2</v>
      </c>
    </row>
    <row r="46" spans="1:13" ht="14.5" x14ac:dyDescent="0.35">
      <c r="A46" s="2" t="str">
        <f>VLOOKUP(C46, 'County name'!$A$1:$C$207, 2, TRUE)</f>
        <v>Harrison County</v>
      </c>
      <c r="B46" s="2" t="str">
        <f>VLOOKUP($C46, 'County name'!$A$1:$C$207, 3, TRUE)</f>
        <v>Iowa</v>
      </c>
      <c r="C46" s="33">
        <v>19085</v>
      </c>
      <c r="D46" s="12">
        <f>VLOOKUP($C46, 'County name'!$A$3:$D$101, 4, FALSE)</f>
        <v>1.3899999999999999E-2</v>
      </c>
      <c r="E46" s="44">
        <v>2065.1814460000001</v>
      </c>
      <c r="F46" s="44">
        <v>213.83737830000001</v>
      </c>
      <c r="G46" s="38">
        <v>1.0172786439999999</v>
      </c>
      <c r="H46" s="45">
        <v>125.6676089</v>
      </c>
      <c r="I46" s="45">
        <v>41.171379330000001</v>
      </c>
      <c r="J46" s="48">
        <v>3.435004195E-2</v>
      </c>
      <c r="K46" s="46">
        <v>199.25986470000001</v>
      </c>
      <c r="L46" s="45">
        <v>68.999700020000006</v>
      </c>
      <c r="M46" s="47">
        <v>5.0169213650000002E-2</v>
      </c>
    </row>
    <row r="47" spans="1:13" ht="14.5" x14ac:dyDescent="0.35">
      <c r="A47" s="2" t="str">
        <f>VLOOKUP(C47, 'County name'!$A$1:$C$207, 2, TRUE)</f>
        <v>Henry County</v>
      </c>
      <c r="B47" s="2" t="str">
        <f>VLOOKUP($C47, 'County name'!$A$1:$C$207, 3, TRUE)</f>
        <v>Iowa</v>
      </c>
      <c r="C47" s="33">
        <v>19087</v>
      </c>
      <c r="D47" s="12">
        <f>VLOOKUP($C47, 'County name'!$A$3:$D$101, 4, FALSE)</f>
        <v>6.6E-3</v>
      </c>
      <c r="E47" s="44">
        <v>2158.7247499999999</v>
      </c>
      <c r="F47" s="44">
        <v>200.36995440000001</v>
      </c>
      <c r="G47" s="38">
        <v>0.96636758680000001</v>
      </c>
      <c r="H47" s="45">
        <v>109.8993408</v>
      </c>
      <c r="I47" s="45">
        <v>44.197625350000003</v>
      </c>
      <c r="J47" s="48">
        <v>3.0004132669999999E-2</v>
      </c>
      <c r="K47" s="46">
        <v>212.8660467</v>
      </c>
      <c r="L47" s="45">
        <v>81.026518249999995</v>
      </c>
      <c r="M47" s="47">
        <v>5.7699623479999997E-2</v>
      </c>
    </row>
    <row r="48" spans="1:13" ht="14.5" x14ac:dyDescent="0.35">
      <c r="A48" s="2" t="str">
        <f>VLOOKUP(C48, 'County name'!$A$1:$C$207, 2, TRUE)</f>
        <v>Howard County</v>
      </c>
      <c r="B48" s="2" t="str">
        <f>VLOOKUP($C48, 'County name'!$A$1:$C$207, 3, TRUE)</f>
        <v>Iowa</v>
      </c>
      <c r="C48" s="33">
        <v>19089</v>
      </c>
      <c r="D48" s="12">
        <f>VLOOKUP($C48, 'County name'!$A$3:$D$101, 4, FALSE)</f>
        <v>9.5999999999999992E-3</v>
      </c>
      <c r="E48" s="44">
        <v>1707.5215860000001</v>
      </c>
      <c r="F48" s="44">
        <v>87.318141130000001</v>
      </c>
      <c r="G48" s="38">
        <v>0.79766117120000002</v>
      </c>
      <c r="H48" s="45">
        <v>117.7550078</v>
      </c>
      <c r="I48" s="45">
        <v>22.368435999999999</v>
      </c>
      <c r="J48" s="48">
        <v>3.0451020860000001E-2</v>
      </c>
      <c r="K48" s="46">
        <v>208.89506890000001</v>
      </c>
      <c r="L48" s="45">
        <v>44.249384259999999</v>
      </c>
      <c r="M48" s="47">
        <v>4.8802055439999999E-2</v>
      </c>
    </row>
    <row r="49" spans="1:13" ht="14.5" x14ac:dyDescent="0.35">
      <c r="A49" s="2" t="str">
        <f>VLOOKUP(C49, 'County name'!$A$1:$C$207, 2, TRUE)</f>
        <v>Humboldt County</v>
      </c>
      <c r="B49" s="2" t="str">
        <f>VLOOKUP($C49, 'County name'!$A$1:$C$207, 3, TRUE)</f>
        <v>Iowa</v>
      </c>
      <c r="C49" s="33">
        <v>19091</v>
      </c>
      <c r="D49" s="12">
        <f>VLOOKUP($C49, 'County name'!$A$3:$D$101, 4, FALSE)</f>
        <v>1.15E-2</v>
      </c>
      <c r="E49" s="44">
        <v>1867.6604890000001</v>
      </c>
      <c r="F49" s="44">
        <v>132.83767889999999</v>
      </c>
      <c r="G49" s="38">
        <v>0.92454098870000001</v>
      </c>
      <c r="H49" s="45">
        <v>122.0380167</v>
      </c>
      <c r="I49" s="45">
        <v>32.23484097</v>
      </c>
      <c r="J49" s="48">
        <v>3.3985541029999997E-2</v>
      </c>
      <c r="K49" s="46">
        <v>202.93721120000001</v>
      </c>
      <c r="L49" s="45">
        <v>58.760081100000001</v>
      </c>
      <c r="M49" s="47">
        <v>5.2225380189999997E-2</v>
      </c>
    </row>
    <row r="50" spans="1:13" ht="14.5" x14ac:dyDescent="0.35">
      <c r="A50" s="2" t="str">
        <f>VLOOKUP(C50, 'County name'!$A$1:$C$207, 2, TRUE)</f>
        <v>Ida County</v>
      </c>
      <c r="B50" s="2" t="str">
        <f>VLOOKUP($C50, 'County name'!$A$1:$C$207, 3, TRUE)</f>
        <v>Iowa</v>
      </c>
      <c r="C50" s="33">
        <v>19093</v>
      </c>
      <c r="D50" s="12">
        <f>VLOOKUP($C50, 'County name'!$A$3:$D$101, 4, FALSE)</f>
        <v>9.0000000000000011E-3</v>
      </c>
      <c r="E50" s="44">
        <v>1920.5966960000001</v>
      </c>
      <c r="F50" s="44">
        <v>163.5540431</v>
      </c>
      <c r="G50" s="38">
        <v>0.9727558771</v>
      </c>
      <c r="H50" s="45">
        <v>125.9764272</v>
      </c>
      <c r="I50" s="45">
        <v>33.291101359999999</v>
      </c>
      <c r="J50" s="48">
        <v>3.6333410949999999E-2</v>
      </c>
      <c r="K50" s="46">
        <v>201.19647470000001</v>
      </c>
      <c r="L50" s="45">
        <v>62.855144209999999</v>
      </c>
      <c r="M50" s="47">
        <v>5.517000289E-2</v>
      </c>
    </row>
    <row r="51" spans="1:13" ht="14.5" x14ac:dyDescent="0.35">
      <c r="A51" s="2" t="str">
        <f>VLOOKUP(C51, 'County name'!$A$1:$C$207, 2, TRUE)</f>
        <v>Iowa County</v>
      </c>
      <c r="B51" s="2" t="str">
        <f>VLOOKUP($C51, 'County name'!$A$1:$C$207, 3, TRUE)</f>
        <v>Iowa</v>
      </c>
      <c r="C51" s="33">
        <v>19095</v>
      </c>
      <c r="D51" s="12">
        <f>VLOOKUP($C51, 'County name'!$A$3:$D$101, 4, FALSE)</f>
        <v>9.8999999999999991E-3</v>
      </c>
      <c r="E51" s="44">
        <v>2020.901016</v>
      </c>
      <c r="F51" s="44">
        <v>172.670737</v>
      </c>
      <c r="G51" s="38">
        <v>0.93556831839999999</v>
      </c>
      <c r="H51" s="45">
        <v>113.44605300000001</v>
      </c>
      <c r="I51" s="45">
        <v>38.971234039999999</v>
      </c>
      <c r="J51" s="48">
        <v>3.0910040959999999E-2</v>
      </c>
      <c r="K51" s="46">
        <v>215.097622</v>
      </c>
      <c r="L51" s="45">
        <v>73.482915210000002</v>
      </c>
      <c r="M51" s="47">
        <v>5.9514395120000001E-2</v>
      </c>
    </row>
    <row r="52" spans="1:13" ht="14.5" x14ac:dyDescent="0.35">
      <c r="A52" s="2" t="str">
        <f>VLOOKUP(C52, 'County name'!$A$1:$C$207, 2, TRUE)</f>
        <v>Jackson County</v>
      </c>
      <c r="B52" s="2" t="str">
        <f>VLOOKUP($C52, 'County name'!$A$1:$C$207, 3, TRUE)</f>
        <v>Iowa</v>
      </c>
      <c r="C52" s="33">
        <v>19097</v>
      </c>
      <c r="D52" s="12">
        <f>VLOOKUP($C52, 'County name'!$A$3:$D$101, 4, FALSE)</f>
        <v>7.3000000000000001E-3</v>
      </c>
      <c r="E52" s="44">
        <v>1850.222182</v>
      </c>
      <c r="F52" s="44">
        <v>115.5260306</v>
      </c>
      <c r="G52" s="38">
        <v>0.8429931249</v>
      </c>
      <c r="H52" s="45">
        <v>103.965096</v>
      </c>
      <c r="I52" s="45">
        <v>18.588143779999999</v>
      </c>
      <c r="J52" s="48">
        <v>9.8168575439999996E-3</v>
      </c>
      <c r="K52" s="46">
        <v>211.39731169999999</v>
      </c>
      <c r="L52" s="45">
        <v>49.776182509999998</v>
      </c>
      <c r="M52" s="47">
        <v>3.9801782860000003E-2</v>
      </c>
    </row>
    <row r="53" spans="1:13" ht="14.5" x14ac:dyDescent="0.35">
      <c r="A53" s="2" t="str">
        <f>VLOOKUP(C53, 'County name'!$A$1:$C$207, 2, TRUE)</f>
        <v>Jasper County</v>
      </c>
      <c r="B53" s="2" t="str">
        <f>VLOOKUP($C53, 'County name'!$A$1:$C$207, 3, TRUE)</f>
        <v>Iowa</v>
      </c>
      <c r="C53" s="33">
        <v>19099</v>
      </c>
      <c r="D53" s="12">
        <f>VLOOKUP($C53, 'County name'!$A$3:$D$101, 4, FALSE)</f>
        <v>1.4499999999999999E-2</v>
      </c>
      <c r="E53" s="44">
        <v>2017.4194990000001</v>
      </c>
      <c r="F53" s="44">
        <v>169.68314620000001</v>
      </c>
      <c r="G53" s="38">
        <v>0.92867839240000005</v>
      </c>
      <c r="H53" s="45">
        <v>117.58895130000001</v>
      </c>
      <c r="I53" s="45">
        <v>33.478261140000001</v>
      </c>
      <c r="J53" s="48">
        <v>3.049449521E-2</v>
      </c>
      <c r="K53" s="46">
        <v>213.41536819999999</v>
      </c>
      <c r="L53" s="45">
        <v>70.558265829999996</v>
      </c>
      <c r="M53" s="47">
        <v>5.9145034659999998E-2</v>
      </c>
    </row>
    <row r="54" spans="1:13" ht="14.5" x14ac:dyDescent="0.35">
      <c r="A54" s="2" t="str">
        <f>VLOOKUP(C54, 'County name'!$A$1:$C$207, 2, TRUE)</f>
        <v>Jefferson County</v>
      </c>
      <c r="B54" s="2" t="str">
        <f>VLOOKUP($C54, 'County name'!$A$1:$C$207, 3, TRUE)</f>
        <v>Iowa</v>
      </c>
      <c r="C54" s="33">
        <v>19101</v>
      </c>
      <c r="D54" s="12">
        <f>VLOOKUP($C54, 'County name'!$A$3:$D$101, 4, FALSE)</f>
        <v>5.8999999999999999E-3</v>
      </c>
      <c r="E54" s="44">
        <v>2169.274469</v>
      </c>
      <c r="F54" s="44">
        <v>216.4252175</v>
      </c>
      <c r="G54" s="38">
        <v>1.0019478129999999</v>
      </c>
      <c r="H54" s="45">
        <v>114.3272077</v>
      </c>
      <c r="I54" s="45">
        <v>48.177245139999997</v>
      </c>
      <c r="J54" s="48">
        <v>3.495017206E-2</v>
      </c>
      <c r="K54" s="46">
        <v>214.42701779999999</v>
      </c>
      <c r="L54" s="45">
        <v>84.078833579999994</v>
      </c>
      <c r="M54" s="47">
        <v>6.04402655E-2</v>
      </c>
    </row>
    <row r="55" spans="1:13" ht="14.5" x14ac:dyDescent="0.35">
      <c r="A55" s="2" t="str">
        <f>VLOOKUP(C55, 'County name'!$A$1:$C$207, 2, TRUE)</f>
        <v>Johnson County</v>
      </c>
      <c r="B55" s="2" t="str">
        <f>VLOOKUP($C55, 'County name'!$A$1:$C$207, 3, TRUE)</f>
        <v>Iowa</v>
      </c>
      <c r="C55" s="33">
        <v>19103</v>
      </c>
      <c r="D55" s="12">
        <f>VLOOKUP($C55, 'County name'!$A$3:$D$101, 4, FALSE)</f>
        <v>9.3999999999999986E-3</v>
      </c>
      <c r="E55" s="44">
        <v>2069.5226859999998</v>
      </c>
      <c r="F55" s="44">
        <v>180.3455214</v>
      </c>
      <c r="G55" s="38">
        <v>0.95711088929999999</v>
      </c>
      <c r="H55" s="45">
        <v>112.54467529999999</v>
      </c>
      <c r="I55" s="45">
        <v>40.522140739999998</v>
      </c>
      <c r="J55" s="48">
        <v>3.0617731490000001E-2</v>
      </c>
      <c r="K55" s="46">
        <v>216.5448773</v>
      </c>
      <c r="L55" s="45">
        <v>75.608365300000003</v>
      </c>
      <c r="M55" s="47">
        <v>5.980200536E-2</v>
      </c>
    </row>
    <row r="56" spans="1:13" ht="14.5" x14ac:dyDescent="0.35">
      <c r="A56" s="2" t="str">
        <f>VLOOKUP(C56, 'County name'!$A$1:$C$207, 2, TRUE)</f>
        <v>Jones County</v>
      </c>
      <c r="B56" s="2" t="str">
        <f>VLOOKUP($C56, 'County name'!$A$1:$C$207, 3, TRUE)</f>
        <v>Iowa</v>
      </c>
      <c r="C56" s="33">
        <v>19105</v>
      </c>
      <c r="D56" s="12">
        <f>VLOOKUP($C56, 'County name'!$A$3:$D$101, 4, FALSE)</f>
        <v>9.1999999999999998E-3</v>
      </c>
      <c r="E56" s="44">
        <v>1876.305627</v>
      </c>
      <c r="F56" s="44">
        <v>131.37223159999999</v>
      </c>
      <c r="G56" s="38">
        <v>0.86498498059999995</v>
      </c>
      <c r="H56" s="45">
        <v>111.3565614</v>
      </c>
      <c r="I56" s="45">
        <v>27.357644749999999</v>
      </c>
      <c r="J56" s="48">
        <v>2.4826173980000001E-2</v>
      </c>
      <c r="K56" s="46">
        <v>211.51863180000001</v>
      </c>
      <c r="L56" s="45">
        <v>58.549957939999999</v>
      </c>
      <c r="M56" s="47">
        <v>4.9965964109999997E-2</v>
      </c>
    </row>
    <row r="57" spans="1:13" ht="14.5" x14ac:dyDescent="0.35">
      <c r="A57" s="2" t="str">
        <f>VLOOKUP(C57, 'County name'!$A$1:$C$207, 2, TRUE)</f>
        <v>Keokuk County</v>
      </c>
      <c r="B57" s="2" t="str">
        <f>VLOOKUP($C57, 'County name'!$A$1:$C$207, 3, TRUE)</f>
        <v>Iowa</v>
      </c>
      <c r="C57" s="33">
        <v>19107</v>
      </c>
      <c r="D57" s="12">
        <f>VLOOKUP($C57, 'County name'!$A$3:$D$101, 4, FALSE)</f>
        <v>8.6E-3</v>
      </c>
      <c r="E57" s="44">
        <v>2092.0787209999999</v>
      </c>
      <c r="F57" s="44">
        <v>191.23992709999999</v>
      </c>
      <c r="G57" s="38">
        <v>0.96567834939999997</v>
      </c>
      <c r="H57" s="45">
        <v>114.5161093</v>
      </c>
      <c r="I57" s="45">
        <v>41.788974709999998</v>
      </c>
      <c r="J57" s="48">
        <v>3.3074038649999998E-2</v>
      </c>
      <c r="K57" s="46">
        <v>215.01695290000001</v>
      </c>
      <c r="L57" s="45">
        <v>77.276670409999994</v>
      </c>
      <c r="M57" s="47">
        <v>5.9998001779999997E-2</v>
      </c>
    </row>
    <row r="58" spans="1:13" ht="14.5" x14ac:dyDescent="0.35">
      <c r="A58" s="2" t="str">
        <f>VLOOKUP(C58, 'County name'!$A$1:$C$207, 2, TRUE)</f>
        <v>Kossuth County</v>
      </c>
      <c r="B58" s="2" t="str">
        <f>VLOOKUP($C58, 'County name'!$A$1:$C$207, 3, TRUE)</f>
        <v>Iowa</v>
      </c>
      <c r="C58" s="33">
        <v>19109</v>
      </c>
      <c r="D58" s="12">
        <f>VLOOKUP($C58, 'County name'!$A$3:$D$101, 4, FALSE)</f>
        <v>2.3300000000000001E-2</v>
      </c>
      <c r="E58" s="44">
        <v>1823.658574</v>
      </c>
      <c r="F58" s="44">
        <v>117.756713</v>
      </c>
      <c r="G58" s="38">
        <v>0.90227145880000004</v>
      </c>
      <c r="H58" s="45">
        <v>120.8580178</v>
      </c>
      <c r="I58" s="45">
        <v>30.705736640000001</v>
      </c>
      <c r="J58" s="48">
        <v>3.4640523749999999E-2</v>
      </c>
      <c r="K58" s="46">
        <v>201.26256050000001</v>
      </c>
      <c r="L58" s="45">
        <v>53.882484910000002</v>
      </c>
      <c r="M58" s="47">
        <v>5.0149654949999997E-2</v>
      </c>
    </row>
    <row r="59" spans="1:13" ht="14.5" x14ac:dyDescent="0.35">
      <c r="A59" s="2" t="str">
        <f>VLOOKUP(C59, 'County name'!$A$1:$C$207, 2, TRUE)</f>
        <v>Lee County</v>
      </c>
      <c r="B59" s="2" t="str">
        <f>VLOOKUP($C59, 'County name'!$A$1:$C$207, 3, TRUE)</f>
        <v>Iowa</v>
      </c>
      <c r="C59" s="33">
        <v>19111</v>
      </c>
      <c r="D59" s="12">
        <f>VLOOKUP($C59, 'County name'!$A$3:$D$101, 4, FALSE)</f>
        <v>5.7999999999999996E-3</v>
      </c>
      <c r="E59" s="44">
        <v>2212.3039979999999</v>
      </c>
      <c r="F59" s="44">
        <v>208.94114740000001</v>
      </c>
      <c r="G59" s="38">
        <v>0.99786328660000001</v>
      </c>
      <c r="H59" s="45">
        <v>108.39983359999999</v>
      </c>
      <c r="I59" s="45">
        <v>44.13985443</v>
      </c>
      <c r="J59" s="48">
        <v>2.999543801E-2</v>
      </c>
      <c r="K59" s="46">
        <v>214.8723426</v>
      </c>
      <c r="L59" s="45">
        <v>83.787088679999997</v>
      </c>
      <c r="M59" s="47">
        <v>6.1654554530000003E-2</v>
      </c>
    </row>
    <row r="60" spans="1:13" ht="14.5" x14ac:dyDescent="0.35">
      <c r="A60" s="2" t="str">
        <f>VLOOKUP(C60, 'County name'!$A$1:$C$207, 2, TRUE)</f>
        <v>Linn County</v>
      </c>
      <c r="B60" s="2" t="str">
        <f>VLOOKUP($C60, 'County name'!$A$1:$C$207, 3, TRUE)</f>
        <v>Iowa</v>
      </c>
      <c r="C60" s="33">
        <v>19113</v>
      </c>
      <c r="D60" s="12">
        <f>VLOOKUP($C60, 'County name'!$A$3:$D$101, 4, FALSE)</f>
        <v>0.01</v>
      </c>
      <c r="E60" s="44">
        <v>1935.209908</v>
      </c>
      <c r="F60" s="44">
        <v>146.41861299999999</v>
      </c>
      <c r="G60" s="38">
        <v>0.90470244929999999</v>
      </c>
      <c r="H60" s="45">
        <v>112.6938713</v>
      </c>
      <c r="I60" s="45">
        <v>33.203218649999997</v>
      </c>
      <c r="J60" s="48">
        <v>2.8037618819999999E-2</v>
      </c>
      <c r="K60" s="46">
        <v>214.10828720000001</v>
      </c>
      <c r="L60" s="45">
        <v>64.407510279999997</v>
      </c>
      <c r="M60" s="47">
        <v>5.5519582210000001E-2</v>
      </c>
    </row>
    <row r="61" spans="1:13" ht="14.5" x14ac:dyDescent="0.35">
      <c r="A61" s="2" t="str">
        <f>VLOOKUP(C61, 'County name'!$A$1:$C$207, 2, TRUE)</f>
        <v>Louisa County</v>
      </c>
      <c r="B61" s="2" t="str">
        <f>VLOOKUP($C61, 'County name'!$A$1:$C$207, 3, TRUE)</f>
        <v>Iowa</v>
      </c>
      <c r="C61" s="33">
        <v>19115</v>
      </c>
      <c r="D61" s="12">
        <f>VLOOKUP($C61, 'County name'!$A$3:$D$101, 4, FALSE)</f>
        <v>6.0999999999999995E-3</v>
      </c>
      <c r="E61" s="44">
        <v>2142.8082559999998</v>
      </c>
      <c r="F61" s="44">
        <v>193.1451946</v>
      </c>
      <c r="G61" s="38">
        <v>0.95921817139999999</v>
      </c>
      <c r="H61" s="45">
        <v>110.78906019999999</v>
      </c>
      <c r="I61" s="45">
        <v>42.425147440000003</v>
      </c>
      <c r="J61" s="48">
        <v>3.070225448E-2</v>
      </c>
      <c r="K61" s="46">
        <v>216.9366666</v>
      </c>
      <c r="L61" s="45">
        <v>79.674395660000002</v>
      </c>
      <c r="M61" s="47">
        <v>5.8635495599999997E-2</v>
      </c>
    </row>
    <row r="62" spans="1:13" ht="14.5" x14ac:dyDescent="0.35">
      <c r="A62" s="2" t="str">
        <f>VLOOKUP(C62, 'County name'!$A$1:$C$207, 2, TRUE)</f>
        <v>Lucas County</v>
      </c>
      <c r="B62" s="2" t="str">
        <f>VLOOKUP($C62, 'County name'!$A$1:$C$207, 3, TRUE)</f>
        <v>Iowa</v>
      </c>
      <c r="C62" s="33">
        <v>19117</v>
      </c>
      <c r="D62" s="12">
        <f>VLOOKUP($C62, 'County name'!$A$3:$D$101, 4, FALSE)</f>
        <v>4.0000000000000001E-3</v>
      </c>
      <c r="E62" s="44">
        <v>2057.6228259999998</v>
      </c>
      <c r="F62" s="44">
        <v>189.2053071</v>
      </c>
      <c r="G62" s="38">
        <v>0.94933188599999996</v>
      </c>
      <c r="H62" s="45">
        <v>116.7499749</v>
      </c>
      <c r="I62" s="45">
        <v>36.470745559999997</v>
      </c>
      <c r="J62" s="48">
        <v>2.9149718179999999E-2</v>
      </c>
      <c r="K62" s="46">
        <v>212.34462379999999</v>
      </c>
      <c r="L62" s="45">
        <v>71.509323600000002</v>
      </c>
      <c r="M62" s="47">
        <v>5.7869647640000001E-2</v>
      </c>
    </row>
    <row r="63" spans="1:13" ht="14.5" x14ac:dyDescent="0.35">
      <c r="A63" s="2" t="str">
        <f>VLOOKUP(C63, 'County name'!$A$1:$C$207, 2, TRUE)</f>
        <v>Lyon County</v>
      </c>
      <c r="B63" s="2" t="str">
        <f>VLOOKUP($C63, 'County name'!$A$1:$C$207, 3, TRUE)</f>
        <v>Iowa</v>
      </c>
      <c r="C63" s="33">
        <v>19119</v>
      </c>
      <c r="D63" s="12">
        <f>VLOOKUP($C63, 'County name'!$A$3:$D$101, 4, FALSE)</f>
        <v>1.3000000000000001E-2</v>
      </c>
      <c r="E63" s="44">
        <v>1819.4369859999999</v>
      </c>
      <c r="F63" s="44">
        <v>159.62831829999999</v>
      </c>
      <c r="G63" s="38">
        <v>0.95424630590000004</v>
      </c>
      <c r="H63" s="45">
        <v>129.735974</v>
      </c>
      <c r="I63" s="45">
        <v>35.34587269</v>
      </c>
      <c r="J63" s="48">
        <v>3.9888632229999998E-2</v>
      </c>
      <c r="K63" s="46">
        <v>191.52229990000001</v>
      </c>
      <c r="L63" s="45">
        <v>61.253940579999998</v>
      </c>
      <c r="M63" s="47">
        <v>4.8662447929999998E-2</v>
      </c>
    </row>
    <row r="64" spans="1:13" ht="14.5" x14ac:dyDescent="0.35">
      <c r="A64" s="2" t="str">
        <f>VLOOKUP(C64, 'County name'!$A$1:$C$207, 2, TRUE)</f>
        <v>Madison County</v>
      </c>
      <c r="B64" s="2" t="str">
        <f>VLOOKUP($C64, 'County name'!$A$1:$C$207, 3, TRUE)</f>
        <v>Iowa</v>
      </c>
      <c r="C64" s="33">
        <v>19121</v>
      </c>
      <c r="D64" s="12">
        <f>VLOOKUP($C64, 'County name'!$A$3:$D$101, 4, FALSE)</f>
        <v>7.0999999999999995E-3</v>
      </c>
      <c r="E64" s="44">
        <v>2043.223023</v>
      </c>
      <c r="F64" s="44">
        <v>184.5884337</v>
      </c>
      <c r="G64" s="38">
        <v>0.95880289429999999</v>
      </c>
      <c r="H64" s="45">
        <v>118.1071134</v>
      </c>
      <c r="I64" s="45">
        <v>34.299518820000003</v>
      </c>
      <c r="J64" s="48">
        <v>2.9626557790000001E-2</v>
      </c>
      <c r="K64" s="46">
        <v>206.4645233</v>
      </c>
      <c r="L64" s="45">
        <v>66.649019769999995</v>
      </c>
      <c r="M64" s="47">
        <v>5.3210531679999999E-2</v>
      </c>
    </row>
    <row r="65" spans="1:13" ht="14.5" x14ac:dyDescent="0.35">
      <c r="A65" s="2" t="str">
        <f>VLOOKUP(C65, 'County name'!$A$1:$C$207, 2, TRUE)</f>
        <v>Mahaska County</v>
      </c>
      <c r="B65" s="2" t="str">
        <f>VLOOKUP($C65, 'County name'!$A$1:$C$207, 3, TRUE)</f>
        <v>Iowa</v>
      </c>
      <c r="C65" s="33">
        <v>19123</v>
      </c>
      <c r="D65" s="12">
        <f>VLOOKUP($C65, 'County name'!$A$3:$D$101, 4, FALSE)</f>
        <v>9.1999999999999998E-3</v>
      </c>
      <c r="E65" s="44">
        <v>2081.1549799999998</v>
      </c>
      <c r="F65" s="44">
        <v>186.7832492</v>
      </c>
      <c r="G65" s="38">
        <v>0.96771768160000005</v>
      </c>
      <c r="H65" s="45">
        <v>116.069717</v>
      </c>
      <c r="I65" s="45">
        <v>38.140698810000004</v>
      </c>
      <c r="J65" s="48">
        <v>3.1735923239999998E-2</v>
      </c>
      <c r="K65" s="46">
        <v>214.75061160000001</v>
      </c>
      <c r="L65" s="45">
        <v>75.036440089999999</v>
      </c>
      <c r="M65" s="47">
        <v>6.0789100399999997E-2</v>
      </c>
    </row>
    <row r="66" spans="1:13" ht="14.5" x14ac:dyDescent="0.35">
      <c r="A66" s="2" t="str">
        <f>VLOOKUP(C66, 'County name'!$A$1:$C$207, 2, TRUE)</f>
        <v>Marion County</v>
      </c>
      <c r="B66" s="2" t="str">
        <f>VLOOKUP($C66, 'County name'!$A$1:$C$207, 3, TRUE)</f>
        <v>Iowa</v>
      </c>
      <c r="C66" s="33">
        <v>19125</v>
      </c>
      <c r="D66" s="12">
        <f>VLOOKUP($C66, 'County name'!$A$3:$D$101, 4, FALSE)</f>
        <v>6.4000000000000003E-3</v>
      </c>
      <c r="E66" s="44">
        <v>2115.0610889999998</v>
      </c>
      <c r="F66" s="44">
        <v>195.78543830000001</v>
      </c>
      <c r="G66" s="38">
        <v>0.98196404670000004</v>
      </c>
      <c r="H66" s="45">
        <v>118.1026166</v>
      </c>
      <c r="I66" s="45">
        <v>37.99706492</v>
      </c>
      <c r="J66" s="48">
        <v>3.1668247240000003E-2</v>
      </c>
      <c r="K66" s="46">
        <v>214.09666659999999</v>
      </c>
      <c r="L66" s="45">
        <v>74.984136530000001</v>
      </c>
      <c r="M66" s="47">
        <v>6.0505466619999997E-2</v>
      </c>
    </row>
    <row r="67" spans="1:13" ht="14.5" x14ac:dyDescent="0.35">
      <c r="A67" s="2" t="str">
        <f>VLOOKUP(C67, 'County name'!$A$1:$C$207, 2, TRUE)</f>
        <v>Marshall County</v>
      </c>
      <c r="B67" s="2" t="str">
        <f>VLOOKUP($C67, 'County name'!$A$1:$C$207, 3, TRUE)</f>
        <v>Iowa</v>
      </c>
      <c r="C67" s="33">
        <v>19127</v>
      </c>
      <c r="D67" s="12">
        <f>VLOOKUP($C67, 'County name'!$A$3:$D$101, 4, FALSE)</f>
        <v>1.1399999999999999E-2</v>
      </c>
      <c r="E67" s="44">
        <v>1914.3595479999999</v>
      </c>
      <c r="F67" s="44">
        <v>141.93368889999999</v>
      </c>
      <c r="G67" s="38">
        <v>0.88734496429999998</v>
      </c>
      <c r="H67" s="45">
        <v>116.8034299</v>
      </c>
      <c r="I67" s="45">
        <v>30.440423110000001</v>
      </c>
      <c r="J67" s="48">
        <v>3.0101838490000001E-2</v>
      </c>
      <c r="K67" s="46">
        <v>210.50441900000001</v>
      </c>
      <c r="L67" s="45">
        <v>64.04753685</v>
      </c>
      <c r="M67" s="47">
        <v>5.6464079610000002E-2</v>
      </c>
    </row>
    <row r="68" spans="1:13" ht="14.5" x14ac:dyDescent="0.35">
      <c r="A68" s="2" t="str">
        <f>VLOOKUP(C68, 'County name'!$A$1:$C$207, 2, TRUE)</f>
        <v>Mills County</v>
      </c>
      <c r="B68" s="2" t="str">
        <f>VLOOKUP($C68, 'County name'!$A$1:$C$207, 3, TRUE)</f>
        <v>Iowa</v>
      </c>
      <c r="C68" s="33">
        <v>19129</v>
      </c>
      <c r="D68" s="12">
        <f>VLOOKUP($C68, 'County name'!$A$3:$D$101, 4, FALSE)</f>
        <v>8.0000000000000002E-3</v>
      </c>
      <c r="E68" s="44">
        <v>2154.712759</v>
      </c>
      <c r="F68" s="44">
        <v>237.21920650000001</v>
      </c>
      <c r="G68" s="38">
        <v>1.051020992</v>
      </c>
      <c r="H68" s="45">
        <v>124.2085781</v>
      </c>
      <c r="I68" s="45">
        <v>44.071215109999997</v>
      </c>
      <c r="J68" s="48">
        <v>3.3865827039999997E-2</v>
      </c>
      <c r="K68" s="46">
        <v>199.69590840000001</v>
      </c>
      <c r="L68" s="45">
        <v>72.983618969999995</v>
      </c>
      <c r="M68" s="47">
        <v>5.0318721330000003E-2</v>
      </c>
    </row>
    <row r="69" spans="1:13" ht="14.5" x14ac:dyDescent="0.35">
      <c r="A69" s="2" t="str">
        <f>VLOOKUP(C69, 'County name'!$A$1:$C$207, 2, TRUE)</f>
        <v>Mitchell County</v>
      </c>
      <c r="B69" s="2" t="str">
        <f>VLOOKUP($C69, 'County name'!$A$1:$C$207, 3, TRUE)</f>
        <v>Iowa</v>
      </c>
      <c r="C69" s="33">
        <v>19131</v>
      </c>
      <c r="D69" s="12">
        <f>VLOOKUP($C69, 'County name'!$A$3:$D$101, 4, FALSE)</f>
        <v>1.09E-2</v>
      </c>
      <c r="E69" s="44">
        <v>1768.7186139999999</v>
      </c>
      <c r="F69" s="44">
        <v>99.816251609999995</v>
      </c>
      <c r="G69" s="38">
        <v>0.84040318130000002</v>
      </c>
      <c r="H69" s="45">
        <v>118.8360716</v>
      </c>
      <c r="I69" s="45">
        <v>24.698146390000002</v>
      </c>
      <c r="J69" s="48">
        <v>3.2165615119999998E-2</v>
      </c>
      <c r="K69" s="46">
        <v>207.2605293</v>
      </c>
      <c r="L69" s="45">
        <v>48.184587999999998</v>
      </c>
      <c r="M69" s="47">
        <v>5.0662912740000003E-2</v>
      </c>
    </row>
    <row r="70" spans="1:13" ht="14.5" x14ac:dyDescent="0.35">
      <c r="A70" s="2" t="str">
        <f>VLOOKUP(C70, 'County name'!$A$1:$C$207, 2, TRUE)</f>
        <v>Monona County</v>
      </c>
      <c r="B70" s="2" t="str">
        <f>VLOOKUP($C70, 'County name'!$A$1:$C$207, 3, TRUE)</f>
        <v>Iowa</v>
      </c>
      <c r="C70" s="33">
        <v>19133</v>
      </c>
      <c r="D70" s="12">
        <f>VLOOKUP($C70, 'County name'!$A$3:$D$101, 4, FALSE)</f>
        <v>1.2800000000000001E-2</v>
      </c>
      <c r="E70" s="44">
        <v>2055.8515849999999</v>
      </c>
      <c r="F70" s="44">
        <v>220.31492510000001</v>
      </c>
      <c r="G70" s="38">
        <v>1.0425966019999999</v>
      </c>
      <c r="H70" s="45">
        <v>125.50023299999999</v>
      </c>
      <c r="I70" s="45">
        <v>41.338339810000001</v>
      </c>
      <c r="J70" s="48">
        <v>3.2788329140000003E-2</v>
      </c>
      <c r="K70" s="46">
        <v>196.3930005</v>
      </c>
      <c r="L70" s="45">
        <v>69.551999190000004</v>
      </c>
      <c r="M70" s="47">
        <v>4.8212868380000003E-2</v>
      </c>
    </row>
    <row r="71" spans="1:13" ht="14.5" x14ac:dyDescent="0.35">
      <c r="A71" s="2" t="str">
        <f>VLOOKUP(C71, 'County name'!$A$1:$C$207, 2, TRUE)</f>
        <v>Monroe County</v>
      </c>
      <c r="B71" s="2" t="str">
        <f>VLOOKUP($C71, 'County name'!$A$1:$C$207, 3, TRUE)</f>
        <v>Iowa</v>
      </c>
      <c r="C71" s="33">
        <v>19135</v>
      </c>
      <c r="D71" s="12">
        <f>VLOOKUP($C71, 'County name'!$A$3:$D$101, 4, FALSE)</f>
        <v>3.3E-3</v>
      </c>
      <c r="E71" s="44">
        <v>2099.1819569999998</v>
      </c>
      <c r="F71" s="44">
        <v>191.2754079</v>
      </c>
      <c r="G71" s="38">
        <v>0.97365448970000001</v>
      </c>
      <c r="H71" s="45">
        <v>119.0808524</v>
      </c>
      <c r="I71" s="45">
        <v>38.82892184</v>
      </c>
      <c r="J71" s="48">
        <v>3.3587533840000003E-2</v>
      </c>
      <c r="K71" s="46">
        <v>218.14290650000001</v>
      </c>
      <c r="L71" s="45">
        <v>76.765388250000001</v>
      </c>
      <c r="M71" s="47">
        <v>6.4629884159999998E-2</v>
      </c>
    </row>
    <row r="72" spans="1:13" ht="14.5" x14ac:dyDescent="0.35">
      <c r="A72" s="2" t="str">
        <f>VLOOKUP(C72, 'County name'!$A$1:$C$207, 2, TRUE)</f>
        <v>Montgomery County</v>
      </c>
      <c r="B72" s="2" t="str">
        <f>VLOOKUP($C72, 'County name'!$A$1:$C$207, 3, TRUE)</f>
        <v>Iowa</v>
      </c>
      <c r="C72" s="33">
        <v>19137</v>
      </c>
      <c r="D72" s="12">
        <f>VLOOKUP($C72, 'County name'!$A$3:$D$101, 4, FALSE)</f>
        <v>7.6E-3</v>
      </c>
      <c r="E72" s="44">
        <v>2104.5886329999998</v>
      </c>
      <c r="F72" s="44">
        <v>222.35292709999999</v>
      </c>
      <c r="G72" s="38">
        <v>1.0148703210000001</v>
      </c>
      <c r="H72" s="45">
        <v>120.86137069999999</v>
      </c>
      <c r="I72" s="45">
        <v>40.735110040000002</v>
      </c>
      <c r="J72" s="48">
        <v>3.0058364810000002E-2</v>
      </c>
      <c r="K72" s="46">
        <v>200.1547046</v>
      </c>
      <c r="L72" s="45">
        <v>71.214812899999998</v>
      </c>
      <c r="M72" s="47">
        <v>4.9254466570000002E-2</v>
      </c>
    </row>
    <row r="73" spans="1:13" ht="14.5" x14ac:dyDescent="0.35">
      <c r="A73" s="2" t="str">
        <f>VLOOKUP(C73, 'County name'!$A$1:$C$207, 2, TRUE)</f>
        <v>Muscatine County</v>
      </c>
      <c r="B73" s="2" t="str">
        <f>VLOOKUP($C73, 'County name'!$A$1:$C$207, 3, TRUE)</f>
        <v>Iowa</v>
      </c>
      <c r="C73" s="33">
        <v>19139</v>
      </c>
      <c r="D73" s="12">
        <f>VLOOKUP($C73, 'County name'!$A$3:$D$101, 4, FALSE)</f>
        <v>6.6E-3</v>
      </c>
      <c r="E73" s="44">
        <v>2106.6721259999999</v>
      </c>
      <c r="F73" s="44">
        <v>184.220597</v>
      </c>
      <c r="G73" s="38">
        <v>0.95417580580000005</v>
      </c>
      <c r="H73" s="45">
        <v>111.02616980000001</v>
      </c>
      <c r="I73" s="45">
        <v>40.095868680000002</v>
      </c>
      <c r="J73" s="48">
        <v>2.9539476960000002E-2</v>
      </c>
      <c r="K73" s="46">
        <v>218.017866</v>
      </c>
      <c r="L73" s="45">
        <v>76.348829649999999</v>
      </c>
      <c r="M73" s="47">
        <v>5.8518583739999998E-2</v>
      </c>
    </row>
    <row r="74" spans="1:13" ht="14.5" x14ac:dyDescent="0.35">
      <c r="A74" s="2" t="str">
        <f>VLOOKUP(C74, 'County name'!$A$1:$C$207, 2, TRUE)</f>
        <v>O</v>
      </c>
      <c r="B74" s="2" t="str">
        <f>VLOOKUP($C74, 'County name'!$A$1:$C$207, 3, TRUE)</f>
        <v>Iowa</v>
      </c>
      <c r="C74" s="33">
        <v>19141</v>
      </c>
      <c r="D74" s="12">
        <f>VLOOKUP($C74, 'County name'!$A$3:$D$101, 4, FALSE)</f>
        <v>1.3100000000000001E-2</v>
      </c>
      <c r="E74" s="44">
        <v>1833.8884230000001</v>
      </c>
      <c r="F74" s="44">
        <v>142.21156010000001</v>
      </c>
      <c r="G74" s="38">
        <v>0.9162603493</v>
      </c>
      <c r="H74" s="45">
        <v>127.8167766</v>
      </c>
      <c r="I74" s="45">
        <v>32.88651299</v>
      </c>
      <c r="J74" s="48">
        <v>3.6870889019999999E-2</v>
      </c>
      <c r="K74" s="46">
        <v>195.372659</v>
      </c>
      <c r="L74" s="45">
        <v>60.355284830000002</v>
      </c>
      <c r="M74" s="47">
        <v>4.9302095130000001E-2</v>
      </c>
    </row>
    <row r="75" spans="1:13" ht="14.5" x14ac:dyDescent="0.35">
      <c r="A75" s="2" t="str">
        <f>VLOOKUP(C75, 'County name'!$A$1:$C$207, 2, TRUE)</f>
        <v>Osceola County</v>
      </c>
      <c r="B75" s="2" t="str">
        <f>VLOOKUP($C75, 'County name'!$A$1:$C$207, 3, TRUE)</f>
        <v>Iowa</v>
      </c>
      <c r="C75" s="33">
        <v>19143</v>
      </c>
      <c r="D75" s="12">
        <f>VLOOKUP($C75, 'County name'!$A$3:$D$101, 4, FALSE)</f>
        <v>0.01</v>
      </c>
      <c r="E75" s="44">
        <v>1754.2901649999999</v>
      </c>
      <c r="F75" s="44">
        <v>118.45638270000001</v>
      </c>
      <c r="G75" s="38">
        <v>0.87746798189999997</v>
      </c>
      <c r="H75" s="45">
        <v>129.1885217</v>
      </c>
      <c r="I75" s="45">
        <v>30.232230189999999</v>
      </c>
      <c r="J75" s="48">
        <v>3.8155321979999997E-2</v>
      </c>
      <c r="K75" s="46">
        <v>193.3089985</v>
      </c>
      <c r="L75" s="45">
        <v>53.920849230000002</v>
      </c>
      <c r="M75" s="47">
        <v>4.6650566130000001E-2</v>
      </c>
    </row>
    <row r="76" spans="1:13" ht="14.5" x14ac:dyDescent="0.35">
      <c r="A76" s="2" t="str">
        <f>VLOOKUP(C76, 'County name'!$A$1:$C$207, 2, TRUE)</f>
        <v>Page County</v>
      </c>
      <c r="B76" s="2" t="str">
        <f>VLOOKUP($C76, 'County name'!$A$1:$C$207, 3, TRUE)</f>
        <v>Iowa</v>
      </c>
      <c r="C76" s="33">
        <v>19145</v>
      </c>
      <c r="D76" s="12">
        <f>VLOOKUP($C76, 'County name'!$A$3:$D$101, 4, FALSE)</f>
        <v>9.8999999999999991E-3</v>
      </c>
      <c r="E76" s="44">
        <v>2138.1668110000001</v>
      </c>
      <c r="F76" s="44">
        <v>227.4375833</v>
      </c>
      <c r="G76" s="38">
        <v>0.99889253499999997</v>
      </c>
      <c r="H76" s="45">
        <v>121.16671599999999</v>
      </c>
      <c r="I76" s="45">
        <v>39.445085290000002</v>
      </c>
      <c r="J76" s="48">
        <v>2.70865063E-2</v>
      </c>
      <c r="K76" s="46">
        <v>203.4393029</v>
      </c>
      <c r="L76" s="45">
        <v>69.526502370000003</v>
      </c>
      <c r="M76" s="47">
        <v>4.6302157509999997E-2</v>
      </c>
    </row>
    <row r="77" spans="1:13" ht="14.5" x14ac:dyDescent="0.35">
      <c r="A77" s="2" t="str">
        <f>VLOOKUP(C77, 'County name'!$A$1:$C$207, 2, TRUE)</f>
        <v>Palo Alto County</v>
      </c>
      <c r="B77" s="2" t="str">
        <f>VLOOKUP($C77, 'County name'!$A$1:$C$207, 3, TRUE)</f>
        <v>Iowa</v>
      </c>
      <c r="C77" s="33">
        <v>19147</v>
      </c>
      <c r="D77" s="12">
        <f>VLOOKUP($C77, 'County name'!$A$3:$D$101, 4, FALSE)</f>
        <v>1.1699999999999999E-2</v>
      </c>
      <c r="E77" s="44">
        <v>1846.3182549999999</v>
      </c>
      <c r="F77" s="44">
        <v>128.36636970000001</v>
      </c>
      <c r="G77" s="38">
        <v>0.91683292839999997</v>
      </c>
      <c r="H77" s="45">
        <v>123.3909678</v>
      </c>
      <c r="I77" s="45">
        <v>31.851813509999999</v>
      </c>
      <c r="J77" s="48">
        <v>3.5424710509999999E-2</v>
      </c>
      <c r="K77" s="46">
        <v>201.48018389999999</v>
      </c>
      <c r="L77" s="45">
        <v>58.372360800000003</v>
      </c>
      <c r="M77" s="47">
        <v>5.1700002889999999E-2</v>
      </c>
    </row>
    <row r="78" spans="1:13" ht="14.5" x14ac:dyDescent="0.35">
      <c r="A78" s="2" t="str">
        <f>VLOOKUP(C78, 'County name'!$A$1:$C$207, 2, TRUE)</f>
        <v>Plymouth County</v>
      </c>
      <c r="B78" s="2" t="str">
        <f>VLOOKUP($C78, 'County name'!$A$1:$C$207, 3, TRUE)</f>
        <v>Iowa</v>
      </c>
      <c r="C78" s="33">
        <v>19149</v>
      </c>
      <c r="D78" s="12">
        <f>VLOOKUP($C78, 'County name'!$A$3:$D$101, 4, FALSE)</f>
        <v>1.8500000000000003E-2</v>
      </c>
      <c r="E78" s="44">
        <v>1924.5191580000001</v>
      </c>
      <c r="F78" s="44">
        <v>187.17596</v>
      </c>
      <c r="G78" s="38">
        <v>1.0121246770000001</v>
      </c>
      <c r="H78" s="45">
        <v>125.8550887</v>
      </c>
      <c r="I78" s="45">
        <v>34.495091010000003</v>
      </c>
      <c r="J78" s="48">
        <v>3.4243142919999997E-2</v>
      </c>
      <c r="K78" s="46">
        <v>192.17088759999999</v>
      </c>
      <c r="L78" s="45">
        <v>62.560973689999997</v>
      </c>
      <c r="M78" s="47">
        <v>4.791935655E-2</v>
      </c>
    </row>
    <row r="79" spans="1:13" ht="14.5" x14ac:dyDescent="0.35">
      <c r="A79" s="2" t="str">
        <f>VLOOKUP(C79, 'County name'!$A$1:$C$207, 2, TRUE)</f>
        <v>Pocahontas County</v>
      </c>
      <c r="B79" s="2" t="str">
        <f>VLOOKUP($C79, 'County name'!$A$1:$C$207, 3, TRUE)</f>
        <v>Iowa</v>
      </c>
      <c r="C79" s="33">
        <v>19151</v>
      </c>
      <c r="D79" s="12">
        <f>VLOOKUP($C79, 'County name'!$A$3:$D$101, 4, FALSE)</f>
        <v>1.41E-2</v>
      </c>
      <c r="E79" s="44">
        <v>1870.20343</v>
      </c>
      <c r="F79" s="44">
        <v>141.82513470000001</v>
      </c>
      <c r="G79" s="38">
        <v>0.94029376090000005</v>
      </c>
      <c r="H79" s="45">
        <v>124.3217334</v>
      </c>
      <c r="I79" s="45">
        <v>33.248353100000003</v>
      </c>
      <c r="J79" s="48">
        <v>3.5860918980000003E-2</v>
      </c>
      <c r="K79" s="46">
        <v>203.6487735</v>
      </c>
      <c r="L79" s="45">
        <v>62.266396620000002</v>
      </c>
      <c r="M79" s="47">
        <v>5.5780714949999997E-2</v>
      </c>
    </row>
    <row r="80" spans="1:13" ht="14.5" x14ac:dyDescent="0.35">
      <c r="A80" s="2" t="str">
        <f>VLOOKUP(C80, 'County name'!$A$1:$C$207, 2, TRUE)</f>
        <v>Polk County</v>
      </c>
      <c r="B80" s="2" t="str">
        <f>VLOOKUP($C80, 'County name'!$A$1:$C$207, 3, TRUE)</f>
        <v>Iowa</v>
      </c>
      <c r="C80" s="33">
        <v>19153</v>
      </c>
      <c r="D80" s="12">
        <f>VLOOKUP($C80, 'County name'!$A$3:$D$101, 4, FALSE)</f>
        <v>7.7000000000000002E-3</v>
      </c>
      <c r="E80" s="44">
        <v>2026.0940909999999</v>
      </c>
      <c r="F80" s="44">
        <v>166.412297</v>
      </c>
      <c r="G80" s="38">
        <v>0.93785478280000001</v>
      </c>
      <c r="H80" s="45">
        <v>120.0068969</v>
      </c>
      <c r="I80" s="45">
        <v>32.539841989999999</v>
      </c>
      <c r="J80" s="48">
        <v>3.15873864E-2</v>
      </c>
      <c r="K80" s="46">
        <v>212.43507690000001</v>
      </c>
      <c r="L80" s="45">
        <v>67.405492640000006</v>
      </c>
      <c r="M80" s="47">
        <v>5.7878705740000001E-2</v>
      </c>
    </row>
    <row r="81" spans="1:13" ht="14.5" x14ac:dyDescent="0.35">
      <c r="A81" s="2" t="str">
        <f>VLOOKUP(C81, 'County name'!$A$1:$C$207, 2, TRUE)</f>
        <v>Pottawattamie County</v>
      </c>
      <c r="B81" s="2" t="str">
        <f>VLOOKUP($C81, 'County name'!$A$1:$C$207, 3, TRUE)</f>
        <v>Iowa</v>
      </c>
      <c r="C81" s="33">
        <v>19155</v>
      </c>
      <c r="D81" s="12">
        <f>VLOOKUP($C81, 'County name'!$A$3:$D$101, 4, FALSE)</f>
        <v>1.7299999999999999E-2</v>
      </c>
      <c r="E81" s="44">
        <v>2076.8454969999998</v>
      </c>
      <c r="F81" s="44">
        <v>204.04658269999999</v>
      </c>
      <c r="G81" s="38">
        <v>1.007006026</v>
      </c>
      <c r="H81" s="45">
        <v>124.1095622</v>
      </c>
      <c r="I81" s="45">
        <v>39.102795270000001</v>
      </c>
      <c r="J81" s="48">
        <v>3.3587306880000001E-2</v>
      </c>
      <c r="K81" s="46">
        <v>200.59344400000001</v>
      </c>
      <c r="L81" s="45">
        <v>68.004077960000004</v>
      </c>
      <c r="M81" s="47">
        <v>5.0629131030000003E-2</v>
      </c>
    </row>
    <row r="82" spans="1:13" ht="14.5" x14ac:dyDescent="0.35">
      <c r="A82" s="2" t="str">
        <f>VLOOKUP(C82, 'County name'!$A$1:$C$207, 2, TRUE)</f>
        <v>Poweshiek County</v>
      </c>
      <c r="B82" s="2" t="str">
        <f>VLOOKUP($C82, 'County name'!$A$1:$C$207, 3, TRUE)</f>
        <v>Iowa</v>
      </c>
      <c r="C82" s="33">
        <v>19157</v>
      </c>
      <c r="D82" s="12">
        <f>VLOOKUP($C82, 'County name'!$A$3:$D$101, 4, FALSE)</f>
        <v>1.18E-2</v>
      </c>
      <c r="E82" s="44">
        <v>1987.4478360000001</v>
      </c>
      <c r="F82" s="44">
        <v>167.9222005</v>
      </c>
      <c r="G82" s="38">
        <v>0.91562578360000002</v>
      </c>
      <c r="H82" s="45">
        <v>114.6542192</v>
      </c>
      <c r="I82" s="45">
        <v>35.235381359999998</v>
      </c>
      <c r="J82" s="48">
        <v>2.9995232430000001E-2</v>
      </c>
      <c r="K82" s="46">
        <v>212.90705170000001</v>
      </c>
      <c r="L82" s="45">
        <v>70.698766849999998</v>
      </c>
      <c r="M82" s="47">
        <v>5.8691404209999999E-2</v>
      </c>
    </row>
    <row r="83" spans="1:13" ht="14.5" x14ac:dyDescent="0.35">
      <c r="A83" s="2" t="str">
        <f>VLOOKUP(C83, 'County name'!$A$1:$C$207, 2, TRUE)</f>
        <v>Ringgold County</v>
      </c>
      <c r="B83" s="2" t="str">
        <f>VLOOKUP($C83, 'County name'!$A$1:$C$207, 3, TRUE)</f>
        <v>Iowa</v>
      </c>
      <c r="C83" s="33">
        <v>19159</v>
      </c>
      <c r="D83" s="12">
        <f>VLOOKUP($C83, 'County name'!$A$3:$D$101, 4, FALSE)</f>
        <v>5.4000000000000003E-3</v>
      </c>
      <c r="E83" s="44">
        <v>2071.9936379999999</v>
      </c>
      <c r="F83" s="44">
        <v>186.5503578</v>
      </c>
      <c r="G83" s="38">
        <v>0.9551684802</v>
      </c>
      <c r="H83" s="45">
        <v>113.5174552</v>
      </c>
      <c r="I83" s="45">
        <v>31.842446989999999</v>
      </c>
      <c r="J83" s="48">
        <v>2.3429455450000001E-2</v>
      </c>
      <c r="K83" s="46">
        <v>200.6443615</v>
      </c>
      <c r="L83" s="45">
        <v>60.70874405</v>
      </c>
      <c r="M83" s="47">
        <v>4.60687667E-2</v>
      </c>
    </row>
    <row r="84" spans="1:13" ht="14.5" x14ac:dyDescent="0.35">
      <c r="A84" s="2" t="str">
        <f>VLOOKUP(C84, 'County name'!$A$1:$C$207, 2, TRUE)</f>
        <v>Sac County</v>
      </c>
      <c r="B84" s="2" t="str">
        <f>VLOOKUP($C84, 'County name'!$A$1:$C$207, 3, TRUE)</f>
        <v>Iowa</v>
      </c>
      <c r="C84" s="33">
        <v>19161</v>
      </c>
      <c r="D84" s="12">
        <f>VLOOKUP($C84, 'County name'!$A$3:$D$101, 4, FALSE)</f>
        <v>1.2E-2</v>
      </c>
      <c r="E84" s="44">
        <v>1893.3385350000001</v>
      </c>
      <c r="F84" s="44">
        <v>150.8169446</v>
      </c>
      <c r="G84" s="38">
        <v>0.94710819150000003</v>
      </c>
      <c r="H84" s="45">
        <v>125.81203410000001</v>
      </c>
      <c r="I84" s="45">
        <v>31.39998288</v>
      </c>
      <c r="J84" s="48">
        <v>3.6728400449999997E-2</v>
      </c>
      <c r="K84" s="46">
        <v>204.69867110000001</v>
      </c>
      <c r="L84" s="45">
        <v>61.64566026</v>
      </c>
      <c r="M84" s="47">
        <v>5.7749236000000002E-2</v>
      </c>
    </row>
    <row r="85" spans="1:13" ht="14.5" x14ac:dyDescent="0.35">
      <c r="A85" s="2" t="str">
        <f>VLOOKUP(C85, 'County name'!$A$1:$C$207, 2, TRUE)</f>
        <v>Scott County</v>
      </c>
      <c r="B85" s="2" t="str">
        <f>VLOOKUP($C85, 'County name'!$A$1:$C$207, 3, TRUE)</f>
        <v>Iowa</v>
      </c>
      <c r="C85" s="33">
        <v>19163</v>
      </c>
      <c r="D85" s="12">
        <f>VLOOKUP($C85, 'County name'!$A$3:$D$101, 4, FALSE)</f>
        <v>7.4999999999999997E-3</v>
      </c>
      <c r="E85" s="44">
        <v>2036.8539169999999</v>
      </c>
      <c r="F85" s="44">
        <v>152.25545080000001</v>
      </c>
      <c r="G85" s="38">
        <v>0.92220326620000004</v>
      </c>
      <c r="H85" s="45">
        <v>107.6056013</v>
      </c>
      <c r="I85" s="45">
        <v>30.11239986</v>
      </c>
      <c r="J85" s="48">
        <v>2.175489798E-2</v>
      </c>
      <c r="K85" s="46">
        <v>217.48446849999999</v>
      </c>
      <c r="L85" s="45">
        <v>66.566366669999994</v>
      </c>
      <c r="M85" s="47">
        <v>5.5690682929999999E-2</v>
      </c>
    </row>
    <row r="86" spans="1:13" ht="14.5" x14ac:dyDescent="0.35">
      <c r="A86" s="2" t="str">
        <f>VLOOKUP(C86, 'County name'!$A$1:$C$207, 2, TRUE)</f>
        <v>Shelby County</v>
      </c>
      <c r="B86" s="2" t="str">
        <f>VLOOKUP($C86, 'County name'!$A$1:$C$207, 3, TRUE)</f>
        <v>Iowa</v>
      </c>
      <c r="C86" s="33">
        <v>19165</v>
      </c>
      <c r="D86" s="12">
        <f>VLOOKUP($C86, 'County name'!$A$3:$D$101, 4, FALSE)</f>
        <v>1.37E-2</v>
      </c>
      <c r="E86" s="44">
        <v>1996.1056900000001</v>
      </c>
      <c r="F86" s="44">
        <v>179.19997839999999</v>
      </c>
      <c r="G86" s="38">
        <v>0.95470022379999997</v>
      </c>
      <c r="H86" s="45">
        <v>123.71203389999999</v>
      </c>
      <c r="I86" s="45">
        <v>34.894624899999997</v>
      </c>
      <c r="J86" s="48">
        <v>3.2192589399999999E-2</v>
      </c>
      <c r="K86" s="46">
        <v>203.84320210000001</v>
      </c>
      <c r="L86" s="45">
        <v>64.660420799999997</v>
      </c>
      <c r="M86" s="47">
        <v>5.2428562460000001E-2</v>
      </c>
    </row>
    <row r="87" spans="1:13" ht="14.5" x14ac:dyDescent="0.35">
      <c r="A87" s="2" t="str">
        <f>VLOOKUP(C87, 'County name'!$A$1:$C$207, 2, TRUE)</f>
        <v>Sioux County</v>
      </c>
      <c r="B87" s="2" t="str">
        <f>VLOOKUP($C87, 'County name'!$A$1:$C$207, 3, TRUE)</f>
        <v>Iowa</v>
      </c>
      <c r="C87" s="33">
        <v>19167</v>
      </c>
      <c r="D87" s="12">
        <f>VLOOKUP($C87, 'County name'!$A$3:$D$101, 4, FALSE)</f>
        <v>1.6E-2</v>
      </c>
      <c r="E87" s="44">
        <v>1872.770336</v>
      </c>
      <c r="F87" s="44">
        <v>169.74277029999999</v>
      </c>
      <c r="G87" s="38">
        <v>0.97957551509999996</v>
      </c>
      <c r="H87" s="45">
        <v>127.7734707</v>
      </c>
      <c r="I87" s="45">
        <v>34.95829148</v>
      </c>
      <c r="J87" s="48">
        <v>3.7211488180000002E-2</v>
      </c>
      <c r="K87" s="46">
        <v>192.41388699999999</v>
      </c>
      <c r="L87" s="45">
        <v>62.859279780000001</v>
      </c>
      <c r="M87" s="47">
        <v>4.913246382E-2</v>
      </c>
    </row>
    <row r="88" spans="1:13" ht="14.5" x14ac:dyDescent="0.35">
      <c r="A88" s="2" t="str">
        <f>VLOOKUP(C88, 'County name'!$A$1:$C$207, 2, TRUE)</f>
        <v>Story County</v>
      </c>
      <c r="B88" s="2" t="str">
        <f>VLOOKUP($C88, 'County name'!$A$1:$C$207, 3, TRUE)</f>
        <v>Iowa</v>
      </c>
      <c r="C88" s="33">
        <v>19169</v>
      </c>
      <c r="D88" s="12">
        <f>VLOOKUP($C88, 'County name'!$A$3:$D$101, 4, FALSE)</f>
        <v>1.09E-2</v>
      </c>
      <c r="E88" s="44">
        <v>1921.669169</v>
      </c>
      <c r="F88" s="44">
        <v>137.2038532</v>
      </c>
      <c r="G88" s="38">
        <v>0.88518649449999998</v>
      </c>
      <c r="H88" s="45">
        <v>120.2348545</v>
      </c>
      <c r="I88" s="45">
        <v>29.87265244</v>
      </c>
      <c r="J88" s="48">
        <v>3.0323166870000001E-2</v>
      </c>
      <c r="K88" s="46">
        <v>210.6700348</v>
      </c>
      <c r="L88" s="45">
        <v>62.001208779999999</v>
      </c>
      <c r="M88" s="47">
        <v>5.544209756E-2</v>
      </c>
    </row>
    <row r="89" spans="1:13" ht="14.5" x14ac:dyDescent="0.35">
      <c r="A89" s="2" t="str">
        <f>VLOOKUP(C89, 'County name'!$A$1:$C$207, 2, TRUE)</f>
        <v>Tama County</v>
      </c>
      <c r="B89" s="2" t="str">
        <f>VLOOKUP($C89, 'County name'!$A$1:$C$207, 3, TRUE)</f>
        <v>Iowa</v>
      </c>
      <c r="C89" s="33">
        <v>19171</v>
      </c>
      <c r="D89" s="12">
        <f>VLOOKUP($C89, 'County name'!$A$3:$D$101, 4, FALSE)</f>
        <v>1.3000000000000001E-2</v>
      </c>
      <c r="E89" s="44">
        <v>1914.1102900000001</v>
      </c>
      <c r="F89" s="44">
        <v>145.9753144</v>
      </c>
      <c r="G89" s="38">
        <v>0.89797262339999995</v>
      </c>
      <c r="H89" s="45">
        <v>115.6925593</v>
      </c>
      <c r="I89" s="45">
        <v>33.089425749999997</v>
      </c>
      <c r="J89" s="48">
        <v>3.0009365270000001E-2</v>
      </c>
      <c r="K89" s="46">
        <v>215.30942239999999</v>
      </c>
      <c r="L89" s="45">
        <v>66.011746029999998</v>
      </c>
      <c r="M89" s="47">
        <v>5.9547228209999997E-2</v>
      </c>
    </row>
    <row r="90" spans="1:13" ht="14.5" x14ac:dyDescent="0.35">
      <c r="A90" s="2" t="str">
        <f>VLOOKUP(C90, 'County name'!$A$1:$C$207, 2, TRUE)</f>
        <v>Taylor County</v>
      </c>
      <c r="B90" s="2" t="str">
        <f>VLOOKUP($C90, 'County name'!$A$1:$C$207, 3, TRUE)</f>
        <v>Iowa</v>
      </c>
      <c r="C90" s="33">
        <v>19173</v>
      </c>
      <c r="D90" s="12">
        <f>VLOOKUP($C90, 'County name'!$A$3:$D$101, 4, FALSE)</f>
        <v>7.9000000000000008E-3</v>
      </c>
      <c r="E90" s="44">
        <v>2085.908191</v>
      </c>
      <c r="F90" s="44">
        <v>198.07256530000001</v>
      </c>
      <c r="G90" s="38">
        <v>0.96782861269999998</v>
      </c>
      <c r="H90" s="45">
        <v>117.4226281</v>
      </c>
      <c r="I90" s="45">
        <v>33.93144212</v>
      </c>
      <c r="J90" s="48">
        <v>2.5339546500000001E-2</v>
      </c>
      <c r="K90" s="46">
        <v>199.3899165</v>
      </c>
      <c r="L90" s="45">
        <v>61.565890170000003</v>
      </c>
      <c r="M90" s="47">
        <v>4.4634832040000003E-2</v>
      </c>
    </row>
    <row r="91" spans="1:13" ht="14.5" x14ac:dyDescent="0.35">
      <c r="A91" s="2" t="str">
        <f>VLOOKUP(C91, 'County name'!$A$1:$C$207, 2, TRUE)</f>
        <v>Union County</v>
      </c>
      <c r="B91" s="2" t="str">
        <f>VLOOKUP($C91, 'County name'!$A$1:$C$207, 3, TRUE)</f>
        <v>Iowa</v>
      </c>
      <c r="C91" s="33">
        <v>19175</v>
      </c>
      <c r="D91" s="12">
        <f>VLOOKUP($C91, 'County name'!$A$3:$D$101, 4, FALSE)</f>
        <v>6.5000000000000006E-3</v>
      </c>
      <c r="E91" s="44">
        <v>2050.1495639999998</v>
      </c>
      <c r="F91" s="44">
        <v>184.579609</v>
      </c>
      <c r="G91" s="38">
        <v>0.95312788309999996</v>
      </c>
      <c r="H91" s="45">
        <v>115.1793076</v>
      </c>
      <c r="I91" s="45">
        <v>33.796227500000001</v>
      </c>
      <c r="J91" s="48">
        <v>2.6800165399999999E-2</v>
      </c>
      <c r="K91" s="46">
        <v>202.82858400000001</v>
      </c>
      <c r="L91" s="45">
        <v>64.092257450000005</v>
      </c>
      <c r="M91" s="47">
        <v>4.990490744E-2</v>
      </c>
    </row>
    <row r="92" spans="1:13" ht="14.5" x14ac:dyDescent="0.35">
      <c r="A92" s="2" t="str">
        <f>VLOOKUP(C92, 'County name'!$A$1:$C$207, 2, TRUE)</f>
        <v>Van Buren County</v>
      </c>
      <c r="B92" s="2" t="str">
        <f>VLOOKUP($C92, 'County name'!$A$1:$C$207, 3, TRUE)</f>
        <v>Iowa</v>
      </c>
      <c r="C92" s="33">
        <v>19177</v>
      </c>
      <c r="D92" s="12">
        <f>VLOOKUP($C92, 'County name'!$A$3:$D$101, 4, FALSE)</f>
        <v>4.7999999999999996E-3</v>
      </c>
      <c r="E92" s="44">
        <v>2200.069962</v>
      </c>
      <c r="F92" s="44">
        <v>233.64557629999999</v>
      </c>
      <c r="G92" s="38">
        <v>1.025510871</v>
      </c>
      <c r="H92" s="45">
        <v>111.4805953</v>
      </c>
      <c r="I92" s="45">
        <v>49.805260089999997</v>
      </c>
      <c r="J92" s="48">
        <v>3.3038998100000001E-2</v>
      </c>
      <c r="K92" s="46">
        <v>214.6760744</v>
      </c>
      <c r="L92" s="45">
        <v>88.297975919999999</v>
      </c>
      <c r="M92" s="47">
        <v>6.2590605519999995E-2</v>
      </c>
    </row>
    <row r="93" spans="1:13" ht="14.5" x14ac:dyDescent="0.35">
      <c r="A93" s="2" t="str">
        <f>VLOOKUP(C93, 'County name'!$A$1:$C$207, 2, TRUE)</f>
        <v>Wapello County</v>
      </c>
      <c r="B93" s="2" t="str">
        <f>VLOOKUP($C93, 'County name'!$A$1:$C$207, 3, TRUE)</f>
        <v>Iowa</v>
      </c>
      <c r="C93" s="33">
        <v>19179</v>
      </c>
      <c r="D93" s="12">
        <f>VLOOKUP($C93, 'County name'!$A$3:$D$101, 4, FALSE)</f>
        <v>5.1999999999999998E-3</v>
      </c>
      <c r="E93" s="44">
        <v>2147.0331270000001</v>
      </c>
      <c r="F93" s="44">
        <v>202.29303089999999</v>
      </c>
      <c r="G93" s="38">
        <v>1.000078174</v>
      </c>
      <c r="H93" s="45">
        <v>114.64705960000001</v>
      </c>
      <c r="I93" s="45">
        <v>42.170205879999997</v>
      </c>
      <c r="J93" s="48">
        <v>3.3835520440000003E-2</v>
      </c>
      <c r="K93" s="46">
        <v>211.52683440000001</v>
      </c>
      <c r="L93" s="45">
        <v>76.997863859999995</v>
      </c>
      <c r="M93" s="47">
        <v>5.8790684349999997E-2</v>
      </c>
    </row>
    <row r="94" spans="1:13" ht="14.5" x14ac:dyDescent="0.35">
      <c r="A94" s="2" t="str">
        <f>VLOOKUP(C94, 'County name'!$A$1:$C$207, 2, TRUE)</f>
        <v>Warren County</v>
      </c>
      <c r="B94" s="2" t="str">
        <f>VLOOKUP($C94, 'County name'!$A$1:$C$207, 3, TRUE)</f>
        <v>Iowa</v>
      </c>
      <c r="C94" s="33">
        <v>19181</v>
      </c>
      <c r="D94" s="12">
        <f>VLOOKUP($C94, 'County name'!$A$3:$D$101, 4, FALSE)</f>
        <v>6.0999999999999995E-3</v>
      </c>
      <c r="E94" s="44">
        <v>2077.4692220000002</v>
      </c>
      <c r="F94" s="44">
        <v>187.9379017</v>
      </c>
      <c r="G94" s="38">
        <v>0.96204235370000002</v>
      </c>
      <c r="H94" s="45">
        <v>118.4184372</v>
      </c>
      <c r="I94" s="45">
        <v>35.523365830000003</v>
      </c>
      <c r="J94" s="48">
        <v>3.107032799E-2</v>
      </c>
      <c r="K94" s="46">
        <v>210.45899410000001</v>
      </c>
      <c r="L94" s="45">
        <v>69.850124410000006</v>
      </c>
      <c r="M94" s="47">
        <v>5.6790643500000001E-2</v>
      </c>
    </row>
    <row r="95" spans="1:13" ht="14.5" x14ac:dyDescent="0.35">
      <c r="A95" s="2" t="str">
        <f>VLOOKUP(C95, 'County name'!$A$1:$C$207, 2, TRUE)</f>
        <v>Washington County</v>
      </c>
      <c r="B95" s="2" t="str">
        <f>VLOOKUP($C95, 'County name'!$A$1:$C$207, 3, TRUE)</f>
        <v>Iowa</v>
      </c>
      <c r="C95" s="33">
        <v>19183</v>
      </c>
      <c r="D95" s="12">
        <f>VLOOKUP($C95, 'County name'!$A$3:$D$101, 4, FALSE)</f>
        <v>8.8000000000000005E-3</v>
      </c>
      <c r="E95" s="44">
        <v>2129.9324099999999</v>
      </c>
      <c r="F95" s="44">
        <v>202.60536429999999</v>
      </c>
      <c r="G95" s="38">
        <v>0.97766995010000002</v>
      </c>
      <c r="H95" s="45">
        <v>112.810271</v>
      </c>
      <c r="I95" s="45">
        <v>45.138392449999998</v>
      </c>
      <c r="J95" s="48">
        <v>3.3139335440000001E-2</v>
      </c>
      <c r="K95" s="46">
        <v>216.41765119999999</v>
      </c>
      <c r="L95" s="45">
        <v>81.490683939999997</v>
      </c>
      <c r="M95" s="47">
        <v>6.0732160870000003E-2</v>
      </c>
    </row>
    <row r="96" spans="1:13" ht="14.5" x14ac:dyDescent="0.35">
      <c r="A96" s="2" t="str">
        <f>VLOOKUP(C96, 'County name'!$A$1:$C$207, 2, TRUE)</f>
        <v>Wayne County</v>
      </c>
      <c r="B96" s="2" t="str">
        <f>VLOOKUP($C96, 'County name'!$A$1:$C$207, 3, TRUE)</f>
        <v>Iowa</v>
      </c>
      <c r="C96" s="33">
        <v>19185</v>
      </c>
      <c r="D96" s="12">
        <f>VLOOKUP($C96, 'County name'!$A$3:$D$101, 4, FALSE)</f>
        <v>5.6999999999999993E-3</v>
      </c>
      <c r="E96" s="44">
        <v>2043.290019</v>
      </c>
      <c r="F96" s="44">
        <v>179.95342969999999</v>
      </c>
      <c r="G96" s="38">
        <v>0.94115161449999996</v>
      </c>
      <c r="H96" s="45">
        <v>114.4281817</v>
      </c>
      <c r="I96" s="45">
        <v>33.670425989999998</v>
      </c>
      <c r="J96" s="48">
        <v>2.6488332650000002E-2</v>
      </c>
      <c r="K96" s="46">
        <v>208.21875800000001</v>
      </c>
      <c r="L96" s="45">
        <v>66.055175399999996</v>
      </c>
      <c r="M96" s="47">
        <v>5.3712507710000003E-2</v>
      </c>
    </row>
    <row r="97" spans="1:13" ht="14.5" x14ac:dyDescent="0.35">
      <c r="A97" s="2" t="str">
        <f>VLOOKUP(C97, 'County name'!$A$1:$C$207, 2, TRUE)</f>
        <v>Webster County</v>
      </c>
      <c r="B97" s="2" t="str">
        <f>VLOOKUP($C97, 'County name'!$A$1:$C$207, 3, TRUE)</f>
        <v>Iowa</v>
      </c>
      <c r="C97" s="33">
        <v>19187</v>
      </c>
      <c r="D97" s="12">
        <f>VLOOKUP($C97, 'County name'!$A$3:$D$101, 4, FALSE)</f>
        <v>1.5100000000000001E-2</v>
      </c>
      <c r="E97" s="44">
        <v>1914.3383899999999</v>
      </c>
      <c r="F97" s="44">
        <v>150.9685101</v>
      </c>
      <c r="G97" s="38">
        <v>0.95876457110000002</v>
      </c>
      <c r="H97" s="45">
        <v>123.610907</v>
      </c>
      <c r="I97" s="45">
        <v>32.893701270000001</v>
      </c>
      <c r="J97" s="48">
        <v>3.4271252549999999E-2</v>
      </c>
      <c r="K97" s="46">
        <v>205.58922039999999</v>
      </c>
      <c r="L97" s="45">
        <v>62.641468140000001</v>
      </c>
      <c r="M97" s="47">
        <v>5.6492700899999998E-2</v>
      </c>
    </row>
    <row r="98" spans="1:13" ht="14.5" x14ac:dyDescent="0.35">
      <c r="A98" s="2" t="str">
        <f>VLOOKUP(C98, 'County name'!$A$1:$C$207, 2, TRUE)</f>
        <v>Winnebago County</v>
      </c>
      <c r="B98" s="2" t="str">
        <f>VLOOKUP($C98, 'County name'!$A$1:$C$207, 3, TRUE)</f>
        <v>Iowa</v>
      </c>
      <c r="C98" s="33">
        <v>19189</v>
      </c>
      <c r="D98" s="12">
        <f>VLOOKUP($C98, 'County name'!$A$3:$D$101, 4, FALSE)</f>
        <v>8.6E-3</v>
      </c>
      <c r="E98" s="44">
        <v>1797.395156</v>
      </c>
      <c r="F98" s="44">
        <v>109.2784987</v>
      </c>
      <c r="G98" s="38">
        <v>0.87663226029999997</v>
      </c>
      <c r="H98" s="45">
        <v>119.961552</v>
      </c>
      <c r="I98" s="45">
        <v>28.04060411</v>
      </c>
      <c r="J98" s="48">
        <v>3.4482265509999999E-2</v>
      </c>
      <c r="K98" s="46">
        <v>202.47022010000001</v>
      </c>
      <c r="L98" s="45">
        <v>49.738005350000002</v>
      </c>
      <c r="M98" s="47">
        <v>4.9198342309999997E-2</v>
      </c>
    </row>
    <row r="99" spans="1:13" ht="14.5" x14ac:dyDescent="0.35">
      <c r="A99" s="2" t="str">
        <f>VLOOKUP(C99, 'County name'!$A$1:$C$207, 2, TRUE)</f>
        <v>Winneshiek County</v>
      </c>
      <c r="B99" s="2" t="str">
        <f>VLOOKUP($C99, 'County name'!$A$1:$C$207, 3, TRUE)</f>
        <v>Iowa</v>
      </c>
      <c r="C99" s="33">
        <v>19191</v>
      </c>
      <c r="D99" s="12">
        <f>VLOOKUP($C99, 'County name'!$A$3:$D$101, 4, FALSE)</f>
        <v>1.03E-2</v>
      </c>
      <c r="E99" s="44">
        <v>1731.5382770000001</v>
      </c>
      <c r="F99" s="44">
        <v>91.608948760000004</v>
      </c>
      <c r="G99" s="38">
        <v>0.82263942700000003</v>
      </c>
      <c r="H99" s="45">
        <v>117.5954818</v>
      </c>
      <c r="I99" s="45">
        <v>22.9271709</v>
      </c>
      <c r="J99" s="48">
        <v>2.986876657E-2</v>
      </c>
      <c r="K99" s="46">
        <v>212.19483059999999</v>
      </c>
      <c r="L99" s="45">
        <v>45.034759659999999</v>
      </c>
      <c r="M99" s="47">
        <v>4.7747961409999998E-2</v>
      </c>
    </row>
    <row r="100" spans="1:13" ht="14.5" x14ac:dyDescent="0.35">
      <c r="A100" s="2" t="str">
        <f>VLOOKUP(C100, 'County name'!$A$1:$C$207, 2, TRUE)</f>
        <v>Woodbury County</v>
      </c>
      <c r="B100" s="2" t="str">
        <f>VLOOKUP($C100, 'County name'!$A$1:$C$207, 3, TRUE)</f>
        <v>Iowa</v>
      </c>
      <c r="C100" s="33">
        <v>19193</v>
      </c>
      <c r="D100" s="12">
        <f>VLOOKUP($C100, 'County name'!$A$3:$D$101, 4, FALSE)</f>
        <v>1.5700000000000002E-2</v>
      </c>
      <c r="E100" s="44">
        <v>1980.2751430000001</v>
      </c>
      <c r="F100" s="44">
        <v>195.39260870000001</v>
      </c>
      <c r="G100" s="38">
        <v>1.015896597</v>
      </c>
      <c r="H100" s="45">
        <v>125.9756608</v>
      </c>
      <c r="I100" s="45">
        <v>36.929893829999997</v>
      </c>
      <c r="J100" s="48">
        <v>3.3765601790000002E-2</v>
      </c>
      <c r="K100" s="46">
        <v>194.80454270000001</v>
      </c>
      <c r="L100" s="45">
        <v>64.753614949999999</v>
      </c>
      <c r="M100" s="47">
        <v>4.8143895360000001E-2</v>
      </c>
    </row>
    <row r="101" spans="1:13" ht="14.5" x14ac:dyDescent="0.35">
      <c r="A101" s="2" t="str">
        <f>VLOOKUP(C101, 'County name'!$A$1:$C$207, 2, TRUE)</f>
        <v>Worth County</v>
      </c>
      <c r="B101" s="2" t="str">
        <f>VLOOKUP($C101, 'County name'!$A$1:$C$207, 3, TRUE)</f>
        <v>Iowa</v>
      </c>
      <c r="C101" s="33">
        <v>19195</v>
      </c>
      <c r="D101" s="12">
        <f>VLOOKUP($C101, 'County name'!$A$3:$D$101, 4, FALSE)</f>
        <v>8.3000000000000001E-3</v>
      </c>
      <c r="E101" s="44">
        <v>1755.6524549999999</v>
      </c>
      <c r="F101" s="44">
        <v>100.0251418</v>
      </c>
      <c r="G101" s="38">
        <v>0.84099106310000005</v>
      </c>
      <c r="H101" s="45">
        <v>118.5533255</v>
      </c>
      <c r="I101" s="45">
        <v>24.447922129999998</v>
      </c>
      <c r="J101" s="48">
        <v>3.2486598899999997E-2</v>
      </c>
      <c r="K101" s="46">
        <v>203.62444719999999</v>
      </c>
      <c r="L101" s="45">
        <v>47.037633040000003</v>
      </c>
      <c r="M101" s="47">
        <v>4.9405556580000003E-2</v>
      </c>
    </row>
    <row r="102" spans="1:13" ht="14.5" x14ac:dyDescent="0.35">
      <c r="A102" s="2" t="str">
        <f>VLOOKUP(C102, 'County name'!$A$1:$C$207, 2, TRUE)</f>
        <v>Wright County</v>
      </c>
      <c r="B102" s="2" t="str">
        <f>VLOOKUP($C102, 'County name'!$A$1:$C$207, 3, TRUE)</f>
        <v>Iowa</v>
      </c>
      <c r="C102" s="33">
        <v>19197</v>
      </c>
      <c r="D102" s="12">
        <f>VLOOKUP($C102, 'County name'!$A$3:$D$101, 4, FALSE)</f>
        <v>1.3500000000000002E-2</v>
      </c>
      <c r="E102" s="44">
        <v>1838.5404659999999</v>
      </c>
      <c r="F102" s="44">
        <v>122.61847710000001</v>
      </c>
      <c r="G102" s="38">
        <v>0.89082162229999995</v>
      </c>
      <c r="H102" s="45">
        <v>120.4554794</v>
      </c>
      <c r="I102" s="45">
        <v>30.796910950000001</v>
      </c>
      <c r="J102" s="48">
        <v>3.1901669760000001E-2</v>
      </c>
      <c r="K102" s="46">
        <v>204.8174784</v>
      </c>
      <c r="L102" s="45">
        <v>57.013209719999999</v>
      </c>
      <c r="M102" s="47">
        <v>5.176286636E-2</v>
      </c>
    </row>
    <row r="103" spans="1:13" ht="12.5" x14ac:dyDescent="0.25">
      <c r="A103" s="2"/>
      <c r="B103" s="2"/>
      <c r="C103" s="1"/>
      <c r="D103" s="12"/>
      <c r="E103" s="1"/>
      <c r="F103" s="1"/>
      <c r="G103" s="1"/>
      <c r="H103" s="22"/>
      <c r="K103" s="22"/>
      <c r="M103" s="23"/>
    </row>
    <row r="104" spans="1:13" ht="12.5" x14ac:dyDescent="0.25">
      <c r="A104" s="2"/>
      <c r="B104" s="2"/>
      <c r="C104" s="2"/>
      <c r="D104" s="12"/>
      <c r="E104" s="2"/>
      <c r="F104" s="2"/>
      <c r="G104" s="2"/>
      <c r="H104" s="22"/>
      <c r="K104" s="22"/>
      <c r="M104" s="23"/>
    </row>
    <row r="105" spans="1:13" ht="12.5" x14ac:dyDescent="0.25">
      <c r="A105" s="2"/>
      <c r="B105" s="2"/>
      <c r="C105" s="2"/>
      <c r="D105" s="12"/>
      <c r="E105" s="2"/>
      <c r="F105" s="2"/>
      <c r="G105" s="2"/>
      <c r="H105" s="22"/>
      <c r="K105" s="22"/>
      <c r="M105" s="23"/>
    </row>
    <row r="106" spans="1:13" ht="12.5" x14ac:dyDescent="0.25">
      <c r="A106" s="2"/>
      <c r="B106" s="2"/>
      <c r="C106" s="2"/>
      <c r="D106" s="12"/>
      <c r="E106" s="2"/>
      <c r="F106" s="2"/>
      <c r="G106" s="2"/>
      <c r="H106" s="22"/>
      <c r="K106" s="22"/>
      <c r="M106" s="23"/>
    </row>
    <row r="107" spans="1:13" ht="12.5" x14ac:dyDescent="0.25">
      <c r="A107" s="2"/>
      <c r="B107" s="2"/>
      <c r="C107" s="2"/>
      <c r="D107" s="12"/>
      <c r="E107" s="2"/>
      <c r="F107" s="2"/>
      <c r="G107" s="2"/>
      <c r="H107" s="22"/>
      <c r="K107" s="22"/>
      <c r="M107" s="23"/>
    </row>
    <row r="108" spans="1:13" ht="12.5" x14ac:dyDescent="0.25">
      <c r="A108" s="2"/>
      <c r="B108" s="2"/>
      <c r="C108" s="2"/>
      <c r="D108" s="12"/>
      <c r="E108" s="2"/>
      <c r="F108" s="2"/>
      <c r="G108" s="2"/>
      <c r="H108" s="22"/>
      <c r="K108" s="22"/>
      <c r="M108" s="23"/>
    </row>
    <row r="109" spans="1:13" ht="12.5" x14ac:dyDescent="0.25">
      <c r="A109" s="2"/>
      <c r="B109" s="2"/>
      <c r="C109" s="2"/>
      <c r="D109" s="12"/>
      <c r="E109" s="2"/>
      <c r="F109" s="2"/>
      <c r="G109" s="2"/>
      <c r="H109" s="22"/>
      <c r="K109" s="22"/>
      <c r="M109" s="23"/>
    </row>
    <row r="110" spans="1:13" ht="12.5" x14ac:dyDescent="0.25">
      <c r="A110" s="2"/>
      <c r="B110" s="2"/>
      <c r="C110" s="2"/>
      <c r="D110" s="12"/>
      <c r="E110" s="2"/>
      <c r="F110" s="2"/>
      <c r="G110" s="2"/>
      <c r="H110" s="22"/>
      <c r="K110" s="22"/>
      <c r="M110" s="23"/>
    </row>
    <row r="111" spans="1:13" ht="12.5" x14ac:dyDescent="0.25">
      <c r="A111" s="2"/>
      <c r="B111" s="2"/>
      <c r="C111" s="2"/>
      <c r="D111" s="12"/>
      <c r="E111" s="2"/>
      <c r="F111" s="2"/>
      <c r="G111" s="2"/>
      <c r="H111" s="22"/>
      <c r="K111" s="22"/>
      <c r="M111" s="23"/>
    </row>
    <row r="112" spans="1:13" ht="12.5" x14ac:dyDescent="0.25">
      <c r="A112" s="2"/>
      <c r="B112" s="2"/>
      <c r="C112" s="2"/>
      <c r="D112" s="12"/>
      <c r="E112" s="2"/>
      <c r="F112" s="2"/>
      <c r="G112" s="2"/>
      <c r="H112" s="22"/>
      <c r="K112" s="22"/>
      <c r="M112" s="23"/>
    </row>
    <row r="113" spans="1:13" ht="12.5" x14ac:dyDescent="0.25">
      <c r="A113" s="2"/>
      <c r="B113" s="2"/>
      <c r="C113" s="2"/>
      <c r="D113" s="12"/>
      <c r="E113" s="2"/>
      <c r="F113" s="2"/>
      <c r="G113" s="2"/>
      <c r="H113" s="22"/>
      <c r="K113" s="22"/>
      <c r="M113" s="23"/>
    </row>
    <row r="114" spans="1:13" ht="12.5" x14ac:dyDescent="0.25">
      <c r="A114" s="2"/>
      <c r="B114" s="2"/>
      <c r="C114" s="2"/>
      <c r="D114" s="12"/>
      <c r="E114" s="2"/>
      <c r="F114" s="2"/>
      <c r="G114" s="2"/>
      <c r="H114" s="22"/>
      <c r="K114" s="22"/>
      <c r="M114" s="23"/>
    </row>
    <row r="115" spans="1:13" ht="12.5" x14ac:dyDescent="0.25">
      <c r="A115" s="2"/>
      <c r="B115" s="2"/>
      <c r="C115" s="2"/>
      <c r="D115" s="12"/>
      <c r="E115" s="2"/>
      <c r="F115" s="2"/>
      <c r="G115" s="2"/>
      <c r="H115" s="22"/>
      <c r="K115" s="22"/>
      <c r="M115" s="23"/>
    </row>
    <row r="116" spans="1:13" ht="12.5" x14ac:dyDescent="0.25">
      <c r="A116" s="2"/>
      <c r="B116" s="2"/>
      <c r="C116" s="2"/>
      <c r="D116" s="12"/>
      <c r="E116" s="2"/>
      <c r="F116" s="2"/>
      <c r="G116" s="2"/>
      <c r="H116" s="22"/>
      <c r="K116" s="22"/>
      <c r="M116" s="23"/>
    </row>
    <row r="117" spans="1:13" ht="12.5" x14ac:dyDescent="0.25">
      <c r="A117" s="2"/>
      <c r="B117" s="2"/>
      <c r="C117" s="2"/>
      <c r="D117" s="12"/>
      <c r="E117" s="2"/>
      <c r="F117" s="2"/>
      <c r="G117" s="2"/>
      <c r="H117" s="22"/>
      <c r="K117" s="22"/>
      <c r="M117" s="23"/>
    </row>
    <row r="118" spans="1:13" ht="12.5" x14ac:dyDescent="0.25">
      <c r="A118" s="2"/>
      <c r="B118" s="2"/>
      <c r="C118" s="2"/>
      <c r="D118" s="12"/>
      <c r="E118" s="2"/>
      <c r="F118" s="2"/>
      <c r="G118" s="2"/>
      <c r="H118" s="22"/>
      <c r="K118" s="22"/>
      <c r="M118" s="23"/>
    </row>
    <row r="119" spans="1:13" ht="12.5" x14ac:dyDescent="0.25">
      <c r="A119" s="2"/>
      <c r="B119" s="2"/>
      <c r="C119" s="2"/>
      <c r="D119" s="12"/>
      <c r="E119" s="2"/>
      <c r="F119" s="2"/>
      <c r="G119" s="2"/>
      <c r="H119" s="22"/>
      <c r="K119" s="22"/>
      <c r="M119" s="23"/>
    </row>
    <row r="120" spans="1:13" ht="12.5" x14ac:dyDescent="0.25">
      <c r="A120" s="2"/>
      <c r="B120" s="2"/>
      <c r="C120" s="2"/>
      <c r="D120" s="12"/>
      <c r="E120" s="2"/>
      <c r="F120" s="2"/>
      <c r="G120" s="2"/>
      <c r="H120" s="22"/>
      <c r="K120" s="22"/>
      <c r="M120" s="23"/>
    </row>
    <row r="121" spans="1:13" ht="12.5" x14ac:dyDescent="0.25">
      <c r="A121" s="2"/>
      <c r="B121" s="2"/>
      <c r="C121" s="2"/>
      <c r="D121" s="12"/>
      <c r="E121" s="2"/>
      <c r="F121" s="2"/>
      <c r="G121" s="2"/>
      <c r="H121" s="22"/>
      <c r="K121" s="22"/>
      <c r="M121" s="23"/>
    </row>
    <row r="122" spans="1:13" ht="12.5" x14ac:dyDescent="0.25">
      <c r="A122" s="2"/>
      <c r="B122" s="2"/>
      <c r="C122" s="2"/>
      <c r="D122" s="12"/>
      <c r="E122" s="2"/>
      <c r="F122" s="2"/>
      <c r="G122" s="2"/>
      <c r="H122" s="22"/>
      <c r="K122" s="22"/>
      <c r="M122" s="23"/>
    </row>
    <row r="123" spans="1:13" ht="12.5" x14ac:dyDescent="0.25">
      <c r="A123" s="2"/>
      <c r="B123" s="2"/>
      <c r="C123" s="2"/>
      <c r="D123" s="12"/>
      <c r="E123" s="2"/>
      <c r="F123" s="2"/>
      <c r="G123" s="2"/>
      <c r="H123" s="22"/>
      <c r="K123" s="22"/>
      <c r="M123" s="23"/>
    </row>
    <row r="124" spans="1:13" ht="12.5" x14ac:dyDescent="0.25">
      <c r="A124" s="2"/>
      <c r="B124" s="2"/>
      <c r="C124" s="2"/>
      <c r="D124" s="12"/>
      <c r="E124" s="2"/>
      <c r="F124" s="2"/>
      <c r="G124" s="2"/>
      <c r="H124" s="22"/>
      <c r="K124" s="22"/>
      <c r="M124" s="23"/>
    </row>
    <row r="125" spans="1:13" ht="12.5" x14ac:dyDescent="0.25">
      <c r="A125" s="2"/>
      <c r="B125" s="2"/>
      <c r="C125" s="2"/>
      <c r="D125" s="12"/>
      <c r="E125" s="2"/>
      <c r="F125" s="2"/>
      <c r="G125" s="2"/>
      <c r="H125" s="22"/>
      <c r="K125" s="22"/>
      <c r="M125" s="23"/>
    </row>
    <row r="126" spans="1:13" ht="12.5" x14ac:dyDescent="0.25">
      <c r="A126" s="2"/>
      <c r="B126" s="2"/>
      <c r="C126" s="2"/>
      <c r="D126" s="12"/>
      <c r="E126" s="2"/>
      <c r="F126" s="2"/>
      <c r="G126" s="2"/>
      <c r="H126" s="22"/>
      <c r="K126" s="22"/>
      <c r="M126" s="23"/>
    </row>
    <row r="127" spans="1:13" ht="12.5" x14ac:dyDescent="0.25">
      <c r="A127" s="2"/>
      <c r="B127" s="2"/>
      <c r="C127" s="2"/>
      <c r="D127" s="12"/>
      <c r="E127" s="2"/>
      <c r="F127" s="2"/>
      <c r="G127" s="2"/>
      <c r="H127" s="22"/>
      <c r="K127" s="22"/>
      <c r="M127" s="23"/>
    </row>
    <row r="128" spans="1:13" ht="12.5" x14ac:dyDescent="0.25">
      <c r="A128" s="2"/>
      <c r="B128" s="2"/>
      <c r="C128" s="2"/>
      <c r="D128" s="12"/>
      <c r="E128" s="2"/>
      <c r="F128" s="2"/>
      <c r="G128" s="2"/>
      <c r="H128" s="22"/>
      <c r="K128" s="22"/>
      <c r="M128" s="23"/>
    </row>
    <row r="129" spans="1:13" ht="12.5" x14ac:dyDescent="0.25">
      <c r="A129" s="2"/>
      <c r="B129" s="2"/>
      <c r="C129" s="2"/>
      <c r="D129" s="12"/>
      <c r="E129" s="2"/>
      <c r="F129" s="2"/>
      <c r="G129" s="2"/>
      <c r="H129" s="22"/>
      <c r="K129" s="22"/>
      <c r="M129" s="23"/>
    </row>
    <row r="130" spans="1:13" ht="12.5" x14ac:dyDescent="0.25">
      <c r="A130" s="2"/>
      <c r="B130" s="2"/>
      <c r="C130" s="2"/>
      <c r="D130" s="12"/>
      <c r="E130" s="2"/>
      <c r="F130" s="2"/>
      <c r="G130" s="2"/>
      <c r="H130" s="22"/>
      <c r="K130" s="22"/>
      <c r="M130" s="23"/>
    </row>
    <row r="131" spans="1:13" ht="12.5" x14ac:dyDescent="0.25">
      <c r="A131" s="2"/>
      <c r="B131" s="2"/>
      <c r="C131" s="2"/>
      <c r="D131" s="12"/>
      <c r="E131" s="2"/>
      <c r="F131" s="2"/>
      <c r="G131" s="2"/>
      <c r="H131" s="22"/>
      <c r="K131" s="22"/>
      <c r="M131" s="23"/>
    </row>
    <row r="132" spans="1:13" ht="12.5" x14ac:dyDescent="0.25">
      <c r="A132" s="2"/>
      <c r="B132" s="2"/>
      <c r="C132" s="2"/>
      <c r="D132" s="12"/>
      <c r="E132" s="2"/>
      <c r="F132" s="2"/>
      <c r="G132" s="2"/>
      <c r="H132" s="22"/>
      <c r="K132" s="22"/>
      <c r="M132" s="23"/>
    </row>
    <row r="133" spans="1:13" ht="12.5" x14ac:dyDescent="0.25">
      <c r="A133" s="2"/>
      <c r="B133" s="2"/>
      <c r="C133" s="2"/>
      <c r="D133" s="12"/>
      <c r="E133" s="2"/>
      <c r="F133" s="2"/>
      <c r="G133" s="2"/>
      <c r="H133" s="22"/>
      <c r="K133" s="22"/>
      <c r="M133" s="23"/>
    </row>
    <row r="134" spans="1:13" ht="12.5" x14ac:dyDescent="0.25">
      <c r="A134" s="2"/>
      <c r="B134" s="2"/>
      <c r="C134" s="2"/>
      <c r="D134" s="12"/>
      <c r="E134" s="2"/>
      <c r="F134" s="2"/>
      <c r="G134" s="2"/>
      <c r="H134" s="22"/>
      <c r="K134" s="22"/>
      <c r="M134" s="23"/>
    </row>
    <row r="135" spans="1:13" ht="12.5" x14ac:dyDescent="0.25">
      <c r="A135" s="2"/>
      <c r="B135" s="2"/>
      <c r="C135" s="2"/>
      <c r="D135" s="12"/>
      <c r="E135" s="2"/>
      <c r="F135" s="2"/>
      <c r="G135" s="2"/>
      <c r="H135" s="22"/>
      <c r="K135" s="22"/>
      <c r="M135" s="23"/>
    </row>
    <row r="136" spans="1:13" ht="12.5" x14ac:dyDescent="0.25">
      <c r="A136" s="2"/>
      <c r="B136" s="2"/>
      <c r="C136" s="2"/>
      <c r="D136" s="12"/>
      <c r="E136" s="2"/>
      <c r="F136" s="2"/>
      <c r="G136" s="2"/>
      <c r="H136" s="22"/>
      <c r="K136" s="22"/>
      <c r="M136" s="23"/>
    </row>
    <row r="137" spans="1:13" ht="12.5" x14ac:dyDescent="0.25">
      <c r="A137" s="2"/>
      <c r="B137" s="2"/>
      <c r="C137" s="2"/>
      <c r="D137" s="12"/>
      <c r="E137" s="2"/>
      <c r="F137" s="2"/>
      <c r="G137" s="2"/>
      <c r="H137" s="22"/>
      <c r="K137" s="22"/>
      <c r="M137" s="23"/>
    </row>
    <row r="138" spans="1:13" ht="12.5" x14ac:dyDescent="0.25">
      <c r="A138" s="2"/>
      <c r="B138" s="2"/>
      <c r="C138" s="2"/>
      <c r="D138" s="12"/>
      <c r="E138" s="2"/>
      <c r="F138" s="2"/>
      <c r="G138" s="2"/>
      <c r="H138" s="22"/>
      <c r="K138" s="22"/>
      <c r="M138" s="23"/>
    </row>
    <row r="139" spans="1:13" ht="12.5" x14ac:dyDescent="0.25">
      <c r="A139" s="2"/>
      <c r="B139" s="2"/>
      <c r="C139" s="2"/>
      <c r="D139" s="12"/>
      <c r="E139" s="2"/>
      <c r="F139" s="2"/>
      <c r="G139" s="2"/>
      <c r="H139" s="22"/>
      <c r="K139" s="22"/>
      <c r="M139" s="23"/>
    </row>
    <row r="140" spans="1:13" ht="12.5" x14ac:dyDescent="0.25">
      <c r="A140" s="2"/>
      <c r="B140" s="2"/>
      <c r="C140" s="2"/>
      <c r="D140" s="12"/>
      <c r="E140" s="2"/>
      <c r="F140" s="2"/>
      <c r="G140" s="2"/>
      <c r="H140" s="22"/>
      <c r="K140" s="22"/>
      <c r="M140" s="23"/>
    </row>
    <row r="141" spans="1:13" ht="12.5" x14ac:dyDescent="0.25">
      <c r="A141" s="2"/>
      <c r="B141" s="2"/>
      <c r="C141" s="2"/>
      <c r="D141" s="12"/>
      <c r="E141" s="2"/>
      <c r="F141" s="2"/>
      <c r="G141" s="2"/>
      <c r="H141" s="22"/>
      <c r="K141" s="22"/>
      <c r="M141" s="23"/>
    </row>
    <row r="142" spans="1:13" ht="12.5" x14ac:dyDescent="0.25">
      <c r="A142" s="2"/>
      <c r="B142" s="2"/>
      <c r="C142" s="2"/>
      <c r="D142" s="12"/>
      <c r="E142" s="2"/>
      <c r="F142" s="2"/>
      <c r="G142" s="2"/>
      <c r="H142" s="22"/>
      <c r="K142" s="22"/>
      <c r="M142" s="23"/>
    </row>
    <row r="143" spans="1:13" ht="12.5" x14ac:dyDescent="0.25">
      <c r="A143" s="2"/>
      <c r="B143" s="2"/>
      <c r="C143" s="2"/>
      <c r="D143" s="12"/>
      <c r="E143" s="2"/>
      <c r="F143" s="2"/>
      <c r="G143" s="2"/>
      <c r="H143" s="22"/>
      <c r="K143" s="22"/>
      <c r="M143" s="23"/>
    </row>
    <row r="144" spans="1:13" ht="12.5" x14ac:dyDescent="0.25">
      <c r="A144" s="2"/>
      <c r="B144" s="2"/>
      <c r="C144" s="2"/>
      <c r="D144" s="12"/>
      <c r="E144" s="2"/>
      <c r="F144" s="2"/>
      <c r="G144" s="2"/>
      <c r="H144" s="22"/>
      <c r="K144" s="22"/>
      <c r="M144" s="23"/>
    </row>
    <row r="145" spans="1:13" ht="12.5" x14ac:dyDescent="0.25">
      <c r="A145" s="2"/>
      <c r="B145" s="2"/>
      <c r="C145" s="2"/>
      <c r="D145" s="12"/>
      <c r="E145" s="2"/>
      <c r="F145" s="2"/>
      <c r="G145" s="2"/>
      <c r="H145" s="22"/>
      <c r="K145" s="22"/>
      <c r="M145" s="23"/>
    </row>
    <row r="146" spans="1:13" ht="12.5" x14ac:dyDescent="0.25">
      <c r="A146" s="2"/>
      <c r="B146" s="2"/>
      <c r="C146" s="2"/>
      <c r="D146" s="12"/>
      <c r="E146" s="2"/>
      <c r="F146" s="2"/>
      <c r="G146" s="2"/>
      <c r="H146" s="22"/>
      <c r="K146" s="22"/>
      <c r="M146" s="23"/>
    </row>
    <row r="147" spans="1:13" ht="12.5" x14ac:dyDescent="0.25">
      <c r="A147" s="2"/>
      <c r="B147" s="2"/>
      <c r="C147" s="2"/>
      <c r="D147" s="12"/>
      <c r="E147" s="2"/>
      <c r="F147" s="2"/>
      <c r="G147" s="2"/>
      <c r="H147" s="22"/>
      <c r="K147" s="22"/>
      <c r="M147" s="23"/>
    </row>
    <row r="148" spans="1:13" ht="12.5" x14ac:dyDescent="0.25">
      <c r="A148" s="2"/>
      <c r="B148" s="2"/>
      <c r="C148" s="2"/>
      <c r="D148" s="12"/>
      <c r="E148" s="2"/>
      <c r="F148" s="2"/>
      <c r="G148" s="2"/>
      <c r="H148" s="22"/>
      <c r="K148" s="22"/>
      <c r="M148" s="23"/>
    </row>
    <row r="149" spans="1:13" ht="12.5" x14ac:dyDescent="0.25">
      <c r="A149" s="2"/>
      <c r="B149" s="2"/>
      <c r="C149" s="2"/>
      <c r="D149" s="12"/>
      <c r="E149" s="2"/>
      <c r="F149" s="2"/>
      <c r="G149" s="2"/>
      <c r="H149" s="22"/>
      <c r="K149" s="22"/>
      <c r="M149" s="23"/>
    </row>
    <row r="150" spans="1:13" ht="12.5" x14ac:dyDescent="0.25">
      <c r="A150" s="2"/>
      <c r="B150" s="2"/>
      <c r="C150" s="2"/>
      <c r="D150" s="12"/>
      <c r="E150" s="2"/>
      <c r="F150" s="2"/>
      <c r="G150" s="2"/>
      <c r="H150" s="22"/>
      <c r="K150" s="22"/>
      <c r="M150" s="23"/>
    </row>
    <row r="151" spans="1:13" ht="12.5" x14ac:dyDescent="0.25">
      <c r="A151" s="2"/>
      <c r="B151" s="2"/>
      <c r="C151" s="2"/>
      <c r="D151" s="12"/>
      <c r="E151" s="2"/>
      <c r="F151" s="2"/>
      <c r="G151" s="2"/>
      <c r="H151" s="22"/>
      <c r="K151" s="22"/>
      <c r="M151" s="23"/>
    </row>
    <row r="152" spans="1:13" ht="12.5" x14ac:dyDescent="0.25">
      <c r="A152" s="2"/>
      <c r="B152" s="2"/>
      <c r="C152" s="2"/>
      <c r="D152" s="12"/>
      <c r="E152" s="2"/>
      <c r="F152" s="2"/>
      <c r="G152" s="2"/>
      <c r="H152" s="22"/>
      <c r="K152" s="22"/>
      <c r="M152" s="23"/>
    </row>
    <row r="153" spans="1:13" ht="12.5" x14ac:dyDescent="0.25">
      <c r="A153" s="2"/>
      <c r="B153" s="2"/>
      <c r="C153" s="2"/>
      <c r="D153" s="12"/>
      <c r="E153" s="2"/>
      <c r="F153" s="2"/>
      <c r="G153" s="2"/>
      <c r="H153" s="22"/>
      <c r="K153" s="22"/>
      <c r="M153" s="23"/>
    </row>
    <row r="154" spans="1:13" ht="12.5" x14ac:dyDescent="0.25">
      <c r="A154" s="2"/>
      <c r="B154" s="2"/>
      <c r="C154" s="2"/>
      <c r="D154" s="12"/>
      <c r="E154" s="2"/>
      <c r="F154" s="2"/>
      <c r="G154" s="2"/>
      <c r="H154" s="22"/>
      <c r="K154" s="22"/>
      <c r="M154" s="23"/>
    </row>
    <row r="155" spans="1:13" ht="12.5" x14ac:dyDescent="0.25">
      <c r="A155" s="2"/>
      <c r="B155" s="2"/>
      <c r="C155" s="2"/>
      <c r="D155" s="12"/>
      <c r="E155" s="2"/>
      <c r="F155" s="2"/>
      <c r="G155" s="2"/>
      <c r="H155" s="22"/>
      <c r="K155" s="22"/>
      <c r="M155" s="23"/>
    </row>
    <row r="156" spans="1:13" ht="12.5" x14ac:dyDescent="0.25">
      <c r="A156" s="2"/>
      <c r="B156" s="2"/>
      <c r="C156" s="2"/>
      <c r="D156" s="12"/>
      <c r="E156" s="2"/>
      <c r="F156" s="2"/>
      <c r="G156" s="2"/>
      <c r="H156" s="22"/>
      <c r="K156" s="22"/>
      <c r="M156" s="23"/>
    </row>
    <row r="157" spans="1:13" ht="12.5" x14ac:dyDescent="0.25">
      <c r="A157" s="2"/>
      <c r="B157" s="2"/>
      <c r="C157" s="2"/>
      <c r="D157" s="12"/>
      <c r="E157" s="2"/>
      <c r="F157" s="2"/>
      <c r="G157" s="2"/>
      <c r="H157" s="22"/>
      <c r="K157" s="22"/>
      <c r="M157" s="23"/>
    </row>
    <row r="158" spans="1:13" ht="12.5" x14ac:dyDescent="0.25">
      <c r="A158" s="2"/>
      <c r="B158" s="2"/>
      <c r="C158" s="2"/>
      <c r="D158" s="12"/>
      <c r="E158" s="2"/>
      <c r="F158" s="2"/>
      <c r="G158" s="2"/>
      <c r="H158" s="22"/>
      <c r="K158" s="22"/>
      <c r="M158" s="23"/>
    </row>
    <row r="159" spans="1:13" ht="12.5" x14ac:dyDescent="0.25">
      <c r="A159" s="2"/>
      <c r="B159" s="2"/>
      <c r="C159" s="2"/>
      <c r="D159" s="12"/>
      <c r="E159" s="2"/>
      <c r="F159" s="2"/>
      <c r="G159" s="2"/>
      <c r="H159" s="22"/>
      <c r="K159" s="22"/>
      <c r="M159" s="23"/>
    </row>
    <row r="160" spans="1:13" ht="12.5" x14ac:dyDescent="0.25">
      <c r="A160" s="2"/>
      <c r="B160" s="2"/>
      <c r="C160" s="2"/>
      <c r="D160" s="12"/>
      <c r="E160" s="2"/>
      <c r="F160" s="2"/>
      <c r="G160" s="2"/>
      <c r="H160" s="22"/>
      <c r="K160" s="22"/>
      <c r="M160" s="23"/>
    </row>
    <row r="161" spans="1:13" ht="12.5" x14ac:dyDescent="0.25">
      <c r="A161" s="2"/>
      <c r="B161" s="2"/>
      <c r="C161" s="2"/>
      <c r="D161" s="12"/>
      <c r="E161" s="2"/>
      <c r="F161" s="2"/>
      <c r="G161" s="2"/>
      <c r="H161" s="22"/>
      <c r="K161" s="22"/>
      <c r="M161" s="23"/>
    </row>
    <row r="162" spans="1:13" ht="12.5" x14ac:dyDescent="0.25">
      <c r="A162" s="2"/>
      <c r="B162" s="2"/>
      <c r="C162" s="2"/>
      <c r="D162" s="12"/>
      <c r="E162" s="2"/>
      <c r="F162" s="2"/>
      <c r="G162" s="2"/>
      <c r="H162" s="22"/>
      <c r="K162" s="22"/>
      <c r="M162" s="23"/>
    </row>
    <row r="163" spans="1:13" ht="12.5" x14ac:dyDescent="0.25">
      <c r="A163" s="2"/>
      <c r="B163" s="2"/>
      <c r="C163" s="2"/>
      <c r="D163" s="12"/>
      <c r="E163" s="2"/>
      <c r="F163" s="2"/>
      <c r="G163" s="2"/>
      <c r="H163" s="22"/>
      <c r="K163" s="22"/>
      <c r="M163" s="23"/>
    </row>
    <row r="164" spans="1:13" ht="12.5" x14ac:dyDescent="0.25">
      <c r="A164" s="2"/>
      <c r="B164" s="2"/>
      <c r="C164" s="2"/>
      <c r="D164" s="12"/>
      <c r="E164" s="2"/>
      <c r="F164" s="2"/>
      <c r="G164" s="2"/>
      <c r="H164" s="22"/>
      <c r="K164" s="22"/>
      <c r="M164" s="23"/>
    </row>
    <row r="165" spans="1:13" ht="12.5" x14ac:dyDescent="0.25">
      <c r="A165" s="2"/>
      <c r="B165" s="2"/>
      <c r="C165" s="2"/>
      <c r="D165" s="12"/>
      <c r="E165" s="2"/>
      <c r="F165" s="2"/>
      <c r="G165" s="2"/>
      <c r="H165" s="22"/>
      <c r="K165" s="22"/>
      <c r="M165" s="23"/>
    </row>
    <row r="166" spans="1:13" ht="12.5" x14ac:dyDescent="0.25">
      <c r="A166" s="2"/>
      <c r="B166" s="2"/>
      <c r="C166" s="2"/>
      <c r="D166" s="12"/>
      <c r="E166" s="2"/>
      <c r="F166" s="2"/>
      <c r="G166" s="2"/>
      <c r="H166" s="22"/>
      <c r="K166" s="22"/>
      <c r="M166" s="23"/>
    </row>
    <row r="167" spans="1:13" ht="12.5" x14ac:dyDescent="0.25">
      <c r="A167" s="2"/>
      <c r="B167" s="2"/>
      <c r="C167" s="2"/>
      <c r="D167" s="12"/>
      <c r="E167" s="2"/>
      <c r="F167" s="2"/>
      <c r="G167" s="2"/>
      <c r="H167" s="22"/>
      <c r="K167" s="22"/>
      <c r="M167" s="23"/>
    </row>
    <row r="168" spans="1:13" ht="12.5" x14ac:dyDescent="0.25">
      <c r="A168" s="2"/>
      <c r="B168" s="2"/>
      <c r="C168" s="2"/>
      <c r="D168" s="12"/>
      <c r="E168" s="2"/>
      <c r="F168" s="2"/>
      <c r="G168" s="2"/>
      <c r="H168" s="22"/>
      <c r="K168" s="22"/>
      <c r="M168" s="23"/>
    </row>
    <row r="169" spans="1:13" ht="12.5" x14ac:dyDescent="0.25">
      <c r="A169" s="2"/>
      <c r="B169" s="2"/>
      <c r="C169" s="2"/>
      <c r="D169" s="12"/>
      <c r="E169" s="2"/>
      <c r="F169" s="2"/>
      <c r="G169" s="2"/>
      <c r="H169" s="22"/>
      <c r="K169" s="22"/>
      <c r="M169" s="23"/>
    </row>
    <row r="170" spans="1:13" ht="12.5" x14ac:dyDescent="0.25">
      <c r="A170" s="2"/>
      <c r="B170" s="2"/>
      <c r="C170" s="2"/>
      <c r="D170" s="12"/>
      <c r="E170" s="2"/>
      <c r="F170" s="2"/>
      <c r="G170" s="2"/>
      <c r="H170" s="22"/>
      <c r="K170" s="22"/>
      <c r="M170" s="23"/>
    </row>
    <row r="171" spans="1:13" ht="12.5" x14ac:dyDescent="0.25">
      <c r="A171" s="2"/>
      <c r="B171" s="2"/>
      <c r="C171" s="2"/>
      <c r="D171" s="12"/>
      <c r="E171" s="2"/>
      <c r="F171" s="2"/>
      <c r="G171" s="2"/>
      <c r="H171" s="22"/>
      <c r="K171" s="22"/>
      <c r="M171" s="23"/>
    </row>
    <row r="172" spans="1:13" ht="12.5" x14ac:dyDescent="0.25">
      <c r="A172" s="2"/>
      <c r="B172" s="2"/>
      <c r="C172" s="2"/>
      <c r="D172" s="12"/>
      <c r="E172" s="2"/>
      <c r="F172" s="2"/>
      <c r="G172" s="2"/>
      <c r="H172" s="22"/>
      <c r="K172" s="22"/>
      <c r="M172" s="23"/>
    </row>
    <row r="173" spans="1:13" ht="12.5" x14ac:dyDescent="0.25">
      <c r="A173" s="2"/>
      <c r="B173" s="2"/>
      <c r="C173" s="2"/>
      <c r="D173" s="12"/>
      <c r="E173" s="2"/>
      <c r="F173" s="2"/>
      <c r="G173" s="2"/>
      <c r="H173" s="22"/>
      <c r="K173" s="22"/>
      <c r="M173" s="23"/>
    </row>
    <row r="174" spans="1:13" ht="12.5" x14ac:dyDescent="0.25">
      <c r="A174" s="2"/>
      <c r="B174" s="2"/>
      <c r="C174" s="2"/>
      <c r="D174" s="12"/>
      <c r="E174" s="2"/>
      <c r="F174" s="2"/>
      <c r="G174" s="2"/>
      <c r="H174" s="22"/>
      <c r="K174" s="22"/>
      <c r="M174" s="23"/>
    </row>
    <row r="175" spans="1:13" ht="12.5" x14ac:dyDescent="0.25">
      <c r="A175" s="2"/>
      <c r="B175" s="2"/>
      <c r="C175" s="2"/>
      <c r="D175" s="12"/>
      <c r="E175" s="2"/>
      <c r="F175" s="2"/>
      <c r="G175" s="2"/>
      <c r="H175" s="22"/>
      <c r="K175" s="22"/>
      <c r="M175" s="23"/>
    </row>
    <row r="176" spans="1:13" ht="12.5" x14ac:dyDescent="0.25">
      <c r="A176" s="2"/>
      <c r="B176" s="2"/>
      <c r="C176" s="2"/>
      <c r="D176" s="12"/>
      <c r="E176" s="2"/>
      <c r="F176" s="2"/>
      <c r="G176" s="2"/>
      <c r="H176" s="22"/>
      <c r="K176" s="22"/>
      <c r="M176" s="23"/>
    </row>
    <row r="177" spans="1:13" ht="12.5" x14ac:dyDescent="0.25">
      <c r="A177" s="2"/>
      <c r="B177" s="2"/>
      <c r="C177" s="2"/>
      <c r="D177" s="12"/>
      <c r="E177" s="2"/>
      <c r="F177" s="2"/>
      <c r="G177" s="2"/>
      <c r="H177" s="22"/>
      <c r="K177" s="22"/>
      <c r="M177" s="23"/>
    </row>
    <row r="178" spans="1:13" ht="12.5" x14ac:dyDescent="0.25">
      <c r="A178" s="2"/>
      <c r="B178" s="2"/>
      <c r="C178" s="2"/>
      <c r="D178" s="12"/>
      <c r="E178" s="2"/>
      <c r="F178" s="2"/>
      <c r="G178" s="2"/>
      <c r="H178" s="22"/>
      <c r="K178" s="22"/>
      <c r="M178" s="23"/>
    </row>
    <row r="179" spans="1:13" ht="12.5" x14ac:dyDescent="0.25">
      <c r="A179" s="2"/>
      <c r="B179" s="2"/>
      <c r="C179" s="2"/>
      <c r="D179" s="12"/>
      <c r="E179" s="2"/>
      <c r="F179" s="2"/>
      <c r="G179" s="2"/>
      <c r="H179" s="22"/>
      <c r="K179" s="22"/>
      <c r="M179" s="23"/>
    </row>
    <row r="180" spans="1:13" ht="12.5" x14ac:dyDescent="0.25">
      <c r="A180" s="2"/>
      <c r="B180" s="2"/>
      <c r="C180" s="2"/>
      <c r="D180" s="12"/>
      <c r="E180" s="2"/>
      <c r="F180" s="2"/>
      <c r="G180" s="2"/>
      <c r="H180" s="22"/>
      <c r="K180" s="22"/>
      <c r="M180" s="23"/>
    </row>
    <row r="181" spans="1:13" ht="12.5" x14ac:dyDescent="0.25">
      <c r="A181" s="2"/>
      <c r="B181" s="2"/>
      <c r="C181" s="2"/>
      <c r="D181" s="12"/>
      <c r="E181" s="2"/>
      <c r="F181" s="2"/>
      <c r="G181" s="2"/>
      <c r="H181" s="22"/>
      <c r="K181" s="22"/>
      <c r="M181" s="23"/>
    </row>
    <row r="182" spans="1:13" ht="12.5" x14ac:dyDescent="0.25">
      <c r="A182" s="2"/>
      <c r="B182" s="2"/>
      <c r="C182" s="2"/>
      <c r="D182" s="12"/>
      <c r="E182" s="2"/>
      <c r="F182" s="2"/>
      <c r="G182" s="2"/>
      <c r="H182" s="22"/>
      <c r="K182" s="22"/>
      <c r="M182" s="23"/>
    </row>
    <row r="183" spans="1:13" ht="12.5" x14ac:dyDescent="0.25">
      <c r="A183" s="2"/>
      <c r="B183" s="2"/>
      <c r="C183" s="2"/>
      <c r="D183" s="12"/>
      <c r="E183" s="2"/>
      <c r="F183" s="2"/>
      <c r="G183" s="2"/>
      <c r="H183" s="22"/>
      <c r="K183" s="22"/>
      <c r="M183" s="23"/>
    </row>
    <row r="184" spans="1:13" ht="12.5" x14ac:dyDescent="0.25">
      <c r="A184" s="2"/>
      <c r="B184" s="2"/>
      <c r="C184" s="2"/>
      <c r="D184" s="12"/>
      <c r="E184" s="2"/>
      <c r="F184" s="2"/>
      <c r="G184" s="2"/>
      <c r="H184" s="22"/>
      <c r="K184" s="22"/>
      <c r="M184" s="23"/>
    </row>
    <row r="185" spans="1:13" ht="12.5" x14ac:dyDescent="0.25">
      <c r="A185" s="2"/>
      <c r="B185" s="2"/>
      <c r="C185" s="2"/>
      <c r="D185" s="12"/>
      <c r="E185" s="2"/>
      <c r="F185" s="2"/>
      <c r="G185" s="2"/>
      <c r="H185" s="22"/>
      <c r="K185" s="22"/>
      <c r="M185" s="23"/>
    </row>
    <row r="186" spans="1:13" ht="12.5" x14ac:dyDescent="0.25">
      <c r="A186" s="2"/>
      <c r="B186" s="2"/>
      <c r="C186" s="2"/>
      <c r="D186" s="12"/>
      <c r="E186" s="2"/>
      <c r="F186" s="2"/>
      <c r="G186" s="2"/>
      <c r="H186" s="22"/>
      <c r="K186" s="22"/>
      <c r="M186" s="23"/>
    </row>
    <row r="187" spans="1:13" ht="12.5" x14ac:dyDescent="0.25">
      <c r="A187" s="2"/>
      <c r="B187" s="2"/>
      <c r="C187" s="2"/>
      <c r="D187" s="12"/>
      <c r="E187" s="2"/>
      <c r="F187" s="2"/>
      <c r="G187" s="2"/>
      <c r="H187" s="22"/>
      <c r="K187" s="22"/>
      <c r="M187" s="23"/>
    </row>
    <row r="188" spans="1:13" ht="12.5" x14ac:dyDescent="0.25">
      <c r="A188" s="2"/>
      <c r="B188" s="2"/>
      <c r="C188" s="2"/>
      <c r="D188" s="12"/>
      <c r="E188" s="2"/>
      <c r="F188" s="2"/>
      <c r="G188" s="2"/>
      <c r="H188" s="22"/>
      <c r="K188" s="22"/>
      <c r="M188" s="23"/>
    </row>
    <row r="189" spans="1:13" ht="12.5" x14ac:dyDescent="0.25">
      <c r="A189" s="2"/>
      <c r="B189" s="2"/>
      <c r="C189" s="2"/>
      <c r="D189" s="12"/>
      <c r="E189" s="2"/>
      <c r="F189" s="2"/>
      <c r="G189" s="2"/>
      <c r="H189" s="22"/>
      <c r="K189" s="22"/>
      <c r="M189" s="23"/>
    </row>
    <row r="190" spans="1:13" ht="12.5" x14ac:dyDescent="0.25">
      <c r="A190" s="2"/>
      <c r="B190" s="2"/>
      <c r="C190" s="2"/>
      <c r="D190" s="12"/>
      <c r="E190" s="2"/>
      <c r="F190" s="2"/>
      <c r="G190" s="2"/>
      <c r="H190" s="22"/>
      <c r="K190" s="22"/>
      <c r="M190" s="23"/>
    </row>
    <row r="191" spans="1:13" ht="12.5" x14ac:dyDescent="0.25">
      <c r="A191" s="2"/>
      <c r="B191" s="2"/>
      <c r="C191" s="2"/>
      <c r="D191" s="12"/>
      <c r="E191" s="2"/>
      <c r="F191" s="2"/>
      <c r="G191" s="2"/>
      <c r="H191" s="22"/>
      <c r="K191" s="22"/>
      <c r="M191" s="23"/>
    </row>
    <row r="192" spans="1:13" ht="12.5" x14ac:dyDescent="0.25">
      <c r="A192" s="2"/>
      <c r="B192" s="2"/>
      <c r="C192" s="2"/>
      <c r="D192" s="12"/>
      <c r="E192" s="2"/>
      <c r="F192" s="2"/>
      <c r="G192" s="2"/>
      <c r="H192" s="22"/>
      <c r="K192" s="22"/>
      <c r="M192" s="23"/>
    </row>
    <row r="193" spans="1:13" ht="12.5" x14ac:dyDescent="0.25">
      <c r="A193" s="2"/>
      <c r="B193" s="2"/>
      <c r="C193" s="2"/>
      <c r="D193" s="12"/>
      <c r="E193" s="2"/>
      <c r="F193" s="2"/>
      <c r="G193" s="2"/>
      <c r="H193" s="22"/>
      <c r="K193" s="22"/>
      <c r="M193" s="23"/>
    </row>
    <row r="194" spans="1:13" ht="12.5" x14ac:dyDescent="0.25">
      <c r="A194" s="2"/>
      <c r="B194" s="2"/>
      <c r="C194" s="2"/>
      <c r="D194" s="12"/>
      <c r="E194" s="2"/>
      <c r="F194" s="2"/>
      <c r="G194" s="2"/>
      <c r="H194" s="22"/>
      <c r="K194" s="22"/>
      <c r="M194" s="23"/>
    </row>
    <row r="195" spans="1:13" ht="12.5" x14ac:dyDescent="0.25">
      <c r="A195" s="2"/>
      <c r="B195" s="2"/>
      <c r="C195" s="2"/>
      <c r="D195" s="12"/>
      <c r="E195" s="2"/>
      <c r="F195" s="2"/>
      <c r="G195" s="2"/>
      <c r="H195" s="22"/>
      <c r="K195" s="22"/>
      <c r="M195" s="23"/>
    </row>
    <row r="196" spans="1:13" ht="12.5" x14ac:dyDescent="0.25">
      <c r="A196" s="2"/>
      <c r="B196" s="2"/>
      <c r="C196" s="2"/>
      <c r="D196" s="12"/>
      <c r="E196" s="2"/>
      <c r="F196" s="2"/>
      <c r="G196" s="2"/>
      <c r="H196" s="22"/>
      <c r="K196" s="22"/>
      <c r="M196" s="23"/>
    </row>
    <row r="197" spans="1:13" ht="12.5" x14ac:dyDescent="0.25">
      <c r="A197" s="2"/>
      <c r="B197" s="2"/>
      <c r="C197" s="2"/>
      <c r="D197" s="12"/>
      <c r="E197" s="2"/>
      <c r="F197" s="2"/>
      <c r="G197" s="2"/>
      <c r="H197" s="22"/>
      <c r="K197" s="22"/>
      <c r="M197" s="23"/>
    </row>
    <row r="198" spans="1:13" ht="12.5" x14ac:dyDescent="0.25">
      <c r="A198" s="2"/>
      <c r="B198" s="2"/>
      <c r="C198" s="2"/>
      <c r="D198" s="12"/>
      <c r="E198" s="2"/>
      <c r="F198" s="2"/>
      <c r="G198" s="2"/>
      <c r="H198" s="22"/>
      <c r="K198" s="22"/>
      <c r="M198" s="23"/>
    </row>
    <row r="199" spans="1:13" ht="12.5" x14ac:dyDescent="0.25">
      <c r="A199" s="2"/>
      <c r="B199" s="2"/>
      <c r="C199" s="2"/>
      <c r="D199" s="12"/>
      <c r="E199" s="2"/>
      <c r="F199" s="2"/>
      <c r="G199" s="2"/>
      <c r="H199" s="22"/>
      <c r="K199" s="22"/>
      <c r="M199" s="23"/>
    </row>
    <row r="200" spans="1:13" ht="12.5" x14ac:dyDescent="0.25">
      <c r="A200" s="2"/>
      <c r="B200" s="2"/>
      <c r="C200" s="2"/>
      <c r="D200" s="12"/>
      <c r="E200" s="2"/>
      <c r="F200" s="2"/>
      <c r="G200" s="2"/>
      <c r="H200" s="22"/>
      <c r="K200" s="22"/>
      <c r="M200" s="23"/>
    </row>
    <row r="201" spans="1:13" ht="12.5" x14ac:dyDescent="0.25">
      <c r="A201" s="2"/>
      <c r="B201" s="2"/>
      <c r="C201" s="2"/>
      <c r="D201" s="12"/>
      <c r="E201" s="2"/>
      <c r="F201" s="2"/>
      <c r="G201" s="2"/>
      <c r="H201" s="22"/>
      <c r="K201" s="22"/>
      <c r="M201" s="23"/>
    </row>
    <row r="202" spans="1:13" ht="12.5" x14ac:dyDescent="0.25">
      <c r="A202" s="2"/>
      <c r="B202" s="2"/>
      <c r="C202" s="2"/>
      <c r="D202" s="12"/>
      <c r="E202" s="2"/>
      <c r="F202" s="2"/>
      <c r="G202" s="2"/>
      <c r="H202" s="22"/>
      <c r="K202" s="22"/>
      <c r="M202" s="23"/>
    </row>
    <row r="203" spans="1:13" ht="12.5" x14ac:dyDescent="0.25">
      <c r="A203" s="2"/>
      <c r="B203" s="2"/>
      <c r="C203" s="2"/>
      <c r="D203" s="12"/>
      <c r="E203" s="2"/>
      <c r="F203" s="2"/>
      <c r="G203" s="2"/>
      <c r="H203" s="22"/>
      <c r="K203" s="22"/>
      <c r="M203" s="23"/>
    </row>
    <row r="204" spans="1:13" ht="12.5" x14ac:dyDescent="0.25">
      <c r="A204" s="2"/>
      <c r="B204" s="2"/>
      <c r="C204" s="2"/>
      <c r="D204" s="12"/>
      <c r="E204" s="2"/>
      <c r="F204" s="2"/>
      <c r="G204" s="2"/>
      <c r="H204" s="22"/>
      <c r="K204" s="22"/>
      <c r="M204" s="23"/>
    </row>
    <row r="205" spans="1:13" ht="12.5" x14ac:dyDescent="0.25">
      <c r="A205" s="2"/>
      <c r="B205" s="2"/>
      <c r="C205" s="2"/>
      <c r="D205" s="12"/>
      <c r="E205" s="2"/>
      <c r="F205" s="2"/>
      <c r="G205" s="2"/>
      <c r="H205" s="22"/>
      <c r="K205" s="22"/>
      <c r="M205" s="23"/>
    </row>
    <row r="206" spans="1:13" ht="12.5" x14ac:dyDescent="0.25">
      <c r="A206" s="2"/>
      <c r="B206" s="2"/>
      <c r="C206" s="2"/>
      <c r="D206" s="12"/>
      <c r="E206" s="2"/>
      <c r="F206" s="2"/>
      <c r="G206" s="2"/>
      <c r="H206" s="22"/>
      <c r="K206" s="22"/>
      <c r="M206" s="23"/>
    </row>
    <row r="207" spans="1:13" ht="12.5" x14ac:dyDescent="0.25">
      <c r="A207" s="2"/>
      <c r="B207" s="2"/>
      <c r="C207" s="2"/>
      <c r="D207" s="12"/>
      <c r="E207" s="2"/>
      <c r="F207" s="2"/>
      <c r="G207" s="2"/>
      <c r="H207" s="22"/>
      <c r="K207" s="22"/>
      <c r="M207" s="23"/>
    </row>
    <row r="208" spans="1:13" ht="12.5" x14ac:dyDescent="0.25">
      <c r="A208" s="2"/>
      <c r="B208" s="2"/>
      <c r="C208" s="2"/>
      <c r="D208" s="12"/>
      <c r="E208" s="2"/>
      <c r="F208" s="2"/>
      <c r="G208" s="2"/>
      <c r="H208" s="22"/>
      <c r="K208" s="22"/>
      <c r="M208" s="23"/>
    </row>
    <row r="209" spans="3:13" ht="12.5" x14ac:dyDescent="0.25">
      <c r="C209" s="2"/>
      <c r="D209" s="12"/>
      <c r="E209" s="2"/>
      <c r="F209" s="2"/>
      <c r="G209" s="2"/>
      <c r="H209" s="22"/>
      <c r="K209" s="22"/>
      <c r="M209" s="23"/>
    </row>
    <row r="210" spans="3:13" ht="12.5" x14ac:dyDescent="0.25">
      <c r="D210" s="12"/>
      <c r="H210" s="22"/>
      <c r="K210" s="22"/>
      <c r="M210" s="23"/>
    </row>
    <row r="211" spans="3:13" ht="12.5" x14ac:dyDescent="0.25">
      <c r="D211" s="12"/>
      <c r="H211" s="22"/>
      <c r="K211" s="22"/>
      <c r="M211" s="23"/>
    </row>
    <row r="212" spans="3:13" ht="12.5" x14ac:dyDescent="0.25">
      <c r="D212" s="12"/>
      <c r="H212" s="22"/>
      <c r="K212" s="22"/>
      <c r="M212" s="23"/>
    </row>
    <row r="213" spans="3:13" ht="12.5" x14ac:dyDescent="0.25">
      <c r="D213" s="12"/>
      <c r="H213" s="22"/>
      <c r="K213" s="22"/>
      <c r="M213" s="23"/>
    </row>
    <row r="214" spans="3:13" ht="12.5" x14ac:dyDescent="0.25">
      <c r="D214" s="12"/>
      <c r="H214" s="22"/>
      <c r="K214" s="22"/>
      <c r="M214" s="23"/>
    </row>
    <row r="215" spans="3:13" ht="12.5" x14ac:dyDescent="0.25">
      <c r="D215" s="12"/>
      <c r="H215" s="22"/>
      <c r="K215" s="22"/>
      <c r="M215" s="23"/>
    </row>
    <row r="216" spans="3:13" ht="12.5" x14ac:dyDescent="0.25">
      <c r="D216" s="12"/>
      <c r="H216" s="22"/>
      <c r="K216" s="22"/>
      <c r="M216" s="23"/>
    </row>
    <row r="217" spans="3:13" ht="12.5" x14ac:dyDescent="0.25">
      <c r="D217" s="12"/>
      <c r="H217" s="22"/>
      <c r="K217" s="22"/>
      <c r="M217" s="23"/>
    </row>
    <row r="218" spans="3:13" ht="12.5" x14ac:dyDescent="0.25">
      <c r="D218" s="12"/>
      <c r="H218" s="22"/>
      <c r="K218" s="22"/>
      <c r="M218" s="23"/>
    </row>
    <row r="219" spans="3:13" ht="12.5" x14ac:dyDescent="0.25">
      <c r="D219" s="12"/>
      <c r="H219" s="22"/>
      <c r="K219" s="22"/>
      <c r="M219" s="23"/>
    </row>
    <row r="220" spans="3:13" ht="12.5" x14ac:dyDescent="0.25">
      <c r="D220" s="12"/>
      <c r="H220" s="22"/>
      <c r="K220" s="22"/>
      <c r="M220" s="23"/>
    </row>
    <row r="221" spans="3:13" ht="12.5" x14ac:dyDescent="0.25">
      <c r="D221" s="12"/>
      <c r="H221" s="22"/>
      <c r="K221" s="22"/>
      <c r="M221" s="23"/>
    </row>
    <row r="222" spans="3:13" ht="12.5" x14ac:dyDescent="0.25">
      <c r="D222" s="12"/>
      <c r="H222" s="22"/>
      <c r="K222" s="22"/>
      <c r="M222" s="23"/>
    </row>
    <row r="223" spans="3:13" ht="12.5" x14ac:dyDescent="0.25">
      <c r="D223" s="12"/>
      <c r="H223" s="22"/>
      <c r="K223" s="22"/>
      <c r="M223" s="23"/>
    </row>
    <row r="224" spans="3:13" ht="12.5" x14ac:dyDescent="0.25">
      <c r="D224" s="12"/>
      <c r="H224" s="22"/>
      <c r="K224" s="22"/>
      <c r="M224" s="23"/>
    </row>
    <row r="225" spans="4:13" ht="12.5" x14ac:dyDescent="0.25">
      <c r="D225" s="12"/>
      <c r="H225" s="22"/>
      <c r="K225" s="22"/>
      <c r="M225" s="23"/>
    </row>
    <row r="226" spans="4:13" ht="12.5" x14ac:dyDescent="0.25">
      <c r="D226" s="12"/>
      <c r="H226" s="22"/>
      <c r="K226" s="22"/>
      <c r="M226" s="23"/>
    </row>
    <row r="227" spans="4:13" ht="12.5" x14ac:dyDescent="0.25">
      <c r="D227" s="12"/>
      <c r="H227" s="22"/>
      <c r="K227" s="22"/>
      <c r="M227" s="23"/>
    </row>
    <row r="228" spans="4:13" ht="12.5" x14ac:dyDescent="0.25">
      <c r="D228" s="12"/>
      <c r="H228" s="22"/>
      <c r="K228" s="22"/>
      <c r="M228" s="23"/>
    </row>
    <row r="229" spans="4:13" ht="12.5" x14ac:dyDescent="0.25">
      <c r="D229" s="12"/>
      <c r="H229" s="22"/>
      <c r="K229" s="22"/>
      <c r="M229" s="23"/>
    </row>
    <row r="230" spans="4:13" ht="12.5" x14ac:dyDescent="0.25">
      <c r="D230" s="12"/>
      <c r="H230" s="22"/>
      <c r="K230" s="22"/>
      <c r="M230" s="23"/>
    </row>
    <row r="231" spans="4:13" ht="12.5" x14ac:dyDescent="0.25">
      <c r="D231" s="12"/>
      <c r="H231" s="22"/>
      <c r="K231" s="22"/>
      <c r="M231" s="23"/>
    </row>
    <row r="232" spans="4:13" ht="12.5" x14ac:dyDescent="0.25">
      <c r="D232" s="12"/>
      <c r="H232" s="22"/>
      <c r="K232" s="22"/>
      <c r="M232" s="23"/>
    </row>
    <row r="233" spans="4:13" ht="12.5" x14ac:dyDescent="0.25">
      <c r="D233" s="12"/>
      <c r="H233" s="22"/>
      <c r="K233" s="22"/>
      <c r="M233" s="23"/>
    </row>
    <row r="234" spans="4:13" ht="12.5" x14ac:dyDescent="0.25">
      <c r="D234" s="12"/>
      <c r="H234" s="22"/>
      <c r="K234" s="22"/>
      <c r="M234" s="23"/>
    </row>
    <row r="235" spans="4:13" ht="12.5" x14ac:dyDescent="0.25">
      <c r="D235" s="12"/>
      <c r="H235" s="22"/>
      <c r="K235" s="22"/>
      <c r="M235" s="23"/>
    </row>
    <row r="236" spans="4:13" ht="12.5" x14ac:dyDescent="0.25">
      <c r="D236" s="12"/>
      <c r="H236" s="22"/>
      <c r="K236" s="22"/>
      <c r="M236" s="23"/>
    </row>
    <row r="237" spans="4:13" ht="12.5" x14ac:dyDescent="0.25">
      <c r="D237" s="12"/>
      <c r="H237" s="22"/>
      <c r="K237" s="22"/>
      <c r="M237" s="23"/>
    </row>
    <row r="238" spans="4:13" ht="12.5" x14ac:dyDescent="0.25">
      <c r="D238" s="12"/>
      <c r="H238" s="22"/>
      <c r="K238" s="22"/>
      <c r="M238" s="23"/>
    </row>
    <row r="239" spans="4:13" ht="12.5" x14ac:dyDescent="0.25">
      <c r="D239" s="12"/>
      <c r="H239" s="22"/>
      <c r="K239" s="22"/>
      <c r="M239" s="23"/>
    </row>
    <row r="240" spans="4:13" ht="12.5" x14ac:dyDescent="0.25">
      <c r="D240" s="12"/>
      <c r="H240" s="22"/>
      <c r="K240" s="22"/>
      <c r="M240" s="23"/>
    </row>
    <row r="241" spans="4:13" ht="12.5" x14ac:dyDescent="0.25">
      <c r="D241" s="12"/>
      <c r="H241" s="22"/>
      <c r="K241" s="22"/>
      <c r="M241" s="23"/>
    </row>
    <row r="242" spans="4:13" ht="12.5" x14ac:dyDescent="0.25">
      <c r="D242" s="12"/>
      <c r="H242" s="22"/>
      <c r="K242" s="22"/>
      <c r="M242" s="23"/>
    </row>
    <row r="243" spans="4:13" ht="12.5" x14ac:dyDescent="0.25">
      <c r="D243" s="12"/>
      <c r="H243" s="22"/>
      <c r="K243" s="22"/>
      <c r="M243" s="23"/>
    </row>
    <row r="244" spans="4:13" ht="12.5" x14ac:dyDescent="0.25">
      <c r="D244" s="12"/>
      <c r="H244" s="22"/>
      <c r="K244" s="22"/>
      <c r="M244" s="23"/>
    </row>
    <row r="245" spans="4:13" ht="12.5" x14ac:dyDescent="0.25">
      <c r="D245" s="12"/>
      <c r="H245" s="22"/>
      <c r="K245" s="22"/>
      <c r="M245" s="23"/>
    </row>
    <row r="246" spans="4:13" ht="12.5" x14ac:dyDescent="0.25">
      <c r="D246" s="12"/>
      <c r="H246" s="22"/>
      <c r="K246" s="22"/>
      <c r="M246" s="23"/>
    </row>
    <row r="247" spans="4:13" ht="12.5" x14ac:dyDescent="0.25">
      <c r="D247" s="12"/>
      <c r="H247" s="22"/>
      <c r="K247" s="22"/>
      <c r="M247" s="23"/>
    </row>
    <row r="248" spans="4:13" ht="12.5" x14ac:dyDescent="0.25">
      <c r="D248" s="12"/>
      <c r="H248" s="22"/>
      <c r="K248" s="22"/>
      <c r="M248" s="23"/>
    </row>
    <row r="249" spans="4:13" ht="12.5" x14ac:dyDescent="0.25">
      <c r="D249" s="12"/>
      <c r="H249" s="22"/>
      <c r="K249" s="22"/>
      <c r="M249" s="23"/>
    </row>
    <row r="250" spans="4:13" ht="12.5" x14ac:dyDescent="0.25">
      <c r="D250" s="12"/>
      <c r="H250" s="22"/>
      <c r="K250" s="22"/>
      <c r="M250" s="23"/>
    </row>
    <row r="251" spans="4:13" ht="12.5" x14ac:dyDescent="0.25">
      <c r="D251" s="12"/>
      <c r="H251" s="22"/>
      <c r="K251" s="22"/>
      <c r="M251" s="23"/>
    </row>
    <row r="252" spans="4:13" ht="12.5" x14ac:dyDescent="0.25">
      <c r="D252" s="12"/>
      <c r="H252" s="22"/>
      <c r="K252" s="22"/>
      <c r="M252" s="23"/>
    </row>
    <row r="253" spans="4:13" ht="12.5" x14ac:dyDescent="0.25">
      <c r="D253" s="12"/>
      <c r="H253" s="22"/>
      <c r="K253" s="22"/>
      <c r="M253" s="23"/>
    </row>
    <row r="254" spans="4:13" ht="12.5" x14ac:dyDescent="0.25">
      <c r="D254" s="12"/>
      <c r="H254" s="22"/>
      <c r="K254" s="22"/>
      <c r="M254" s="23"/>
    </row>
    <row r="255" spans="4:13" ht="12.5" x14ac:dyDescent="0.25">
      <c r="D255" s="12"/>
      <c r="H255" s="22"/>
      <c r="K255" s="22"/>
      <c r="M255" s="23"/>
    </row>
    <row r="256" spans="4:13" ht="12.5" x14ac:dyDescent="0.25">
      <c r="D256" s="12"/>
      <c r="H256" s="22"/>
      <c r="K256" s="22"/>
      <c r="M256" s="23"/>
    </row>
    <row r="257" spans="4:13" ht="12.5" x14ac:dyDescent="0.25">
      <c r="D257" s="12"/>
      <c r="H257" s="22"/>
      <c r="K257" s="22"/>
      <c r="M257" s="23"/>
    </row>
    <row r="258" spans="4:13" ht="12.5" x14ac:dyDescent="0.25">
      <c r="D258" s="12"/>
      <c r="H258" s="22"/>
      <c r="K258" s="22"/>
      <c r="M258" s="23"/>
    </row>
    <row r="259" spans="4:13" ht="12.5" x14ac:dyDescent="0.25">
      <c r="D259" s="12"/>
      <c r="H259" s="22"/>
      <c r="K259" s="22"/>
      <c r="M259" s="23"/>
    </row>
    <row r="260" spans="4:13" ht="12.5" x14ac:dyDescent="0.25">
      <c r="D260" s="12"/>
      <c r="H260" s="22"/>
      <c r="K260" s="22"/>
      <c r="M260" s="23"/>
    </row>
    <row r="261" spans="4:13" ht="12.5" x14ac:dyDescent="0.25">
      <c r="D261" s="12"/>
      <c r="H261" s="22"/>
      <c r="K261" s="22"/>
      <c r="M261" s="23"/>
    </row>
    <row r="262" spans="4:13" ht="12.5" x14ac:dyDescent="0.25">
      <c r="D262" s="12"/>
      <c r="H262" s="22"/>
      <c r="K262" s="22"/>
      <c r="M262" s="23"/>
    </row>
    <row r="263" spans="4:13" ht="12.5" x14ac:dyDescent="0.25">
      <c r="D263" s="12"/>
      <c r="H263" s="22"/>
      <c r="K263" s="22"/>
      <c r="M263" s="23"/>
    </row>
    <row r="264" spans="4:13" ht="12.5" x14ac:dyDescent="0.25">
      <c r="D264" s="12"/>
      <c r="H264" s="22"/>
      <c r="K264" s="22"/>
      <c r="M264" s="23"/>
    </row>
    <row r="265" spans="4:13" ht="12.5" x14ac:dyDescent="0.25">
      <c r="D265" s="12"/>
      <c r="H265" s="22"/>
      <c r="K265" s="22"/>
      <c r="M265" s="23"/>
    </row>
    <row r="266" spans="4:13" ht="12.5" x14ac:dyDescent="0.25">
      <c r="D266" s="12"/>
      <c r="H266" s="22"/>
      <c r="K266" s="22"/>
      <c r="M266" s="23"/>
    </row>
    <row r="267" spans="4:13" ht="12.5" x14ac:dyDescent="0.25">
      <c r="D267" s="12"/>
      <c r="H267" s="22"/>
      <c r="K267" s="22"/>
      <c r="M267" s="23"/>
    </row>
    <row r="268" spans="4:13" ht="12.5" x14ac:dyDescent="0.25">
      <c r="D268" s="12"/>
      <c r="H268" s="22"/>
      <c r="K268" s="22"/>
      <c r="M268" s="23"/>
    </row>
    <row r="269" spans="4:13" ht="12.5" x14ac:dyDescent="0.25">
      <c r="D269" s="12"/>
      <c r="H269" s="22"/>
      <c r="K269" s="22"/>
      <c r="M269" s="23"/>
    </row>
    <row r="270" spans="4:13" ht="12.5" x14ac:dyDescent="0.25">
      <c r="D270" s="12"/>
      <c r="H270" s="22"/>
      <c r="K270" s="22"/>
      <c r="M270" s="23"/>
    </row>
    <row r="271" spans="4:13" ht="12.5" x14ac:dyDescent="0.25">
      <c r="D271" s="12"/>
      <c r="H271" s="22"/>
      <c r="K271" s="22"/>
      <c r="M271" s="23"/>
    </row>
    <row r="272" spans="4:13" ht="12.5" x14ac:dyDescent="0.25">
      <c r="D272" s="12"/>
      <c r="H272" s="22"/>
      <c r="K272" s="22"/>
      <c r="M272" s="23"/>
    </row>
    <row r="273" spans="4:13" ht="12.5" x14ac:dyDescent="0.25">
      <c r="D273" s="12"/>
      <c r="H273" s="22"/>
      <c r="K273" s="22"/>
      <c r="M273" s="23"/>
    </row>
    <row r="274" spans="4:13" ht="12.5" x14ac:dyDescent="0.25">
      <c r="D274" s="12"/>
      <c r="H274" s="22"/>
      <c r="K274" s="22"/>
      <c r="M274" s="23"/>
    </row>
    <row r="275" spans="4:13" ht="12.5" x14ac:dyDescent="0.25">
      <c r="D275" s="12"/>
      <c r="H275" s="22"/>
      <c r="K275" s="22"/>
      <c r="M275" s="23"/>
    </row>
    <row r="276" spans="4:13" ht="12.5" x14ac:dyDescent="0.25">
      <c r="D276" s="12"/>
      <c r="H276" s="22"/>
      <c r="K276" s="22"/>
      <c r="M276" s="23"/>
    </row>
    <row r="277" spans="4:13" ht="12.5" x14ac:dyDescent="0.25">
      <c r="D277" s="12"/>
      <c r="H277" s="22"/>
      <c r="K277" s="22"/>
      <c r="M277" s="23"/>
    </row>
    <row r="278" spans="4:13" ht="12.5" x14ac:dyDescent="0.25">
      <c r="D278" s="12"/>
      <c r="H278" s="22"/>
      <c r="K278" s="22"/>
      <c r="M278" s="23"/>
    </row>
    <row r="279" spans="4:13" ht="12.5" x14ac:dyDescent="0.25">
      <c r="D279" s="12"/>
      <c r="H279" s="22"/>
      <c r="K279" s="22"/>
      <c r="M279" s="23"/>
    </row>
    <row r="280" spans="4:13" ht="12.5" x14ac:dyDescent="0.25">
      <c r="D280" s="12"/>
      <c r="H280" s="22"/>
      <c r="K280" s="22"/>
      <c r="M280" s="23"/>
    </row>
    <row r="281" spans="4:13" ht="12.5" x14ac:dyDescent="0.25">
      <c r="D281" s="12"/>
      <c r="H281" s="22"/>
      <c r="K281" s="22"/>
      <c r="M281" s="23"/>
    </row>
    <row r="282" spans="4:13" ht="12.5" x14ac:dyDescent="0.25">
      <c r="D282" s="12"/>
      <c r="H282" s="22"/>
      <c r="K282" s="22"/>
      <c r="M282" s="23"/>
    </row>
    <row r="283" spans="4:13" ht="12.5" x14ac:dyDescent="0.25">
      <c r="D283" s="12"/>
      <c r="H283" s="22"/>
      <c r="K283" s="22"/>
      <c r="M283" s="23"/>
    </row>
    <row r="284" spans="4:13" ht="12.5" x14ac:dyDescent="0.25">
      <c r="D284" s="12"/>
      <c r="H284" s="22"/>
      <c r="K284" s="22"/>
      <c r="M284" s="23"/>
    </row>
    <row r="285" spans="4:13" ht="12.5" x14ac:dyDescent="0.25">
      <c r="D285" s="12"/>
      <c r="H285" s="22"/>
      <c r="K285" s="22"/>
      <c r="M285" s="23"/>
    </row>
    <row r="286" spans="4:13" ht="12.5" x14ac:dyDescent="0.25">
      <c r="D286" s="12"/>
      <c r="H286" s="22"/>
      <c r="K286" s="22"/>
      <c r="M286" s="23"/>
    </row>
    <row r="287" spans="4:13" ht="12.5" x14ac:dyDescent="0.25">
      <c r="D287" s="12"/>
      <c r="H287" s="22"/>
      <c r="K287" s="22"/>
      <c r="M287" s="23"/>
    </row>
    <row r="288" spans="4:13" ht="12.5" x14ac:dyDescent="0.25">
      <c r="D288" s="12"/>
      <c r="H288" s="22"/>
      <c r="K288" s="22"/>
      <c r="M288" s="23"/>
    </row>
    <row r="289" spans="4:13" ht="12.5" x14ac:dyDescent="0.25">
      <c r="D289" s="12"/>
      <c r="H289" s="22"/>
      <c r="K289" s="22"/>
      <c r="M289" s="23"/>
    </row>
    <row r="290" spans="4:13" ht="12.5" x14ac:dyDescent="0.25">
      <c r="D290" s="12"/>
      <c r="H290" s="22"/>
      <c r="K290" s="22"/>
      <c r="M290" s="23"/>
    </row>
    <row r="291" spans="4:13" ht="12.5" x14ac:dyDescent="0.25">
      <c r="D291" s="12"/>
      <c r="H291" s="22"/>
      <c r="K291" s="22"/>
      <c r="M291" s="23"/>
    </row>
    <row r="292" spans="4:13" ht="12.5" x14ac:dyDescent="0.25">
      <c r="D292" s="12"/>
      <c r="H292" s="22"/>
      <c r="K292" s="22"/>
      <c r="M292" s="23"/>
    </row>
    <row r="293" spans="4:13" ht="12.5" x14ac:dyDescent="0.25">
      <c r="D293" s="12"/>
      <c r="H293" s="22"/>
      <c r="K293" s="22"/>
      <c r="M293" s="23"/>
    </row>
    <row r="294" spans="4:13" ht="12.5" x14ac:dyDescent="0.25">
      <c r="D294" s="12"/>
      <c r="H294" s="22"/>
      <c r="K294" s="22"/>
      <c r="M294" s="23"/>
    </row>
    <row r="295" spans="4:13" ht="12.5" x14ac:dyDescent="0.25">
      <c r="D295" s="12"/>
      <c r="H295" s="22"/>
      <c r="K295" s="22"/>
      <c r="M295" s="23"/>
    </row>
    <row r="296" spans="4:13" ht="12.5" x14ac:dyDescent="0.25">
      <c r="D296" s="12"/>
      <c r="H296" s="22"/>
      <c r="K296" s="22"/>
      <c r="M296" s="23"/>
    </row>
    <row r="297" spans="4:13" ht="12.5" x14ac:dyDescent="0.25">
      <c r="D297" s="12"/>
      <c r="H297" s="22"/>
      <c r="K297" s="22"/>
      <c r="M297" s="23"/>
    </row>
    <row r="298" spans="4:13" ht="12.5" x14ac:dyDescent="0.25">
      <c r="D298" s="12"/>
      <c r="H298" s="22"/>
      <c r="K298" s="22"/>
      <c r="M298" s="23"/>
    </row>
    <row r="299" spans="4:13" ht="12.5" x14ac:dyDescent="0.25">
      <c r="D299" s="12"/>
      <c r="H299" s="22"/>
      <c r="K299" s="22"/>
      <c r="M299" s="23"/>
    </row>
    <row r="300" spans="4:13" ht="12.5" x14ac:dyDescent="0.25">
      <c r="D300" s="12"/>
      <c r="H300" s="22"/>
      <c r="K300" s="22"/>
      <c r="M300" s="23"/>
    </row>
    <row r="301" spans="4:13" ht="12.5" x14ac:dyDescent="0.25">
      <c r="D301" s="12"/>
      <c r="H301" s="22"/>
      <c r="K301" s="22"/>
      <c r="M301" s="23"/>
    </row>
    <row r="302" spans="4:13" ht="12.5" x14ac:dyDescent="0.25">
      <c r="D302" s="12"/>
      <c r="H302" s="22"/>
      <c r="K302" s="22"/>
      <c r="M302" s="23"/>
    </row>
    <row r="303" spans="4:13" ht="12.5" x14ac:dyDescent="0.25">
      <c r="D303" s="12"/>
      <c r="H303" s="22"/>
      <c r="K303" s="22"/>
      <c r="M303" s="23"/>
    </row>
    <row r="304" spans="4:13" ht="12.5" x14ac:dyDescent="0.25">
      <c r="D304" s="12"/>
      <c r="H304" s="22"/>
      <c r="K304" s="22"/>
      <c r="M304" s="23"/>
    </row>
    <row r="305" spans="4:13" ht="12.5" x14ac:dyDescent="0.25">
      <c r="D305" s="12"/>
      <c r="H305" s="22"/>
      <c r="K305" s="22"/>
      <c r="M305" s="23"/>
    </row>
    <row r="306" spans="4:13" ht="12.5" x14ac:dyDescent="0.25">
      <c r="D306" s="12"/>
      <c r="H306" s="22"/>
      <c r="K306" s="22"/>
      <c r="M306" s="23"/>
    </row>
    <row r="307" spans="4:13" ht="12.5" x14ac:dyDescent="0.25">
      <c r="D307" s="12"/>
      <c r="H307" s="22"/>
      <c r="K307" s="22"/>
      <c r="M307" s="23"/>
    </row>
    <row r="308" spans="4:13" ht="12.5" x14ac:dyDescent="0.25">
      <c r="D308" s="12"/>
      <c r="H308" s="22"/>
      <c r="K308" s="22"/>
      <c r="M308" s="23"/>
    </row>
    <row r="309" spans="4:13" ht="12.5" x14ac:dyDescent="0.25">
      <c r="D309" s="12"/>
      <c r="H309" s="22"/>
      <c r="K309" s="22"/>
      <c r="M309" s="23"/>
    </row>
    <row r="310" spans="4:13" ht="12.5" x14ac:dyDescent="0.25">
      <c r="D310" s="12"/>
      <c r="H310" s="22"/>
      <c r="K310" s="22"/>
      <c r="M310" s="23"/>
    </row>
    <row r="311" spans="4:13" ht="12.5" x14ac:dyDescent="0.25">
      <c r="D311" s="12"/>
      <c r="H311" s="22"/>
      <c r="K311" s="22"/>
      <c r="M311" s="23"/>
    </row>
    <row r="312" spans="4:13" ht="12.5" x14ac:dyDescent="0.25">
      <c r="D312" s="12"/>
      <c r="H312" s="22"/>
      <c r="K312" s="22"/>
      <c r="M312" s="23"/>
    </row>
    <row r="313" spans="4:13" ht="12.5" x14ac:dyDescent="0.25">
      <c r="D313" s="12"/>
      <c r="H313" s="22"/>
      <c r="K313" s="22"/>
      <c r="M313" s="23"/>
    </row>
    <row r="314" spans="4:13" ht="12.5" x14ac:dyDescent="0.25">
      <c r="D314" s="12"/>
      <c r="H314" s="22"/>
      <c r="K314" s="22"/>
      <c r="M314" s="23"/>
    </row>
    <row r="315" spans="4:13" ht="12.5" x14ac:dyDescent="0.25">
      <c r="D315" s="12"/>
      <c r="H315" s="22"/>
      <c r="K315" s="22"/>
      <c r="M315" s="23"/>
    </row>
    <row r="316" spans="4:13" ht="12.5" x14ac:dyDescent="0.25">
      <c r="D316" s="12"/>
      <c r="H316" s="22"/>
      <c r="K316" s="22"/>
      <c r="M316" s="23"/>
    </row>
    <row r="317" spans="4:13" ht="12.5" x14ac:dyDescent="0.25">
      <c r="D317" s="12"/>
      <c r="H317" s="22"/>
      <c r="K317" s="22"/>
      <c r="M317" s="23"/>
    </row>
    <row r="318" spans="4:13" ht="12.5" x14ac:dyDescent="0.25">
      <c r="D318" s="12"/>
      <c r="H318" s="22"/>
      <c r="K318" s="22"/>
      <c r="M318" s="23"/>
    </row>
    <row r="319" spans="4:13" ht="12.5" x14ac:dyDescent="0.25">
      <c r="D319" s="12"/>
      <c r="H319" s="22"/>
      <c r="K319" s="22"/>
      <c r="M319" s="23"/>
    </row>
    <row r="320" spans="4:13" ht="12.5" x14ac:dyDescent="0.25">
      <c r="D320" s="12"/>
      <c r="H320" s="22"/>
      <c r="K320" s="22"/>
      <c r="M320" s="23"/>
    </row>
    <row r="321" spans="4:13" ht="12.5" x14ac:dyDescent="0.25">
      <c r="D321" s="12"/>
      <c r="H321" s="22"/>
      <c r="K321" s="22"/>
      <c r="M321" s="23"/>
    </row>
    <row r="322" spans="4:13" ht="12.5" x14ac:dyDescent="0.25">
      <c r="D322" s="12"/>
      <c r="H322" s="22"/>
      <c r="K322" s="22"/>
      <c r="M322" s="23"/>
    </row>
    <row r="323" spans="4:13" ht="12.5" x14ac:dyDescent="0.25">
      <c r="D323" s="12"/>
      <c r="H323" s="22"/>
      <c r="K323" s="22"/>
      <c r="M323" s="23"/>
    </row>
    <row r="324" spans="4:13" ht="12.5" x14ac:dyDescent="0.25">
      <c r="D324" s="12"/>
      <c r="H324" s="22"/>
      <c r="K324" s="22"/>
      <c r="M324" s="23"/>
    </row>
    <row r="325" spans="4:13" ht="12.5" x14ac:dyDescent="0.25">
      <c r="D325" s="12"/>
      <c r="H325" s="22"/>
      <c r="K325" s="22"/>
      <c r="M325" s="23"/>
    </row>
    <row r="326" spans="4:13" ht="12.5" x14ac:dyDescent="0.25">
      <c r="D326" s="12"/>
      <c r="H326" s="22"/>
      <c r="K326" s="22"/>
      <c r="M326" s="23"/>
    </row>
    <row r="327" spans="4:13" ht="12.5" x14ac:dyDescent="0.25">
      <c r="D327" s="12"/>
      <c r="H327" s="22"/>
      <c r="K327" s="22"/>
      <c r="M327" s="23"/>
    </row>
    <row r="328" spans="4:13" ht="12.5" x14ac:dyDescent="0.25">
      <c r="D328" s="12"/>
      <c r="H328" s="22"/>
      <c r="K328" s="22"/>
      <c r="M328" s="23"/>
    </row>
    <row r="329" spans="4:13" ht="12.5" x14ac:dyDescent="0.25">
      <c r="D329" s="12"/>
      <c r="H329" s="22"/>
      <c r="K329" s="22"/>
      <c r="M329" s="23"/>
    </row>
    <row r="330" spans="4:13" ht="12.5" x14ac:dyDescent="0.25">
      <c r="D330" s="12"/>
      <c r="H330" s="22"/>
      <c r="K330" s="22"/>
      <c r="M330" s="23"/>
    </row>
    <row r="331" spans="4:13" ht="12.5" x14ac:dyDescent="0.25">
      <c r="D331" s="12"/>
      <c r="H331" s="22"/>
      <c r="K331" s="22"/>
      <c r="M331" s="23"/>
    </row>
    <row r="332" spans="4:13" ht="12.5" x14ac:dyDescent="0.25">
      <c r="D332" s="12"/>
      <c r="H332" s="22"/>
      <c r="K332" s="22"/>
      <c r="M332" s="23"/>
    </row>
    <row r="333" spans="4:13" ht="12.5" x14ac:dyDescent="0.25">
      <c r="D333" s="12"/>
      <c r="H333" s="22"/>
      <c r="K333" s="22"/>
      <c r="M333" s="23"/>
    </row>
    <row r="334" spans="4:13" ht="12.5" x14ac:dyDescent="0.25">
      <c r="D334" s="12"/>
      <c r="H334" s="22"/>
      <c r="K334" s="22"/>
      <c r="M334" s="23"/>
    </row>
    <row r="335" spans="4:13" ht="12.5" x14ac:dyDescent="0.25">
      <c r="D335" s="12"/>
      <c r="H335" s="22"/>
      <c r="K335" s="22"/>
      <c r="M335" s="23"/>
    </row>
    <row r="336" spans="4:13" ht="12.5" x14ac:dyDescent="0.25">
      <c r="D336" s="12"/>
      <c r="H336" s="22"/>
      <c r="K336" s="22"/>
      <c r="M336" s="23"/>
    </row>
    <row r="337" spans="4:13" ht="12.5" x14ac:dyDescent="0.25">
      <c r="D337" s="12"/>
      <c r="H337" s="22"/>
      <c r="K337" s="22"/>
      <c r="M337" s="23"/>
    </row>
    <row r="338" spans="4:13" ht="12.5" x14ac:dyDescent="0.25">
      <c r="D338" s="12"/>
      <c r="H338" s="22"/>
      <c r="K338" s="22"/>
      <c r="M338" s="23"/>
    </row>
    <row r="339" spans="4:13" ht="12.5" x14ac:dyDescent="0.25">
      <c r="D339" s="12"/>
      <c r="H339" s="22"/>
      <c r="K339" s="22"/>
      <c r="M339" s="23"/>
    </row>
    <row r="340" spans="4:13" ht="12.5" x14ac:dyDescent="0.25">
      <c r="D340" s="12"/>
      <c r="H340" s="22"/>
      <c r="K340" s="22"/>
      <c r="M340" s="23"/>
    </row>
    <row r="341" spans="4:13" ht="12.5" x14ac:dyDescent="0.25">
      <c r="D341" s="12"/>
      <c r="H341" s="22"/>
      <c r="K341" s="22"/>
      <c r="M341" s="23"/>
    </row>
    <row r="342" spans="4:13" ht="12.5" x14ac:dyDescent="0.25">
      <c r="D342" s="12"/>
      <c r="H342" s="22"/>
      <c r="K342" s="22"/>
      <c r="M342" s="23"/>
    </row>
    <row r="343" spans="4:13" ht="12.5" x14ac:dyDescent="0.25">
      <c r="D343" s="12"/>
      <c r="H343" s="22"/>
      <c r="K343" s="22"/>
      <c r="M343" s="23"/>
    </row>
    <row r="344" spans="4:13" ht="12.5" x14ac:dyDescent="0.25">
      <c r="D344" s="12"/>
      <c r="H344" s="22"/>
      <c r="K344" s="22"/>
      <c r="M344" s="23"/>
    </row>
    <row r="345" spans="4:13" ht="12.5" x14ac:dyDescent="0.25">
      <c r="D345" s="12"/>
      <c r="H345" s="22"/>
      <c r="K345" s="22"/>
      <c r="M345" s="23"/>
    </row>
    <row r="346" spans="4:13" ht="12.5" x14ac:dyDescent="0.25">
      <c r="D346" s="12"/>
      <c r="H346" s="22"/>
      <c r="K346" s="22"/>
      <c r="M346" s="23"/>
    </row>
    <row r="347" spans="4:13" ht="12.5" x14ac:dyDescent="0.25">
      <c r="D347" s="12"/>
      <c r="H347" s="22"/>
      <c r="K347" s="22"/>
      <c r="M347" s="23"/>
    </row>
    <row r="348" spans="4:13" ht="12.5" x14ac:dyDescent="0.25">
      <c r="D348" s="12"/>
      <c r="H348" s="22"/>
      <c r="K348" s="22"/>
      <c r="M348" s="23"/>
    </row>
    <row r="349" spans="4:13" ht="12.5" x14ac:dyDescent="0.25">
      <c r="D349" s="12"/>
      <c r="H349" s="22"/>
      <c r="K349" s="22"/>
      <c r="M349" s="23"/>
    </row>
    <row r="350" spans="4:13" ht="12.5" x14ac:dyDescent="0.25">
      <c r="D350" s="12"/>
      <c r="H350" s="22"/>
      <c r="K350" s="22"/>
      <c r="M350" s="23"/>
    </row>
    <row r="351" spans="4:13" ht="12.5" x14ac:dyDescent="0.25">
      <c r="D351" s="12"/>
      <c r="H351" s="22"/>
      <c r="K351" s="22"/>
      <c r="M351" s="23"/>
    </row>
    <row r="352" spans="4:13" ht="12.5" x14ac:dyDescent="0.25">
      <c r="D352" s="12"/>
      <c r="H352" s="22"/>
      <c r="K352" s="22"/>
      <c r="M352" s="23"/>
    </row>
    <row r="353" spans="4:13" ht="12.5" x14ac:dyDescent="0.25">
      <c r="D353" s="12"/>
      <c r="H353" s="22"/>
      <c r="K353" s="22"/>
      <c r="M353" s="23"/>
    </row>
    <row r="354" spans="4:13" ht="12.5" x14ac:dyDescent="0.25">
      <c r="D354" s="12"/>
      <c r="H354" s="22"/>
      <c r="K354" s="22"/>
      <c r="M354" s="23"/>
    </row>
    <row r="355" spans="4:13" ht="12.5" x14ac:dyDescent="0.25">
      <c r="D355" s="12"/>
      <c r="H355" s="22"/>
      <c r="K355" s="22"/>
      <c r="M355" s="23"/>
    </row>
    <row r="356" spans="4:13" ht="12.5" x14ac:dyDescent="0.25">
      <c r="D356" s="12"/>
      <c r="H356" s="22"/>
      <c r="K356" s="22"/>
      <c r="M356" s="23"/>
    </row>
    <row r="357" spans="4:13" ht="12.5" x14ac:dyDescent="0.25">
      <c r="D357" s="12"/>
      <c r="H357" s="22"/>
      <c r="K357" s="22"/>
      <c r="M357" s="23"/>
    </row>
    <row r="358" spans="4:13" ht="12.5" x14ac:dyDescent="0.25">
      <c r="D358" s="12"/>
      <c r="H358" s="22"/>
      <c r="K358" s="22"/>
      <c r="M358" s="23"/>
    </row>
    <row r="359" spans="4:13" ht="12.5" x14ac:dyDescent="0.25">
      <c r="D359" s="12"/>
      <c r="H359" s="22"/>
      <c r="K359" s="22"/>
      <c r="M359" s="23"/>
    </row>
    <row r="360" spans="4:13" ht="12.5" x14ac:dyDescent="0.25">
      <c r="D360" s="12"/>
      <c r="H360" s="22"/>
      <c r="K360" s="22"/>
      <c r="M360" s="23"/>
    </row>
    <row r="361" spans="4:13" ht="12.5" x14ac:dyDescent="0.25">
      <c r="D361" s="12"/>
      <c r="H361" s="22"/>
      <c r="K361" s="22"/>
      <c r="M361" s="23"/>
    </row>
    <row r="362" spans="4:13" ht="12.5" x14ac:dyDescent="0.25">
      <c r="D362" s="12"/>
      <c r="H362" s="22"/>
      <c r="K362" s="22"/>
      <c r="M362" s="23"/>
    </row>
    <row r="363" spans="4:13" ht="12.5" x14ac:dyDescent="0.25">
      <c r="D363" s="12"/>
      <c r="H363" s="22"/>
      <c r="K363" s="22"/>
      <c r="M363" s="23"/>
    </row>
    <row r="364" spans="4:13" ht="12.5" x14ac:dyDescent="0.25">
      <c r="D364" s="12"/>
      <c r="H364" s="22"/>
      <c r="K364" s="22"/>
      <c r="M364" s="23"/>
    </row>
    <row r="365" spans="4:13" ht="12.5" x14ac:dyDescent="0.25">
      <c r="D365" s="12"/>
      <c r="H365" s="22"/>
      <c r="K365" s="22"/>
      <c r="M365" s="23"/>
    </row>
    <row r="366" spans="4:13" ht="12.5" x14ac:dyDescent="0.25">
      <c r="D366" s="12"/>
      <c r="H366" s="22"/>
      <c r="K366" s="22"/>
      <c r="M366" s="23"/>
    </row>
    <row r="367" spans="4:13" ht="12.5" x14ac:dyDescent="0.25">
      <c r="D367" s="12"/>
      <c r="H367" s="22"/>
      <c r="K367" s="22"/>
      <c r="M367" s="23"/>
    </row>
    <row r="368" spans="4:13" ht="12.5" x14ac:dyDescent="0.25">
      <c r="D368" s="12"/>
      <c r="H368" s="22"/>
      <c r="K368" s="22"/>
      <c r="M368" s="23"/>
    </row>
    <row r="369" spans="4:13" ht="12.5" x14ac:dyDescent="0.25">
      <c r="D369" s="12"/>
      <c r="H369" s="22"/>
      <c r="K369" s="22"/>
      <c r="M369" s="23"/>
    </row>
    <row r="370" spans="4:13" ht="12.5" x14ac:dyDescent="0.25">
      <c r="D370" s="12"/>
      <c r="H370" s="22"/>
      <c r="K370" s="22"/>
      <c r="M370" s="23"/>
    </row>
    <row r="371" spans="4:13" ht="12.5" x14ac:dyDescent="0.25">
      <c r="D371" s="12"/>
      <c r="H371" s="22"/>
      <c r="K371" s="22"/>
      <c r="M371" s="23"/>
    </row>
    <row r="372" spans="4:13" ht="12.5" x14ac:dyDescent="0.25">
      <c r="D372" s="12"/>
      <c r="H372" s="22"/>
      <c r="K372" s="22"/>
      <c r="M372" s="23"/>
    </row>
    <row r="373" spans="4:13" ht="12.5" x14ac:dyDescent="0.25">
      <c r="D373" s="12"/>
      <c r="H373" s="22"/>
      <c r="K373" s="22"/>
      <c r="M373" s="23"/>
    </row>
    <row r="374" spans="4:13" ht="12.5" x14ac:dyDescent="0.25">
      <c r="D374" s="12"/>
      <c r="H374" s="22"/>
      <c r="K374" s="22"/>
      <c r="M374" s="23"/>
    </row>
    <row r="375" spans="4:13" ht="12.5" x14ac:dyDescent="0.25">
      <c r="D375" s="12"/>
      <c r="H375" s="22"/>
      <c r="K375" s="22"/>
      <c r="M375" s="23"/>
    </row>
    <row r="376" spans="4:13" ht="12.5" x14ac:dyDescent="0.25">
      <c r="D376" s="12"/>
      <c r="H376" s="22"/>
      <c r="K376" s="22"/>
      <c r="M376" s="23"/>
    </row>
    <row r="377" spans="4:13" ht="12.5" x14ac:dyDescent="0.25">
      <c r="D377" s="12"/>
      <c r="H377" s="22"/>
      <c r="K377" s="22"/>
      <c r="M377" s="23"/>
    </row>
    <row r="378" spans="4:13" ht="12.5" x14ac:dyDescent="0.25">
      <c r="D378" s="12"/>
      <c r="H378" s="22"/>
      <c r="K378" s="22"/>
      <c r="M378" s="23"/>
    </row>
    <row r="379" spans="4:13" ht="12.5" x14ac:dyDescent="0.25">
      <c r="D379" s="12"/>
      <c r="H379" s="22"/>
      <c r="K379" s="22"/>
      <c r="M379" s="23"/>
    </row>
    <row r="380" spans="4:13" ht="12.5" x14ac:dyDescent="0.25">
      <c r="D380" s="12"/>
      <c r="H380" s="22"/>
      <c r="K380" s="22"/>
      <c r="M380" s="23"/>
    </row>
    <row r="381" spans="4:13" ht="12.5" x14ac:dyDescent="0.25">
      <c r="D381" s="12"/>
      <c r="H381" s="22"/>
      <c r="K381" s="22"/>
      <c r="M381" s="23"/>
    </row>
    <row r="382" spans="4:13" ht="12.5" x14ac:dyDescent="0.25">
      <c r="D382" s="12"/>
      <c r="H382" s="22"/>
      <c r="K382" s="22"/>
      <c r="M382" s="23"/>
    </row>
    <row r="383" spans="4:13" ht="12.5" x14ac:dyDescent="0.25">
      <c r="D383" s="12"/>
      <c r="H383" s="22"/>
      <c r="K383" s="22"/>
      <c r="M383" s="23"/>
    </row>
    <row r="384" spans="4:13" ht="12.5" x14ac:dyDescent="0.25">
      <c r="D384" s="12"/>
      <c r="H384" s="22"/>
      <c r="K384" s="22"/>
      <c r="M384" s="23"/>
    </row>
    <row r="385" spans="4:13" ht="12.5" x14ac:dyDescent="0.25">
      <c r="D385" s="12"/>
      <c r="H385" s="22"/>
      <c r="K385" s="22"/>
      <c r="M385" s="23"/>
    </row>
    <row r="386" spans="4:13" ht="12.5" x14ac:dyDescent="0.25">
      <c r="D386" s="12"/>
      <c r="H386" s="22"/>
      <c r="K386" s="22"/>
      <c r="M386" s="23"/>
    </row>
    <row r="387" spans="4:13" ht="12.5" x14ac:dyDescent="0.25">
      <c r="D387" s="12"/>
      <c r="H387" s="22"/>
      <c r="K387" s="22"/>
      <c r="M387" s="23"/>
    </row>
    <row r="388" spans="4:13" ht="12.5" x14ac:dyDescent="0.25">
      <c r="D388" s="12"/>
      <c r="H388" s="22"/>
      <c r="K388" s="22"/>
      <c r="M388" s="23"/>
    </row>
    <row r="389" spans="4:13" ht="12.5" x14ac:dyDescent="0.25">
      <c r="D389" s="12"/>
      <c r="H389" s="22"/>
      <c r="K389" s="22"/>
      <c r="M389" s="23"/>
    </row>
    <row r="390" spans="4:13" ht="12.5" x14ac:dyDescent="0.25">
      <c r="D390" s="12"/>
      <c r="H390" s="22"/>
      <c r="K390" s="22"/>
      <c r="M390" s="23"/>
    </row>
    <row r="391" spans="4:13" ht="12.5" x14ac:dyDescent="0.25">
      <c r="D391" s="12"/>
      <c r="H391" s="22"/>
      <c r="K391" s="22"/>
      <c r="M391" s="23"/>
    </row>
    <row r="392" spans="4:13" ht="12.5" x14ac:dyDescent="0.25">
      <c r="D392" s="12"/>
      <c r="H392" s="22"/>
      <c r="K392" s="22"/>
      <c r="M392" s="23"/>
    </row>
    <row r="393" spans="4:13" ht="12.5" x14ac:dyDescent="0.25">
      <c r="D393" s="12"/>
      <c r="H393" s="22"/>
      <c r="K393" s="22"/>
      <c r="M393" s="23"/>
    </row>
    <row r="394" spans="4:13" ht="12.5" x14ac:dyDescent="0.25">
      <c r="D394" s="12"/>
      <c r="H394" s="22"/>
      <c r="K394" s="22"/>
      <c r="M394" s="23"/>
    </row>
    <row r="395" spans="4:13" ht="12.5" x14ac:dyDescent="0.25">
      <c r="D395" s="12"/>
      <c r="H395" s="22"/>
      <c r="K395" s="22"/>
      <c r="M395" s="23"/>
    </row>
    <row r="396" spans="4:13" ht="12.5" x14ac:dyDescent="0.25">
      <c r="D396" s="12"/>
      <c r="H396" s="22"/>
      <c r="K396" s="22"/>
      <c r="M396" s="23"/>
    </row>
    <row r="397" spans="4:13" ht="12.5" x14ac:dyDescent="0.25">
      <c r="D397" s="12"/>
      <c r="H397" s="22"/>
      <c r="K397" s="22"/>
      <c r="M397" s="23"/>
    </row>
    <row r="398" spans="4:13" ht="12.5" x14ac:dyDescent="0.25">
      <c r="D398" s="12"/>
      <c r="H398" s="22"/>
      <c r="K398" s="22"/>
      <c r="M398" s="23"/>
    </row>
    <row r="399" spans="4:13" ht="12.5" x14ac:dyDescent="0.25">
      <c r="D399" s="12"/>
      <c r="H399" s="22"/>
      <c r="K399" s="22"/>
      <c r="M399" s="23"/>
    </row>
    <row r="400" spans="4:13" ht="12.5" x14ac:dyDescent="0.25">
      <c r="D400" s="12"/>
      <c r="H400" s="22"/>
      <c r="K400" s="22"/>
      <c r="M400" s="23"/>
    </row>
    <row r="401" spans="4:13" ht="12.5" x14ac:dyDescent="0.25">
      <c r="D401" s="12"/>
      <c r="H401" s="22"/>
      <c r="K401" s="22"/>
      <c r="M401" s="23"/>
    </row>
    <row r="402" spans="4:13" ht="12.5" x14ac:dyDescent="0.25">
      <c r="D402" s="12"/>
      <c r="H402" s="22"/>
      <c r="K402" s="22"/>
      <c r="M402" s="23"/>
    </row>
    <row r="403" spans="4:13" ht="12.5" x14ac:dyDescent="0.25">
      <c r="D403" s="12"/>
      <c r="H403" s="22"/>
      <c r="K403" s="22"/>
      <c r="M403" s="23"/>
    </row>
    <row r="404" spans="4:13" ht="12.5" x14ac:dyDescent="0.25">
      <c r="D404" s="12"/>
      <c r="H404" s="22"/>
      <c r="K404" s="22"/>
      <c r="M404" s="23"/>
    </row>
    <row r="405" spans="4:13" ht="12.5" x14ac:dyDescent="0.25">
      <c r="D405" s="12"/>
      <c r="H405" s="22"/>
      <c r="K405" s="22"/>
      <c r="M405" s="23"/>
    </row>
    <row r="406" spans="4:13" ht="12.5" x14ac:dyDescent="0.25">
      <c r="D406" s="12"/>
      <c r="H406" s="22"/>
      <c r="K406" s="22"/>
      <c r="M406" s="23"/>
    </row>
    <row r="407" spans="4:13" ht="12.5" x14ac:dyDescent="0.25">
      <c r="D407" s="12"/>
      <c r="H407" s="22"/>
      <c r="K407" s="22"/>
      <c r="M407" s="23"/>
    </row>
    <row r="408" spans="4:13" ht="12.5" x14ac:dyDescent="0.25">
      <c r="D408" s="12"/>
      <c r="H408" s="22"/>
      <c r="K408" s="22"/>
      <c r="M408" s="23"/>
    </row>
    <row r="409" spans="4:13" ht="12.5" x14ac:dyDescent="0.25">
      <c r="D409" s="12"/>
      <c r="H409" s="22"/>
      <c r="K409" s="22"/>
      <c r="M409" s="23"/>
    </row>
    <row r="410" spans="4:13" ht="12.5" x14ac:dyDescent="0.25">
      <c r="D410" s="12"/>
      <c r="H410" s="22"/>
      <c r="K410" s="22"/>
      <c r="M410" s="23"/>
    </row>
    <row r="411" spans="4:13" ht="12.5" x14ac:dyDescent="0.25">
      <c r="D411" s="12"/>
      <c r="H411" s="22"/>
      <c r="K411" s="22"/>
      <c r="M411" s="23"/>
    </row>
    <row r="412" spans="4:13" ht="12.5" x14ac:dyDescent="0.25">
      <c r="D412" s="12"/>
      <c r="H412" s="22"/>
      <c r="K412" s="22"/>
      <c r="M412" s="23"/>
    </row>
    <row r="413" spans="4:13" ht="12.5" x14ac:dyDescent="0.25">
      <c r="D413" s="12"/>
      <c r="H413" s="22"/>
      <c r="K413" s="22"/>
      <c r="M413" s="23"/>
    </row>
    <row r="414" spans="4:13" ht="12.5" x14ac:dyDescent="0.25">
      <c r="D414" s="12"/>
      <c r="H414" s="22"/>
      <c r="K414" s="22"/>
      <c r="M414" s="23"/>
    </row>
    <row r="415" spans="4:13" ht="12.5" x14ac:dyDescent="0.25">
      <c r="D415" s="12"/>
      <c r="H415" s="22"/>
      <c r="K415" s="22"/>
      <c r="M415" s="23"/>
    </row>
    <row r="416" spans="4:13" ht="12.5" x14ac:dyDescent="0.25">
      <c r="D416" s="12"/>
      <c r="H416" s="22"/>
      <c r="K416" s="22"/>
      <c r="M416" s="23"/>
    </row>
    <row r="417" spans="4:13" ht="12.5" x14ac:dyDescent="0.25">
      <c r="D417" s="12"/>
      <c r="H417" s="22"/>
      <c r="K417" s="22"/>
      <c r="M417" s="23"/>
    </row>
    <row r="418" spans="4:13" ht="12.5" x14ac:dyDescent="0.25">
      <c r="D418" s="12"/>
      <c r="H418" s="22"/>
      <c r="K418" s="22"/>
      <c r="M418" s="23"/>
    </row>
    <row r="419" spans="4:13" ht="12.5" x14ac:dyDescent="0.25">
      <c r="D419" s="12"/>
      <c r="H419" s="22"/>
      <c r="K419" s="22"/>
      <c r="M419" s="23"/>
    </row>
    <row r="420" spans="4:13" ht="12.5" x14ac:dyDescent="0.25">
      <c r="D420" s="12"/>
      <c r="H420" s="22"/>
      <c r="K420" s="22"/>
      <c r="M420" s="23"/>
    </row>
    <row r="421" spans="4:13" ht="12.5" x14ac:dyDescent="0.25">
      <c r="D421" s="12"/>
      <c r="H421" s="22"/>
      <c r="K421" s="22"/>
      <c r="M421" s="23"/>
    </row>
    <row r="422" spans="4:13" ht="12.5" x14ac:dyDescent="0.25">
      <c r="D422" s="12"/>
      <c r="H422" s="22"/>
      <c r="K422" s="22"/>
      <c r="M422" s="23"/>
    </row>
    <row r="423" spans="4:13" ht="12.5" x14ac:dyDescent="0.25">
      <c r="D423" s="12"/>
      <c r="H423" s="22"/>
      <c r="K423" s="22"/>
      <c r="M423" s="23"/>
    </row>
    <row r="424" spans="4:13" ht="12.5" x14ac:dyDescent="0.25">
      <c r="D424" s="12"/>
      <c r="H424" s="22"/>
      <c r="K424" s="22"/>
      <c r="M424" s="23"/>
    </row>
    <row r="425" spans="4:13" ht="12.5" x14ac:dyDescent="0.25">
      <c r="D425" s="12"/>
      <c r="H425" s="22"/>
      <c r="K425" s="22"/>
      <c r="M425" s="23"/>
    </row>
    <row r="426" spans="4:13" ht="12.5" x14ac:dyDescent="0.25">
      <c r="D426" s="12"/>
      <c r="H426" s="22"/>
      <c r="K426" s="22"/>
      <c r="M426" s="23"/>
    </row>
    <row r="427" spans="4:13" ht="12.5" x14ac:dyDescent="0.25">
      <c r="D427" s="12"/>
      <c r="H427" s="22"/>
      <c r="K427" s="22"/>
      <c r="M427" s="23"/>
    </row>
    <row r="428" spans="4:13" ht="12.5" x14ac:dyDescent="0.25">
      <c r="D428" s="12"/>
      <c r="H428" s="22"/>
      <c r="K428" s="22"/>
      <c r="M428" s="23"/>
    </row>
    <row r="429" spans="4:13" ht="12.5" x14ac:dyDescent="0.25">
      <c r="D429" s="12"/>
      <c r="H429" s="22"/>
      <c r="K429" s="22"/>
      <c r="M429" s="23"/>
    </row>
    <row r="430" spans="4:13" ht="12.5" x14ac:dyDescent="0.25">
      <c r="D430" s="12"/>
      <c r="H430" s="22"/>
      <c r="K430" s="22"/>
      <c r="M430" s="23"/>
    </row>
    <row r="431" spans="4:13" ht="12.5" x14ac:dyDescent="0.25">
      <c r="D431" s="12"/>
      <c r="H431" s="22"/>
      <c r="K431" s="22"/>
      <c r="M431" s="23"/>
    </row>
    <row r="432" spans="4:13" ht="12.5" x14ac:dyDescent="0.25">
      <c r="D432" s="12"/>
      <c r="H432" s="22"/>
      <c r="K432" s="22"/>
      <c r="M432" s="23"/>
    </row>
    <row r="433" spans="4:13" ht="12.5" x14ac:dyDescent="0.25">
      <c r="D433" s="12"/>
      <c r="H433" s="22"/>
      <c r="K433" s="22"/>
      <c r="M433" s="23"/>
    </row>
    <row r="434" spans="4:13" ht="12.5" x14ac:dyDescent="0.25">
      <c r="D434" s="12"/>
      <c r="H434" s="22"/>
      <c r="K434" s="22"/>
      <c r="M434" s="23"/>
    </row>
    <row r="435" spans="4:13" ht="12.5" x14ac:dyDescent="0.25">
      <c r="D435" s="12"/>
      <c r="H435" s="22"/>
      <c r="K435" s="22"/>
      <c r="M435" s="23"/>
    </row>
    <row r="436" spans="4:13" ht="12.5" x14ac:dyDescent="0.25">
      <c r="D436" s="12"/>
      <c r="H436" s="22"/>
      <c r="K436" s="22"/>
      <c r="M436" s="23"/>
    </row>
    <row r="437" spans="4:13" ht="12.5" x14ac:dyDescent="0.25">
      <c r="D437" s="12"/>
      <c r="H437" s="22"/>
      <c r="K437" s="22"/>
      <c r="M437" s="23"/>
    </row>
    <row r="438" spans="4:13" ht="12.5" x14ac:dyDescent="0.25">
      <c r="D438" s="12"/>
      <c r="H438" s="22"/>
      <c r="K438" s="22"/>
      <c r="M438" s="23"/>
    </row>
    <row r="439" spans="4:13" ht="12.5" x14ac:dyDescent="0.25">
      <c r="D439" s="12"/>
      <c r="H439" s="22"/>
      <c r="K439" s="22"/>
      <c r="M439" s="23"/>
    </row>
    <row r="440" spans="4:13" ht="12.5" x14ac:dyDescent="0.25">
      <c r="D440" s="12"/>
      <c r="H440" s="22"/>
      <c r="K440" s="22"/>
      <c r="M440" s="23"/>
    </row>
    <row r="441" spans="4:13" ht="12.5" x14ac:dyDescent="0.25">
      <c r="D441" s="12"/>
      <c r="H441" s="22"/>
      <c r="K441" s="22"/>
      <c r="M441" s="23"/>
    </row>
    <row r="442" spans="4:13" ht="12.5" x14ac:dyDescent="0.25">
      <c r="D442" s="12"/>
      <c r="H442" s="22"/>
      <c r="K442" s="22"/>
      <c r="M442" s="23"/>
    </row>
    <row r="443" spans="4:13" ht="12.5" x14ac:dyDescent="0.25">
      <c r="D443" s="12"/>
      <c r="H443" s="22"/>
      <c r="K443" s="22"/>
      <c r="M443" s="23"/>
    </row>
    <row r="444" spans="4:13" ht="12.5" x14ac:dyDescent="0.25">
      <c r="D444" s="12"/>
      <c r="H444" s="22"/>
      <c r="K444" s="22"/>
      <c r="M444" s="23"/>
    </row>
    <row r="445" spans="4:13" ht="12.5" x14ac:dyDescent="0.25">
      <c r="D445" s="12"/>
      <c r="H445" s="22"/>
      <c r="K445" s="22"/>
      <c r="M445" s="23"/>
    </row>
    <row r="446" spans="4:13" ht="12.5" x14ac:dyDescent="0.25">
      <c r="D446" s="12"/>
      <c r="H446" s="22"/>
      <c r="K446" s="22"/>
      <c r="M446" s="23"/>
    </row>
    <row r="447" spans="4:13" ht="12.5" x14ac:dyDescent="0.25">
      <c r="D447" s="12"/>
      <c r="H447" s="22"/>
      <c r="K447" s="22"/>
      <c r="M447" s="23"/>
    </row>
    <row r="448" spans="4:13" ht="12.5" x14ac:dyDescent="0.25">
      <c r="D448" s="12"/>
      <c r="H448" s="22"/>
      <c r="K448" s="22"/>
      <c r="M448" s="23"/>
    </row>
    <row r="449" spans="4:13" ht="12.5" x14ac:dyDescent="0.25">
      <c r="D449" s="12"/>
      <c r="H449" s="22"/>
      <c r="K449" s="22"/>
      <c r="M449" s="23"/>
    </row>
    <row r="450" spans="4:13" ht="12.5" x14ac:dyDescent="0.25">
      <c r="D450" s="12"/>
      <c r="H450" s="22"/>
      <c r="K450" s="22"/>
      <c r="M450" s="23"/>
    </row>
    <row r="451" spans="4:13" ht="12.5" x14ac:dyDescent="0.25">
      <c r="D451" s="12"/>
      <c r="H451" s="22"/>
      <c r="K451" s="22"/>
      <c r="M451" s="23"/>
    </row>
    <row r="452" spans="4:13" ht="12.5" x14ac:dyDescent="0.25">
      <c r="D452" s="12"/>
      <c r="H452" s="22"/>
      <c r="K452" s="22"/>
      <c r="M452" s="23"/>
    </row>
    <row r="453" spans="4:13" ht="12.5" x14ac:dyDescent="0.25">
      <c r="D453" s="12"/>
      <c r="H453" s="22"/>
      <c r="K453" s="22"/>
      <c r="M453" s="23"/>
    </row>
    <row r="454" spans="4:13" ht="12.5" x14ac:dyDescent="0.25">
      <c r="D454" s="12"/>
      <c r="H454" s="22"/>
      <c r="K454" s="22"/>
      <c r="M454" s="23"/>
    </row>
    <row r="455" spans="4:13" ht="12.5" x14ac:dyDescent="0.25">
      <c r="D455" s="12"/>
      <c r="H455" s="22"/>
      <c r="K455" s="22"/>
      <c r="M455" s="23"/>
    </row>
    <row r="456" spans="4:13" ht="12.5" x14ac:dyDescent="0.25">
      <c r="D456" s="12"/>
      <c r="H456" s="22"/>
      <c r="K456" s="22"/>
      <c r="M456" s="23"/>
    </row>
    <row r="457" spans="4:13" ht="12.5" x14ac:dyDescent="0.25">
      <c r="D457" s="12"/>
      <c r="H457" s="22"/>
      <c r="K457" s="22"/>
      <c r="M457" s="23"/>
    </row>
    <row r="458" spans="4:13" ht="12.5" x14ac:dyDescent="0.25">
      <c r="D458" s="12"/>
      <c r="H458" s="22"/>
      <c r="K458" s="22"/>
      <c r="M458" s="23"/>
    </row>
    <row r="459" spans="4:13" ht="12.5" x14ac:dyDescent="0.25">
      <c r="D459" s="12"/>
      <c r="H459" s="22"/>
      <c r="K459" s="22"/>
      <c r="M459" s="23"/>
    </row>
    <row r="460" spans="4:13" ht="12.5" x14ac:dyDescent="0.25">
      <c r="D460" s="12"/>
      <c r="H460" s="22"/>
      <c r="K460" s="22"/>
      <c r="M460" s="23"/>
    </row>
    <row r="461" spans="4:13" ht="12.5" x14ac:dyDescent="0.25">
      <c r="D461" s="12"/>
      <c r="H461" s="22"/>
      <c r="K461" s="22"/>
      <c r="M461" s="23"/>
    </row>
    <row r="462" spans="4:13" ht="12.5" x14ac:dyDescent="0.25">
      <c r="D462" s="12"/>
      <c r="H462" s="22"/>
      <c r="K462" s="22"/>
      <c r="M462" s="23"/>
    </row>
    <row r="463" spans="4:13" ht="12.5" x14ac:dyDescent="0.25">
      <c r="D463" s="12"/>
      <c r="H463" s="22"/>
      <c r="K463" s="22"/>
      <c r="M463" s="23"/>
    </row>
    <row r="464" spans="4:13" ht="12.5" x14ac:dyDescent="0.25">
      <c r="D464" s="12"/>
      <c r="H464" s="22"/>
      <c r="K464" s="22"/>
      <c r="M464" s="23"/>
    </row>
    <row r="465" spans="4:13" ht="12.5" x14ac:dyDescent="0.25">
      <c r="D465" s="12"/>
      <c r="H465" s="22"/>
      <c r="K465" s="22"/>
      <c r="M465" s="23"/>
    </row>
    <row r="466" spans="4:13" ht="12.5" x14ac:dyDescent="0.25">
      <c r="D466" s="12"/>
      <c r="H466" s="22"/>
      <c r="K466" s="22"/>
      <c r="M466" s="23"/>
    </row>
    <row r="467" spans="4:13" ht="12.5" x14ac:dyDescent="0.25">
      <c r="D467" s="12"/>
      <c r="H467" s="22"/>
      <c r="K467" s="22"/>
      <c r="M467" s="23"/>
    </row>
    <row r="468" spans="4:13" ht="12.5" x14ac:dyDescent="0.25">
      <c r="D468" s="12"/>
      <c r="H468" s="22"/>
      <c r="K468" s="22"/>
      <c r="M468" s="23"/>
    </row>
    <row r="469" spans="4:13" ht="12.5" x14ac:dyDescent="0.25">
      <c r="D469" s="12"/>
      <c r="H469" s="22"/>
      <c r="K469" s="22"/>
      <c r="M469" s="23"/>
    </row>
    <row r="470" spans="4:13" ht="12.5" x14ac:dyDescent="0.25">
      <c r="D470" s="12"/>
      <c r="H470" s="22"/>
      <c r="K470" s="22"/>
      <c r="M470" s="23"/>
    </row>
    <row r="471" spans="4:13" ht="12.5" x14ac:dyDescent="0.25">
      <c r="D471" s="12"/>
      <c r="H471" s="22"/>
      <c r="K471" s="22"/>
      <c r="M471" s="23"/>
    </row>
    <row r="472" spans="4:13" ht="12.5" x14ac:dyDescent="0.25">
      <c r="D472" s="12"/>
      <c r="H472" s="22"/>
      <c r="K472" s="22"/>
      <c r="M472" s="23"/>
    </row>
    <row r="473" spans="4:13" ht="12.5" x14ac:dyDescent="0.25">
      <c r="D473" s="12"/>
      <c r="H473" s="22"/>
      <c r="K473" s="22"/>
      <c r="M473" s="23"/>
    </row>
    <row r="474" spans="4:13" ht="12.5" x14ac:dyDescent="0.25">
      <c r="D474" s="12"/>
      <c r="H474" s="22"/>
      <c r="K474" s="22"/>
      <c r="M474" s="23"/>
    </row>
    <row r="475" spans="4:13" ht="12.5" x14ac:dyDescent="0.25">
      <c r="D475" s="12"/>
      <c r="H475" s="22"/>
      <c r="K475" s="22"/>
      <c r="M475" s="23"/>
    </row>
    <row r="476" spans="4:13" ht="12.5" x14ac:dyDescent="0.25">
      <c r="D476" s="12"/>
      <c r="H476" s="22"/>
      <c r="K476" s="22"/>
      <c r="M476" s="23"/>
    </row>
    <row r="477" spans="4:13" ht="12.5" x14ac:dyDescent="0.25">
      <c r="D477" s="12"/>
      <c r="H477" s="22"/>
      <c r="K477" s="22"/>
      <c r="M477" s="23"/>
    </row>
    <row r="478" spans="4:13" ht="12.5" x14ac:dyDescent="0.25">
      <c r="D478" s="12"/>
      <c r="H478" s="22"/>
      <c r="K478" s="22"/>
      <c r="M478" s="23"/>
    </row>
    <row r="479" spans="4:13" ht="12.5" x14ac:dyDescent="0.25">
      <c r="D479" s="12"/>
      <c r="H479" s="22"/>
      <c r="K479" s="22"/>
      <c r="M479" s="23"/>
    </row>
    <row r="480" spans="4:13" ht="12.5" x14ac:dyDescent="0.25">
      <c r="D480" s="12"/>
      <c r="H480" s="22"/>
      <c r="K480" s="22"/>
      <c r="M480" s="23"/>
    </row>
    <row r="481" spans="4:13" ht="12.5" x14ac:dyDescent="0.25">
      <c r="D481" s="12"/>
      <c r="H481" s="22"/>
      <c r="K481" s="22"/>
      <c r="M481" s="23"/>
    </row>
    <row r="482" spans="4:13" ht="12.5" x14ac:dyDescent="0.25">
      <c r="D482" s="12"/>
      <c r="H482" s="22"/>
      <c r="K482" s="22"/>
      <c r="M482" s="23"/>
    </row>
    <row r="483" spans="4:13" ht="12.5" x14ac:dyDescent="0.25">
      <c r="D483" s="12"/>
      <c r="H483" s="22"/>
      <c r="K483" s="22"/>
      <c r="M483" s="23"/>
    </row>
    <row r="484" spans="4:13" ht="12.5" x14ac:dyDescent="0.25">
      <c r="D484" s="12"/>
      <c r="H484" s="22"/>
      <c r="K484" s="22"/>
      <c r="M484" s="23"/>
    </row>
    <row r="485" spans="4:13" ht="12.5" x14ac:dyDescent="0.25">
      <c r="D485" s="12"/>
      <c r="H485" s="22"/>
      <c r="K485" s="22"/>
      <c r="M485" s="23"/>
    </row>
    <row r="486" spans="4:13" ht="12.5" x14ac:dyDescent="0.25">
      <c r="D486" s="12"/>
      <c r="H486" s="22"/>
      <c r="K486" s="22"/>
      <c r="M486" s="23"/>
    </row>
    <row r="487" spans="4:13" ht="12.5" x14ac:dyDescent="0.25">
      <c r="D487" s="12"/>
      <c r="H487" s="22"/>
      <c r="K487" s="22"/>
      <c r="M487" s="23"/>
    </row>
    <row r="488" spans="4:13" ht="12.5" x14ac:dyDescent="0.25">
      <c r="D488" s="12"/>
      <c r="H488" s="22"/>
      <c r="K488" s="22"/>
      <c r="M488" s="23"/>
    </row>
    <row r="489" spans="4:13" ht="12.5" x14ac:dyDescent="0.25">
      <c r="D489" s="12"/>
      <c r="H489" s="22"/>
      <c r="K489" s="22"/>
      <c r="M489" s="23"/>
    </row>
    <row r="490" spans="4:13" ht="12.5" x14ac:dyDescent="0.25">
      <c r="D490" s="12"/>
      <c r="H490" s="22"/>
      <c r="K490" s="22"/>
      <c r="M490" s="23"/>
    </row>
    <row r="491" spans="4:13" ht="12.5" x14ac:dyDescent="0.25">
      <c r="D491" s="12"/>
      <c r="H491" s="22"/>
      <c r="K491" s="22"/>
      <c r="M491" s="23"/>
    </row>
    <row r="492" spans="4:13" ht="12.5" x14ac:dyDescent="0.25">
      <c r="D492" s="12"/>
      <c r="H492" s="22"/>
      <c r="K492" s="22"/>
      <c r="M492" s="23"/>
    </row>
    <row r="493" spans="4:13" ht="12.5" x14ac:dyDescent="0.25">
      <c r="D493" s="12"/>
      <c r="H493" s="22"/>
      <c r="K493" s="22"/>
      <c r="M493" s="23"/>
    </row>
    <row r="494" spans="4:13" ht="12.5" x14ac:dyDescent="0.25">
      <c r="D494" s="12"/>
      <c r="H494" s="22"/>
      <c r="K494" s="22"/>
      <c r="M494" s="23"/>
    </row>
    <row r="495" spans="4:13" ht="12.5" x14ac:dyDescent="0.25">
      <c r="D495" s="12"/>
      <c r="H495" s="22"/>
      <c r="K495" s="22"/>
      <c r="M495" s="23"/>
    </row>
    <row r="496" spans="4:13" ht="12.5" x14ac:dyDescent="0.25">
      <c r="D496" s="12"/>
      <c r="H496" s="22"/>
      <c r="K496" s="22"/>
      <c r="M496" s="23"/>
    </row>
    <row r="497" spans="4:13" ht="12.5" x14ac:dyDescent="0.25">
      <c r="D497" s="12"/>
      <c r="H497" s="22"/>
      <c r="K497" s="22"/>
      <c r="M497" s="23"/>
    </row>
    <row r="498" spans="4:13" ht="12.5" x14ac:dyDescent="0.25">
      <c r="D498" s="12"/>
      <c r="H498" s="22"/>
      <c r="K498" s="22"/>
      <c r="M498" s="23"/>
    </row>
    <row r="499" spans="4:13" ht="12.5" x14ac:dyDescent="0.25">
      <c r="D499" s="12"/>
      <c r="H499" s="22"/>
      <c r="K499" s="22"/>
      <c r="M499" s="23"/>
    </row>
    <row r="500" spans="4:13" ht="12.5" x14ac:dyDescent="0.25">
      <c r="D500" s="12"/>
      <c r="H500" s="22"/>
      <c r="K500" s="22"/>
      <c r="M500" s="23"/>
    </row>
    <row r="501" spans="4:13" ht="12.5" x14ac:dyDescent="0.25">
      <c r="D501" s="12"/>
      <c r="H501" s="22"/>
      <c r="K501" s="22"/>
      <c r="M501" s="23"/>
    </row>
    <row r="502" spans="4:13" ht="12.5" x14ac:dyDescent="0.25">
      <c r="D502" s="12"/>
      <c r="H502" s="22"/>
      <c r="K502" s="22"/>
      <c r="M502" s="23"/>
    </row>
    <row r="503" spans="4:13" ht="12.5" x14ac:dyDescent="0.25">
      <c r="D503" s="12"/>
      <c r="H503" s="22"/>
      <c r="K503" s="22"/>
      <c r="M503" s="23"/>
    </row>
    <row r="504" spans="4:13" ht="12.5" x14ac:dyDescent="0.25">
      <c r="D504" s="12"/>
      <c r="H504" s="22"/>
      <c r="K504" s="22"/>
      <c r="M504" s="23"/>
    </row>
    <row r="505" spans="4:13" ht="12.5" x14ac:dyDescent="0.25">
      <c r="D505" s="12"/>
      <c r="H505" s="22"/>
      <c r="K505" s="22"/>
      <c r="M505" s="23"/>
    </row>
    <row r="506" spans="4:13" ht="12.5" x14ac:dyDescent="0.25">
      <c r="D506" s="12"/>
      <c r="H506" s="22"/>
      <c r="K506" s="22"/>
      <c r="M506" s="23"/>
    </row>
    <row r="507" spans="4:13" ht="12.5" x14ac:dyDescent="0.25">
      <c r="D507" s="12"/>
      <c r="H507" s="22"/>
      <c r="K507" s="22"/>
      <c r="M507" s="23"/>
    </row>
    <row r="508" spans="4:13" ht="12.5" x14ac:dyDescent="0.25">
      <c r="D508" s="12"/>
      <c r="H508" s="22"/>
      <c r="K508" s="22"/>
      <c r="M508" s="23"/>
    </row>
    <row r="509" spans="4:13" ht="12.5" x14ac:dyDescent="0.25">
      <c r="D509" s="12"/>
      <c r="H509" s="22"/>
      <c r="K509" s="22"/>
      <c r="M509" s="23"/>
    </row>
    <row r="510" spans="4:13" ht="12.5" x14ac:dyDescent="0.25">
      <c r="D510" s="12"/>
      <c r="H510" s="22"/>
      <c r="K510" s="22"/>
      <c r="M510" s="23"/>
    </row>
    <row r="511" spans="4:13" ht="12.5" x14ac:dyDescent="0.25">
      <c r="D511" s="12"/>
      <c r="H511" s="22"/>
      <c r="K511" s="22"/>
      <c r="M511" s="23"/>
    </row>
    <row r="512" spans="4:13" ht="12.5" x14ac:dyDescent="0.25">
      <c r="D512" s="12"/>
      <c r="H512" s="22"/>
      <c r="K512" s="22"/>
      <c r="M512" s="23"/>
    </row>
    <row r="513" spans="4:13" ht="12.5" x14ac:dyDescent="0.25">
      <c r="D513" s="12"/>
      <c r="H513" s="22"/>
      <c r="K513" s="22"/>
      <c r="M513" s="23"/>
    </row>
    <row r="514" spans="4:13" ht="12.5" x14ac:dyDescent="0.25">
      <c r="D514" s="12"/>
      <c r="H514" s="22"/>
      <c r="K514" s="22"/>
      <c r="M514" s="23"/>
    </row>
    <row r="515" spans="4:13" ht="12.5" x14ac:dyDescent="0.25">
      <c r="D515" s="12"/>
      <c r="H515" s="22"/>
      <c r="K515" s="22"/>
      <c r="M515" s="23"/>
    </row>
    <row r="516" spans="4:13" ht="12.5" x14ac:dyDescent="0.25">
      <c r="D516" s="12"/>
      <c r="H516" s="22"/>
      <c r="K516" s="22"/>
      <c r="M516" s="23"/>
    </row>
    <row r="517" spans="4:13" ht="12.5" x14ac:dyDescent="0.25">
      <c r="D517" s="12"/>
      <c r="H517" s="22"/>
      <c r="K517" s="22"/>
      <c r="M517" s="23"/>
    </row>
    <row r="518" spans="4:13" ht="12.5" x14ac:dyDescent="0.25">
      <c r="D518" s="12"/>
      <c r="H518" s="22"/>
      <c r="K518" s="22"/>
      <c r="M518" s="23"/>
    </row>
    <row r="519" spans="4:13" ht="12.5" x14ac:dyDescent="0.25">
      <c r="D519" s="12"/>
      <c r="H519" s="22"/>
      <c r="K519" s="22"/>
      <c r="M519" s="23"/>
    </row>
    <row r="520" spans="4:13" ht="12.5" x14ac:dyDescent="0.25">
      <c r="D520" s="12"/>
      <c r="H520" s="22"/>
      <c r="K520" s="22"/>
      <c r="M520" s="23"/>
    </row>
    <row r="521" spans="4:13" ht="12.5" x14ac:dyDescent="0.25">
      <c r="D521" s="12"/>
      <c r="H521" s="22"/>
      <c r="K521" s="22"/>
      <c r="M521" s="23"/>
    </row>
    <row r="522" spans="4:13" ht="12.5" x14ac:dyDescent="0.25">
      <c r="D522" s="12"/>
      <c r="H522" s="22"/>
      <c r="K522" s="22"/>
      <c r="M522" s="23"/>
    </row>
    <row r="523" spans="4:13" ht="12.5" x14ac:dyDescent="0.25">
      <c r="D523" s="12"/>
      <c r="H523" s="22"/>
      <c r="K523" s="22"/>
      <c r="M523" s="23"/>
    </row>
    <row r="524" spans="4:13" ht="12.5" x14ac:dyDescent="0.25">
      <c r="D524" s="12"/>
      <c r="H524" s="22"/>
      <c r="K524" s="22"/>
      <c r="M524" s="23"/>
    </row>
    <row r="525" spans="4:13" ht="12.5" x14ac:dyDescent="0.25">
      <c r="D525" s="12"/>
      <c r="H525" s="22"/>
      <c r="K525" s="22"/>
      <c r="M525" s="23"/>
    </row>
    <row r="526" spans="4:13" ht="12.5" x14ac:dyDescent="0.25">
      <c r="D526" s="12"/>
      <c r="H526" s="22"/>
      <c r="K526" s="22"/>
      <c r="M526" s="23"/>
    </row>
    <row r="527" spans="4:13" ht="12.5" x14ac:dyDescent="0.25">
      <c r="D527" s="12"/>
      <c r="H527" s="22"/>
      <c r="K527" s="22"/>
      <c r="M527" s="23"/>
    </row>
    <row r="528" spans="4:13" ht="12.5" x14ac:dyDescent="0.25">
      <c r="D528" s="12"/>
      <c r="H528" s="22"/>
      <c r="K528" s="22"/>
      <c r="M528" s="23"/>
    </row>
    <row r="529" spans="4:13" ht="12.5" x14ac:dyDescent="0.25">
      <c r="D529" s="12"/>
      <c r="H529" s="22"/>
      <c r="K529" s="22"/>
      <c r="M529" s="23"/>
    </row>
    <row r="530" spans="4:13" ht="12.5" x14ac:dyDescent="0.25">
      <c r="D530" s="12"/>
      <c r="H530" s="22"/>
      <c r="K530" s="22"/>
      <c r="M530" s="23"/>
    </row>
    <row r="531" spans="4:13" ht="12.5" x14ac:dyDescent="0.25">
      <c r="D531" s="12"/>
      <c r="H531" s="22"/>
      <c r="K531" s="22"/>
      <c r="M531" s="23"/>
    </row>
    <row r="532" spans="4:13" ht="12.5" x14ac:dyDescent="0.25">
      <c r="D532" s="12"/>
      <c r="H532" s="22"/>
      <c r="K532" s="22"/>
      <c r="M532" s="23"/>
    </row>
    <row r="533" spans="4:13" ht="12.5" x14ac:dyDescent="0.25">
      <c r="D533" s="12"/>
      <c r="H533" s="22"/>
      <c r="K533" s="22"/>
      <c r="M533" s="23"/>
    </row>
    <row r="534" spans="4:13" ht="12.5" x14ac:dyDescent="0.25">
      <c r="D534" s="12"/>
      <c r="H534" s="22"/>
      <c r="K534" s="22"/>
      <c r="M534" s="23"/>
    </row>
    <row r="535" spans="4:13" ht="12.5" x14ac:dyDescent="0.25">
      <c r="D535" s="12"/>
      <c r="H535" s="22"/>
      <c r="K535" s="22"/>
      <c r="M535" s="23"/>
    </row>
    <row r="536" spans="4:13" ht="12.5" x14ac:dyDescent="0.25">
      <c r="D536" s="12"/>
      <c r="H536" s="22"/>
      <c r="K536" s="22"/>
      <c r="M536" s="23"/>
    </row>
    <row r="537" spans="4:13" ht="12.5" x14ac:dyDescent="0.25">
      <c r="D537" s="12"/>
      <c r="H537" s="22"/>
      <c r="K537" s="22"/>
      <c r="M537" s="23"/>
    </row>
    <row r="538" spans="4:13" ht="12.5" x14ac:dyDescent="0.25">
      <c r="D538" s="12"/>
      <c r="H538" s="22"/>
      <c r="K538" s="22"/>
      <c r="M538" s="23"/>
    </row>
    <row r="539" spans="4:13" ht="12.5" x14ac:dyDescent="0.25">
      <c r="D539" s="12"/>
      <c r="H539" s="22"/>
      <c r="K539" s="22"/>
      <c r="M539" s="23"/>
    </row>
    <row r="540" spans="4:13" ht="12.5" x14ac:dyDescent="0.25">
      <c r="D540" s="12"/>
      <c r="H540" s="22"/>
      <c r="K540" s="22"/>
      <c r="M540" s="23"/>
    </row>
    <row r="541" spans="4:13" ht="12.5" x14ac:dyDescent="0.25">
      <c r="D541" s="12"/>
      <c r="H541" s="22"/>
      <c r="K541" s="22"/>
      <c r="M541" s="23"/>
    </row>
    <row r="542" spans="4:13" ht="12.5" x14ac:dyDescent="0.25">
      <c r="D542" s="12"/>
      <c r="H542" s="22"/>
      <c r="K542" s="22"/>
      <c r="M542" s="23"/>
    </row>
    <row r="543" spans="4:13" ht="12.5" x14ac:dyDescent="0.25">
      <c r="D543" s="12"/>
      <c r="H543" s="22"/>
      <c r="K543" s="22"/>
      <c r="M543" s="23"/>
    </row>
    <row r="544" spans="4:13" ht="12.5" x14ac:dyDescent="0.25">
      <c r="D544" s="12"/>
      <c r="H544" s="22"/>
      <c r="K544" s="22"/>
      <c r="M544" s="23"/>
    </row>
    <row r="545" spans="4:13" ht="12.5" x14ac:dyDescent="0.25">
      <c r="D545" s="12"/>
      <c r="H545" s="22"/>
      <c r="K545" s="22"/>
      <c r="M545" s="23"/>
    </row>
    <row r="546" spans="4:13" ht="12.5" x14ac:dyDescent="0.25">
      <c r="D546" s="12"/>
      <c r="H546" s="22"/>
      <c r="K546" s="22"/>
      <c r="M546" s="23"/>
    </row>
    <row r="547" spans="4:13" ht="12.5" x14ac:dyDescent="0.25">
      <c r="D547" s="12"/>
      <c r="H547" s="22"/>
      <c r="K547" s="22"/>
      <c r="M547" s="23"/>
    </row>
    <row r="548" spans="4:13" ht="12.5" x14ac:dyDescent="0.25">
      <c r="D548" s="12"/>
      <c r="H548" s="22"/>
      <c r="K548" s="22"/>
      <c r="M548" s="23"/>
    </row>
    <row r="549" spans="4:13" ht="12.5" x14ac:dyDescent="0.25">
      <c r="D549" s="12"/>
      <c r="H549" s="22"/>
      <c r="K549" s="22"/>
      <c r="M549" s="23"/>
    </row>
    <row r="550" spans="4:13" ht="12.5" x14ac:dyDescent="0.25">
      <c r="D550" s="12"/>
      <c r="H550" s="22"/>
      <c r="K550" s="22"/>
      <c r="M550" s="23"/>
    </row>
    <row r="551" spans="4:13" ht="12.5" x14ac:dyDescent="0.25">
      <c r="D551" s="12"/>
      <c r="H551" s="22"/>
      <c r="K551" s="22"/>
      <c r="M551" s="23"/>
    </row>
    <row r="552" spans="4:13" ht="12.5" x14ac:dyDescent="0.25">
      <c r="D552" s="12"/>
      <c r="H552" s="22"/>
      <c r="K552" s="22"/>
      <c r="M552" s="23"/>
    </row>
    <row r="553" spans="4:13" ht="12.5" x14ac:dyDescent="0.25">
      <c r="D553" s="12"/>
      <c r="H553" s="22"/>
      <c r="K553" s="22"/>
      <c r="M553" s="23"/>
    </row>
    <row r="554" spans="4:13" ht="12.5" x14ac:dyDescent="0.25">
      <c r="D554" s="12"/>
      <c r="H554" s="22"/>
      <c r="K554" s="22"/>
      <c r="M554" s="23"/>
    </row>
    <row r="555" spans="4:13" ht="12.5" x14ac:dyDescent="0.25">
      <c r="D555" s="12"/>
      <c r="H555" s="22"/>
      <c r="K555" s="22"/>
      <c r="M555" s="23"/>
    </row>
    <row r="556" spans="4:13" ht="12.5" x14ac:dyDescent="0.25">
      <c r="D556" s="12"/>
      <c r="H556" s="22"/>
      <c r="K556" s="22"/>
      <c r="M556" s="23"/>
    </row>
    <row r="557" spans="4:13" ht="12.5" x14ac:dyDescent="0.25">
      <c r="D557" s="12"/>
      <c r="H557" s="22"/>
      <c r="K557" s="22"/>
      <c r="M557" s="23"/>
    </row>
    <row r="558" spans="4:13" ht="12.5" x14ac:dyDescent="0.25">
      <c r="D558" s="12"/>
      <c r="H558" s="22"/>
      <c r="K558" s="22"/>
      <c r="M558" s="23"/>
    </row>
    <row r="559" spans="4:13" ht="12.5" x14ac:dyDescent="0.25">
      <c r="D559" s="12"/>
      <c r="H559" s="22"/>
      <c r="K559" s="22"/>
      <c r="M559" s="23"/>
    </row>
    <row r="560" spans="4:13" ht="12.5" x14ac:dyDescent="0.25">
      <c r="D560" s="12"/>
      <c r="H560" s="22"/>
      <c r="K560" s="22"/>
      <c r="M560" s="23"/>
    </row>
    <row r="561" spans="4:13" ht="12.5" x14ac:dyDescent="0.25">
      <c r="D561" s="12"/>
      <c r="H561" s="22"/>
      <c r="K561" s="22"/>
      <c r="M561" s="23"/>
    </row>
    <row r="562" spans="4:13" ht="12.5" x14ac:dyDescent="0.25">
      <c r="D562" s="12"/>
      <c r="H562" s="22"/>
      <c r="K562" s="22"/>
      <c r="M562" s="23"/>
    </row>
    <row r="563" spans="4:13" ht="12.5" x14ac:dyDescent="0.25">
      <c r="D563" s="12"/>
      <c r="H563" s="22"/>
      <c r="K563" s="22"/>
      <c r="M563" s="23"/>
    </row>
    <row r="564" spans="4:13" ht="12.5" x14ac:dyDescent="0.25">
      <c r="D564" s="12"/>
      <c r="H564" s="22"/>
      <c r="K564" s="22"/>
      <c r="M564" s="23"/>
    </row>
    <row r="565" spans="4:13" ht="12.5" x14ac:dyDescent="0.25">
      <c r="D565" s="12"/>
      <c r="H565" s="22"/>
      <c r="K565" s="22"/>
      <c r="M565" s="23"/>
    </row>
    <row r="566" spans="4:13" ht="12.5" x14ac:dyDescent="0.25">
      <c r="D566" s="12"/>
      <c r="H566" s="22"/>
      <c r="K566" s="22"/>
      <c r="M566" s="23"/>
    </row>
    <row r="567" spans="4:13" ht="12.5" x14ac:dyDescent="0.25">
      <c r="D567" s="12"/>
      <c r="H567" s="22"/>
      <c r="K567" s="22"/>
      <c r="M567" s="23"/>
    </row>
    <row r="568" spans="4:13" ht="12.5" x14ac:dyDescent="0.25">
      <c r="D568" s="12"/>
      <c r="H568" s="22"/>
      <c r="K568" s="22"/>
      <c r="M568" s="23"/>
    </row>
    <row r="569" spans="4:13" ht="12.5" x14ac:dyDescent="0.25">
      <c r="D569" s="12"/>
      <c r="H569" s="22"/>
      <c r="K569" s="22"/>
      <c r="M569" s="23"/>
    </row>
    <row r="570" spans="4:13" ht="12.5" x14ac:dyDescent="0.25">
      <c r="D570" s="12"/>
      <c r="H570" s="22"/>
      <c r="K570" s="22"/>
      <c r="M570" s="23"/>
    </row>
    <row r="571" spans="4:13" ht="12.5" x14ac:dyDescent="0.25">
      <c r="D571" s="12"/>
      <c r="H571" s="22"/>
      <c r="K571" s="22"/>
      <c r="M571" s="23"/>
    </row>
    <row r="572" spans="4:13" ht="12.5" x14ac:dyDescent="0.25">
      <c r="D572" s="12"/>
      <c r="H572" s="22"/>
      <c r="K572" s="22"/>
      <c r="M572" s="23"/>
    </row>
    <row r="573" spans="4:13" ht="12.5" x14ac:dyDescent="0.25">
      <c r="D573" s="12"/>
      <c r="H573" s="22"/>
      <c r="K573" s="22"/>
      <c r="M573" s="23"/>
    </row>
    <row r="574" spans="4:13" ht="12.5" x14ac:dyDescent="0.25">
      <c r="D574" s="12"/>
      <c r="H574" s="22"/>
      <c r="K574" s="22"/>
      <c r="M574" s="23"/>
    </row>
    <row r="575" spans="4:13" ht="12.5" x14ac:dyDescent="0.25">
      <c r="D575" s="12"/>
      <c r="H575" s="22"/>
      <c r="K575" s="22"/>
      <c r="M575" s="23"/>
    </row>
    <row r="576" spans="4:13" ht="12.5" x14ac:dyDescent="0.25">
      <c r="D576" s="12"/>
      <c r="H576" s="22"/>
      <c r="K576" s="22"/>
      <c r="M576" s="23"/>
    </row>
    <row r="577" spans="4:13" ht="12.5" x14ac:dyDescent="0.25">
      <c r="D577" s="12"/>
      <c r="H577" s="22"/>
      <c r="K577" s="22"/>
      <c r="M577" s="23"/>
    </row>
    <row r="578" spans="4:13" ht="12.5" x14ac:dyDescent="0.25">
      <c r="D578" s="12"/>
      <c r="H578" s="22"/>
      <c r="K578" s="22"/>
      <c r="M578" s="23"/>
    </row>
    <row r="579" spans="4:13" ht="12.5" x14ac:dyDescent="0.25">
      <c r="D579" s="12"/>
      <c r="H579" s="22"/>
      <c r="K579" s="22"/>
      <c r="M579" s="23"/>
    </row>
    <row r="580" spans="4:13" ht="12.5" x14ac:dyDescent="0.25">
      <c r="D580" s="12"/>
      <c r="H580" s="22"/>
      <c r="K580" s="22"/>
      <c r="M580" s="23"/>
    </row>
    <row r="581" spans="4:13" ht="12.5" x14ac:dyDescent="0.25">
      <c r="D581" s="12"/>
      <c r="H581" s="22"/>
      <c r="K581" s="22"/>
      <c r="M581" s="23"/>
    </row>
    <row r="582" spans="4:13" ht="12.5" x14ac:dyDescent="0.25">
      <c r="D582" s="12"/>
      <c r="H582" s="22"/>
      <c r="K582" s="22"/>
      <c r="M582" s="23"/>
    </row>
    <row r="583" spans="4:13" ht="12.5" x14ac:dyDescent="0.25">
      <c r="D583" s="12"/>
      <c r="H583" s="22"/>
      <c r="K583" s="22"/>
      <c r="M583" s="23"/>
    </row>
    <row r="584" spans="4:13" ht="12.5" x14ac:dyDescent="0.25">
      <c r="D584" s="12"/>
      <c r="H584" s="22"/>
      <c r="K584" s="22"/>
      <c r="M584" s="23"/>
    </row>
    <row r="585" spans="4:13" ht="12.5" x14ac:dyDescent="0.25">
      <c r="D585" s="12"/>
      <c r="H585" s="22"/>
      <c r="K585" s="22"/>
      <c r="M585" s="23"/>
    </row>
    <row r="586" spans="4:13" ht="12.5" x14ac:dyDescent="0.25">
      <c r="D586" s="12"/>
      <c r="H586" s="22"/>
      <c r="K586" s="22"/>
      <c r="M586" s="23"/>
    </row>
    <row r="587" spans="4:13" ht="12.5" x14ac:dyDescent="0.25">
      <c r="D587" s="12"/>
      <c r="H587" s="22"/>
      <c r="K587" s="22"/>
      <c r="M587" s="23"/>
    </row>
    <row r="588" spans="4:13" ht="12.5" x14ac:dyDescent="0.25">
      <c r="D588" s="12"/>
      <c r="H588" s="22"/>
      <c r="K588" s="22"/>
      <c r="M588" s="23"/>
    </row>
    <row r="589" spans="4:13" ht="12.5" x14ac:dyDescent="0.25">
      <c r="D589" s="12"/>
      <c r="H589" s="22"/>
      <c r="K589" s="22"/>
      <c r="M589" s="23"/>
    </row>
    <row r="590" spans="4:13" ht="12.5" x14ac:dyDescent="0.25">
      <c r="D590" s="12"/>
      <c r="H590" s="22"/>
      <c r="K590" s="22"/>
      <c r="M590" s="23"/>
    </row>
    <row r="591" spans="4:13" ht="12.5" x14ac:dyDescent="0.25">
      <c r="D591" s="12"/>
      <c r="H591" s="22"/>
      <c r="K591" s="22"/>
      <c r="M591" s="23"/>
    </row>
    <row r="592" spans="4:13" ht="12.5" x14ac:dyDescent="0.25">
      <c r="D592" s="12"/>
      <c r="H592" s="22"/>
      <c r="K592" s="22"/>
      <c r="M592" s="23"/>
    </row>
    <row r="593" spans="4:13" ht="12.5" x14ac:dyDescent="0.25">
      <c r="D593" s="12"/>
      <c r="H593" s="22"/>
      <c r="K593" s="22"/>
      <c r="M593" s="23"/>
    </row>
    <row r="594" spans="4:13" ht="12.5" x14ac:dyDescent="0.25">
      <c r="D594" s="12"/>
      <c r="H594" s="22"/>
      <c r="K594" s="22"/>
      <c r="M594" s="23"/>
    </row>
    <row r="595" spans="4:13" ht="12.5" x14ac:dyDescent="0.25">
      <c r="D595" s="12"/>
      <c r="H595" s="22"/>
      <c r="K595" s="22"/>
      <c r="M595" s="23"/>
    </row>
    <row r="596" spans="4:13" ht="12.5" x14ac:dyDescent="0.25">
      <c r="D596" s="12"/>
      <c r="H596" s="22"/>
      <c r="K596" s="22"/>
      <c r="M596" s="23"/>
    </row>
    <row r="597" spans="4:13" ht="12.5" x14ac:dyDescent="0.25">
      <c r="D597" s="12"/>
      <c r="H597" s="22"/>
      <c r="K597" s="22"/>
      <c r="M597" s="23"/>
    </row>
    <row r="598" spans="4:13" ht="12.5" x14ac:dyDescent="0.25">
      <c r="D598" s="12"/>
      <c r="H598" s="22"/>
      <c r="K598" s="22"/>
      <c r="M598" s="23"/>
    </row>
    <row r="599" spans="4:13" ht="12.5" x14ac:dyDescent="0.25">
      <c r="D599" s="12"/>
      <c r="H599" s="22"/>
      <c r="K599" s="22"/>
      <c r="M599" s="23"/>
    </row>
    <row r="600" spans="4:13" ht="12.5" x14ac:dyDescent="0.25">
      <c r="D600" s="12"/>
      <c r="H600" s="22"/>
      <c r="K600" s="22"/>
      <c r="M600" s="23"/>
    </row>
    <row r="601" spans="4:13" ht="12.5" x14ac:dyDescent="0.25">
      <c r="D601" s="12"/>
      <c r="H601" s="22"/>
      <c r="K601" s="22"/>
      <c r="M601" s="23"/>
    </row>
    <row r="602" spans="4:13" ht="12.5" x14ac:dyDescent="0.25">
      <c r="D602" s="12"/>
      <c r="H602" s="22"/>
      <c r="K602" s="22"/>
      <c r="M602" s="23"/>
    </row>
    <row r="603" spans="4:13" ht="12.5" x14ac:dyDescent="0.25">
      <c r="D603" s="12"/>
      <c r="H603" s="22"/>
      <c r="K603" s="22"/>
      <c r="M603" s="23"/>
    </row>
    <row r="604" spans="4:13" ht="12.5" x14ac:dyDescent="0.25">
      <c r="D604" s="12"/>
      <c r="H604" s="22"/>
      <c r="K604" s="22"/>
      <c r="M604" s="23"/>
    </row>
    <row r="605" spans="4:13" ht="12.5" x14ac:dyDescent="0.25">
      <c r="D605" s="12"/>
      <c r="H605" s="22"/>
      <c r="K605" s="22"/>
      <c r="M605" s="23"/>
    </row>
    <row r="606" spans="4:13" ht="12.5" x14ac:dyDescent="0.25">
      <c r="D606" s="12"/>
      <c r="H606" s="22"/>
      <c r="K606" s="22"/>
      <c r="M606" s="23"/>
    </row>
    <row r="607" spans="4:13" ht="12.5" x14ac:dyDescent="0.25">
      <c r="D607" s="12"/>
      <c r="H607" s="22"/>
      <c r="K607" s="22"/>
      <c r="M607" s="23"/>
    </row>
    <row r="608" spans="4:13" ht="12.5" x14ac:dyDescent="0.25">
      <c r="D608" s="12"/>
      <c r="H608" s="22"/>
      <c r="K608" s="22"/>
      <c r="M608" s="23"/>
    </row>
    <row r="609" spans="4:13" ht="12.5" x14ac:dyDescent="0.25">
      <c r="D609" s="12"/>
      <c r="H609" s="22"/>
      <c r="K609" s="22"/>
      <c r="M609" s="23"/>
    </row>
    <row r="610" spans="4:13" ht="12.5" x14ac:dyDescent="0.25">
      <c r="D610" s="12"/>
      <c r="H610" s="22"/>
      <c r="K610" s="22"/>
      <c r="M610" s="23"/>
    </row>
    <row r="611" spans="4:13" ht="12.5" x14ac:dyDescent="0.25">
      <c r="D611" s="12"/>
      <c r="H611" s="22"/>
      <c r="K611" s="22"/>
      <c r="M611" s="23"/>
    </row>
    <row r="612" spans="4:13" ht="12.5" x14ac:dyDescent="0.25">
      <c r="D612" s="12"/>
      <c r="H612" s="22"/>
      <c r="K612" s="22"/>
      <c r="M612" s="23"/>
    </row>
    <row r="613" spans="4:13" ht="12.5" x14ac:dyDescent="0.25">
      <c r="D613" s="12"/>
      <c r="H613" s="22"/>
      <c r="K613" s="22"/>
      <c r="M613" s="23"/>
    </row>
    <row r="614" spans="4:13" ht="12.5" x14ac:dyDescent="0.25">
      <c r="D614" s="12"/>
      <c r="H614" s="22"/>
      <c r="K614" s="22"/>
      <c r="M614" s="23"/>
    </row>
    <row r="615" spans="4:13" ht="12.5" x14ac:dyDescent="0.25">
      <c r="D615" s="12"/>
      <c r="H615" s="22"/>
      <c r="K615" s="22"/>
      <c r="M615" s="23"/>
    </row>
    <row r="616" spans="4:13" ht="12.5" x14ac:dyDescent="0.25">
      <c r="D616" s="12"/>
      <c r="H616" s="22"/>
      <c r="K616" s="22"/>
      <c r="M616" s="23"/>
    </row>
    <row r="617" spans="4:13" ht="12.5" x14ac:dyDescent="0.25">
      <c r="D617" s="12"/>
      <c r="H617" s="22"/>
      <c r="K617" s="22"/>
      <c r="M617" s="23"/>
    </row>
    <row r="618" spans="4:13" ht="12.5" x14ac:dyDescent="0.25">
      <c r="D618" s="12"/>
      <c r="H618" s="22"/>
      <c r="K618" s="22"/>
      <c r="M618" s="23"/>
    </row>
    <row r="619" spans="4:13" ht="12.5" x14ac:dyDescent="0.25">
      <c r="D619" s="12"/>
      <c r="H619" s="22"/>
      <c r="K619" s="22"/>
      <c r="M619" s="23"/>
    </row>
    <row r="620" spans="4:13" ht="12.5" x14ac:dyDescent="0.25">
      <c r="D620" s="12"/>
      <c r="H620" s="22"/>
      <c r="K620" s="22"/>
      <c r="M620" s="23"/>
    </row>
    <row r="621" spans="4:13" ht="12.5" x14ac:dyDescent="0.25">
      <c r="D621" s="12"/>
      <c r="H621" s="22"/>
      <c r="K621" s="22"/>
      <c r="M621" s="23"/>
    </row>
    <row r="622" spans="4:13" ht="12.5" x14ac:dyDescent="0.25">
      <c r="D622" s="12"/>
      <c r="H622" s="22"/>
      <c r="K622" s="22"/>
      <c r="M622" s="23"/>
    </row>
    <row r="623" spans="4:13" ht="12.5" x14ac:dyDescent="0.25">
      <c r="D623" s="12"/>
      <c r="H623" s="22"/>
      <c r="K623" s="22"/>
      <c r="M623" s="23"/>
    </row>
    <row r="624" spans="4:13" ht="12.5" x14ac:dyDescent="0.25">
      <c r="D624" s="12"/>
      <c r="H624" s="22"/>
      <c r="K624" s="22"/>
      <c r="M624" s="23"/>
    </row>
    <row r="625" spans="4:13" ht="12.5" x14ac:dyDescent="0.25">
      <c r="D625" s="12"/>
      <c r="H625" s="22"/>
      <c r="K625" s="22"/>
      <c r="M625" s="23"/>
    </row>
    <row r="626" spans="4:13" ht="12.5" x14ac:dyDescent="0.25">
      <c r="D626" s="12"/>
      <c r="H626" s="22"/>
      <c r="K626" s="22"/>
      <c r="M626" s="23"/>
    </row>
    <row r="627" spans="4:13" ht="12.5" x14ac:dyDescent="0.25">
      <c r="D627" s="12"/>
      <c r="H627" s="22"/>
      <c r="K627" s="22"/>
      <c r="M627" s="23"/>
    </row>
    <row r="628" spans="4:13" ht="12.5" x14ac:dyDescent="0.25">
      <c r="D628" s="12"/>
      <c r="H628" s="22"/>
      <c r="K628" s="22"/>
      <c r="M628" s="23"/>
    </row>
    <row r="629" spans="4:13" ht="12.5" x14ac:dyDescent="0.25">
      <c r="D629" s="12"/>
      <c r="H629" s="22"/>
      <c r="K629" s="22"/>
      <c r="M629" s="23"/>
    </row>
    <row r="630" spans="4:13" ht="12.5" x14ac:dyDescent="0.25">
      <c r="D630" s="12"/>
      <c r="H630" s="22"/>
      <c r="K630" s="22"/>
      <c r="M630" s="23"/>
    </row>
    <row r="631" spans="4:13" ht="12.5" x14ac:dyDescent="0.25">
      <c r="D631" s="12"/>
      <c r="H631" s="22"/>
      <c r="K631" s="22"/>
      <c r="M631" s="23"/>
    </row>
    <row r="632" spans="4:13" ht="12.5" x14ac:dyDescent="0.25">
      <c r="D632" s="12"/>
      <c r="H632" s="22"/>
      <c r="K632" s="22"/>
      <c r="M632" s="23"/>
    </row>
    <row r="633" spans="4:13" ht="12.5" x14ac:dyDescent="0.25">
      <c r="D633" s="12"/>
      <c r="H633" s="22"/>
      <c r="K633" s="22"/>
      <c r="M633" s="23"/>
    </row>
    <row r="634" spans="4:13" ht="12.5" x14ac:dyDescent="0.25">
      <c r="D634" s="12"/>
      <c r="H634" s="22"/>
      <c r="K634" s="22"/>
      <c r="M634" s="23"/>
    </row>
    <row r="635" spans="4:13" ht="12.5" x14ac:dyDescent="0.25">
      <c r="D635" s="12"/>
      <c r="H635" s="22"/>
      <c r="K635" s="22"/>
      <c r="M635" s="23"/>
    </row>
    <row r="636" spans="4:13" ht="12.5" x14ac:dyDescent="0.25">
      <c r="D636" s="12"/>
      <c r="H636" s="22"/>
      <c r="K636" s="22"/>
      <c r="M636" s="23"/>
    </row>
    <row r="637" spans="4:13" ht="12.5" x14ac:dyDescent="0.25">
      <c r="D637" s="12"/>
      <c r="H637" s="22"/>
      <c r="K637" s="22"/>
      <c r="M637" s="23"/>
    </row>
    <row r="638" spans="4:13" ht="12.5" x14ac:dyDescent="0.25">
      <c r="D638" s="12"/>
      <c r="H638" s="22"/>
      <c r="K638" s="22"/>
      <c r="M638" s="23"/>
    </row>
    <row r="639" spans="4:13" ht="12.5" x14ac:dyDescent="0.25">
      <c r="D639" s="12"/>
      <c r="H639" s="22"/>
      <c r="K639" s="22"/>
      <c r="M639" s="23"/>
    </row>
    <row r="640" spans="4:13" ht="12.5" x14ac:dyDescent="0.25">
      <c r="D640" s="12"/>
      <c r="H640" s="22"/>
      <c r="K640" s="22"/>
      <c r="M640" s="23"/>
    </row>
    <row r="641" spans="4:13" ht="12.5" x14ac:dyDescent="0.25">
      <c r="D641" s="12"/>
      <c r="H641" s="22"/>
      <c r="K641" s="22"/>
      <c r="M641" s="23"/>
    </row>
    <row r="642" spans="4:13" ht="12.5" x14ac:dyDescent="0.25">
      <c r="D642" s="12"/>
      <c r="H642" s="22"/>
      <c r="K642" s="22"/>
      <c r="M642" s="23"/>
    </row>
    <row r="643" spans="4:13" ht="12.5" x14ac:dyDescent="0.25">
      <c r="D643" s="12"/>
      <c r="H643" s="22"/>
      <c r="K643" s="22"/>
      <c r="M643" s="23"/>
    </row>
    <row r="644" spans="4:13" ht="12.5" x14ac:dyDescent="0.25">
      <c r="D644" s="12"/>
      <c r="H644" s="22"/>
      <c r="K644" s="22"/>
      <c r="M644" s="23"/>
    </row>
    <row r="645" spans="4:13" ht="12.5" x14ac:dyDescent="0.25">
      <c r="D645" s="12"/>
      <c r="H645" s="22"/>
      <c r="K645" s="22"/>
      <c r="M645" s="23"/>
    </row>
    <row r="646" spans="4:13" ht="12.5" x14ac:dyDescent="0.25">
      <c r="D646" s="12"/>
      <c r="H646" s="22"/>
      <c r="K646" s="22"/>
      <c r="M646" s="23"/>
    </row>
    <row r="647" spans="4:13" ht="12.5" x14ac:dyDescent="0.25">
      <c r="D647" s="12"/>
      <c r="H647" s="22"/>
      <c r="K647" s="22"/>
      <c r="M647" s="23"/>
    </row>
    <row r="648" spans="4:13" ht="12.5" x14ac:dyDescent="0.25">
      <c r="D648" s="12"/>
      <c r="H648" s="22"/>
      <c r="K648" s="22"/>
      <c r="M648" s="23"/>
    </row>
    <row r="649" spans="4:13" ht="12.5" x14ac:dyDescent="0.25">
      <c r="D649" s="12"/>
      <c r="H649" s="22"/>
      <c r="K649" s="22"/>
      <c r="M649" s="23"/>
    </row>
    <row r="650" spans="4:13" ht="12.5" x14ac:dyDescent="0.25">
      <c r="D650" s="12"/>
      <c r="H650" s="22"/>
      <c r="K650" s="22"/>
      <c r="M650" s="23"/>
    </row>
    <row r="651" spans="4:13" ht="12.5" x14ac:dyDescent="0.25">
      <c r="D651" s="12"/>
      <c r="H651" s="22"/>
      <c r="K651" s="22"/>
      <c r="M651" s="23"/>
    </row>
    <row r="652" spans="4:13" ht="12.5" x14ac:dyDescent="0.25">
      <c r="D652" s="12"/>
      <c r="H652" s="22"/>
      <c r="K652" s="22"/>
      <c r="M652" s="23"/>
    </row>
    <row r="653" spans="4:13" ht="12.5" x14ac:dyDescent="0.25">
      <c r="D653" s="12"/>
      <c r="H653" s="22"/>
      <c r="K653" s="22"/>
      <c r="M653" s="23"/>
    </row>
    <row r="654" spans="4:13" ht="12.5" x14ac:dyDescent="0.25">
      <c r="D654" s="12"/>
      <c r="H654" s="22"/>
      <c r="K654" s="22"/>
      <c r="M654" s="23"/>
    </row>
    <row r="655" spans="4:13" ht="12.5" x14ac:dyDescent="0.25">
      <c r="D655" s="12"/>
      <c r="H655" s="22"/>
      <c r="K655" s="22"/>
      <c r="M655" s="23"/>
    </row>
    <row r="656" spans="4:13" ht="12.5" x14ac:dyDescent="0.25">
      <c r="D656" s="12"/>
      <c r="H656" s="22"/>
      <c r="K656" s="22"/>
      <c r="M656" s="23"/>
    </row>
    <row r="657" spans="4:13" ht="12.5" x14ac:dyDescent="0.25">
      <c r="D657" s="12"/>
      <c r="H657" s="22"/>
      <c r="K657" s="22"/>
      <c r="M657" s="23"/>
    </row>
    <row r="658" spans="4:13" ht="12.5" x14ac:dyDescent="0.25">
      <c r="D658" s="12"/>
      <c r="H658" s="22"/>
      <c r="K658" s="22"/>
      <c r="M658" s="23"/>
    </row>
    <row r="659" spans="4:13" ht="12.5" x14ac:dyDescent="0.25">
      <c r="D659" s="12"/>
      <c r="H659" s="22"/>
      <c r="K659" s="22"/>
      <c r="M659" s="23"/>
    </row>
    <row r="660" spans="4:13" ht="12.5" x14ac:dyDescent="0.25">
      <c r="D660" s="12"/>
      <c r="H660" s="22"/>
      <c r="K660" s="22"/>
      <c r="M660" s="23"/>
    </row>
    <row r="661" spans="4:13" ht="12.5" x14ac:dyDescent="0.25">
      <c r="D661" s="12"/>
      <c r="H661" s="22"/>
      <c r="K661" s="22"/>
      <c r="M661" s="23"/>
    </row>
    <row r="662" spans="4:13" ht="12.5" x14ac:dyDescent="0.25">
      <c r="D662" s="12"/>
      <c r="H662" s="22"/>
      <c r="K662" s="22"/>
      <c r="M662" s="23"/>
    </row>
    <row r="663" spans="4:13" ht="12.5" x14ac:dyDescent="0.25">
      <c r="D663" s="12"/>
      <c r="H663" s="22"/>
      <c r="K663" s="22"/>
      <c r="M663" s="23"/>
    </row>
    <row r="664" spans="4:13" ht="12.5" x14ac:dyDescent="0.25">
      <c r="D664" s="12"/>
      <c r="H664" s="22"/>
      <c r="K664" s="22"/>
      <c r="M664" s="23"/>
    </row>
    <row r="665" spans="4:13" ht="12.5" x14ac:dyDescent="0.25">
      <c r="D665" s="12"/>
      <c r="H665" s="22"/>
      <c r="K665" s="22"/>
      <c r="M665" s="23"/>
    </row>
    <row r="666" spans="4:13" ht="12.5" x14ac:dyDescent="0.25">
      <c r="D666" s="12"/>
      <c r="H666" s="22"/>
      <c r="K666" s="22"/>
      <c r="M666" s="23"/>
    </row>
    <row r="667" spans="4:13" ht="12.5" x14ac:dyDescent="0.25">
      <c r="D667" s="12"/>
      <c r="H667" s="22"/>
      <c r="K667" s="22"/>
      <c r="M667" s="23"/>
    </row>
    <row r="668" spans="4:13" ht="12.5" x14ac:dyDescent="0.25">
      <c r="D668" s="12"/>
      <c r="H668" s="22"/>
      <c r="K668" s="22"/>
      <c r="M668" s="23"/>
    </row>
    <row r="669" spans="4:13" ht="12.5" x14ac:dyDescent="0.25">
      <c r="D669" s="12"/>
      <c r="H669" s="22"/>
      <c r="K669" s="22"/>
      <c r="M669" s="23"/>
    </row>
    <row r="670" spans="4:13" ht="12.5" x14ac:dyDescent="0.25">
      <c r="D670" s="12"/>
      <c r="H670" s="22"/>
      <c r="K670" s="22"/>
      <c r="M670" s="23"/>
    </row>
    <row r="671" spans="4:13" ht="12.5" x14ac:dyDescent="0.25">
      <c r="D671" s="12"/>
      <c r="H671" s="22"/>
      <c r="K671" s="22"/>
      <c r="M671" s="23"/>
    </row>
    <row r="672" spans="4:13" ht="12.5" x14ac:dyDescent="0.25">
      <c r="D672" s="12"/>
      <c r="H672" s="22"/>
      <c r="K672" s="22"/>
      <c r="M672" s="23"/>
    </row>
    <row r="673" spans="4:13" ht="12.5" x14ac:dyDescent="0.25">
      <c r="D673" s="12"/>
      <c r="H673" s="22"/>
      <c r="K673" s="22"/>
      <c r="M673" s="23"/>
    </row>
    <row r="674" spans="4:13" ht="12.5" x14ac:dyDescent="0.25">
      <c r="D674" s="12"/>
      <c r="H674" s="22"/>
      <c r="K674" s="22"/>
      <c r="M674" s="23"/>
    </row>
    <row r="675" spans="4:13" ht="12.5" x14ac:dyDescent="0.25">
      <c r="D675" s="12"/>
      <c r="H675" s="22"/>
      <c r="K675" s="22"/>
      <c r="M675" s="23"/>
    </row>
    <row r="676" spans="4:13" ht="12.5" x14ac:dyDescent="0.25">
      <c r="D676" s="12"/>
      <c r="H676" s="22"/>
      <c r="K676" s="22"/>
      <c r="M676" s="23"/>
    </row>
    <row r="677" spans="4:13" ht="12.5" x14ac:dyDescent="0.25">
      <c r="D677" s="12"/>
      <c r="H677" s="22"/>
      <c r="K677" s="22"/>
      <c r="M677" s="23"/>
    </row>
    <row r="678" spans="4:13" ht="12.5" x14ac:dyDescent="0.25">
      <c r="D678" s="12"/>
      <c r="H678" s="22"/>
      <c r="K678" s="22"/>
      <c r="M678" s="23"/>
    </row>
    <row r="679" spans="4:13" ht="12.5" x14ac:dyDescent="0.25">
      <c r="D679" s="12"/>
      <c r="H679" s="22"/>
      <c r="K679" s="22"/>
      <c r="M679" s="23"/>
    </row>
    <row r="680" spans="4:13" ht="12.5" x14ac:dyDescent="0.25">
      <c r="D680" s="12"/>
      <c r="H680" s="22"/>
      <c r="K680" s="22"/>
      <c r="M680" s="23"/>
    </row>
    <row r="681" spans="4:13" ht="12.5" x14ac:dyDescent="0.25">
      <c r="D681" s="12"/>
      <c r="H681" s="22"/>
      <c r="K681" s="22"/>
      <c r="M681" s="23"/>
    </row>
    <row r="682" spans="4:13" ht="12.5" x14ac:dyDescent="0.25">
      <c r="D682" s="12"/>
      <c r="H682" s="22"/>
      <c r="K682" s="22"/>
      <c r="M682" s="23"/>
    </row>
    <row r="683" spans="4:13" ht="12.5" x14ac:dyDescent="0.25">
      <c r="D683" s="12"/>
      <c r="H683" s="22"/>
      <c r="K683" s="22"/>
      <c r="M683" s="23"/>
    </row>
    <row r="684" spans="4:13" ht="12.5" x14ac:dyDescent="0.25">
      <c r="D684" s="12"/>
      <c r="H684" s="22"/>
      <c r="K684" s="22"/>
      <c r="M684" s="23"/>
    </row>
    <row r="685" spans="4:13" ht="12.5" x14ac:dyDescent="0.25">
      <c r="D685" s="12"/>
      <c r="H685" s="22"/>
      <c r="K685" s="22"/>
      <c r="M685" s="23"/>
    </row>
    <row r="686" spans="4:13" ht="12.5" x14ac:dyDescent="0.25">
      <c r="D686" s="12"/>
      <c r="H686" s="22"/>
      <c r="K686" s="22"/>
      <c r="M686" s="23"/>
    </row>
    <row r="687" spans="4:13" ht="12.5" x14ac:dyDescent="0.25">
      <c r="D687" s="12"/>
      <c r="H687" s="22"/>
      <c r="K687" s="22"/>
      <c r="M687" s="23"/>
    </row>
    <row r="688" spans="4:13" ht="12.5" x14ac:dyDescent="0.25">
      <c r="D688" s="12"/>
      <c r="H688" s="22"/>
      <c r="K688" s="22"/>
      <c r="M688" s="23"/>
    </row>
    <row r="689" spans="4:13" ht="12.5" x14ac:dyDescent="0.25">
      <c r="D689" s="12"/>
      <c r="H689" s="22"/>
      <c r="K689" s="22"/>
      <c r="M689" s="23"/>
    </row>
    <row r="690" spans="4:13" ht="12.5" x14ac:dyDescent="0.25">
      <c r="D690" s="12"/>
      <c r="H690" s="22"/>
      <c r="K690" s="22"/>
      <c r="M690" s="23"/>
    </row>
    <row r="691" spans="4:13" ht="12.5" x14ac:dyDescent="0.25">
      <c r="D691" s="12"/>
      <c r="H691" s="22"/>
      <c r="K691" s="22"/>
      <c r="M691" s="23"/>
    </row>
    <row r="692" spans="4:13" ht="12.5" x14ac:dyDescent="0.25">
      <c r="D692" s="12"/>
      <c r="H692" s="22"/>
      <c r="K692" s="22"/>
      <c r="M692" s="23"/>
    </row>
    <row r="693" spans="4:13" ht="12.5" x14ac:dyDescent="0.25">
      <c r="D693" s="12"/>
      <c r="H693" s="22"/>
      <c r="K693" s="22"/>
      <c r="M693" s="23"/>
    </row>
    <row r="694" spans="4:13" ht="12.5" x14ac:dyDescent="0.25">
      <c r="D694" s="12"/>
      <c r="H694" s="22"/>
      <c r="K694" s="22"/>
      <c r="M694" s="23"/>
    </row>
    <row r="695" spans="4:13" ht="12.5" x14ac:dyDescent="0.25">
      <c r="D695" s="12"/>
      <c r="H695" s="22"/>
      <c r="K695" s="22"/>
      <c r="M695" s="23"/>
    </row>
    <row r="696" spans="4:13" ht="12.5" x14ac:dyDescent="0.25">
      <c r="D696" s="12"/>
      <c r="H696" s="22"/>
      <c r="K696" s="22"/>
      <c r="M696" s="23"/>
    </row>
    <row r="697" spans="4:13" ht="12.5" x14ac:dyDescent="0.25">
      <c r="D697" s="12"/>
      <c r="H697" s="22"/>
      <c r="K697" s="22"/>
      <c r="M697" s="23"/>
    </row>
    <row r="698" spans="4:13" ht="12.5" x14ac:dyDescent="0.25">
      <c r="D698" s="12"/>
      <c r="H698" s="22"/>
      <c r="K698" s="22"/>
      <c r="M698" s="23"/>
    </row>
    <row r="699" spans="4:13" ht="12.5" x14ac:dyDescent="0.25">
      <c r="D699" s="12"/>
      <c r="H699" s="22"/>
      <c r="K699" s="22"/>
      <c r="M699" s="23"/>
    </row>
    <row r="700" spans="4:13" ht="12.5" x14ac:dyDescent="0.25">
      <c r="D700" s="12"/>
      <c r="H700" s="22"/>
      <c r="K700" s="22"/>
      <c r="M700" s="23"/>
    </row>
    <row r="701" spans="4:13" ht="12.5" x14ac:dyDescent="0.25">
      <c r="D701" s="12"/>
      <c r="H701" s="22"/>
      <c r="K701" s="22"/>
      <c r="M701" s="23"/>
    </row>
    <row r="702" spans="4:13" ht="12.5" x14ac:dyDescent="0.25">
      <c r="D702" s="12"/>
      <c r="H702" s="22"/>
      <c r="K702" s="22"/>
      <c r="M702" s="23"/>
    </row>
    <row r="703" spans="4:13" ht="12.5" x14ac:dyDescent="0.25">
      <c r="D703" s="12"/>
      <c r="H703" s="22"/>
      <c r="K703" s="22"/>
      <c r="M703" s="23"/>
    </row>
    <row r="704" spans="4:13" ht="12.5" x14ac:dyDescent="0.25">
      <c r="D704" s="12"/>
      <c r="H704" s="22"/>
      <c r="K704" s="22"/>
      <c r="M704" s="23"/>
    </row>
    <row r="705" spans="4:13" ht="12.5" x14ac:dyDescent="0.25">
      <c r="D705" s="12"/>
      <c r="H705" s="22"/>
      <c r="K705" s="22"/>
      <c r="M705" s="23"/>
    </row>
    <row r="706" spans="4:13" ht="12.5" x14ac:dyDescent="0.25">
      <c r="D706" s="12"/>
      <c r="H706" s="22"/>
      <c r="K706" s="22"/>
      <c r="M706" s="23"/>
    </row>
    <row r="707" spans="4:13" ht="12.5" x14ac:dyDescent="0.25">
      <c r="D707" s="12"/>
      <c r="H707" s="22"/>
      <c r="K707" s="22"/>
      <c r="M707" s="23"/>
    </row>
    <row r="708" spans="4:13" ht="12.5" x14ac:dyDescent="0.25">
      <c r="D708" s="12"/>
      <c r="H708" s="22"/>
      <c r="K708" s="22"/>
      <c r="M708" s="23"/>
    </row>
    <row r="709" spans="4:13" ht="12.5" x14ac:dyDescent="0.25">
      <c r="D709" s="12"/>
      <c r="H709" s="22"/>
      <c r="K709" s="22"/>
      <c r="M709" s="23"/>
    </row>
    <row r="710" spans="4:13" ht="12.5" x14ac:dyDescent="0.25">
      <c r="D710" s="12"/>
      <c r="H710" s="22"/>
      <c r="K710" s="22"/>
      <c r="M710" s="23"/>
    </row>
    <row r="711" spans="4:13" ht="12.5" x14ac:dyDescent="0.25">
      <c r="D711" s="12"/>
      <c r="H711" s="22"/>
      <c r="K711" s="22"/>
      <c r="M711" s="23"/>
    </row>
    <row r="712" spans="4:13" ht="12.5" x14ac:dyDescent="0.25">
      <c r="D712" s="12"/>
      <c r="H712" s="22"/>
      <c r="K712" s="22"/>
      <c r="M712" s="23"/>
    </row>
    <row r="713" spans="4:13" ht="12.5" x14ac:dyDescent="0.25">
      <c r="D713" s="12"/>
      <c r="H713" s="22"/>
      <c r="K713" s="22"/>
      <c r="M713" s="23"/>
    </row>
    <row r="714" spans="4:13" ht="12.5" x14ac:dyDescent="0.25">
      <c r="D714" s="12"/>
      <c r="H714" s="22"/>
      <c r="K714" s="22"/>
      <c r="M714" s="23"/>
    </row>
    <row r="715" spans="4:13" ht="12.5" x14ac:dyDescent="0.25">
      <c r="D715" s="12"/>
      <c r="H715" s="22"/>
      <c r="K715" s="22"/>
      <c r="M715" s="23"/>
    </row>
    <row r="716" spans="4:13" ht="12.5" x14ac:dyDescent="0.25">
      <c r="D716" s="12"/>
      <c r="H716" s="22"/>
      <c r="K716" s="22"/>
      <c r="M716" s="23"/>
    </row>
    <row r="717" spans="4:13" ht="12.5" x14ac:dyDescent="0.25">
      <c r="D717" s="12"/>
      <c r="H717" s="22"/>
      <c r="K717" s="22"/>
      <c r="M717" s="23"/>
    </row>
    <row r="718" spans="4:13" ht="12.5" x14ac:dyDescent="0.25">
      <c r="D718" s="12"/>
      <c r="H718" s="22"/>
      <c r="K718" s="22"/>
      <c r="M718" s="23"/>
    </row>
    <row r="719" spans="4:13" ht="12.5" x14ac:dyDescent="0.25">
      <c r="D719" s="12"/>
      <c r="H719" s="22"/>
      <c r="K719" s="22"/>
      <c r="M719" s="23"/>
    </row>
    <row r="720" spans="4:13" ht="12.5" x14ac:dyDescent="0.25">
      <c r="D720" s="12"/>
      <c r="H720" s="22"/>
      <c r="K720" s="22"/>
      <c r="M720" s="23"/>
    </row>
    <row r="721" spans="4:13" ht="12.5" x14ac:dyDescent="0.25">
      <c r="D721" s="12"/>
      <c r="H721" s="22"/>
      <c r="K721" s="22"/>
      <c r="M721" s="23"/>
    </row>
    <row r="722" spans="4:13" ht="12.5" x14ac:dyDescent="0.25">
      <c r="D722" s="12"/>
      <c r="H722" s="22"/>
      <c r="K722" s="22"/>
      <c r="M722" s="23"/>
    </row>
    <row r="723" spans="4:13" ht="12.5" x14ac:dyDescent="0.25">
      <c r="D723" s="12"/>
      <c r="H723" s="22"/>
      <c r="K723" s="22"/>
      <c r="M723" s="23"/>
    </row>
    <row r="724" spans="4:13" ht="12.5" x14ac:dyDescent="0.25">
      <c r="D724" s="12"/>
      <c r="H724" s="22"/>
      <c r="K724" s="22"/>
      <c r="M724" s="23"/>
    </row>
    <row r="725" spans="4:13" ht="12.5" x14ac:dyDescent="0.25">
      <c r="D725" s="12"/>
      <c r="H725" s="22"/>
      <c r="K725" s="22"/>
      <c r="M725" s="23"/>
    </row>
    <row r="726" spans="4:13" ht="12.5" x14ac:dyDescent="0.25">
      <c r="D726" s="12"/>
      <c r="H726" s="22"/>
      <c r="K726" s="22"/>
      <c r="M726" s="23"/>
    </row>
    <row r="727" spans="4:13" ht="12.5" x14ac:dyDescent="0.25">
      <c r="D727" s="12"/>
      <c r="H727" s="22"/>
      <c r="K727" s="22"/>
      <c r="M727" s="23"/>
    </row>
    <row r="728" spans="4:13" ht="12.5" x14ac:dyDescent="0.25">
      <c r="D728" s="12"/>
      <c r="H728" s="22"/>
      <c r="K728" s="22"/>
      <c r="M728" s="23"/>
    </row>
    <row r="729" spans="4:13" ht="12.5" x14ac:dyDescent="0.25">
      <c r="D729" s="12"/>
      <c r="H729" s="22"/>
      <c r="K729" s="22"/>
      <c r="M729" s="23"/>
    </row>
    <row r="730" spans="4:13" ht="12.5" x14ac:dyDescent="0.25">
      <c r="D730" s="12"/>
      <c r="H730" s="22"/>
      <c r="K730" s="22"/>
      <c r="M730" s="23"/>
    </row>
    <row r="731" spans="4:13" ht="12.5" x14ac:dyDescent="0.25">
      <c r="D731" s="12"/>
      <c r="H731" s="22"/>
      <c r="K731" s="22"/>
      <c r="M731" s="23"/>
    </row>
    <row r="732" spans="4:13" ht="12.5" x14ac:dyDescent="0.25">
      <c r="D732" s="12"/>
      <c r="H732" s="22"/>
      <c r="K732" s="22"/>
      <c r="M732" s="23"/>
    </row>
    <row r="733" spans="4:13" ht="12.5" x14ac:dyDescent="0.25">
      <c r="D733" s="12"/>
      <c r="H733" s="22"/>
      <c r="K733" s="22"/>
      <c r="M733" s="23"/>
    </row>
    <row r="734" spans="4:13" ht="12.5" x14ac:dyDescent="0.25">
      <c r="D734" s="12"/>
      <c r="H734" s="22"/>
      <c r="K734" s="22"/>
      <c r="M734" s="23"/>
    </row>
    <row r="735" spans="4:13" ht="12.5" x14ac:dyDescent="0.25">
      <c r="D735" s="12"/>
      <c r="H735" s="22"/>
      <c r="K735" s="22"/>
      <c r="M735" s="23"/>
    </row>
    <row r="736" spans="4:13" ht="12.5" x14ac:dyDescent="0.25">
      <c r="D736" s="12"/>
      <c r="H736" s="22"/>
      <c r="K736" s="22"/>
      <c r="M736" s="23"/>
    </row>
    <row r="737" spans="4:13" ht="12.5" x14ac:dyDescent="0.25">
      <c r="D737" s="12"/>
      <c r="H737" s="22"/>
      <c r="K737" s="22"/>
      <c r="M737" s="23"/>
    </row>
    <row r="738" spans="4:13" ht="12.5" x14ac:dyDescent="0.25">
      <c r="D738" s="12"/>
      <c r="H738" s="22"/>
      <c r="K738" s="22"/>
      <c r="M738" s="23"/>
    </row>
    <row r="739" spans="4:13" ht="12.5" x14ac:dyDescent="0.25">
      <c r="D739" s="12"/>
      <c r="H739" s="22"/>
      <c r="K739" s="22"/>
      <c r="M739" s="23"/>
    </row>
    <row r="740" spans="4:13" ht="12.5" x14ac:dyDescent="0.25">
      <c r="D740" s="12"/>
      <c r="H740" s="22"/>
      <c r="K740" s="22"/>
      <c r="M740" s="23"/>
    </row>
    <row r="741" spans="4:13" ht="12.5" x14ac:dyDescent="0.25">
      <c r="D741" s="12"/>
      <c r="H741" s="22"/>
      <c r="K741" s="22"/>
      <c r="M741" s="23"/>
    </row>
    <row r="742" spans="4:13" ht="12.5" x14ac:dyDescent="0.25">
      <c r="D742" s="12"/>
      <c r="H742" s="22"/>
      <c r="K742" s="22"/>
      <c r="M742" s="23"/>
    </row>
    <row r="743" spans="4:13" ht="12.5" x14ac:dyDescent="0.25">
      <c r="D743" s="12"/>
      <c r="H743" s="22"/>
      <c r="K743" s="22"/>
      <c r="M743" s="23"/>
    </row>
    <row r="744" spans="4:13" ht="12.5" x14ac:dyDescent="0.25">
      <c r="D744" s="12"/>
      <c r="H744" s="22"/>
      <c r="K744" s="22"/>
      <c r="M744" s="23"/>
    </row>
    <row r="745" spans="4:13" ht="12.5" x14ac:dyDescent="0.25">
      <c r="D745" s="12"/>
      <c r="H745" s="22"/>
      <c r="K745" s="22"/>
      <c r="M745" s="23"/>
    </row>
    <row r="746" spans="4:13" ht="12.5" x14ac:dyDescent="0.25">
      <c r="D746" s="12"/>
      <c r="H746" s="22"/>
      <c r="K746" s="22"/>
      <c r="M746" s="23"/>
    </row>
    <row r="747" spans="4:13" ht="12.5" x14ac:dyDescent="0.25">
      <c r="D747" s="12"/>
      <c r="H747" s="22"/>
      <c r="K747" s="22"/>
      <c r="M747" s="23"/>
    </row>
    <row r="748" spans="4:13" ht="12.5" x14ac:dyDescent="0.25">
      <c r="D748" s="12"/>
      <c r="H748" s="22"/>
      <c r="K748" s="22"/>
      <c r="M748" s="23"/>
    </row>
    <row r="749" spans="4:13" ht="12.5" x14ac:dyDescent="0.25">
      <c r="D749" s="12"/>
      <c r="H749" s="22"/>
      <c r="K749" s="22"/>
      <c r="M749" s="23"/>
    </row>
    <row r="750" spans="4:13" ht="12.5" x14ac:dyDescent="0.25">
      <c r="D750" s="12"/>
      <c r="H750" s="22"/>
      <c r="K750" s="22"/>
      <c r="M750" s="23"/>
    </row>
    <row r="751" spans="4:13" ht="12.5" x14ac:dyDescent="0.25">
      <c r="D751" s="12"/>
      <c r="H751" s="22"/>
      <c r="K751" s="22"/>
      <c r="M751" s="23"/>
    </row>
    <row r="752" spans="4:13" ht="12.5" x14ac:dyDescent="0.25">
      <c r="D752" s="12"/>
      <c r="H752" s="22"/>
      <c r="K752" s="22"/>
      <c r="M752" s="23"/>
    </row>
    <row r="753" spans="4:13" ht="12.5" x14ac:dyDescent="0.25">
      <c r="D753" s="12"/>
      <c r="H753" s="22"/>
      <c r="K753" s="22"/>
      <c r="M753" s="23"/>
    </row>
    <row r="754" spans="4:13" ht="12.5" x14ac:dyDescent="0.25">
      <c r="D754" s="12"/>
      <c r="H754" s="22"/>
      <c r="K754" s="22"/>
      <c r="M754" s="23"/>
    </row>
    <row r="755" spans="4:13" ht="12.5" x14ac:dyDescent="0.25">
      <c r="D755" s="12"/>
      <c r="H755" s="22"/>
      <c r="K755" s="22"/>
      <c r="M755" s="23"/>
    </row>
    <row r="756" spans="4:13" ht="12.5" x14ac:dyDescent="0.25">
      <c r="D756" s="12"/>
      <c r="H756" s="22"/>
      <c r="K756" s="22"/>
      <c r="M756" s="23"/>
    </row>
    <row r="757" spans="4:13" ht="12.5" x14ac:dyDescent="0.25">
      <c r="D757" s="12"/>
      <c r="H757" s="22"/>
      <c r="K757" s="22"/>
      <c r="M757" s="23"/>
    </row>
    <row r="758" spans="4:13" ht="12.5" x14ac:dyDescent="0.25">
      <c r="D758" s="12"/>
      <c r="H758" s="22"/>
      <c r="K758" s="22"/>
      <c r="M758" s="23"/>
    </row>
    <row r="759" spans="4:13" ht="12.5" x14ac:dyDescent="0.25">
      <c r="D759" s="12"/>
      <c r="H759" s="22"/>
      <c r="K759" s="22"/>
      <c r="M759" s="23"/>
    </row>
    <row r="760" spans="4:13" ht="12.5" x14ac:dyDescent="0.25">
      <c r="D760" s="12"/>
      <c r="H760" s="22"/>
      <c r="K760" s="22"/>
      <c r="M760" s="23"/>
    </row>
    <row r="761" spans="4:13" ht="12.5" x14ac:dyDescent="0.25">
      <c r="D761" s="12"/>
      <c r="H761" s="22"/>
      <c r="K761" s="22"/>
      <c r="M761" s="23"/>
    </row>
    <row r="762" spans="4:13" ht="12.5" x14ac:dyDescent="0.25">
      <c r="D762" s="12"/>
      <c r="H762" s="22"/>
      <c r="K762" s="22"/>
      <c r="M762" s="23"/>
    </row>
    <row r="763" spans="4:13" ht="12.5" x14ac:dyDescent="0.25">
      <c r="D763" s="12"/>
      <c r="H763" s="22"/>
      <c r="K763" s="22"/>
      <c r="M763" s="23"/>
    </row>
    <row r="764" spans="4:13" ht="12.5" x14ac:dyDescent="0.25">
      <c r="D764" s="12"/>
      <c r="H764" s="22"/>
      <c r="K764" s="22"/>
      <c r="M764" s="23"/>
    </row>
    <row r="765" spans="4:13" ht="12.5" x14ac:dyDescent="0.25">
      <c r="D765" s="12"/>
      <c r="H765" s="22"/>
      <c r="K765" s="22"/>
      <c r="M765" s="23"/>
    </row>
    <row r="766" spans="4:13" ht="12.5" x14ac:dyDescent="0.25">
      <c r="D766" s="12"/>
      <c r="H766" s="22"/>
      <c r="K766" s="22"/>
      <c r="M766" s="23"/>
    </row>
    <row r="767" spans="4:13" ht="12.5" x14ac:dyDescent="0.25">
      <c r="D767" s="12"/>
      <c r="H767" s="22"/>
      <c r="K767" s="22"/>
      <c r="M767" s="23"/>
    </row>
    <row r="768" spans="4:13" ht="12.5" x14ac:dyDescent="0.25">
      <c r="D768" s="12"/>
      <c r="H768" s="22"/>
      <c r="K768" s="22"/>
      <c r="M768" s="23"/>
    </row>
    <row r="769" spans="4:13" ht="12.5" x14ac:dyDescent="0.25">
      <c r="D769" s="12"/>
      <c r="H769" s="22"/>
      <c r="K769" s="22"/>
      <c r="M769" s="23"/>
    </row>
    <row r="770" spans="4:13" ht="12.5" x14ac:dyDescent="0.25">
      <c r="D770" s="12"/>
      <c r="H770" s="22"/>
      <c r="K770" s="22"/>
      <c r="M770" s="23"/>
    </row>
    <row r="771" spans="4:13" ht="12.5" x14ac:dyDescent="0.25">
      <c r="D771" s="12"/>
      <c r="H771" s="22"/>
      <c r="K771" s="22"/>
      <c r="M771" s="23"/>
    </row>
    <row r="772" spans="4:13" ht="12.5" x14ac:dyDescent="0.25">
      <c r="D772" s="12"/>
      <c r="H772" s="22"/>
      <c r="K772" s="22"/>
      <c r="M772" s="23"/>
    </row>
    <row r="773" spans="4:13" ht="12.5" x14ac:dyDescent="0.25">
      <c r="D773" s="12"/>
      <c r="H773" s="22"/>
      <c r="K773" s="22"/>
      <c r="M773" s="23"/>
    </row>
    <row r="774" spans="4:13" ht="12.5" x14ac:dyDescent="0.25">
      <c r="D774" s="12"/>
      <c r="H774" s="22"/>
      <c r="K774" s="22"/>
      <c r="M774" s="23"/>
    </row>
    <row r="775" spans="4:13" ht="12.5" x14ac:dyDescent="0.25">
      <c r="D775" s="12"/>
      <c r="H775" s="22"/>
      <c r="K775" s="22"/>
      <c r="M775" s="23"/>
    </row>
    <row r="776" spans="4:13" ht="12.5" x14ac:dyDescent="0.25">
      <c r="D776" s="12"/>
      <c r="H776" s="22"/>
      <c r="K776" s="22"/>
      <c r="M776" s="23"/>
    </row>
    <row r="777" spans="4:13" ht="12.5" x14ac:dyDescent="0.25">
      <c r="D777" s="12"/>
      <c r="H777" s="22"/>
      <c r="K777" s="22"/>
      <c r="M777" s="23"/>
    </row>
    <row r="778" spans="4:13" ht="12.5" x14ac:dyDescent="0.25">
      <c r="D778" s="12"/>
      <c r="H778" s="22"/>
      <c r="K778" s="22"/>
      <c r="M778" s="23"/>
    </row>
    <row r="779" spans="4:13" ht="12.5" x14ac:dyDescent="0.25">
      <c r="D779" s="12"/>
      <c r="H779" s="22"/>
      <c r="K779" s="22"/>
      <c r="M779" s="23"/>
    </row>
    <row r="780" spans="4:13" ht="12.5" x14ac:dyDescent="0.25">
      <c r="D780" s="12"/>
      <c r="H780" s="22"/>
      <c r="K780" s="22"/>
      <c r="M780" s="23"/>
    </row>
    <row r="781" spans="4:13" ht="12.5" x14ac:dyDescent="0.25">
      <c r="D781" s="12"/>
      <c r="H781" s="22"/>
      <c r="K781" s="22"/>
      <c r="M781" s="23"/>
    </row>
    <row r="782" spans="4:13" ht="12.5" x14ac:dyDescent="0.25">
      <c r="D782" s="12"/>
      <c r="H782" s="22"/>
      <c r="K782" s="22"/>
      <c r="M782" s="23"/>
    </row>
    <row r="783" spans="4:13" ht="12.5" x14ac:dyDescent="0.25">
      <c r="D783" s="12"/>
      <c r="H783" s="22"/>
      <c r="K783" s="22"/>
      <c r="M783" s="23"/>
    </row>
    <row r="784" spans="4:13" ht="12.5" x14ac:dyDescent="0.25">
      <c r="D784" s="12"/>
      <c r="H784" s="22"/>
      <c r="K784" s="22"/>
      <c r="M784" s="23"/>
    </row>
    <row r="785" spans="4:13" ht="12.5" x14ac:dyDescent="0.25">
      <c r="D785" s="12"/>
      <c r="H785" s="22"/>
      <c r="K785" s="22"/>
      <c r="M785" s="23"/>
    </row>
    <row r="786" spans="4:13" ht="12.5" x14ac:dyDescent="0.25">
      <c r="D786" s="12"/>
      <c r="H786" s="22"/>
      <c r="K786" s="22"/>
      <c r="M786" s="23"/>
    </row>
    <row r="787" spans="4:13" ht="12.5" x14ac:dyDescent="0.25">
      <c r="D787" s="12"/>
      <c r="H787" s="22"/>
      <c r="K787" s="22"/>
      <c r="M787" s="23"/>
    </row>
    <row r="788" spans="4:13" ht="12.5" x14ac:dyDescent="0.25">
      <c r="D788" s="12"/>
      <c r="H788" s="22"/>
      <c r="K788" s="22"/>
      <c r="M788" s="23"/>
    </row>
    <row r="789" spans="4:13" ht="12.5" x14ac:dyDescent="0.25">
      <c r="D789" s="12"/>
      <c r="H789" s="22"/>
      <c r="K789" s="22"/>
      <c r="M789" s="23"/>
    </row>
    <row r="790" spans="4:13" ht="12.5" x14ac:dyDescent="0.25">
      <c r="D790" s="12"/>
      <c r="H790" s="22"/>
      <c r="K790" s="22"/>
      <c r="M790" s="23"/>
    </row>
    <row r="791" spans="4:13" ht="12.5" x14ac:dyDescent="0.25">
      <c r="D791" s="12"/>
      <c r="H791" s="22"/>
      <c r="K791" s="22"/>
      <c r="M791" s="23"/>
    </row>
    <row r="792" spans="4:13" ht="12.5" x14ac:dyDescent="0.25">
      <c r="D792" s="12"/>
      <c r="H792" s="22"/>
      <c r="K792" s="22"/>
      <c r="M792" s="23"/>
    </row>
    <row r="793" spans="4:13" ht="12.5" x14ac:dyDescent="0.25">
      <c r="D793" s="12"/>
      <c r="H793" s="22"/>
      <c r="K793" s="22"/>
      <c r="M793" s="23"/>
    </row>
    <row r="794" spans="4:13" ht="12.5" x14ac:dyDescent="0.25">
      <c r="D794" s="12"/>
      <c r="H794" s="22"/>
      <c r="K794" s="22"/>
      <c r="M794" s="23"/>
    </row>
    <row r="795" spans="4:13" ht="12.5" x14ac:dyDescent="0.25">
      <c r="D795" s="12"/>
      <c r="H795" s="22"/>
      <c r="K795" s="22"/>
      <c r="M795" s="23"/>
    </row>
    <row r="796" spans="4:13" ht="12.5" x14ac:dyDescent="0.25">
      <c r="D796" s="12"/>
      <c r="H796" s="22"/>
      <c r="K796" s="22"/>
      <c r="M796" s="23"/>
    </row>
    <row r="797" spans="4:13" ht="12.5" x14ac:dyDescent="0.25">
      <c r="D797" s="12"/>
      <c r="H797" s="22"/>
      <c r="K797" s="22"/>
      <c r="M797" s="23"/>
    </row>
    <row r="798" spans="4:13" ht="12.5" x14ac:dyDescent="0.25">
      <c r="D798" s="12"/>
      <c r="H798" s="22"/>
      <c r="K798" s="22"/>
      <c r="M798" s="23"/>
    </row>
    <row r="799" spans="4:13" ht="12.5" x14ac:dyDescent="0.25">
      <c r="D799" s="12"/>
      <c r="H799" s="22"/>
      <c r="K799" s="22"/>
      <c r="M799" s="23"/>
    </row>
    <row r="800" spans="4:13" ht="12.5" x14ac:dyDescent="0.25">
      <c r="D800" s="12"/>
      <c r="H800" s="22"/>
      <c r="K800" s="22"/>
      <c r="M800" s="23"/>
    </row>
    <row r="801" spans="4:13" ht="12.5" x14ac:dyDescent="0.25">
      <c r="D801" s="12"/>
      <c r="H801" s="22"/>
      <c r="K801" s="22"/>
      <c r="M801" s="23"/>
    </row>
    <row r="802" spans="4:13" ht="12.5" x14ac:dyDescent="0.25">
      <c r="D802" s="12"/>
      <c r="H802" s="22"/>
      <c r="K802" s="22"/>
      <c r="M802" s="23"/>
    </row>
    <row r="803" spans="4:13" ht="12.5" x14ac:dyDescent="0.25">
      <c r="D803" s="12"/>
      <c r="H803" s="22"/>
      <c r="K803" s="22"/>
      <c r="M803" s="23"/>
    </row>
    <row r="804" spans="4:13" ht="12.5" x14ac:dyDescent="0.25">
      <c r="D804" s="12"/>
      <c r="H804" s="22"/>
      <c r="K804" s="22"/>
      <c r="M804" s="23"/>
    </row>
    <row r="805" spans="4:13" ht="12.5" x14ac:dyDescent="0.25">
      <c r="D805" s="12"/>
      <c r="H805" s="22"/>
      <c r="K805" s="22"/>
      <c r="M805" s="23"/>
    </row>
    <row r="806" spans="4:13" ht="12.5" x14ac:dyDescent="0.25">
      <c r="D806" s="12"/>
      <c r="H806" s="22"/>
      <c r="K806" s="22"/>
      <c r="M806" s="23"/>
    </row>
    <row r="807" spans="4:13" ht="12.5" x14ac:dyDescent="0.25">
      <c r="D807" s="12"/>
      <c r="H807" s="22"/>
      <c r="K807" s="22"/>
      <c r="M807" s="23"/>
    </row>
    <row r="808" spans="4:13" ht="12.5" x14ac:dyDescent="0.25">
      <c r="D808" s="12"/>
      <c r="H808" s="22"/>
      <c r="K808" s="22"/>
      <c r="M808" s="23"/>
    </row>
    <row r="809" spans="4:13" ht="12.5" x14ac:dyDescent="0.25">
      <c r="D809" s="12"/>
      <c r="H809" s="22"/>
      <c r="K809" s="22"/>
      <c r="M809" s="23"/>
    </row>
    <row r="810" spans="4:13" ht="12.5" x14ac:dyDescent="0.25">
      <c r="D810" s="12"/>
      <c r="H810" s="22"/>
      <c r="K810" s="22"/>
      <c r="M810" s="23"/>
    </row>
    <row r="811" spans="4:13" ht="12.5" x14ac:dyDescent="0.25">
      <c r="D811" s="12"/>
      <c r="H811" s="22"/>
      <c r="K811" s="22"/>
      <c r="M811" s="23"/>
    </row>
    <row r="812" spans="4:13" ht="12.5" x14ac:dyDescent="0.25">
      <c r="D812" s="12"/>
      <c r="H812" s="22"/>
      <c r="K812" s="22"/>
      <c r="M812" s="23"/>
    </row>
    <row r="813" spans="4:13" ht="12.5" x14ac:dyDescent="0.25">
      <c r="D813" s="12"/>
      <c r="H813" s="22"/>
      <c r="K813" s="22"/>
      <c r="M813" s="23"/>
    </row>
    <row r="814" spans="4:13" ht="12.5" x14ac:dyDescent="0.25">
      <c r="D814" s="12"/>
      <c r="H814" s="22"/>
      <c r="K814" s="22"/>
      <c r="M814" s="23"/>
    </row>
    <row r="815" spans="4:13" ht="12.5" x14ac:dyDescent="0.25">
      <c r="D815" s="12"/>
      <c r="H815" s="22"/>
      <c r="K815" s="22"/>
      <c r="M815" s="23"/>
    </row>
    <row r="816" spans="4:13" ht="12.5" x14ac:dyDescent="0.25">
      <c r="D816" s="12"/>
      <c r="H816" s="22"/>
      <c r="K816" s="22"/>
      <c r="M816" s="23"/>
    </row>
    <row r="817" spans="4:13" ht="12.5" x14ac:dyDescent="0.25">
      <c r="D817" s="12"/>
      <c r="H817" s="22"/>
      <c r="K817" s="22"/>
      <c r="M817" s="23"/>
    </row>
    <row r="818" spans="4:13" ht="12.5" x14ac:dyDescent="0.25">
      <c r="D818" s="12"/>
      <c r="H818" s="22"/>
      <c r="K818" s="22"/>
      <c r="M818" s="23"/>
    </row>
    <row r="819" spans="4:13" ht="12.5" x14ac:dyDescent="0.25">
      <c r="D819" s="12"/>
      <c r="H819" s="22"/>
      <c r="K819" s="22"/>
      <c r="M819" s="23"/>
    </row>
    <row r="820" spans="4:13" ht="12.5" x14ac:dyDescent="0.25">
      <c r="D820" s="12"/>
      <c r="H820" s="22"/>
      <c r="K820" s="22"/>
      <c r="M820" s="23"/>
    </row>
    <row r="821" spans="4:13" ht="12.5" x14ac:dyDescent="0.25">
      <c r="D821" s="12"/>
      <c r="H821" s="22"/>
      <c r="K821" s="22"/>
      <c r="M821" s="23"/>
    </row>
    <row r="822" spans="4:13" ht="12.5" x14ac:dyDescent="0.25">
      <c r="D822" s="12"/>
      <c r="H822" s="22"/>
      <c r="K822" s="22"/>
      <c r="M822" s="23"/>
    </row>
    <row r="823" spans="4:13" ht="12.5" x14ac:dyDescent="0.25">
      <c r="D823" s="12"/>
      <c r="H823" s="22"/>
      <c r="K823" s="22"/>
      <c r="M823" s="23"/>
    </row>
    <row r="824" spans="4:13" ht="12.5" x14ac:dyDescent="0.25">
      <c r="D824" s="12"/>
      <c r="H824" s="22"/>
      <c r="K824" s="22"/>
      <c r="M824" s="23"/>
    </row>
    <row r="825" spans="4:13" ht="12.5" x14ac:dyDescent="0.25">
      <c r="D825" s="12"/>
      <c r="H825" s="22"/>
      <c r="K825" s="22"/>
      <c r="M825" s="23"/>
    </row>
    <row r="826" spans="4:13" ht="12.5" x14ac:dyDescent="0.25">
      <c r="D826" s="12"/>
      <c r="H826" s="22"/>
      <c r="K826" s="22"/>
      <c r="M826" s="23"/>
    </row>
    <row r="827" spans="4:13" ht="12.5" x14ac:dyDescent="0.25">
      <c r="D827" s="12"/>
      <c r="H827" s="22"/>
      <c r="K827" s="22"/>
      <c r="M827" s="23"/>
    </row>
    <row r="828" spans="4:13" ht="12.5" x14ac:dyDescent="0.25">
      <c r="D828" s="12"/>
      <c r="H828" s="22"/>
      <c r="K828" s="22"/>
      <c r="M828" s="23"/>
    </row>
    <row r="829" spans="4:13" ht="12.5" x14ac:dyDescent="0.25">
      <c r="D829" s="12"/>
      <c r="H829" s="22"/>
      <c r="K829" s="22"/>
      <c r="M829" s="23"/>
    </row>
    <row r="830" spans="4:13" ht="12.5" x14ac:dyDescent="0.25">
      <c r="D830" s="12"/>
      <c r="H830" s="22"/>
      <c r="K830" s="22"/>
      <c r="M830" s="23"/>
    </row>
    <row r="831" spans="4:13" ht="12.5" x14ac:dyDescent="0.25">
      <c r="D831" s="12"/>
      <c r="H831" s="22"/>
      <c r="K831" s="22"/>
      <c r="M831" s="23"/>
    </row>
    <row r="832" spans="4:13" ht="12.5" x14ac:dyDescent="0.25">
      <c r="D832" s="12"/>
      <c r="H832" s="22"/>
      <c r="K832" s="22"/>
      <c r="M832" s="23"/>
    </row>
    <row r="833" spans="4:13" ht="12.5" x14ac:dyDescent="0.25">
      <c r="D833" s="12"/>
      <c r="H833" s="22"/>
      <c r="K833" s="22"/>
      <c r="M833" s="23"/>
    </row>
    <row r="834" spans="4:13" ht="12.5" x14ac:dyDescent="0.25">
      <c r="D834" s="12"/>
      <c r="H834" s="22"/>
      <c r="K834" s="22"/>
      <c r="M834" s="23"/>
    </row>
    <row r="835" spans="4:13" ht="12.5" x14ac:dyDescent="0.25">
      <c r="D835" s="12"/>
      <c r="H835" s="22"/>
      <c r="K835" s="22"/>
      <c r="M835" s="23"/>
    </row>
    <row r="836" spans="4:13" ht="12.5" x14ac:dyDescent="0.25">
      <c r="D836" s="12"/>
      <c r="H836" s="22"/>
      <c r="K836" s="22"/>
      <c r="M836" s="23"/>
    </row>
    <row r="837" spans="4:13" ht="12.5" x14ac:dyDescent="0.25">
      <c r="D837" s="12"/>
      <c r="H837" s="22"/>
      <c r="K837" s="22"/>
      <c r="M837" s="23"/>
    </row>
    <row r="838" spans="4:13" ht="12.5" x14ac:dyDescent="0.25">
      <c r="D838" s="12"/>
      <c r="H838" s="22"/>
      <c r="K838" s="22"/>
      <c r="M838" s="23"/>
    </row>
    <row r="839" spans="4:13" ht="12.5" x14ac:dyDescent="0.25">
      <c r="D839" s="12"/>
      <c r="H839" s="22"/>
      <c r="K839" s="22"/>
      <c r="M839" s="23"/>
    </row>
    <row r="840" spans="4:13" ht="12.5" x14ac:dyDescent="0.25">
      <c r="D840" s="12"/>
      <c r="H840" s="22"/>
      <c r="K840" s="22"/>
      <c r="M840" s="23"/>
    </row>
    <row r="841" spans="4:13" ht="12.5" x14ac:dyDescent="0.25">
      <c r="D841" s="12"/>
      <c r="H841" s="22"/>
      <c r="K841" s="22"/>
      <c r="M841" s="23"/>
    </row>
    <row r="842" spans="4:13" ht="12.5" x14ac:dyDescent="0.25">
      <c r="D842" s="12"/>
      <c r="H842" s="22"/>
      <c r="K842" s="22"/>
      <c r="M842" s="23"/>
    </row>
    <row r="843" spans="4:13" ht="12.5" x14ac:dyDescent="0.25">
      <c r="D843" s="12"/>
      <c r="H843" s="22"/>
      <c r="K843" s="22"/>
      <c r="M843" s="23"/>
    </row>
    <row r="844" spans="4:13" ht="12.5" x14ac:dyDescent="0.25">
      <c r="D844" s="12"/>
      <c r="H844" s="22"/>
      <c r="K844" s="22"/>
      <c r="M844" s="23"/>
    </row>
    <row r="845" spans="4:13" ht="12.5" x14ac:dyDescent="0.25">
      <c r="D845" s="12"/>
      <c r="H845" s="22"/>
      <c r="K845" s="22"/>
      <c r="M845" s="23"/>
    </row>
    <row r="846" spans="4:13" ht="12.5" x14ac:dyDescent="0.25">
      <c r="D846" s="12"/>
      <c r="H846" s="22"/>
      <c r="K846" s="22"/>
      <c r="M846" s="23"/>
    </row>
    <row r="847" spans="4:13" ht="12.5" x14ac:dyDescent="0.25">
      <c r="D847" s="12"/>
      <c r="H847" s="22"/>
      <c r="K847" s="22"/>
      <c r="M847" s="23"/>
    </row>
    <row r="848" spans="4:13" ht="12.5" x14ac:dyDescent="0.25">
      <c r="D848" s="12"/>
      <c r="H848" s="22"/>
      <c r="K848" s="22"/>
      <c r="M848" s="23"/>
    </row>
    <row r="849" spans="4:13" ht="12.5" x14ac:dyDescent="0.25">
      <c r="D849" s="12"/>
      <c r="H849" s="22"/>
      <c r="K849" s="22"/>
      <c r="M849" s="23"/>
    </row>
    <row r="850" spans="4:13" ht="12.5" x14ac:dyDescent="0.25">
      <c r="D850" s="12"/>
      <c r="H850" s="22"/>
      <c r="K850" s="22"/>
      <c r="M850" s="23"/>
    </row>
    <row r="851" spans="4:13" ht="12.5" x14ac:dyDescent="0.25">
      <c r="D851" s="12"/>
      <c r="H851" s="22"/>
      <c r="K851" s="22"/>
      <c r="M851" s="23"/>
    </row>
    <row r="852" spans="4:13" ht="12.5" x14ac:dyDescent="0.25">
      <c r="D852" s="12"/>
      <c r="H852" s="22"/>
      <c r="K852" s="22"/>
      <c r="M852" s="23"/>
    </row>
    <row r="853" spans="4:13" ht="12.5" x14ac:dyDescent="0.25">
      <c r="D853" s="12"/>
      <c r="H853" s="22"/>
      <c r="K853" s="22"/>
      <c r="M853" s="23"/>
    </row>
    <row r="854" spans="4:13" ht="12.5" x14ac:dyDescent="0.25">
      <c r="D854" s="12"/>
      <c r="H854" s="22"/>
      <c r="K854" s="22"/>
      <c r="M854" s="23"/>
    </row>
    <row r="855" spans="4:13" ht="12.5" x14ac:dyDescent="0.25">
      <c r="D855" s="12"/>
      <c r="H855" s="22"/>
      <c r="K855" s="22"/>
      <c r="M855" s="23"/>
    </row>
    <row r="856" spans="4:13" ht="12.5" x14ac:dyDescent="0.25">
      <c r="D856" s="12"/>
      <c r="H856" s="22"/>
      <c r="K856" s="22"/>
      <c r="M856" s="23"/>
    </row>
    <row r="857" spans="4:13" ht="12.5" x14ac:dyDescent="0.25">
      <c r="D857" s="12"/>
      <c r="H857" s="22"/>
      <c r="K857" s="22"/>
      <c r="M857" s="23"/>
    </row>
    <row r="858" spans="4:13" ht="12.5" x14ac:dyDescent="0.25">
      <c r="D858" s="12"/>
      <c r="H858" s="22"/>
      <c r="K858" s="22"/>
      <c r="M858" s="23"/>
    </row>
    <row r="859" spans="4:13" ht="12.5" x14ac:dyDescent="0.25">
      <c r="D859" s="12"/>
      <c r="H859" s="22"/>
      <c r="K859" s="22"/>
      <c r="M859" s="23"/>
    </row>
    <row r="860" spans="4:13" ht="12.5" x14ac:dyDescent="0.25">
      <c r="D860" s="12"/>
      <c r="H860" s="22"/>
      <c r="K860" s="22"/>
      <c r="M860" s="23"/>
    </row>
    <row r="861" spans="4:13" ht="12.5" x14ac:dyDescent="0.25">
      <c r="D861" s="12"/>
      <c r="H861" s="22"/>
      <c r="K861" s="22"/>
      <c r="M861" s="23"/>
    </row>
    <row r="862" spans="4:13" ht="12.5" x14ac:dyDescent="0.25">
      <c r="D862" s="12"/>
      <c r="H862" s="22"/>
      <c r="K862" s="22"/>
      <c r="M862" s="23"/>
    </row>
    <row r="863" spans="4:13" ht="12.5" x14ac:dyDescent="0.25">
      <c r="D863" s="12"/>
      <c r="H863" s="22"/>
      <c r="K863" s="22"/>
      <c r="M863" s="23"/>
    </row>
    <row r="864" spans="4:13" ht="12.5" x14ac:dyDescent="0.25">
      <c r="D864" s="12"/>
      <c r="H864" s="22"/>
      <c r="K864" s="22"/>
      <c r="M864" s="23"/>
    </row>
    <row r="865" spans="4:13" ht="12.5" x14ac:dyDescent="0.25">
      <c r="D865" s="12"/>
      <c r="H865" s="22"/>
      <c r="K865" s="22"/>
      <c r="M865" s="23"/>
    </row>
    <row r="866" spans="4:13" ht="12.5" x14ac:dyDescent="0.25">
      <c r="D866" s="12"/>
      <c r="H866" s="22"/>
      <c r="K866" s="22"/>
      <c r="M866" s="23"/>
    </row>
    <row r="867" spans="4:13" ht="12.5" x14ac:dyDescent="0.25">
      <c r="D867" s="12"/>
      <c r="H867" s="22"/>
      <c r="K867" s="22"/>
      <c r="M867" s="23"/>
    </row>
    <row r="868" spans="4:13" ht="12.5" x14ac:dyDescent="0.25">
      <c r="D868" s="12"/>
      <c r="H868" s="22"/>
      <c r="K868" s="22"/>
      <c r="M868" s="23"/>
    </row>
    <row r="869" spans="4:13" ht="12.5" x14ac:dyDescent="0.25">
      <c r="D869" s="12"/>
      <c r="H869" s="22"/>
      <c r="K869" s="22"/>
      <c r="M869" s="23"/>
    </row>
    <row r="870" spans="4:13" ht="12.5" x14ac:dyDescent="0.25">
      <c r="D870" s="12"/>
      <c r="H870" s="22"/>
      <c r="K870" s="22"/>
      <c r="M870" s="23"/>
    </row>
    <row r="871" spans="4:13" ht="12.5" x14ac:dyDescent="0.25">
      <c r="D871" s="12"/>
      <c r="H871" s="22"/>
      <c r="K871" s="22"/>
      <c r="M871" s="23"/>
    </row>
    <row r="872" spans="4:13" ht="12.5" x14ac:dyDescent="0.25">
      <c r="D872" s="12"/>
      <c r="H872" s="22"/>
      <c r="K872" s="22"/>
      <c r="M872" s="23"/>
    </row>
    <row r="873" spans="4:13" ht="12.5" x14ac:dyDescent="0.25">
      <c r="D873" s="12"/>
      <c r="H873" s="22"/>
      <c r="K873" s="22"/>
      <c r="M873" s="23"/>
    </row>
    <row r="874" spans="4:13" ht="12.5" x14ac:dyDescent="0.25">
      <c r="D874" s="12"/>
      <c r="H874" s="22"/>
      <c r="K874" s="22"/>
      <c r="M874" s="23"/>
    </row>
    <row r="875" spans="4:13" ht="12.5" x14ac:dyDescent="0.25">
      <c r="D875" s="12"/>
      <c r="H875" s="22"/>
      <c r="K875" s="22"/>
      <c r="M875" s="23"/>
    </row>
    <row r="876" spans="4:13" ht="12.5" x14ac:dyDescent="0.25">
      <c r="D876" s="12"/>
      <c r="H876" s="22"/>
      <c r="K876" s="22"/>
      <c r="M876" s="23"/>
    </row>
    <row r="877" spans="4:13" ht="12.5" x14ac:dyDescent="0.25">
      <c r="D877" s="12"/>
      <c r="H877" s="22"/>
      <c r="K877" s="22"/>
      <c r="M877" s="23"/>
    </row>
    <row r="878" spans="4:13" ht="12.5" x14ac:dyDescent="0.25">
      <c r="D878" s="12"/>
      <c r="H878" s="22"/>
      <c r="K878" s="22"/>
      <c r="M878" s="23"/>
    </row>
    <row r="879" spans="4:13" ht="12.5" x14ac:dyDescent="0.25">
      <c r="D879" s="12"/>
      <c r="H879" s="22"/>
      <c r="K879" s="22"/>
      <c r="M879" s="23"/>
    </row>
    <row r="880" spans="4:13" ht="12.5" x14ac:dyDescent="0.25">
      <c r="D880" s="12"/>
      <c r="H880" s="22"/>
      <c r="K880" s="22"/>
      <c r="M880" s="23"/>
    </row>
    <row r="881" spans="4:13" ht="12.5" x14ac:dyDescent="0.25">
      <c r="D881" s="12"/>
      <c r="H881" s="22"/>
      <c r="K881" s="22"/>
      <c r="M881" s="23"/>
    </row>
    <row r="882" spans="4:13" ht="12.5" x14ac:dyDescent="0.25">
      <c r="D882" s="12"/>
      <c r="H882" s="22"/>
      <c r="K882" s="22"/>
      <c r="M882" s="23"/>
    </row>
    <row r="883" spans="4:13" ht="12.5" x14ac:dyDescent="0.25">
      <c r="D883" s="12"/>
      <c r="H883" s="22"/>
      <c r="K883" s="22"/>
      <c r="M883" s="23"/>
    </row>
    <row r="884" spans="4:13" ht="12.5" x14ac:dyDescent="0.25">
      <c r="D884" s="12"/>
      <c r="H884" s="22"/>
      <c r="K884" s="22"/>
      <c r="M884" s="23"/>
    </row>
    <row r="885" spans="4:13" ht="12.5" x14ac:dyDescent="0.25">
      <c r="D885" s="12"/>
      <c r="H885" s="22"/>
      <c r="K885" s="22"/>
      <c r="M885" s="23"/>
    </row>
    <row r="886" spans="4:13" ht="12.5" x14ac:dyDescent="0.25">
      <c r="D886" s="12"/>
      <c r="H886" s="22"/>
      <c r="K886" s="22"/>
      <c r="M886" s="23"/>
    </row>
    <row r="887" spans="4:13" ht="12.5" x14ac:dyDescent="0.25">
      <c r="D887" s="12"/>
      <c r="H887" s="22"/>
      <c r="K887" s="22"/>
      <c r="M887" s="23"/>
    </row>
    <row r="888" spans="4:13" ht="12.5" x14ac:dyDescent="0.25">
      <c r="D888" s="12"/>
      <c r="H888" s="22"/>
      <c r="K888" s="22"/>
      <c r="M888" s="23"/>
    </row>
    <row r="889" spans="4:13" ht="12.5" x14ac:dyDescent="0.25">
      <c r="D889" s="12"/>
      <c r="H889" s="22"/>
      <c r="K889" s="22"/>
      <c r="M889" s="23"/>
    </row>
    <row r="890" spans="4:13" ht="12.5" x14ac:dyDescent="0.25">
      <c r="D890" s="12"/>
      <c r="H890" s="22"/>
      <c r="K890" s="22"/>
      <c r="M890" s="23"/>
    </row>
    <row r="891" spans="4:13" ht="12.5" x14ac:dyDescent="0.25">
      <c r="D891" s="12"/>
      <c r="H891" s="22"/>
      <c r="K891" s="22"/>
      <c r="M891" s="23"/>
    </row>
    <row r="892" spans="4:13" ht="12.5" x14ac:dyDescent="0.25">
      <c r="D892" s="12"/>
      <c r="H892" s="22"/>
      <c r="K892" s="22"/>
      <c r="M892" s="23"/>
    </row>
    <row r="893" spans="4:13" ht="12.5" x14ac:dyDescent="0.25">
      <c r="D893" s="12"/>
      <c r="H893" s="22"/>
      <c r="K893" s="22"/>
      <c r="M893" s="23"/>
    </row>
    <row r="894" spans="4:13" ht="12.5" x14ac:dyDescent="0.25">
      <c r="D894" s="12"/>
      <c r="H894" s="22"/>
      <c r="K894" s="22"/>
      <c r="M894" s="23"/>
    </row>
    <row r="895" spans="4:13" ht="12.5" x14ac:dyDescent="0.25">
      <c r="D895" s="12"/>
      <c r="H895" s="22"/>
      <c r="K895" s="22"/>
      <c r="M895" s="23"/>
    </row>
    <row r="896" spans="4:13" ht="12.5" x14ac:dyDescent="0.25">
      <c r="D896" s="12"/>
      <c r="H896" s="22"/>
      <c r="K896" s="22"/>
      <c r="M896" s="23"/>
    </row>
    <row r="897" spans="4:13" ht="12.5" x14ac:dyDescent="0.25">
      <c r="D897" s="12"/>
      <c r="H897" s="22"/>
      <c r="K897" s="22"/>
      <c r="M897" s="23"/>
    </row>
    <row r="898" spans="4:13" ht="12.5" x14ac:dyDescent="0.25">
      <c r="D898" s="12"/>
      <c r="H898" s="22"/>
      <c r="K898" s="22"/>
      <c r="M898" s="23"/>
    </row>
    <row r="899" spans="4:13" ht="12.5" x14ac:dyDescent="0.25">
      <c r="D899" s="12"/>
      <c r="H899" s="22"/>
      <c r="K899" s="22"/>
      <c r="M899" s="23"/>
    </row>
    <row r="900" spans="4:13" ht="12.5" x14ac:dyDescent="0.25">
      <c r="D900" s="12"/>
      <c r="H900" s="22"/>
      <c r="K900" s="22"/>
      <c r="M900" s="23"/>
    </row>
    <row r="901" spans="4:13" ht="12.5" x14ac:dyDescent="0.25">
      <c r="D901" s="12"/>
      <c r="H901" s="22"/>
      <c r="K901" s="22"/>
      <c r="M901" s="23"/>
    </row>
    <row r="902" spans="4:13" ht="12.5" x14ac:dyDescent="0.25">
      <c r="D902" s="12"/>
      <c r="H902" s="22"/>
      <c r="K902" s="22"/>
      <c r="M902" s="23"/>
    </row>
    <row r="903" spans="4:13" ht="12.5" x14ac:dyDescent="0.25">
      <c r="D903" s="12"/>
      <c r="H903" s="22"/>
      <c r="K903" s="22"/>
      <c r="M903" s="23"/>
    </row>
    <row r="904" spans="4:13" ht="12.5" x14ac:dyDescent="0.25">
      <c r="D904" s="12"/>
      <c r="H904" s="22"/>
      <c r="K904" s="22"/>
      <c r="M904" s="23"/>
    </row>
    <row r="905" spans="4:13" ht="12.5" x14ac:dyDescent="0.25">
      <c r="D905" s="12"/>
      <c r="H905" s="22"/>
      <c r="K905" s="22"/>
      <c r="M905" s="23"/>
    </row>
    <row r="906" spans="4:13" ht="12.5" x14ac:dyDescent="0.25">
      <c r="D906" s="12"/>
      <c r="H906" s="22"/>
      <c r="K906" s="22"/>
      <c r="M906" s="23"/>
    </row>
    <row r="907" spans="4:13" ht="12.5" x14ac:dyDescent="0.25">
      <c r="D907" s="12"/>
      <c r="H907" s="22"/>
      <c r="K907" s="22"/>
      <c r="M907" s="23"/>
    </row>
    <row r="908" spans="4:13" ht="12.5" x14ac:dyDescent="0.25">
      <c r="D908" s="12"/>
      <c r="H908" s="22"/>
      <c r="K908" s="22"/>
      <c r="M908" s="23"/>
    </row>
    <row r="909" spans="4:13" ht="12.5" x14ac:dyDescent="0.25">
      <c r="D909" s="12"/>
      <c r="H909" s="22"/>
      <c r="K909" s="22"/>
      <c r="M909" s="23"/>
    </row>
    <row r="910" spans="4:13" ht="12.5" x14ac:dyDescent="0.25">
      <c r="D910" s="12"/>
      <c r="H910" s="22"/>
      <c r="K910" s="22"/>
      <c r="M910" s="23"/>
    </row>
    <row r="911" spans="4:13" ht="12.5" x14ac:dyDescent="0.25">
      <c r="D911" s="12"/>
      <c r="H911" s="22"/>
      <c r="K911" s="22"/>
      <c r="M911" s="23"/>
    </row>
    <row r="912" spans="4:13" ht="12.5" x14ac:dyDescent="0.25">
      <c r="D912" s="12"/>
      <c r="H912" s="22"/>
      <c r="K912" s="22"/>
      <c r="M912" s="23"/>
    </row>
    <row r="913" spans="4:13" ht="12.5" x14ac:dyDescent="0.25">
      <c r="D913" s="12"/>
      <c r="H913" s="22"/>
      <c r="K913" s="22"/>
      <c r="M913" s="23"/>
    </row>
    <row r="914" spans="4:13" ht="12.5" x14ac:dyDescent="0.25">
      <c r="D914" s="12"/>
      <c r="H914" s="22"/>
      <c r="K914" s="22"/>
      <c r="M914" s="23"/>
    </row>
    <row r="915" spans="4:13" ht="12.5" x14ac:dyDescent="0.25">
      <c r="D915" s="12"/>
      <c r="H915" s="22"/>
      <c r="K915" s="22"/>
      <c r="M915" s="23"/>
    </row>
    <row r="916" spans="4:13" ht="12.5" x14ac:dyDescent="0.25">
      <c r="D916" s="12"/>
      <c r="H916" s="22"/>
      <c r="K916" s="22"/>
      <c r="M916" s="23"/>
    </row>
    <row r="917" spans="4:13" ht="12.5" x14ac:dyDescent="0.25">
      <c r="D917" s="12"/>
      <c r="H917" s="22"/>
      <c r="K917" s="22"/>
      <c r="M917" s="23"/>
    </row>
    <row r="918" spans="4:13" ht="12.5" x14ac:dyDescent="0.25">
      <c r="D918" s="12"/>
      <c r="H918" s="22"/>
      <c r="K918" s="22"/>
      <c r="M918" s="23"/>
    </row>
    <row r="919" spans="4:13" ht="12.5" x14ac:dyDescent="0.25">
      <c r="D919" s="12"/>
      <c r="H919" s="22"/>
      <c r="K919" s="22"/>
      <c r="M919" s="23"/>
    </row>
    <row r="920" spans="4:13" ht="12.5" x14ac:dyDescent="0.25">
      <c r="D920" s="12"/>
      <c r="H920" s="22"/>
      <c r="K920" s="22"/>
      <c r="M920" s="23"/>
    </row>
    <row r="921" spans="4:13" ht="12.5" x14ac:dyDescent="0.25">
      <c r="D921" s="12"/>
      <c r="H921" s="22"/>
      <c r="K921" s="22"/>
      <c r="M921" s="23"/>
    </row>
    <row r="922" spans="4:13" ht="12.5" x14ac:dyDescent="0.25">
      <c r="D922" s="12"/>
      <c r="H922" s="22"/>
      <c r="K922" s="22"/>
      <c r="M922" s="23"/>
    </row>
    <row r="923" spans="4:13" ht="12.5" x14ac:dyDescent="0.25">
      <c r="D923" s="12"/>
      <c r="H923" s="22"/>
      <c r="K923" s="22"/>
      <c r="M923" s="23"/>
    </row>
    <row r="924" spans="4:13" ht="12.5" x14ac:dyDescent="0.25">
      <c r="D924" s="12"/>
      <c r="H924" s="22"/>
      <c r="K924" s="22"/>
      <c r="M924" s="23"/>
    </row>
    <row r="925" spans="4:13" ht="12.5" x14ac:dyDescent="0.25">
      <c r="D925" s="12"/>
      <c r="H925" s="22"/>
      <c r="K925" s="22"/>
      <c r="M925" s="23"/>
    </row>
    <row r="926" spans="4:13" ht="12.5" x14ac:dyDescent="0.25">
      <c r="D926" s="12"/>
      <c r="H926" s="22"/>
      <c r="K926" s="22"/>
      <c r="M926" s="23"/>
    </row>
    <row r="927" spans="4:13" ht="12.5" x14ac:dyDescent="0.25">
      <c r="D927" s="12"/>
      <c r="H927" s="22"/>
      <c r="K927" s="22"/>
      <c r="M927" s="23"/>
    </row>
    <row r="928" spans="4:13" ht="12.5" x14ac:dyDescent="0.25">
      <c r="D928" s="12"/>
      <c r="H928" s="22"/>
      <c r="K928" s="22"/>
      <c r="M928" s="23"/>
    </row>
    <row r="929" spans="4:13" ht="12.5" x14ac:dyDescent="0.25">
      <c r="D929" s="12"/>
      <c r="H929" s="22"/>
      <c r="K929" s="22"/>
      <c r="M929" s="23"/>
    </row>
    <row r="930" spans="4:13" ht="12.5" x14ac:dyDescent="0.25">
      <c r="D930" s="12"/>
      <c r="H930" s="22"/>
      <c r="K930" s="22"/>
      <c r="M930" s="23"/>
    </row>
    <row r="931" spans="4:13" ht="12.5" x14ac:dyDescent="0.25">
      <c r="D931" s="12"/>
      <c r="H931" s="22"/>
      <c r="K931" s="22"/>
      <c r="M931" s="23"/>
    </row>
    <row r="932" spans="4:13" ht="12.5" x14ac:dyDescent="0.25">
      <c r="D932" s="12"/>
      <c r="H932" s="22"/>
      <c r="K932" s="22"/>
      <c r="M932" s="23"/>
    </row>
    <row r="933" spans="4:13" ht="12.5" x14ac:dyDescent="0.25">
      <c r="D933" s="12"/>
      <c r="H933" s="22"/>
      <c r="K933" s="22"/>
      <c r="M933" s="23"/>
    </row>
    <row r="934" spans="4:13" ht="12.5" x14ac:dyDescent="0.25">
      <c r="D934" s="12"/>
      <c r="H934" s="22"/>
      <c r="K934" s="22"/>
      <c r="M934" s="23"/>
    </row>
    <row r="935" spans="4:13" ht="12.5" x14ac:dyDescent="0.25">
      <c r="D935" s="12"/>
      <c r="H935" s="22"/>
      <c r="K935" s="22"/>
      <c r="M935" s="23"/>
    </row>
    <row r="936" spans="4:13" ht="12.5" x14ac:dyDescent="0.25">
      <c r="D936" s="12"/>
      <c r="H936" s="22"/>
      <c r="K936" s="22"/>
      <c r="M936" s="23"/>
    </row>
    <row r="937" spans="4:13" ht="12.5" x14ac:dyDescent="0.25">
      <c r="D937" s="12"/>
      <c r="H937" s="22"/>
      <c r="K937" s="22"/>
      <c r="M937" s="23"/>
    </row>
    <row r="938" spans="4:13" ht="12.5" x14ac:dyDescent="0.25">
      <c r="D938" s="12"/>
      <c r="H938" s="22"/>
      <c r="K938" s="22"/>
      <c r="M938" s="23"/>
    </row>
    <row r="939" spans="4:13" ht="12.5" x14ac:dyDescent="0.25">
      <c r="D939" s="12"/>
      <c r="H939" s="22"/>
      <c r="K939" s="22"/>
      <c r="M939" s="23"/>
    </row>
    <row r="940" spans="4:13" ht="12.5" x14ac:dyDescent="0.25">
      <c r="D940" s="12"/>
      <c r="H940" s="22"/>
      <c r="K940" s="22"/>
      <c r="M940" s="23"/>
    </row>
    <row r="941" spans="4:13" ht="12.5" x14ac:dyDescent="0.25">
      <c r="D941" s="12"/>
      <c r="H941" s="22"/>
      <c r="K941" s="22"/>
      <c r="M941" s="23"/>
    </row>
    <row r="942" spans="4:13" ht="12.5" x14ac:dyDescent="0.25">
      <c r="D942" s="12"/>
      <c r="H942" s="22"/>
      <c r="K942" s="22"/>
      <c r="M942" s="23"/>
    </row>
    <row r="943" spans="4:13" ht="12.5" x14ac:dyDescent="0.25">
      <c r="D943" s="12"/>
      <c r="H943" s="22"/>
      <c r="K943" s="22"/>
      <c r="M943" s="23"/>
    </row>
    <row r="944" spans="4:13" ht="12.5" x14ac:dyDescent="0.25">
      <c r="D944" s="12"/>
      <c r="H944" s="22"/>
      <c r="K944" s="22"/>
      <c r="M944" s="23"/>
    </row>
    <row r="945" spans="4:13" ht="12.5" x14ac:dyDescent="0.25">
      <c r="D945" s="12"/>
      <c r="H945" s="22"/>
      <c r="K945" s="22"/>
      <c r="M945" s="23"/>
    </row>
    <row r="946" spans="4:13" ht="12.5" x14ac:dyDescent="0.25">
      <c r="D946" s="12"/>
      <c r="H946" s="22"/>
      <c r="K946" s="22"/>
      <c r="M946" s="23"/>
    </row>
    <row r="947" spans="4:13" ht="12.5" x14ac:dyDescent="0.25">
      <c r="D947" s="12"/>
      <c r="H947" s="22"/>
      <c r="K947" s="22"/>
      <c r="M947" s="23"/>
    </row>
    <row r="948" spans="4:13" ht="12.5" x14ac:dyDescent="0.25">
      <c r="D948" s="12"/>
      <c r="H948" s="22"/>
      <c r="K948" s="22"/>
      <c r="M948" s="23"/>
    </row>
    <row r="949" spans="4:13" ht="12.5" x14ac:dyDescent="0.25">
      <c r="D949" s="12"/>
      <c r="H949" s="22"/>
      <c r="K949" s="22"/>
      <c r="M949" s="23"/>
    </row>
    <row r="950" spans="4:13" ht="12.5" x14ac:dyDescent="0.25">
      <c r="D950" s="12"/>
      <c r="H950" s="22"/>
      <c r="K950" s="22"/>
      <c r="M950" s="23"/>
    </row>
    <row r="951" spans="4:13" ht="12.5" x14ac:dyDescent="0.25">
      <c r="D951" s="12"/>
      <c r="H951" s="22"/>
      <c r="K951" s="22"/>
      <c r="M951" s="23"/>
    </row>
    <row r="952" spans="4:13" ht="12.5" x14ac:dyDescent="0.25">
      <c r="D952" s="12"/>
      <c r="H952" s="22"/>
      <c r="K952" s="22"/>
      <c r="M952" s="23"/>
    </row>
    <row r="953" spans="4:13" ht="12.5" x14ac:dyDescent="0.25">
      <c r="D953" s="12"/>
      <c r="H953" s="22"/>
      <c r="K953" s="22"/>
      <c r="M953" s="23"/>
    </row>
    <row r="954" spans="4:13" ht="12.5" x14ac:dyDescent="0.25">
      <c r="D954" s="12"/>
      <c r="H954" s="22"/>
      <c r="K954" s="22"/>
      <c r="M954" s="23"/>
    </row>
    <row r="955" spans="4:13" ht="12.5" x14ac:dyDescent="0.25">
      <c r="D955" s="12"/>
      <c r="H955" s="22"/>
      <c r="K955" s="22"/>
      <c r="M955" s="23"/>
    </row>
    <row r="956" spans="4:13" ht="12.5" x14ac:dyDescent="0.25">
      <c r="D956" s="12"/>
      <c r="H956" s="22"/>
      <c r="K956" s="22"/>
      <c r="M956" s="23"/>
    </row>
    <row r="957" spans="4:13" ht="12.5" x14ac:dyDescent="0.25">
      <c r="D957" s="12"/>
      <c r="H957" s="22"/>
      <c r="K957" s="22"/>
      <c r="M957" s="23"/>
    </row>
    <row r="958" spans="4:13" ht="12.5" x14ac:dyDescent="0.25">
      <c r="D958" s="12"/>
      <c r="H958" s="22"/>
      <c r="K958" s="22"/>
      <c r="M958" s="23"/>
    </row>
    <row r="959" spans="4:13" ht="12.5" x14ac:dyDescent="0.25">
      <c r="D959" s="12"/>
      <c r="H959" s="22"/>
      <c r="K959" s="22"/>
      <c r="M959" s="23"/>
    </row>
    <row r="960" spans="4:13" ht="12.5" x14ac:dyDescent="0.25">
      <c r="D960" s="12"/>
      <c r="H960" s="22"/>
      <c r="K960" s="22"/>
      <c r="M960" s="23"/>
    </row>
    <row r="961" spans="4:13" ht="12.5" x14ac:dyDescent="0.25">
      <c r="D961" s="12"/>
      <c r="H961" s="22"/>
      <c r="K961" s="22"/>
      <c r="M961" s="23"/>
    </row>
    <row r="962" spans="4:13" ht="12.5" x14ac:dyDescent="0.25">
      <c r="D962" s="12"/>
      <c r="H962" s="22"/>
      <c r="K962" s="22"/>
      <c r="M962" s="23"/>
    </row>
    <row r="963" spans="4:13" ht="12.5" x14ac:dyDescent="0.25">
      <c r="D963" s="12"/>
      <c r="H963" s="22"/>
      <c r="K963" s="22"/>
      <c r="M963" s="23"/>
    </row>
    <row r="964" spans="4:13" ht="12.5" x14ac:dyDescent="0.25">
      <c r="D964" s="12"/>
      <c r="H964" s="22"/>
      <c r="K964" s="22"/>
      <c r="M964" s="23"/>
    </row>
    <row r="965" spans="4:13" ht="12.5" x14ac:dyDescent="0.25">
      <c r="D965" s="12"/>
      <c r="H965" s="22"/>
      <c r="K965" s="22"/>
      <c r="M965" s="23"/>
    </row>
    <row r="966" spans="4:13" ht="12.5" x14ac:dyDescent="0.25">
      <c r="D966" s="12"/>
      <c r="H966" s="22"/>
      <c r="K966" s="22"/>
      <c r="M966" s="23"/>
    </row>
    <row r="967" spans="4:13" ht="12.5" x14ac:dyDescent="0.25">
      <c r="D967" s="12"/>
      <c r="H967" s="22"/>
      <c r="K967" s="22"/>
      <c r="M967" s="23"/>
    </row>
    <row r="968" spans="4:13" ht="12.5" x14ac:dyDescent="0.25">
      <c r="D968" s="12"/>
      <c r="H968" s="22"/>
      <c r="K968" s="22"/>
      <c r="M968" s="23"/>
    </row>
    <row r="969" spans="4:13" ht="12.5" x14ac:dyDescent="0.25">
      <c r="D969" s="12"/>
      <c r="H969" s="22"/>
      <c r="K969" s="22"/>
      <c r="M969" s="23"/>
    </row>
    <row r="970" spans="4:13" ht="12.5" x14ac:dyDescent="0.25">
      <c r="D970" s="12"/>
      <c r="H970" s="22"/>
      <c r="K970" s="22"/>
      <c r="M970" s="23"/>
    </row>
    <row r="971" spans="4:13" ht="12.5" x14ac:dyDescent="0.25">
      <c r="D971" s="12"/>
      <c r="H971" s="22"/>
      <c r="K971" s="22"/>
      <c r="M971" s="23"/>
    </row>
    <row r="972" spans="4:13" ht="12.5" x14ac:dyDescent="0.25">
      <c r="D972" s="12"/>
      <c r="H972" s="22"/>
      <c r="K972" s="22"/>
      <c r="M972" s="23"/>
    </row>
    <row r="973" spans="4:13" ht="12.5" x14ac:dyDescent="0.25">
      <c r="D973" s="12"/>
      <c r="H973" s="22"/>
      <c r="K973" s="22"/>
      <c r="M973" s="23"/>
    </row>
    <row r="974" spans="4:13" ht="12.5" x14ac:dyDescent="0.25">
      <c r="D974" s="12"/>
      <c r="H974" s="22"/>
      <c r="K974" s="22"/>
      <c r="M974" s="23"/>
    </row>
    <row r="975" spans="4:13" ht="12.5" x14ac:dyDescent="0.25">
      <c r="D975" s="12"/>
      <c r="H975" s="22"/>
      <c r="K975" s="22"/>
      <c r="M975" s="23"/>
    </row>
    <row r="976" spans="4:13" ht="12.5" x14ac:dyDescent="0.25">
      <c r="D976" s="12"/>
      <c r="H976" s="22"/>
      <c r="K976" s="22"/>
      <c r="M976" s="23"/>
    </row>
    <row r="977" spans="4:13" ht="12.5" x14ac:dyDescent="0.25">
      <c r="D977" s="12"/>
      <c r="H977" s="22"/>
      <c r="K977" s="22"/>
      <c r="M977" s="23"/>
    </row>
    <row r="978" spans="4:13" ht="12.5" x14ac:dyDescent="0.25">
      <c r="D978" s="12"/>
      <c r="H978" s="22"/>
      <c r="K978" s="22"/>
      <c r="M978" s="23"/>
    </row>
    <row r="979" spans="4:13" ht="12.5" x14ac:dyDescent="0.25">
      <c r="D979" s="12"/>
      <c r="H979" s="22"/>
      <c r="K979" s="22"/>
      <c r="M979" s="23"/>
    </row>
    <row r="980" spans="4:13" ht="12.5" x14ac:dyDescent="0.25">
      <c r="D980" s="12"/>
      <c r="H980" s="22"/>
      <c r="K980" s="22"/>
      <c r="M980" s="23"/>
    </row>
    <row r="981" spans="4:13" ht="12.5" x14ac:dyDescent="0.25">
      <c r="D981" s="12"/>
      <c r="H981" s="22"/>
      <c r="K981" s="22"/>
      <c r="M981" s="23"/>
    </row>
    <row r="982" spans="4:13" ht="12.5" x14ac:dyDescent="0.25">
      <c r="D982" s="12"/>
      <c r="H982" s="22"/>
      <c r="K982" s="22"/>
      <c r="M982" s="23"/>
    </row>
    <row r="983" spans="4:13" ht="12.5" x14ac:dyDescent="0.25">
      <c r="D983" s="12"/>
      <c r="H983" s="22"/>
      <c r="K983" s="22"/>
      <c r="M983" s="23"/>
    </row>
    <row r="984" spans="4:13" ht="12.5" x14ac:dyDescent="0.25">
      <c r="D984" s="12"/>
      <c r="H984" s="22"/>
      <c r="K984" s="22"/>
      <c r="M984" s="23"/>
    </row>
    <row r="985" spans="4:13" ht="12.5" x14ac:dyDescent="0.25">
      <c r="D985" s="12"/>
      <c r="H985" s="22"/>
      <c r="K985" s="22"/>
      <c r="M985" s="23"/>
    </row>
    <row r="986" spans="4:13" ht="12.5" x14ac:dyDescent="0.25">
      <c r="D986" s="12"/>
      <c r="H986" s="22"/>
      <c r="K986" s="22"/>
      <c r="M986" s="23"/>
    </row>
    <row r="987" spans="4:13" ht="12.5" x14ac:dyDescent="0.25">
      <c r="D987" s="12"/>
      <c r="H987" s="22"/>
      <c r="K987" s="22"/>
      <c r="M987" s="23"/>
    </row>
    <row r="988" spans="4:13" ht="12.5" x14ac:dyDescent="0.25">
      <c r="D988" s="12"/>
      <c r="H988" s="22"/>
      <c r="K988" s="22"/>
      <c r="M988" s="23"/>
    </row>
    <row r="989" spans="4:13" ht="12.5" x14ac:dyDescent="0.25">
      <c r="D989" s="12"/>
      <c r="H989" s="22"/>
      <c r="K989" s="22"/>
      <c r="M989" s="23"/>
    </row>
    <row r="990" spans="4:13" ht="12.5" x14ac:dyDescent="0.25">
      <c r="D990" s="12"/>
      <c r="H990" s="22"/>
      <c r="K990" s="22"/>
      <c r="M990" s="23"/>
    </row>
    <row r="991" spans="4:13" ht="12.5" x14ac:dyDescent="0.25">
      <c r="D991" s="12"/>
      <c r="H991" s="22"/>
      <c r="K991" s="22"/>
      <c r="M991" s="23"/>
    </row>
    <row r="992" spans="4:13" ht="12.5" x14ac:dyDescent="0.25">
      <c r="D992" s="12"/>
      <c r="H992" s="22"/>
      <c r="K992" s="22"/>
      <c r="M992" s="23"/>
    </row>
    <row r="993" spans="4:13" ht="12.5" x14ac:dyDescent="0.25">
      <c r="D993" s="12"/>
      <c r="H993" s="22"/>
      <c r="K993" s="22"/>
      <c r="M993" s="23"/>
    </row>
    <row r="994" spans="4:13" ht="12.5" x14ac:dyDescent="0.25">
      <c r="D994" s="12"/>
      <c r="H994" s="22"/>
      <c r="K994" s="22"/>
      <c r="M994" s="23"/>
    </row>
    <row r="995" spans="4:13" ht="12.5" x14ac:dyDescent="0.25">
      <c r="D995" s="12"/>
      <c r="H995" s="22"/>
      <c r="K995" s="22"/>
      <c r="M995" s="23"/>
    </row>
    <row r="996" spans="4:13" ht="12.5" x14ac:dyDescent="0.25">
      <c r="D996" s="12"/>
      <c r="H996" s="22"/>
      <c r="K996" s="22"/>
      <c r="M996" s="23"/>
    </row>
    <row r="997" spans="4:13" ht="12.5" x14ac:dyDescent="0.25">
      <c r="D997" s="12"/>
      <c r="H997" s="22"/>
      <c r="K997" s="22"/>
      <c r="M997" s="23"/>
    </row>
    <row r="998" spans="4:13" ht="12.5" x14ac:dyDescent="0.25">
      <c r="D998" s="12"/>
      <c r="H998" s="22"/>
      <c r="K998" s="22"/>
      <c r="M998" s="23"/>
    </row>
    <row r="999" spans="4:13" ht="12.5" x14ac:dyDescent="0.25">
      <c r="D999" s="12"/>
      <c r="H999" s="22"/>
      <c r="K999" s="22"/>
      <c r="M999" s="23"/>
    </row>
    <row r="1000" spans="4:13" ht="12.5" x14ac:dyDescent="0.25">
      <c r="D1000" s="12"/>
      <c r="H1000" s="22"/>
      <c r="K1000" s="22"/>
      <c r="M1000" s="23"/>
    </row>
    <row r="1001" spans="4:13" ht="12.5" x14ac:dyDescent="0.25">
      <c r="D1001" s="12"/>
      <c r="H1001" s="22"/>
      <c r="K1001" s="22"/>
      <c r="M1001" s="23"/>
    </row>
  </sheetData>
  <mergeCells count="4">
    <mergeCell ref="H1:J1"/>
    <mergeCell ref="K1:M1"/>
    <mergeCell ref="E1:G1"/>
    <mergeCell ref="A1:C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3B65204-E72A-4ED2-8F77-72A7483F2396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2230B466-3A56-4686-B6DD-CB07AA40DFF9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01E066EC-87A4-4CCA-81D2-5EC7ED970E00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D2C40B58-639F-4579-AA84-FABF49D38C20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430DD2E6-FCDA-472B-84C3-34A0755D57E3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2C84E37B-6D7F-4018-8E67-255D1E24D41C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E39B9A73-3980-4F4F-9B93-A2F0D4037FCA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BE468BA5-DF89-452F-9B04-1705C121CFBB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7117240B-8DE1-4ABE-BB5A-95BA701C1367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D34E464A-D880-45C2-83BE-5BDC7AAA5771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861A7044-1398-4CFD-B62C-88F21E83F979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DF0AF65D-17EE-4950-BD1F-758BB98FA1FC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</sheetPr>
  <dimension ref="A1:Y1001"/>
  <sheetViews>
    <sheetView workbookViewId="0">
      <selection activeCell="J21" sqref="J21"/>
    </sheetView>
  </sheetViews>
  <sheetFormatPr defaultColWidth="14.453125" defaultRowHeight="15.75" customHeight="1" x14ac:dyDescent="0.25"/>
  <cols>
    <col min="1" max="1" width="21.08984375" customWidth="1"/>
    <col min="4" max="4" width="5.90625" style="27" customWidth="1"/>
    <col min="8" max="13" width="11.81640625" style="32" customWidth="1"/>
  </cols>
  <sheetData>
    <row r="1" spans="1:25" ht="13.25" customHeight="1" x14ac:dyDescent="0.45">
      <c r="A1" s="82" t="s">
        <v>181</v>
      </c>
      <c r="B1" s="83"/>
      <c r="C1" s="83"/>
      <c r="D1" s="26"/>
      <c r="E1" s="79" t="s">
        <v>178</v>
      </c>
      <c r="F1" s="77"/>
      <c r="G1" s="78"/>
      <c r="H1" s="76" t="s">
        <v>171</v>
      </c>
      <c r="I1" s="77"/>
      <c r="J1" s="78"/>
      <c r="K1" s="76" t="s">
        <v>172</v>
      </c>
      <c r="L1" s="77"/>
      <c r="M1" s="7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57.75" customHeight="1" thickBot="1" x14ac:dyDescent="0.35">
      <c r="A2" s="16" t="s">
        <v>3</v>
      </c>
      <c r="B2" s="16" t="s">
        <v>0</v>
      </c>
      <c r="C2" s="16" t="s">
        <v>179</v>
      </c>
      <c r="D2" s="6" t="s">
        <v>174</v>
      </c>
      <c r="E2" s="17" t="s">
        <v>175</v>
      </c>
      <c r="F2" s="18" t="s">
        <v>176</v>
      </c>
      <c r="G2" s="19" t="s">
        <v>177</v>
      </c>
      <c r="H2" s="17" t="s">
        <v>175</v>
      </c>
      <c r="I2" s="18" t="s">
        <v>176</v>
      </c>
      <c r="J2" s="19" t="s">
        <v>177</v>
      </c>
      <c r="K2" s="17" t="s">
        <v>175</v>
      </c>
      <c r="L2" s="18" t="s">
        <v>176</v>
      </c>
      <c r="M2" s="20" t="s">
        <v>177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4.5" x14ac:dyDescent="0.35">
      <c r="A3" s="2" t="s">
        <v>1</v>
      </c>
      <c r="B3" s="1" t="s">
        <v>1</v>
      </c>
      <c r="C3" s="21"/>
      <c r="D3" s="12"/>
      <c r="E3" s="44">
        <f>SUMPRODUCT($D$4:$D$102, E$4:E$102)</f>
        <v>2009.5043761712011</v>
      </c>
      <c r="F3" s="44">
        <f t="shared" ref="F3:M3" si="0">SUMPRODUCT($D$4:$D$102, F$4:F$102)</f>
        <v>176.36539661546999</v>
      </c>
      <c r="G3" s="34">
        <f t="shared" si="0"/>
        <v>0.97151826429168997</v>
      </c>
      <c r="H3" s="44">
        <f t="shared" si="0"/>
        <v>363.73467556306997</v>
      </c>
      <c r="I3" s="44">
        <f t="shared" si="0"/>
        <v>198.91847394154996</v>
      </c>
      <c r="J3" s="34">
        <f t="shared" si="0"/>
        <v>0.31459044723036989</v>
      </c>
      <c r="K3" s="44">
        <f t="shared" si="0"/>
        <v>399.58864630029001</v>
      </c>
      <c r="L3" s="44">
        <f t="shared" si="0"/>
        <v>236.41460320040997</v>
      </c>
      <c r="M3" s="34">
        <f t="shared" si="0"/>
        <v>0.35293680847488995</v>
      </c>
    </row>
    <row r="4" spans="1:25" ht="14.5" x14ac:dyDescent="0.35">
      <c r="A4" s="2" t="str">
        <f>VLOOKUP($C4, 'County name'!$A$1:$C$207, 2, TRUE)</f>
        <v>Adair County</v>
      </c>
      <c r="B4" s="2" t="str">
        <f>VLOOKUP($C4, 'County name'!$A$1:$C$207, 3, TRUE)</f>
        <v>Iowa</v>
      </c>
      <c r="C4" s="33">
        <v>19001</v>
      </c>
      <c r="D4" s="12">
        <f>VLOOKUP($C4, 'County name'!$A$3:$D$101, 4, FALSE)</f>
        <v>1.03E-2</v>
      </c>
      <c r="E4" s="44">
        <v>2114.1979259999998</v>
      </c>
      <c r="F4" s="44">
        <v>212.60891140000001</v>
      </c>
      <c r="G4" s="38">
        <v>1.012360441</v>
      </c>
      <c r="H4" s="45">
        <v>373.09069360000001</v>
      </c>
      <c r="I4" s="45">
        <v>222.10672550000001</v>
      </c>
      <c r="J4" s="48">
        <v>0.33843218809999998</v>
      </c>
      <c r="K4" s="46">
        <v>400.0706634</v>
      </c>
      <c r="L4" s="45">
        <v>258.86602670000002</v>
      </c>
      <c r="M4" s="47">
        <v>0.3707538561</v>
      </c>
    </row>
    <row r="5" spans="1:25" ht="14.5" x14ac:dyDescent="0.35">
      <c r="A5" s="2" t="str">
        <f>VLOOKUP(C5, 'County name'!$A$1:$C$207, 2, TRUE)</f>
        <v>Adams County</v>
      </c>
      <c r="B5" s="2" t="str">
        <f>VLOOKUP($C5, 'County name'!$A$1:$C$207, 3, TRUE)</f>
        <v>Iowa</v>
      </c>
      <c r="C5" s="33">
        <v>19003</v>
      </c>
      <c r="D5" s="12">
        <f>VLOOKUP($C5, 'County name'!$A$3:$D$101, 4, FALSE)</f>
        <v>7.3000000000000001E-3</v>
      </c>
      <c r="E5" s="44">
        <v>2102.4644450000001</v>
      </c>
      <c r="F5" s="44">
        <v>209.26284770000001</v>
      </c>
      <c r="G5" s="38">
        <v>0.9921160309</v>
      </c>
      <c r="H5" s="45">
        <v>374.1974108</v>
      </c>
      <c r="I5" s="45">
        <v>219.0504009</v>
      </c>
      <c r="J5" s="48">
        <v>0.33938471339999998</v>
      </c>
      <c r="K5" s="46">
        <v>395.57219270000002</v>
      </c>
      <c r="L5" s="45">
        <v>253.77476340000001</v>
      </c>
      <c r="M5" s="47">
        <v>0.36791013960000002</v>
      </c>
    </row>
    <row r="6" spans="1:25" ht="14.5" x14ac:dyDescent="0.35">
      <c r="A6" s="2" t="str">
        <f>VLOOKUP(C6, 'County name'!$A$1:$C$207, 2, TRUE)</f>
        <v>Allamakee County</v>
      </c>
      <c r="B6" s="2" t="str">
        <f>VLOOKUP($C6, 'County name'!$A$1:$C$207, 3, TRUE)</f>
        <v>Iowa</v>
      </c>
      <c r="C6" s="33">
        <v>19005</v>
      </c>
      <c r="D6" s="12">
        <f>VLOOKUP($C6, 'County name'!$A$3:$D$101, 4, FALSE)</f>
        <v>5.8999999999999999E-3</v>
      </c>
      <c r="E6" s="44">
        <v>1835.242714</v>
      </c>
      <c r="F6" s="44">
        <v>110.6881898</v>
      </c>
      <c r="G6" s="38">
        <v>0.87484897549999996</v>
      </c>
      <c r="H6" s="45">
        <v>363.42094580000003</v>
      </c>
      <c r="I6" s="45">
        <v>155.66015569999999</v>
      </c>
      <c r="J6" s="48">
        <v>0.28709465239999998</v>
      </c>
      <c r="K6" s="46">
        <v>393.14552049999998</v>
      </c>
      <c r="L6" s="45">
        <v>190.66715740000001</v>
      </c>
      <c r="M6" s="47">
        <v>0.31714379320000002</v>
      </c>
    </row>
    <row r="7" spans="1:25" ht="14.5" x14ac:dyDescent="0.35">
      <c r="A7" s="2" t="str">
        <f>VLOOKUP(C7, 'County name'!$A$1:$C$207, 2, TRUE)</f>
        <v>Appanoose County</v>
      </c>
      <c r="B7" s="2" t="str">
        <f>VLOOKUP($C7, 'County name'!$A$1:$C$207, 3, TRUE)</f>
        <v>Iowa</v>
      </c>
      <c r="C7" s="33">
        <v>19007</v>
      </c>
      <c r="D7" s="12">
        <f>VLOOKUP($C7, 'County name'!$A$3:$D$101, 4, FALSE)</f>
        <v>3.5999999999999999E-3</v>
      </c>
      <c r="E7" s="44">
        <v>2158.7376330000002</v>
      </c>
      <c r="F7" s="44">
        <v>204.620574</v>
      </c>
      <c r="G7" s="38">
        <v>0.99347116930000001</v>
      </c>
      <c r="H7" s="45">
        <v>373.803878</v>
      </c>
      <c r="I7" s="45">
        <v>221.3168537</v>
      </c>
      <c r="J7" s="48">
        <v>0.34056329889999998</v>
      </c>
      <c r="K7" s="46">
        <v>396.53398709999999</v>
      </c>
      <c r="L7" s="45">
        <v>255.25244240000001</v>
      </c>
      <c r="M7" s="47">
        <v>0.36893425790000001</v>
      </c>
    </row>
    <row r="8" spans="1:25" ht="14.5" x14ac:dyDescent="0.35">
      <c r="A8" s="2" t="str">
        <f>VLOOKUP(C8, 'County name'!$A$1:$C$207, 2, TRUE)</f>
        <v>Audubon County</v>
      </c>
      <c r="B8" s="2" t="str">
        <f>VLOOKUP($C8, 'County name'!$A$1:$C$207, 3, TRUE)</f>
        <v>Iowa</v>
      </c>
      <c r="C8" s="33">
        <v>19009</v>
      </c>
      <c r="D8" s="12">
        <f>VLOOKUP($C8, 'County name'!$A$3:$D$101, 4, FALSE)</f>
        <v>9.5999999999999992E-3</v>
      </c>
      <c r="E8" s="44">
        <v>2038.3007560000001</v>
      </c>
      <c r="F8" s="44">
        <v>195.1913509</v>
      </c>
      <c r="G8" s="38">
        <v>0.96886079560000005</v>
      </c>
      <c r="H8" s="45">
        <v>368.04818619999998</v>
      </c>
      <c r="I8" s="45">
        <v>209.76842009999999</v>
      </c>
      <c r="J8" s="48">
        <v>0.32475464900000001</v>
      </c>
      <c r="K8" s="46">
        <v>400.5859542</v>
      </c>
      <c r="L8" s="45">
        <v>249.80222710000001</v>
      </c>
      <c r="M8" s="47">
        <v>0.36276359889999998</v>
      </c>
    </row>
    <row r="9" spans="1:25" ht="14.5" x14ac:dyDescent="0.35">
      <c r="A9" s="2" t="str">
        <f>VLOOKUP(C9, 'County name'!$A$1:$C$207, 2, TRUE)</f>
        <v>Benton County</v>
      </c>
      <c r="B9" s="2" t="str">
        <f>VLOOKUP($C9, 'County name'!$A$1:$C$207, 3, TRUE)</f>
        <v>Iowa</v>
      </c>
      <c r="C9" s="33">
        <v>19011</v>
      </c>
      <c r="D9" s="12">
        <f>VLOOKUP($C9, 'County name'!$A$3:$D$101, 4, FALSE)</f>
        <v>1.38E-2</v>
      </c>
      <c r="E9" s="44">
        <v>2011.81935</v>
      </c>
      <c r="F9" s="44">
        <v>170.22395789999999</v>
      </c>
      <c r="G9" s="38">
        <v>0.95260153960000005</v>
      </c>
      <c r="H9" s="45">
        <v>370.77049090000003</v>
      </c>
      <c r="I9" s="45">
        <v>206.1597955</v>
      </c>
      <c r="J9" s="48">
        <v>0.3260621467</v>
      </c>
      <c r="K9" s="46">
        <v>394.25455749999998</v>
      </c>
      <c r="L9" s="45">
        <v>234.35013900000001</v>
      </c>
      <c r="M9" s="47">
        <v>0.34590679140000002</v>
      </c>
    </row>
    <row r="10" spans="1:25" ht="14.5" x14ac:dyDescent="0.35">
      <c r="A10" s="2" t="str">
        <f>VLOOKUP(C10, 'County name'!$A$1:$C$207, 2, TRUE)</f>
        <v>Black Hawk County</v>
      </c>
      <c r="B10" s="2" t="str">
        <f>VLOOKUP($C10, 'County name'!$A$1:$C$207, 3, TRUE)</f>
        <v>Iowa</v>
      </c>
      <c r="C10" s="33">
        <v>19013</v>
      </c>
      <c r="D10" s="12">
        <f>VLOOKUP($C10, 'County name'!$A$3:$D$101, 4, FALSE)</f>
        <v>9.7999999999999997E-3</v>
      </c>
      <c r="E10" s="44">
        <v>1959.654898</v>
      </c>
      <c r="F10" s="44">
        <v>154.5981884</v>
      </c>
      <c r="G10" s="38">
        <v>0.93869469920000004</v>
      </c>
      <c r="H10" s="45">
        <v>361.08585399999998</v>
      </c>
      <c r="I10" s="45">
        <v>192.9087481</v>
      </c>
      <c r="J10" s="48">
        <v>0.30993277229999999</v>
      </c>
      <c r="K10" s="46">
        <v>393.49241510000002</v>
      </c>
      <c r="L10" s="45">
        <v>225.63900190000001</v>
      </c>
      <c r="M10" s="47">
        <v>0.33864887339999999</v>
      </c>
    </row>
    <row r="11" spans="1:25" ht="14.5" x14ac:dyDescent="0.35">
      <c r="A11" s="2" t="str">
        <f>VLOOKUP(C11, 'County name'!$A$1:$C$207, 2, TRUE)</f>
        <v>Boone County</v>
      </c>
      <c r="B11" s="2" t="str">
        <f>VLOOKUP($C11, 'County name'!$A$1:$C$207, 3, TRUE)</f>
        <v>Iowa</v>
      </c>
      <c r="C11" s="33">
        <v>19015</v>
      </c>
      <c r="D11" s="12">
        <f>VLOOKUP($C11, 'County name'!$A$3:$D$101, 4, FALSE)</f>
        <v>1.0500000000000001E-2</v>
      </c>
      <c r="E11" s="44">
        <v>2034.518763</v>
      </c>
      <c r="F11" s="44">
        <v>181.09466430000001</v>
      </c>
      <c r="G11" s="38">
        <v>0.98112674799999999</v>
      </c>
      <c r="H11" s="45">
        <v>360.20311670000001</v>
      </c>
      <c r="I11" s="45">
        <v>205.7636287</v>
      </c>
      <c r="J11" s="48">
        <v>0.31664649189999999</v>
      </c>
      <c r="K11" s="46">
        <v>401.86634420000001</v>
      </c>
      <c r="L11" s="45">
        <v>245.98666739999999</v>
      </c>
      <c r="M11" s="47">
        <v>0.35995942339999998</v>
      </c>
    </row>
    <row r="12" spans="1:25" ht="14.5" x14ac:dyDescent="0.35">
      <c r="A12" s="2" t="str">
        <f>VLOOKUP(C12, 'County name'!$A$1:$C$207, 2, TRUE)</f>
        <v>Bremer County</v>
      </c>
      <c r="B12" s="2" t="str">
        <f>VLOOKUP($C12, 'County name'!$A$1:$C$207, 3, TRUE)</f>
        <v>Iowa</v>
      </c>
      <c r="C12" s="33">
        <v>19017</v>
      </c>
      <c r="D12" s="12">
        <f>VLOOKUP($C12, 'County name'!$A$3:$D$101, 4, FALSE)</f>
        <v>9.0000000000000011E-3</v>
      </c>
      <c r="E12" s="44">
        <v>1921.804875</v>
      </c>
      <c r="F12" s="44">
        <v>145.05965560000001</v>
      </c>
      <c r="G12" s="38">
        <v>0.92509783609999996</v>
      </c>
      <c r="H12" s="45">
        <v>356.27798289999998</v>
      </c>
      <c r="I12" s="45">
        <v>182.6028111</v>
      </c>
      <c r="J12" s="48">
        <v>0.29991935320000002</v>
      </c>
      <c r="K12" s="46">
        <v>393.57020340000003</v>
      </c>
      <c r="L12" s="45">
        <v>217.70761769999999</v>
      </c>
      <c r="M12" s="47">
        <v>0.33366034169999997</v>
      </c>
    </row>
    <row r="13" spans="1:25" ht="14.5" x14ac:dyDescent="0.35">
      <c r="A13" s="2" t="str">
        <f>VLOOKUP(C13, 'County name'!$A$1:$C$207, 2, TRUE)</f>
        <v>Buchanan County</v>
      </c>
      <c r="B13" s="2" t="str">
        <f>VLOOKUP($C13, 'County name'!$A$1:$C$207, 3, TRUE)</f>
        <v>Iowa</v>
      </c>
      <c r="C13" s="33">
        <v>19019</v>
      </c>
      <c r="D13" s="12">
        <f>VLOOKUP($C13, 'County name'!$A$3:$D$101, 4, FALSE)</f>
        <v>1.1699999999999999E-2</v>
      </c>
      <c r="E13" s="44">
        <v>1910.276873</v>
      </c>
      <c r="F13" s="44">
        <v>140.09291049999999</v>
      </c>
      <c r="G13" s="38">
        <v>0.90620329209999995</v>
      </c>
      <c r="H13" s="45">
        <v>365.91165389999998</v>
      </c>
      <c r="I13" s="45">
        <v>185.67880310000001</v>
      </c>
      <c r="J13" s="48">
        <v>0.31068979369999999</v>
      </c>
      <c r="K13" s="46">
        <v>392.94576069999999</v>
      </c>
      <c r="L13" s="45">
        <v>215.57818309999999</v>
      </c>
      <c r="M13" s="47">
        <v>0.33273096969999999</v>
      </c>
    </row>
    <row r="14" spans="1:25" ht="14.5" x14ac:dyDescent="0.35">
      <c r="A14" s="2" t="str">
        <f>VLOOKUP(C14, 'County name'!$A$1:$C$207, 2, TRUE)</f>
        <v>Buena Vista County</v>
      </c>
      <c r="B14" s="2" t="str">
        <f>VLOOKUP($C14, 'County name'!$A$1:$C$207, 3, TRUE)</f>
        <v>Iowa</v>
      </c>
      <c r="C14" s="33">
        <v>19021</v>
      </c>
      <c r="D14" s="12">
        <f>VLOOKUP($C14, 'County name'!$A$3:$D$101, 4, FALSE)</f>
        <v>1.32E-2</v>
      </c>
      <c r="E14" s="44">
        <v>1927.6230149999999</v>
      </c>
      <c r="F14" s="44">
        <v>155.97123980000001</v>
      </c>
      <c r="G14" s="38">
        <v>0.9918332755</v>
      </c>
      <c r="H14" s="45">
        <v>351.43391050000002</v>
      </c>
      <c r="I14" s="45">
        <v>181.54024430000001</v>
      </c>
      <c r="J14" s="48">
        <v>0.2936892868</v>
      </c>
      <c r="K14" s="46">
        <v>405.76176179999999</v>
      </c>
      <c r="L14" s="45">
        <v>227.16255390000001</v>
      </c>
      <c r="M14" s="47">
        <v>0.35247146439999999</v>
      </c>
    </row>
    <row r="15" spans="1:25" ht="14.5" x14ac:dyDescent="0.35">
      <c r="A15" s="2" t="str">
        <f>VLOOKUP(C15, 'County name'!$A$1:$C$207, 2, TRUE)</f>
        <v>Butler County</v>
      </c>
      <c r="B15" s="2" t="str">
        <f>VLOOKUP($C15, 'County name'!$A$1:$C$207, 3, TRUE)</f>
        <v>Iowa</v>
      </c>
      <c r="C15" s="33">
        <v>19023</v>
      </c>
      <c r="D15" s="12">
        <f>VLOOKUP($C15, 'County name'!$A$3:$D$101, 4, FALSE)</f>
        <v>1.3500000000000002E-2</v>
      </c>
      <c r="E15" s="44">
        <v>1976.6465579999999</v>
      </c>
      <c r="F15" s="44">
        <v>161.4031818</v>
      </c>
      <c r="G15" s="38">
        <v>0.96253884580000004</v>
      </c>
      <c r="H15" s="45">
        <v>352.36869259999997</v>
      </c>
      <c r="I15" s="45">
        <v>190.55579080000001</v>
      </c>
      <c r="J15" s="48">
        <v>0.30011977750000002</v>
      </c>
      <c r="K15" s="46">
        <v>394.93250280000001</v>
      </c>
      <c r="L15" s="45">
        <v>228.7038273</v>
      </c>
      <c r="M15" s="47">
        <v>0.34062521880000002</v>
      </c>
    </row>
    <row r="16" spans="1:25" ht="14.5" x14ac:dyDescent="0.35">
      <c r="A16" s="2" t="str">
        <f>VLOOKUP(C16, 'County name'!$A$1:$C$207, 2, TRUE)</f>
        <v>Calhoun County</v>
      </c>
      <c r="B16" s="2" t="str">
        <f>VLOOKUP($C16, 'County name'!$A$1:$C$207, 3, TRUE)</f>
        <v>Iowa</v>
      </c>
      <c r="C16" s="33">
        <v>19025</v>
      </c>
      <c r="D16" s="12">
        <f>VLOOKUP($C16, 'County name'!$A$3:$D$101, 4, FALSE)</f>
        <v>1.23E-2</v>
      </c>
      <c r="E16" s="44">
        <v>1996.0597620000001</v>
      </c>
      <c r="F16" s="44">
        <v>178.66851840000001</v>
      </c>
      <c r="G16" s="38">
        <v>1.004009707</v>
      </c>
      <c r="H16" s="45">
        <v>357.90121240000002</v>
      </c>
      <c r="I16" s="45">
        <v>199.12639329999999</v>
      </c>
      <c r="J16" s="48">
        <v>0.3095785372</v>
      </c>
      <c r="K16" s="46">
        <v>404.41113130000002</v>
      </c>
      <c r="L16" s="45">
        <v>242.40529699999999</v>
      </c>
      <c r="M16" s="47">
        <v>0.36007886709999998</v>
      </c>
    </row>
    <row r="17" spans="1:13" ht="14.5" x14ac:dyDescent="0.35">
      <c r="A17" s="2" t="str">
        <f>VLOOKUP(C17, 'County name'!$A$1:$C$207, 2, TRUE)</f>
        <v>Carroll County</v>
      </c>
      <c r="B17" s="2" t="str">
        <f>VLOOKUP($C17, 'County name'!$A$1:$C$207, 3, TRUE)</f>
        <v>Iowa</v>
      </c>
      <c r="C17" s="33">
        <v>19027</v>
      </c>
      <c r="D17" s="12">
        <f>VLOOKUP($C17, 'County name'!$A$3:$D$101, 4, FALSE)</f>
        <v>1.2E-2</v>
      </c>
      <c r="E17" s="44">
        <v>2016.9645909999999</v>
      </c>
      <c r="F17" s="44">
        <v>187.01288930000001</v>
      </c>
      <c r="G17" s="38">
        <v>0.990188972</v>
      </c>
      <c r="H17" s="45">
        <v>363.43152190000001</v>
      </c>
      <c r="I17" s="45">
        <v>204.2836576</v>
      </c>
      <c r="J17" s="48">
        <v>0.318061596</v>
      </c>
      <c r="K17" s="46">
        <v>402.49272999999999</v>
      </c>
      <c r="L17" s="45">
        <v>246.5933307</v>
      </c>
      <c r="M17" s="47">
        <v>0.36184349799999999</v>
      </c>
    </row>
    <row r="18" spans="1:13" ht="14.5" x14ac:dyDescent="0.35">
      <c r="A18" s="2" t="str">
        <f>VLOOKUP(C18, 'County name'!$A$1:$C$207, 2, TRUE)</f>
        <v>Cass County</v>
      </c>
      <c r="B18" s="2" t="str">
        <f>VLOOKUP($C18, 'County name'!$A$1:$C$207, 3, TRUE)</f>
        <v>Iowa</v>
      </c>
      <c r="C18" s="33">
        <v>19029</v>
      </c>
      <c r="D18" s="12">
        <f>VLOOKUP($C18, 'County name'!$A$3:$D$101, 4, FALSE)</f>
        <v>1.0800000000000001E-2</v>
      </c>
      <c r="E18" s="44">
        <v>2091.4995730000001</v>
      </c>
      <c r="F18" s="44">
        <v>215.98045780000001</v>
      </c>
      <c r="G18" s="38">
        <v>1.007560883</v>
      </c>
      <c r="H18" s="45">
        <v>372.11729539999999</v>
      </c>
      <c r="I18" s="45">
        <v>219.36002339999999</v>
      </c>
      <c r="J18" s="48">
        <v>0.33587483070000002</v>
      </c>
      <c r="K18" s="46">
        <v>397.34553099999999</v>
      </c>
      <c r="L18" s="45">
        <v>255.74319209999999</v>
      </c>
      <c r="M18" s="47">
        <v>0.3677720847</v>
      </c>
    </row>
    <row r="19" spans="1:13" ht="14.5" x14ac:dyDescent="0.35">
      <c r="A19" s="2" t="str">
        <f>VLOOKUP(C19, 'County name'!$A$1:$C$207, 2, TRUE)</f>
        <v>Cedar County</v>
      </c>
      <c r="B19" s="2" t="str">
        <f>VLOOKUP($C19, 'County name'!$A$1:$C$207, 3, TRUE)</f>
        <v>Iowa</v>
      </c>
      <c r="C19" s="33">
        <v>19031</v>
      </c>
      <c r="D19" s="12">
        <f>VLOOKUP($C19, 'County name'!$A$3:$D$101, 4, FALSE)</f>
        <v>1.1899999999999999E-2</v>
      </c>
      <c r="E19" s="44">
        <v>2042.321766</v>
      </c>
      <c r="F19" s="44">
        <v>170.4393115</v>
      </c>
      <c r="G19" s="38">
        <v>0.93734762549999995</v>
      </c>
      <c r="H19" s="45">
        <v>389.63529640000002</v>
      </c>
      <c r="I19" s="45">
        <v>217.453473</v>
      </c>
      <c r="J19" s="48">
        <v>0.34234024810000002</v>
      </c>
      <c r="K19" s="46">
        <v>398.5253682</v>
      </c>
      <c r="L19" s="45">
        <v>240.34193020000001</v>
      </c>
      <c r="M19" s="47">
        <v>0.346449956</v>
      </c>
    </row>
    <row r="20" spans="1:13" ht="14.5" x14ac:dyDescent="0.35">
      <c r="A20" s="2" t="str">
        <f>VLOOKUP(C20, 'County name'!$A$1:$C$207, 2, TRUE)</f>
        <v>Cerro Gordo County</v>
      </c>
      <c r="B20" s="2" t="str">
        <f>VLOOKUP($C20, 'County name'!$A$1:$C$207, 3, TRUE)</f>
        <v>Iowa</v>
      </c>
      <c r="C20" s="33">
        <v>19033</v>
      </c>
      <c r="D20" s="12">
        <f>VLOOKUP($C20, 'County name'!$A$3:$D$101, 4, FALSE)</f>
        <v>1.0800000000000001E-2</v>
      </c>
      <c r="E20" s="44">
        <v>1876.6196629999999</v>
      </c>
      <c r="F20" s="44">
        <v>130.42305490000001</v>
      </c>
      <c r="G20" s="38">
        <v>0.91256019909999997</v>
      </c>
      <c r="H20" s="45">
        <v>344.88285139999999</v>
      </c>
      <c r="I20" s="45">
        <v>164.7539141</v>
      </c>
      <c r="J20" s="48">
        <v>0.2826500247</v>
      </c>
      <c r="K20" s="46">
        <v>392.49493000000001</v>
      </c>
      <c r="L20" s="45">
        <v>205.08212270000001</v>
      </c>
      <c r="M20" s="47">
        <v>0.33087929620000001</v>
      </c>
    </row>
    <row r="21" spans="1:13" ht="14.5" x14ac:dyDescent="0.35">
      <c r="A21" s="2" t="str">
        <f>VLOOKUP(C21, 'County name'!$A$1:$C$207, 2, TRUE)</f>
        <v>Cherokee County</v>
      </c>
      <c r="B21" s="2" t="str">
        <f>VLOOKUP($C21, 'County name'!$A$1:$C$207, 3, TRUE)</f>
        <v>Iowa</v>
      </c>
      <c r="C21" s="33">
        <v>19035</v>
      </c>
      <c r="D21" s="12">
        <f>VLOOKUP($C21, 'County name'!$A$3:$D$101, 4, FALSE)</f>
        <v>1.37E-2</v>
      </c>
      <c r="E21" s="44">
        <v>1937.351807</v>
      </c>
      <c r="F21" s="44">
        <v>175.4673397</v>
      </c>
      <c r="G21" s="38">
        <v>1.003093872</v>
      </c>
      <c r="H21" s="45">
        <v>350.41862589999999</v>
      </c>
      <c r="I21" s="45">
        <v>189.07191460000001</v>
      </c>
      <c r="J21" s="48">
        <v>0.29451178</v>
      </c>
      <c r="K21" s="46">
        <v>406.47948880000001</v>
      </c>
      <c r="L21" s="45">
        <v>237.26201750000001</v>
      </c>
      <c r="M21" s="47">
        <v>0.35742358369999999</v>
      </c>
    </row>
    <row r="22" spans="1:13" ht="14.5" x14ac:dyDescent="0.35">
      <c r="A22" s="2" t="str">
        <f>VLOOKUP(C22, 'County name'!$A$1:$C$207, 2, TRUE)</f>
        <v>Chickasaw County</v>
      </c>
      <c r="B22" s="2" t="str">
        <f>VLOOKUP($C22, 'County name'!$A$1:$C$207, 3, TRUE)</f>
        <v>Iowa</v>
      </c>
      <c r="C22" s="33">
        <v>19037</v>
      </c>
      <c r="D22" s="12">
        <f>VLOOKUP($C22, 'County name'!$A$3:$D$101, 4, FALSE)</f>
        <v>9.4999999999999998E-3</v>
      </c>
      <c r="E22" s="44">
        <v>1884.8864189999999</v>
      </c>
      <c r="F22" s="44">
        <v>131.4422094</v>
      </c>
      <c r="G22" s="38">
        <v>0.89928855659999996</v>
      </c>
      <c r="H22" s="45">
        <v>352.63208850000001</v>
      </c>
      <c r="I22" s="45">
        <v>168.912677</v>
      </c>
      <c r="J22" s="48">
        <v>0.28984502690000002</v>
      </c>
      <c r="K22" s="46">
        <v>392.68552310000001</v>
      </c>
      <c r="L22" s="45">
        <v>206.28419869999999</v>
      </c>
      <c r="M22" s="47">
        <v>0.32791095840000001</v>
      </c>
    </row>
    <row r="23" spans="1:13" ht="14.5" x14ac:dyDescent="0.35">
      <c r="A23" s="2" t="str">
        <f>VLOOKUP(C23, 'County name'!$A$1:$C$207, 2, TRUE)</f>
        <v>Clarke County</v>
      </c>
      <c r="B23" s="2" t="str">
        <f>VLOOKUP($C23, 'County name'!$A$1:$C$207, 3, TRUE)</f>
        <v>Iowa</v>
      </c>
      <c r="C23" s="33">
        <v>19039</v>
      </c>
      <c r="D23" s="12">
        <f>VLOOKUP($C23, 'County name'!$A$3:$D$101, 4, FALSE)</f>
        <v>4.7999999999999996E-3</v>
      </c>
      <c r="E23" s="44">
        <v>2112.8916939999999</v>
      </c>
      <c r="F23" s="44">
        <v>202.07079490000001</v>
      </c>
      <c r="G23" s="38">
        <v>0.97822899240000005</v>
      </c>
      <c r="H23" s="45">
        <v>375.54995070000001</v>
      </c>
      <c r="I23" s="45">
        <v>219.4996319</v>
      </c>
      <c r="J23" s="48">
        <v>0.3391977289</v>
      </c>
      <c r="K23" s="46">
        <v>402.65374500000001</v>
      </c>
      <c r="L23" s="45">
        <v>257.45163489999999</v>
      </c>
      <c r="M23" s="47">
        <v>0.37158355300000001</v>
      </c>
    </row>
    <row r="24" spans="1:13" ht="14.5" x14ac:dyDescent="0.35">
      <c r="A24" s="2" t="str">
        <f>VLOOKUP(C24, 'County name'!$A$1:$C$207, 2, TRUE)</f>
        <v>Clay County</v>
      </c>
      <c r="B24" s="2" t="str">
        <f>VLOOKUP($C24, 'County name'!$A$1:$C$207, 3, TRUE)</f>
        <v>Iowa</v>
      </c>
      <c r="C24" s="33">
        <v>19041</v>
      </c>
      <c r="D24" s="12">
        <f>VLOOKUP($C24, 'County name'!$A$3:$D$101, 4, FALSE)</f>
        <v>1.1000000000000001E-2</v>
      </c>
      <c r="E24" s="44">
        <v>1896.7387510000001</v>
      </c>
      <c r="F24" s="44">
        <v>151.9329267</v>
      </c>
      <c r="G24" s="38">
        <v>0.95592859519999995</v>
      </c>
      <c r="H24" s="45">
        <v>346.22468550000002</v>
      </c>
      <c r="I24" s="45">
        <v>173.2720826</v>
      </c>
      <c r="J24" s="48">
        <v>0.28024272770000003</v>
      </c>
      <c r="K24" s="46">
        <v>405.75075090000001</v>
      </c>
      <c r="L24" s="45">
        <v>220.77152849999999</v>
      </c>
      <c r="M24" s="47">
        <v>0.34641140069999998</v>
      </c>
    </row>
    <row r="25" spans="1:13" ht="14.5" x14ac:dyDescent="0.35">
      <c r="A25" s="2" t="str">
        <f>VLOOKUP(C25, 'County name'!$A$1:$C$207, 2, TRUE)</f>
        <v>Clayton County</v>
      </c>
      <c r="B25" s="2" t="str">
        <f>VLOOKUP($C25, 'County name'!$A$1:$C$207, 3, TRUE)</f>
        <v>Iowa</v>
      </c>
      <c r="C25" s="33">
        <v>19043</v>
      </c>
      <c r="D25" s="12">
        <f>VLOOKUP($C25, 'County name'!$A$3:$D$101, 4, FALSE)</f>
        <v>1.0800000000000001E-2</v>
      </c>
      <c r="E25" s="44">
        <v>1860.1818949999999</v>
      </c>
      <c r="F25" s="44">
        <v>126.9348602</v>
      </c>
      <c r="G25" s="38">
        <v>0.89443770160000002</v>
      </c>
      <c r="H25" s="45">
        <v>368.89231719999998</v>
      </c>
      <c r="I25" s="45">
        <v>173.35036410000001</v>
      </c>
      <c r="J25" s="48">
        <v>0.30219076680000001</v>
      </c>
      <c r="K25" s="46">
        <v>395.06066809999999</v>
      </c>
      <c r="L25" s="45">
        <v>204.17646450000001</v>
      </c>
      <c r="M25" s="47">
        <v>0.32605745149999998</v>
      </c>
    </row>
    <row r="26" spans="1:13" ht="14.5" x14ac:dyDescent="0.35">
      <c r="A26" s="2" t="str">
        <f>VLOOKUP(C26, 'County name'!$A$1:$C$207, 2, TRUE)</f>
        <v>Clinton County</v>
      </c>
      <c r="B26" s="2" t="str">
        <f>VLOOKUP($C26, 'County name'!$A$1:$C$207, 3, TRUE)</f>
        <v>Iowa</v>
      </c>
      <c r="C26" s="33">
        <v>19045</v>
      </c>
      <c r="D26" s="12">
        <f>VLOOKUP($C26, 'County name'!$A$3:$D$101, 4, FALSE)</f>
        <v>1.4199999999999999E-2</v>
      </c>
      <c r="E26" s="44">
        <v>2001.8983820000001</v>
      </c>
      <c r="F26" s="44">
        <v>154.34876299999999</v>
      </c>
      <c r="G26" s="38">
        <v>0.92963473429999999</v>
      </c>
      <c r="H26" s="45">
        <v>396.50246019999997</v>
      </c>
      <c r="I26" s="45">
        <v>209.70659689999999</v>
      </c>
      <c r="J26" s="48">
        <v>0.34386816679999999</v>
      </c>
      <c r="K26" s="46">
        <v>391.8103835</v>
      </c>
      <c r="L26" s="45">
        <v>227.2454663</v>
      </c>
      <c r="M26" s="47">
        <v>0.33455646109999998</v>
      </c>
    </row>
    <row r="27" spans="1:13" ht="14.5" x14ac:dyDescent="0.35">
      <c r="A27" s="2" t="str">
        <f>VLOOKUP(C27, 'County name'!$A$1:$C$207, 2, TRUE)</f>
        <v>Crawford County</v>
      </c>
      <c r="B27" s="2" t="str">
        <f>VLOOKUP($C27, 'County name'!$A$1:$C$207, 3, TRUE)</f>
        <v>Iowa</v>
      </c>
      <c r="C27" s="33">
        <v>19047</v>
      </c>
      <c r="D27" s="12">
        <f>VLOOKUP($C27, 'County name'!$A$3:$D$101, 4, FALSE)</f>
        <v>1.47E-2</v>
      </c>
      <c r="E27" s="44">
        <v>2028.8903150000001</v>
      </c>
      <c r="F27" s="44">
        <v>182.02359050000001</v>
      </c>
      <c r="G27" s="38">
        <v>0.97886902509999996</v>
      </c>
      <c r="H27" s="45">
        <v>362.91690519999997</v>
      </c>
      <c r="I27" s="45">
        <v>199.15546119999999</v>
      </c>
      <c r="J27" s="48">
        <v>0.31445263070000001</v>
      </c>
      <c r="K27" s="46">
        <v>402.85150709999999</v>
      </c>
      <c r="L27" s="45">
        <v>242.1352009</v>
      </c>
      <c r="M27" s="47">
        <v>0.36006500730000002</v>
      </c>
    </row>
    <row r="28" spans="1:13" ht="14.5" x14ac:dyDescent="0.35">
      <c r="A28" s="2" t="str">
        <f>VLOOKUP(C28, 'County name'!$A$1:$C$207, 2, TRUE)</f>
        <v>Dallas County</v>
      </c>
      <c r="B28" s="2" t="str">
        <f>VLOOKUP($C28, 'County name'!$A$1:$C$207, 3, TRUE)</f>
        <v>Iowa</v>
      </c>
      <c r="C28" s="33">
        <v>19049</v>
      </c>
      <c r="D28" s="12">
        <f>VLOOKUP($C28, 'County name'!$A$3:$D$101, 4, FALSE)</f>
        <v>1.0700000000000001E-2</v>
      </c>
      <c r="E28" s="44">
        <v>2078.9449100000002</v>
      </c>
      <c r="F28" s="44">
        <v>190.4009432</v>
      </c>
      <c r="G28" s="38">
        <v>0.98182581530000002</v>
      </c>
      <c r="H28" s="45">
        <v>366.47762490000002</v>
      </c>
      <c r="I28" s="45">
        <v>212.28260220000001</v>
      </c>
      <c r="J28" s="48">
        <v>0.32603964029999999</v>
      </c>
      <c r="K28" s="46">
        <v>402.79053110000001</v>
      </c>
      <c r="L28" s="45">
        <v>252.18371389999999</v>
      </c>
      <c r="M28" s="47">
        <v>0.3663866958</v>
      </c>
    </row>
    <row r="29" spans="1:13" ht="14.5" x14ac:dyDescent="0.35">
      <c r="A29" s="2" t="str">
        <f>VLOOKUP(C29, 'County name'!$A$1:$C$207, 2, TRUE)</f>
        <v>Davis County</v>
      </c>
      <c r="B29" s="2" t="str">
        <f>VLOOKUP($C29, 'County name'!$A$1:$C$207, 3, TRUE)</f>
        <v>Iowa</v>
      </c>
      <c r="C29" s="33">
        <v>19051</v>
      </c>
      <c r="D29" s="12">
        <f>VLOOKUP($C29, 'County name'!$A$3:$D$101, 4, FALSE)</f>
        <v>4.5000000000000005E-3</v>
      </c>
      <c r="E29" s="44">
        <v>2225.8603560000001</v>
      </c>
      <c r="F29" s="44">
        <v>234.58244339999999</v>
      </c>
      <c r="G29" s="38">
        <v>1.0404490630000001</v>
      </c>
      <c r="H29" s="45">
        <v>378.81594439999998</v>
      </c>
      <c r="I29" s="45">
        <v>239.23578660000001</v>
      </c>
      <c r="J29" s="48">
        <v>0.3525145885</v>
      </c>
      <c r="K29" s="46">
        <v>404.00407769999998</v>
      </c>
      <c r="L29" s="45">
        <v>270.38166849999999</v>
      </c>
      <c r="M29" s="47">
        <v>0.38035068389999999</v>
      </c>
    </row>
    <row r="30" spans="1:13" ht="14.5" x14ac:dyDescent="0.35">
      <c r="A30" s="2" t="str">
        <f>VLOOKUP(C30, 'County name'!$A$1:$C$207, 2, TRUE)</f>
        <v>Decatur County</v>
      </c>
      <c r="B30" s="2" t="str">
        <f>VLOOKUP($C30, 'County name'!$A$1:$C$207, 3, TRUE)</f>
        <v>Iowa</v>
      </c>
      <c r="C30" s="33">
        <v>19053</v>
      </c>
      <c r="D30" s="12">
        <f>VLOOKUP($C30, 'County name'!$A$3:$D$101, 4, FALSE)</f>
        <v>3.5999999999999999E-3</v>
      </c>
      <c r="E30" s="44">
        <v>2124.5955439999998</v>
      </c>
      <c r="F30" s="44">
        <v>208.8556944</v>
      </c>
      <c r="G30" s="38">
        <v>0.99287523109999998</v>
      </c>
      <c r="H30" s="45">
        <v>371.1739268</v>
      </c>
      <c r="I30" s="45">
        <v>219.4285098</v>
      </c>
      <c r="J30" s="48">
        <v>0.33683428739999999</v>
      </c>
      <c r="K30" s="46">
        <v>391.34450750000002</v>
      </c>
      <c r="L30" s="45">
        <v>254.26839989999999</v>
      </c>
      <c r="M30" s="47">
        <v>0.36219874340000002</v>
      </c>
    </row>
    <row r="31" spans="1:13" ht="14.5" x14ac:dyDescent="0.35">
      <c r="A31" s="2" t="str">
        <f>VLOOKUP(C31, 'County name'!$A$1:$C$207, 2, TRUE)</f>
        <v>Delaware County</v>
      </c>
      <c r="B31" s="2" t="str">
        <f>VLOOKUP($C31, 'County name'!$A$1:$C$207, 3, TRUE)</f>
        <v>Iowa</v>
      </c>
      <c r="C31" s="33">
        <v>19055</v>
      </c>
      <c r="D31" s="12">
        <f>VLOOKUP($C31, 'County name'!$A$3:$D$101, 4, FALSE)</f>
        <v>1.11E-2</v>
      </c>
      <c r="E31" s="44">
        <v>1855.0138850000001</v>
      </c>
      <c r="F31" s="44">
        <v>125.3410487</v>
      </c>
      <c r="G31" s="38">
        <v>0.87427714649999999</v>
      </c>
      <c r="H31" s="45">
        <v>373.59136239999998</v>
      </c>
      <c r="I31" s="45">
        <v>178.66429120000001</v>
      </c>
      <c r="J31" s="48">
        <v>0.31123881889999999</v>
      </c>
      <c r="K31" s="46">
        <v>391.89652009999998</v>
      </c>
      <c r="L31" s="45">
        <v>205.86396980000001</v>
      </c>
      <c r="M31" s="47">
        <v>0.32631775860000001</v>
      </c>
    </row>
    <row r="32" spans="1:13" ht="14.5" x14ac:dyDescent="0.35">
      <c r="A32" s="2" t="str">
        <f>VLOOKUP(C32, 'County name'!$A$1:$C$207, 2, TRUE)</f>
        <v>Des Moines County</v>
      </c>
      <c r="B32" s="2" t="str">
        <f>VLOOKUP($C32, 'County name'!$A$1:$C$207, 3, TRUE)</f>
        <v>Iowa</v>
      </c>
      <c r="C32" s="33">
        <v>19057</v>
      </c>
      <c r="D32" s="12">
        <f>VLOOKUP($C32, 'County name'!$A$3:$D$101, 4, FALSE)</f>
        <v>6.1999999999999998E-3</v>
      </c>
      <c r="E32" s="44">
        <v>2204.135894</v>
      </c>
      <c r="F32" s="44">
        <v>201.02065339999999</v>
      </c>
      <c r="G32" s="38">
        <v>0.98181411730000001</v>
      </c>
      <c r="H32" s="45">
        <v>396.81824610000001</v>
      </c>
      <c r="I32" s="45">
        <v>237.5135143</v>
      </c>
      <c r="J32" s="48">
        <v>0.36134877139999999</v>
      </c>
      <c r="K32" s="46">
        <v>404.45654539999998</v>
      </c>
      <c r="L32" s="45">
        <v>259.7534253</v>
      </c>
      <c r="M32" s="47">
        <v>0.36699088270000002</v>
      </c>
    </row>
    <row r="33" spans="1:13" ht="14.5" x14ac:dyDescent="0.35">
      <c r="A33" s="2" t="str">
        <f>VLOOKUP(C33, 'County name'!$A$1:$C$207, 2, TRUE)</f>
        <v>Dickinson County</v>
      </c>
      <c r="B33" s="2" t="str">
        <f>VLOOKUP($C33, 'County name'!$A$1:$C$207, 3, TRUE)</f>
        <v>Iowa</v>
      </c>
      <c r="C33" s="33">
        <v>19059</v>
      </c>
      <c r="D33" s="12">
        <f>VLOOKUP($C33, 'County name'!$A$3:$D$101, 4, FALSE)</f>
        <v>7.3000000000000001E-3</v>
      </c>
      <c r="E33" s="44">
        <v>1851.682497</v>
      </c>
      <c r="F33" s="44">
        <v>134.5391803</v>
      </c>
      <c r="G33" s="38">
        <v>0.92353167920000001</v>
      </c>
      <c r="H33" s="45">
        <v>344.24460379999999</v>
      </c>
      <c r="I33" s="45">
        <v>155.4646755</v>
      </c>
      <c r="J33" s="48">
        <v>0.27028242720000001</v>
      </c>
      <c r="K33" s="46">
        <v>407.41586910000001</v>
      </c>
      <c r="L33" s="45">
        <v>206.3735077</v>
      </c>
      <c r="M33" s="47">
        <v>0.34320686929999999</v>
      </c>
    </row>
    <row r="34" spans="1:13" ht="14.5" x14ac:dyDescent="0.35">
      <c r="A34" s="2" t="str">
        <f>VLOOKUP(C34, 'County name'!$A$1:$C$207, 2, TRUE)</f>
        <v>Dubuque County</v>
      </c>
      <c r="B34" s="2" t="str">
        <f>VLOOKUP($C34, 'County name'!$A$1:$C$207, 3, TRUE)</f>
        <v>Iowa</v>
      </c>
      <c r="C34" s="33">
        <v>19061</v>
      </c>
      <c r="D34" s="12">
        <f>VLOOKUP($C34, 'County name'!$A$3:$D$101, 4, FALSE)</f>
        <v>8.3999999999999995E-3</v>
      </c>
      <c r="E34" s="44">
        <v>1868.83917</v>
      </c>
      <c r="F34" s="44">
        <v>119.31662729999999</v>
      </c>
      <c r="G34" s="38">
        <v>0.86746933410000004</v>
      </c>
      <c r="H34" s="45">
        <v>381.53674469999999</v>
      </c>
      <c r="I34" s="45">
        <v>174.7855753</v>
      </c>
      <c r="J34" s="48">
        <v>0.31490903660000003</v>
      </c>
      <c r="K34" s="46">
        <v>391.65144029999999</v>
      </c>
      <c r="L34" s="45">
        <v>199.7604154</v>
      </c>
      <c r="M34" s="47">
        <v>0.32322016050000002</v>
      </c>
    </row>
    <row r="35" spans="1:13" ht="14.5" x14ac:dyDescent="0.35">
      <c r="A35" s="2" t="str">
        <f>VLOOKUP(C35, 'County name'!$A$1:$C$207, 2, TRUE)</f>
        <v>Emmet County</v>
      </c>
      <c r="B35" s="2" t="str">
        <f>VLOOKUP($C35, 'County name'!$A$1:$C$207, 3, TRUE)</f>
        <v>Iowa</v>
      </c>
      <c r="C35" s="33">
        <v>19063</v>
      </c>
      <c r="D35" s="12">
        <f>VLOOKUP($C35, 'County name'!$A$3:$D$101, 4, FALSE)</f>
        <v>8.3000000000000001E-3</v>
      </c>
      <c r="E35" s="44">
        <v>1856.693516</v>
      </c>
      <c r="F35" s="44">
        <v>132.2405038</v>
      </c>
      <c r="G35" s="38">
        <v>0.92524590630000003</v>
      </c>
      <c r="H35" s="45">
        <v>344.08273880000002</v>
      </c>
      <c r="I35" s="45">
        <v>156.2976534</v>
      </c>
      <c r="J35" s="48">
        <v>0.27012173849999999</v>
      </c>
      <c r="K35" s="46">
        <v>405.91977910000003</v>
      </c>
      <c r="L35" s="45">
        <v>204.74115420000001</v>
      </c>
      <c r="M35" s="47">
        <v>0.34037221499999998</v>
      </c>
    </row>
    <row r="36" spans="1:13" ht="14.5" x14ac:dyDescent="0.35">
      <c r="A36" s="2" t="str">
        <f>VLOOKUP(C36, 'County name'!$A$1:$C$207, 2, TRUE)</f>
        <v>Fayette County</v>
      </c>
      <c r="B36" s="2" t="str">
        <f>VLOOKUP($C36, 'County name'!$A$1:$C$207, 3, TRUE)</f>
        <v>Iowa</v>
      </c>
      <c r="C36" s="33">
        <v>19065</v>
      </c>
      <c r="D36" s="12">
        <f>VLOOKUP($C36, 'County name'!$A$3:$D$101, 4, FALSE)</f>
        <v>1.37E-2</v>
      </c>
      <c r="E36" s="44">
        <v>1853.1022009999999</v>
      </c>
      <c r="F36" s="44">
        <v>123.9475896</v>
      </c>
      <c r="G36" s="38">
        <v>0.89340735609999999</v>
      </c>
      <c r="H36" s="45">
        <v>358.60759530000001</v>
      </c>
      <c r="I36" s="45">
        <v>168.849245</v>
      </c>
      <c r="J36" s="48">
        <v>0.2959908939</v>
      </c>
      <c r="K36" s="46">
        <v>391.44162749999998</v>
      </c>
      <c r="L36" s="45">
        <v>201.74989429999999</v>
      </c>
      <c r="M36" s="47">
        <v>0.32541236169999999</v>
      </c>
    </row>
    <row r="37" spans="1:13" ht="14.5" x14ac:dyDescent="0.35">
      <c r="A37" s="2" t="str">
        <f>VLOOKUP(C37, 'County name'!$A$1:$C$207, 2, TRUE)</f>
        <v>Floyd County</v>
      </c>
      <c r="B37" s="2" t="str">
        <f>VLOOKUP($C37, 'County name'!$A$1:$C$207, 3, TRUE)</f>
        <v>Iowa</v>
      </c>
      <c r="C37" s="33">
        <v>19067</v>
      </c>
      <c r="D37" s="12">
        <f>VLOOKUP($C37, 'County name'!$A$3:$D$101, 4, FALSE)</f>
        <v>1.03E-2</v>
      </c>
      <c r="E37" s="44">
        <v>1925.916933</v>
      </c>
      <c r="F37" s="44">
        <v>145.34167579999999</v>
      </c>
      <c r="G37" s="38">
        <v>0.92690007549999998</v>
      </c>
      <c r="H37" s="45">
        <v>348.7061731</v>
      </c>
      <c r="I37" s="45">
        <v>176.07920480000001</v>
      </c>
      <c r="J37" s="48">
        <v>0.2899013171</v>
      </c>
      <c r="K37" s="46">
        <v>393.21860340000001</v>
      </c>
      <c r="L37" s="45">
        <v>215.732831</v>
      </c>
      <c r="M37" s="47">
        <v>0.33353505210000001</v>
      </c>
    </row>
    <row r="38" spans="1:13" ht="14.5" x14ac:dyDescent="0.35">
      <c r="A38" s="2" t="str">
        <f>VLOOKUP(C38, 'County name'!$A$1:$C$207, 2, TRUE)</f>
        <v>Franklin County</v>
      </c>
      <c r="B38" s="2" t="str">
        <f>VLOOKUP($C38, 'County name'!$A$1:$C$207, 3, TRUE)</f>
        <v>Iowa</v>
      </c>
      <c r="C38" s="33">
        <v>19069</v>
      </c>
      <c r="D38" s="12">
        <f>VLOOKUP($C38, 'County name'!$A$3:$D$101, 4, FALSE)</f>
        <v>1.3500000000000002E-2</v>
      </c>
      <c r="E38" s="44">
        <v>1920.191399</v>
      </c>
      <c r="F38" s="44">
        <v>143.74377849999999</v>
      </c>
      <c r="G38" s="38">
        <v>0.94270930519999996</v>
      </c>
      <c r="H38" s="45">
        <v>348.6036671</v>
      </c>
      <c r="I38" s="45">
        <v>178.51441589999999</v>
      </c>
      <c r="J38" s="48">
        <v>0.29355927770000001</v>
      </c>
      <c r="K38" s="46">
        <v>394.09810829999998</v>
      </c>
      <c r="L38" s="45">
        <v>218.12932000000001</v>
      </c>
      <c r="M38" s="47">
        <v>0.33771576399999997</v>
      </c>
    </row>
    <row r="39" spans="1:13" ht="14.5" x14ac:dyDescent="0.35">
      <c r="A39" s="2" t="str">
        <f>VLOOKUP(C39, 'County name'!$A$1:$C$207, 2, TRUE)</f>
        <v>Fremont County</v>
      </c>
      <c r="B39" s="2" t="str">
        <f>VLOOKUP($C39, 'County name'!$A$1:$C$207, 3, TRUE)</f>
        <v>Iowa</v>
      </c>
      <c r="C39" s="33">
        <v>19071</v>
      </c>
      <c r="D39" s="12">
        <f>VLOOKUP($C39, 'County name'!$A$3:$D$101, 4, FALSE)</f>
        <v>9.7000000000000003E-3</v>
      </c>
      <c r="E39" s="44">
        <v>2267.1285750000002</v>
      </c>
      <c r="F39" s="44">
        <v>280.9843472</v>
      </c>
      <c r="G39" s="38">
        <v>1.0897901720000001</v>
      </c>
      <c r="H39" s="45">
        <v>371.037733</v>
      </c>
      <c r="I39" s="45">
        <v>244.6623663</v>
      </c>
      <c r="J39" s="48">
        <v>0.35334746890000002</v>
      </c>
      <c r="K39" s="46">
        <v>392.60109840000001</v>
      </c>
      <c r="L39" s="45">
        <v>268.64260280000002</v>
      </c>
      <c r="M39" s="47">
        <v>0.37199962040000001</v>
      </c>
    </row>
    <row r="40" spans="1:13" ht="14.5" x14ac:dyDescent="0.35">
      <c r="A40" s="2" t="str">
        <f>VLOOKUP(C40, 'County name'!$A$1:$C$207, 2, TRUE)</f>
        <v>Greene County</v>
      </c>
      <c r="B40" s="2" t="str">
        <f>VLOOKUP($C40, 'County name'!$A$1:$C$207, 3, TRUE)</f>
        <v>Iowa</v>
      </c>
      <c r="C40" s="33">
        <v>19073</v>
      </c>
      <c r="D40" s="12">
        <f>VLOOKUP($C40, 'County name'!$A$3:$D$101, 4, FALSE)</f>
        <v>1.1699999999999999E-2</v>
      </c>
      <c r="E40" s="44">
        <v>2062.0349999999999</v>
      </c>
      <c r="F40" s="44">
        <v>201.48074729999999</v>
      </c>
      <c r="G40" s="38">
        <v>1.0217485310000001</v>
      </c>
      <c r="H40" s="45">
        <v>362.57194559999999</v>
      </c>
      <c r="I40" s="45">
        <v>214.3964661</v>
      </c>
      <c r="J40" s="48">
        <v>0.32266516509999998</v>
      </c>
      <c r="K40" s="46">
        <v>403.50383679999999</v>
      </c>
      <c r="L40" s="45">
        <v>255.16457819999999</v>
      </c>
      <c r="M40" s="47">
        <v>0.36706178839999998</v>
      </c>
    </row>
    <row r="41" spans="1:13" ht="14.5" x14ac:dyDescent="0.35">
      <c r="A41" s="2" t="str">
        <f>VLOOKUP(C41, 'County name'!$A$1:$C$207, 2, TRUE)</f>
        <v>Grundy County</v>
      </c>
      <c r="B41" s="2" t="str">
        <f>VLOOKUP($C41, 'County name'!$A$1:$C$207, 3, TRUE)</f>
        <v>Iowa</v>
      </c>
      <c r="C41" s="33">
        <v>19075</v>
      </c>
      <c r="D41" s="12">
        <f>VLOOKUP($C41, 'County name'!$A$3:$D$101, 4, FALSE)</f>
        <v>1.11E-2</v>
      </c>
      <c r="E41" s="44">
        <v>1951.538303</v>
      </c>
      <c r="F41" s="44">
        <v>151.55101149999999</v>
      </c>
      <c r="G41" s="38">
        <v>0.93521845510000001</v>
      </c>
      <c r="H41" s="45">
        <v>356.8118091</v>
      </c>
      <c r="I41" s="45">
        <v>189.5092607</v>
      </c>
      <c r="J41" s="48">
        <v>0.30523617759999999</v>
      </c>
      <c r="K41" s="46">
        <v>394.24442690000001</v>
      </c>
      <c r="L41" s="45">
        <v>225.12975549999999</v>
      </c>
      <c r="M41" s="47">
        <v>0.3395807569</v>
      </c>
    </row>
    <row r="42" spans="1:13" ht="14.5" x14ac:dyDescent="0.35">
      <c r="A42" s="2" t="str">
        <f>VLOOKUP(C42, 'County name'!$A$1:$C$207, 2, TRUE)</f>
        <v>Guthrie County</v>
      </c>
      <c r="B42" s="2" t="str">
        <f>VLOOKUP($C42, 'County name'!$A$1:$C$207, 3, TRUE)</f>
        <v>Iowa</v>
      </c>
      <c r="C42" s="33">
        <v>19077</v>
      </c>
      <c r="D42" s="12">
        <f>VLOOKUP($C42, 'County name'!$A$3:$D$101, 4, FALSE)</f>
        <v>0.01</v>
      </c>
      <c r="E42" s="44">
        <v>2046.597945</v>
      </c>
      <c r="F42" s="44">
        <v>199.21458290000001</v>
      </c>
      <c r="G42" s="38">
        <v>0.98586404699999997</v>
      </c>
      <c r="H42" s="45">
        <v>367.46242969999997</v>
      </c>
      <c r="I42" s="45">
        <v>215.02844640000001</v>
      </c>
      <c r="J42" s="48">
        <v>0.327801711</v>
      </c>
      <c r="K42" s="46">
        <v>400.44597229999999</v>
      </c>
      <c r="L42" s="45">
        <v>254.07515419999999</v>
      </c>
      <c r="M42" s="47">
        <v>0.36549891600000001</v>
      </c>
    </row>
    <row r="43" spans="1:13" ht="14.5" x14ac:dyDescent="0.35">
      <c r="A43" s="2" t="str">
        <f>VLOOKUP(C43, 'County name'!$A$1:$C$207, 2, TRUE)</f>
        <v>Hamilton County</v>
      </c>
      <c r="B43" s="2" t="str">
        <f>VLOOKUP($C43, 'County name'!$A$1:$C$207, 3, TRUE)</f>
        <v>Iowa</v>
      </c>
      <c r="C43" s="33">
        <v>19079</v>
      </c>
      <c r="D43" s="12">
        <f>VLOOKUP($C43, 'County name'!$A$3:$D$101, 4, FALSE)</f>
        <v>1.1899999999999999E-2</v>
      </c>
      <c r="E43" s="44">
        <v>1973.720826</v>
      </c>
      <c r="F43" s="44">
        <v>162.54467299999999</v>
      </c>
      <c r="G43" s="38">
        <v>0.97673539180000002</v>
      </c>
      <c r="H43" s="45">
        <v>355.31214119999999</v>
      </c>
      <c r="I43" s="45">
        <v>194.32157219999999</v>
      </c>
      <c r="J43" s="48">
        <v>0.3071694459</v>
      </c>
      <c r="K43" s="46">
        <v>398.98487039999998</v>
      </c>
      <c r="L43" s="45">
        <v>233.8825678</v>
      </c>
      <c r="M43" s="47">
        <v>0.35014193020000001</v>
      </c>
    </row>
    <row r="44" spans="1:13" ht="14.5" x14ac:dyDescent="0.35">
      <c r="A44" s="2" t="str">
        <f>VLOOKUP(C44, 'County name'!$A$1:$C$207, 2, TRUE)</f>
        <v>Hancock County</v>
      </c>
      <c r="B44" s="2" t="str">
        <f>VLOOKUP($C44, 'County name'!$A$1:$C$207, 3, TRUE)</f>
        <v>Iowa</v>
      </c>
      <c r="C44" s="33">
        <v>19081</v>
      </c>
      <c r="D44" s="12">
        <f>VLOOKUP($C44, 'County name'!$A$3:$D$101, 4, FALSE)</f>
        <v>1.21E-2</v>
      </c>
      <c r="E44" s="44">
        <v>1894.5131449999999</v>
      </c>
      <c r="F44" s="44">
        <v>133.86157850000001</v>
      </c>
      <c r="G44" s="38">
        <v>0.93045818079999998</v>
      </c>
      <c r="H44" s="45">
        <v>345.26021639999999</v>
      </c>
      <c r="I44" s="45">
        <v>167.95995389999999</v>
      </c>
      <c r="J44" s="48">
        <v>0.28210116819999997</v>
      </c>
      <c r="K44" s="46">
        <v>396.43114430000003</v>
      </c>
      <c r="L44" s="45">
        <v>207.79340769999999</v>
      </c>
      <c r="M44" s="47">
        <v>0.33541370749999999</v>
      </c>
    </row>
    <row r="45" spans="1:13" ht="14.5" x14ac:dyDescent="0.35">
      <c r="A45" s="2" t="str">
        <f>VLOOKUP(C45, 'County name'!$A$1:$C$207, 2, TRUE)</f>
        <v>Hardin County</v>
      </c>
      <c r="B45" s="2" t="str">
        <f>VLOOKUP($C45, 'County name'!$A$1:$C$207, 3, TRUE)</f>
        <v>Iowa</v>
      </c>
      <c r="C45" s="33">
        <v>19083</v>
      </c>
      <c r="D45" s="12">
        <f>VLOOKUP($C45, 'County name'!$A$3:$D$101, 4, FALSE)</f>
        <v>1.1200000000000002E-2</v>
      </c>
      <c r="E45" s="44">
        <v>1960.2532980000001</v>
      </c>
      <c r="F45" s="44">
        <v>156.01420590000001</v>
      </c>
      <c r="G45" s="38">
        <v>0.9536742856</v>
      </c>
      <c r="H45" s="45">
        <v>354.661519</v>
      </c>
      <c r="I45" s="45">
        <v>190.03346479999999</v>
      </c>
      <c r="J45" s="48">
        <v>0.30445606040000001</v>
      </c>
      <c r="K45" s="46">
        <v>395.77812710000001</v>
      </c>
      <c r="L45" s="45">
        <v>228.98016440000001</v>
      </c>
      <c r="M45" s="47">
        <v>0.34428178139999999</v>
      </c>
    </row>
    <row r="46" spans="1:13" ht="14.5" x14ac:dyDescent="0.35">
      <c r="A46" s="2" t="str">
        <f>VLOOKUP(C46, 'County name'!$A$1:$C$207, 2, TRUE)</f>
        <v>Harrison County</v>
      </c>
      <c r="B46" s="2" t="str">
        <f>VLOOKUP($C46, 'County name'!$A$1:$C$207, 3, TRUE)</f>
        <v>Iowa</v>
      </c>
      <c r="C46" s="33">
        <v>19085</v>
      </c>
      <c r="D46" s="12">
        <f>VLOOKUP($C46, 'County name'!$A$3:$D$101, 4, FALSE)</f>
        <v>1.3899999999999999E-2</v>
      </c>
      <c r="E46" s="44">
        <v>2133.1505459999998</v>
      </c>
      <c r="F46" s="44">
        <v>233.65161069999999</v>
      </c>
      <c r="G46" s="38">
        <v>1.047529921</v>
      </c>
      <c r="H46" s="45">
        <v>366.0880037</v>
      </c>
      <c r="I46" s="45">
        <v>219.74595199999999</v>
      </c>
      <c r="J46" s="48">
        <v>0.32846462469999999</v>
      </c>
      <c r="K46" s="46">
        <v>400.54120760000001</v>
      </c>
      <c r="L46" s="45">
        <v>258.70830860000001</v>
      </c>
      <c r="M46" s="47">
        <v>0.36774820959999999</v>
      </c>
    </row>
    <row r="47" spans="1:13" ht="14.5" x14ac:dyDescent="0.35">
      <c r="A47" s="2" t="str">
        <f>VLOOKUP(C47, 'County name'!$A$1:$C$207, 2, TRUE)</f>
        <v>Henry County</v>
      </c>
      <c r="B47" s="2" t="str">
        <f>VLOOKUP($C47, 'County name'!$A$1:$C$207, 3, TRUE)</f>
        <v>Iowa</v>
      </c>
      <c r="C47" s="33">
        <v>19087</v>
      </c>
      <c r="D47" s="12">
        <f>VLOOKUP($C47, 'County name'!$A$3:$D$101, 4, FALSE)</f>
        <v>6.6E-3</v>
      </c>
      <c r="E47" s="44">
        <v>2213.0314709999998</v>
      </c>
      <c r="F47" s="44">
        <v>218.09321299999999</v>
      </c>
      <c r="G47" s="38">
        <v>0.99311058500000005</v>
      </c>
      <c r="H47" s="45">
        <v>390.86342339999999</v>
      </c>
      <c r="I47" s="45">
        <v>241.6306246</v>
      </c>
      <c r="J47" s="48">
        <v>0.35943230349999999</v>
      </c>
      <c r="K47" s="46">
        <v>403.39419800000002</v>
      </c>
      <c r="L47" s="45">
        <v>265.44177960000002</v>
      </c>
      <c r="M47" s="47">
        <v>0.37072128259999998</v>
      </c>
    </row>
    <row r="48" spans="1:13" ht="14.5" x14ac:dyDescent="0.35">
      <c r="A48" s="2" t="str">
        <f>VLOOKUP(C48, 'County name'!$A$1:$C$207, 2, TRUE)</f>
        <v>Howard County</v>
      </c>
      <c r="B48" s="2" t="str">
        <f>VLOOKUP($C48, 'County name'!$A$1:$C$207, 3, TRUE)</f>
        <v>Iowa</v>
      </c>
      <c r="C48" s="33">
        <v>19089</v>
      </c>
      <c r="D48" s="12">
        <f>VLOOKUP($C48, 'County name'!$A$3:$D$101, 4, FALSE)</f>
        <v>9.5999999999999992E-3</v>
      </c>
      <c r="E48" s="44">
        <v>1789.4381149999999</v>
      </c>
      <c r="F48" s="44">
        <v>107.28338100000001</v>
      </c>
      <c r="G48" s="38">
        <v>0.85663075440000003</v>
      </c>
      <c r="H48" s="45">
        <v>349.81419790000001</v>
      </c>
      <c r="I48" s="45">
        <v>148.2337445</v>
      </c>
      <c r="J48" s="48">
        <v>0.27534392949999997</v>
      </c>
      <c r="K48" s="46">
        <v>387.40464259999999</v>
      </c>
      <c r="L48" s="45">
        <v>187.84745219999999</v>
      </c>
      <c r="M48" s="47">
        <v>0.31717278650000003</v>
      </c>
    </row>
    <row r="49" spans="1:13" ht="14.5" x14ac:dyDescent="0.35">
      <c r="A49" s="2" t="str">
        <f>VLOOKUP(C49, 'County name'!$A$1:$C$207, 2, TRUE)</f>
        <v>Humboldt County</v>
      </c>
      <c r="B49" s="2" t="str">
        <f>VLOOKUP($C49, 'County name'!$A$1:$C$207, 3, TRUE)</f>
        <v>Iowa</v>
      </c>
      <c r="C49" s="33">
        <v>19091</v>
      </c>
      <c r="D49" s="12">
        <f>VLOOKUP($C49, 'County name'!$A$3:$D$101, 4, FALSE)</f>
        <v>1.15E-2</v>
      </c>
      <c r="E49" s="44">
        <v>1948.0042450000001</v>
      </c>
      <c r="F49" s="44">
        <v>153.30610580000001</v>
      </c>
      <c r="G49" s="38">
        <v>0.97457213239999996</v>
      </c>
      <c r="H49" s="45">
        <v>349.99671239999998</v>
      </c>
      <c r="I49" s="45">
        <v>184.37463460000001</v>
      </c>
      <c r="J49" s="48">
        <v>0.2943212623</v>
      </c>
      <c r="K49" s="46">
        <v>401.30460490000002</v>
      </c>
      <c r="L49" s="45">
        <v>225.5038941</v>
      </c>
      <c r="M49" s="47">
        <v>0.34782531589999999</v>
      </c>
    </row>
    <row r="50" spans="1:13" ht="14.5" x14ac:dyDescent="0.35">
      <c r="A50" s="2" t="str">
        <f>VLOOKUP(C50, 'County name'!$A$1:$C$207, 2, TRUE)</f>
        <v>Ida County</v>
      </c>
      <c r="B50" s="2" t="str">
        <f>VLOOKUP($C50, 'County name'!$A$1:$C$207, 3, TRUE)</f>
        <v>Iowa</v>
      </c>
      <c r="C50" s="33">
        <v>19093</v>
      </c>
      <c r="D50" s="12">
        <f>VLOOKUP($C50, 'County name'!$A$3:$D$101, 4, FALSE)</f>
        <v>9.0000000000000011E-3</v>
      </c>
      <c r="E50" s="44">
        <v>1992.9684500000001</v>
      </c>
      <c r="F50" s="44">
        <v>182.32811319999999</v>
      </c>
      <c r="G50" s="38">
        <v>1.0111400800000001</v>
      </c>
      <c r="H50" s="45">
        <v>357.70107239999999</v>
      </c>
      <c r="I50" s="45">
        <v>197.13592679999999</v>
      </c>
      <c r="J50" s="48">
        <v>0.30720758549999999</v>
      </c>
      <c r="K50" s="46">
        <v>404.99838940000001</v>
      </c>
      <c r="L50" s="45">
        <v>241.94985410000001</v>
      </c>
      <c r="M50" s="47">
        <v>0.36097072270000002</v>
      </c>
    </row>
    <row r="51" spans="1:13" ht="14.5" x14ac:dyDescent="0.35">
      <c r="A51" s="2" t="str">
        <f>VLOOKUP(C51, 'County name'!$A$1:$C$207, 2, TRUE)</f>
        <v>Iowa County</v>
      </c>
      <c r="B51" s="2" t="str">
        <f>VLOOKUP($C51, 'County name'!$A$1:$C$207, 3, TRUE)</f>
        <v>Iowa</v>
      </c>
      <c r="C51" s="33">
        <v>19095</v>
      </c>
      <c r="D51" s="12">
        <f>VLOOKUP($C51, 'County name'!$A$3:$D$101, 4, FALSE)</f>
        <v>9.8999999999999991E-3</v>
      </c>
      <c r="E51" s="44">
        <v>2088.1444660000002</v>
      </c>
      <c r="F51" s="44">
        <v>191.79377099999999</v>
      </c>
      <c r="G51" s="38">
        <v>0.9739605804</v>
      </c>
      <c r="H51" s="45">
        <v>378.456819</v>
      </c>
      <c r="I51" s="45">
        <v>222.58267849999999</v>
      </c>
      <c r="J51" s="48">
        <v>0.3405322375</v>
      </c>
      <c r="K51" s="46">
        <v>398.60318899999999</v>
      </c>
      <c r="L51" s="45">
        <v>249.62873949999999</v>
      </c>
      <c r="M51" s="47">
        <v>0.35922174530000001</v>
      </c>
    </row>
    <row r="52" spans="1:13" ht="14.5" x14ac:dyDescent="0.35">
      <c r="A52" s="2" t="str">
        <f>VLOOKUP(C52, 'County name'!$A$1:$C$207, 2, TRUE)</f>
        <v>Jackson County</v>
      </c>
      <c r="B52" s="2" t="str">
        <f>VLOOKUP($C52, 'County name'!$A$1:$C$207, 3, TRUE)</f>
        <v>Iowa</v>
      </c>
      <c r="C52" s="33">
        <v>19097</v>
      </c>
      <c r="D52" s="12">
        <f>VLOOKUP($C52, 'County name'!$A$3:$D$101, 4, FALSE)</f>
        <v>7.3000000000000001E-3</v>
      </c>
      <c r="E52" s="44">
        <v>1912.670165</v>
      </c>
      <c r="F52" s="44">
        <v>134.8230709</v>
      </c>
      <c r="G52" s="38">
        <v>0.89041231239999996</v>
      </c>
      <c r="H52" s="45">
        <v>392.5460013</v>
      </c>
      <c r="I52" s="45">
        <v>192.33673970000001</v>
      </c>
      <c r="J52" s="48">
        <v>0.33099515559999998</v>
      </c>
      <c r="K52" s="46">
        <v>391.34012310000003</v>
      </c>
      <c r="L52" s="45">
        <v>213.0813799</v>
      </c>
      <c r="M52" s="47">
        <v>0.32637470819999997</v>
      </c>
    </row>
    <row r="53" spans="1:13" ht="14.5" x14ac:dyDescent="0.35">
      <c r="A53" s="2" t="str">
        <f>VLOOKUP(C53, 'County name'!$A$1:$C$207, 2, TRUE)</f>
        <v>Jasper County</v>
      </c>
      <c r="B53" s="2" t="str">
        <f>VLOOKUP($C53, 'County name'!$A$1:$C$207, 3, TRUE)</f>
        <v>Iowa</v>
      </c>
      <c r="C53" s="33">
        <v>19099</v>
      </c>
      <c r="D53" s="12">
        <f>VLOOKUP($C53, 'County name'!$A$3:$D$101, 4, FALSE)</f>
        <v>1.4499999999999999E-2</v>
      </c>
      <c r="E53" s="44">
        <v>2088.086429</v>
      </c>
      <c r="F53" s="44">
        <v>187.38716210000001</v>
      </c>
      <c r="G53" s="38">
        <v>0.96821102640000001</v>
      </c>
      <c r="H53" s="45">
        <v>369.13711810000001</v>
      </c>
      <c r="I53" s="45">
        <v>213.52918299999999</v>
      </c>
      <c r="J53" s="48">
        <v>0.33015965759999999</v>
      </c>
      <c r="K53" s="46">
        <v>401.52825480000001</v>
      </c>
      <c r="L53" s="45">
        <v>249.41806360000001</v>
      </c>
      <c r="M53" s="47">
        <v>0.36380282390000002</v>
      </c>
    </row>
    <row r="54" spans="1:13" ht="14.5" x14ac:dyDescent="0.35">
      <c r="A54" s="2" t="str">
        <f>VLOOKUP(C54, 'County name'!$A$1:$C$207, 2, TRUE)</f>
        <v>Jefferson County</v>
      </c>
      <c r="B54" s="2" t="str">
        <f>VLOOKUP($C54, 'County name'!$A$1:$C$207, 3, TRUE)</f>
        <v>Iowa</v>
      </c>
      <c r="C54" s="33">
        <v>19101</v>
      </c>
      <c r="D54" s="12">
        <f>VLOOKUP($C54, 'County name'!$A$3:$D$101, 4, FALSE)</f>
        <v>5.8999999999999999E-3</v>
      </c>
      <c r="E54" s="44">
        <v>2229.1446729999998</v>
      </c>
      <c r="F54" s="44">
        <v>236.49499109999999</v>
      </c>
      <c r="G54" s="38">
        <v>1.034498798</v>
      </c>
      <c r="H54" s="45">
        <v>384.58768900000001</v>
      </c>
      <c r="I54" s="45">
        <v>243.29619980000001</v>
      </c>
      <c r="J54" s="48">
        <v>0.35595033180000002</v>
      </c>
      <c r="K54" s="46">
        <v>406.90595450000001</v>
      </c>
      <c r="L54" s="45">
        <v>270.5131634</v>
      </c>
      <c r="M54" s="47">
        <v>0.37820825609999997</v>
      </c>
    </row>
    <row r="55" spans="1:13" ht="14.5" x14ac:dyDescent="0.35">
      <c r="A55" s="2" t="str">
        <f>VLOOKUP(C55, 'County name'!$A$1:$C$207, 2, TRUE)</f>
        <v>Johnson County</v>
      </c>
      <c r="B55" s="2" t="str">
        <f>VLOOKUP($C55, 'County name'!$A$1:$C$207, 3, TRUE)</f>
        <v>Iowa</v>
      </c>
      <c r="C55" s="33">
        <v>19103</v>
      </c>
      <c r="D55" s="12">
        <f>VLOOKUP($C55, 'County name'!$A$3:$D$101, 4, FALSE)</f>
        <v>9.3999999999999986E-3</v>
      </c>
      <c r="E55" s="44">
        <v>2132.7820390000002</v>
      </c>
      <c r="F55" s="44">
        <v>199.65896950000001</v>
      </c>
      <c r="G55" s="38">
        <v>0.992878449</v>
      </c>
      <c r="H55" s="45">
        <v>385.5054197</v>
      </c>
      <c r="I55" s="45">
        <v>229.34345780000001</v>
      </c>
      <c r="J55" s="48">
        <v>0.34782984839999997</v>
      </c>
      <c r="K55" s="46">
        <v>400.98933349999999</v>
      </c>
      <c r="L55" s="45">
        <v>254.92477289999999</v>
      </c>
      <c r="M55" s="47">
        <v>0.36079050289999998</v>
      </c>
    </row>
    <row r="56" spans="1:13" ht="14.5" x14ac:dyDescent="0.35">
      <c r="A56" s="2" t="str">
        <f>VLOOKUP(C56, 'County name'!$A$1:$C$207, 2, TRUE)</f>
        <v>Jones County</v>
      </c>
      <c r="B56" s="2" t="str">
        <f>VLOOKUP($C56, 'County name'!$A$1:$C$207, 3, TRUE)</f>
        <v>Iowa</v>
      </c>
      <c r="C56" s="33">
        <v>19105</v>
      </c>
      <c r="D56" s="12">
        <f>VLOOKUP($C56, 'County name'!$A$3:$D$101, 4, FALSE)</f>
        <v>9.1999999999999998E-3</v>
      </c>
      <c r="E56" s="44">
        <v>1939.1677560000001</v>
      </c>
      <c r="F56" s="44">
        <v>149.71056590000001</v>
      </c>
      <c r="G56" s="38">
        <v>0.90700122630000002</v>
      </c>
      <c r="H56" s="45">
        <v>384.35220629999998</v>
      </c>
      <c r="I56" s="45">
        <v>200.4154728</v>
      </c>
      <c r="J56" s="48">
        <v>0.329401746</v>
      </c>
      <c r="K56" s="46">
        <v>394.15336559999997</v>
      </c>
      <c r="L56" s="45">
        <v>224.68486279999999</v>
      </c>
      <c r="M56" s="47">
        <v>0.33508378950000001</v>
      </c>
    </row>
    <row r="57" spans="1:13" ht="14.5" x14ac:dyDescent="0.35">
      <c r="A57" s="2" t="str">
        <f>VLOOKUP(C57, 'County name'!$A$1:$C$207, 2, TRUE)</f>
        <v>Keokuk County</v>
      </c>
      <c r="B57" s="2" t="str">
        <f>VLOOKUP($C57, 'County name'!$A$1:$C$207, 3, TRUE)</f>
        <v>Iowa</v>
      </c>
      <c r="C57" s="33">
        <v>19107</v>
      </c>
      <c r="D57" s="12">
        <f>VLOOKUP($C57, 'County name'!$A$3:$D$101, 4, FALSE)</f>
        <v>8.6E-3</v>
      </c>
      <c r="E57" s="44">
        <v>2155.864255</v>
      </c>
      <c r="F57" s="44">
        <v>210.0762819</v>
      </c>
      <c r="G57" s="38">
        <v>1.0007218790000001</v>
      </c>
      <c r="H57" s="45">
        <v>381.38794890000003</v>
      </c>
      <c r="I57" s="45">
        <v>232.00041429999999</v>
      </c>
      <c r="J57" s="48">
        <v>0.34880882099999999</v>
      </c>
      <c r="K57" s="46">
        <v>403.89187340000001</v>
      </c>
      <c r="L57" s="45">
        <v>260.09575469999999</v>
      </c>
      <c r="M57" s="47">
        <v>0.37078237040000001</v>
      </c>
    </row>
    <row r="58" spans="1:13" ht="14.5" x14ac:dyDescent="0.35">
      <c r="A58" s="2" t="str">
        <f>VLOOKUP(C58, 'County name'!$A$1:$C$207, 2, TRUE)</f>
        <v>Kossuth County</v>
      </c>
      <c r="B58" s="2" t="str">
        <f>VLOOKUP($C58, 'County name'!$A$1:$C$207, 3, TRUE)</f>
        <v>Iowa</v>
      </c>
      <c r="C58" s="33">
        <v>19109</v>
      </c>
      <c r="D58" s="12">
        <f>VLOOKUP($C58, 'County name'!$A$3:$D$101, 4, FALSE)</f>
        <v>2.3300000000000001E-2</v>
      </c>
      <c r="E58" s="44">
        <v>1906.46129</v>
      </c>
      <c r="F58" s="44">
        <v>139.25208950000001</v>
      </c>
      <c r="G58" s="38">
        <v>0.95635653629999995</v>
      </c>
      <c r="H58" s="45">
        <v>346.31481079999998</v>
      </c>
      <c r="I58" s="45">
        <v>169.0097265</v>
      </c>
      <c r="J58" s="48">
        <v>0.28055413870000001</v>
      </c>
      <c r="K58" s="46">
        <v>401.92047600000001</v>
      </c>
      <c r="L58" s="45">
        <v>211.5154412</v>
      </c>
      <c r="M58" s="47">
        <v>0.34135265370000001</v>
      </c>
    </row>
    <row r="59" spans="1:13" ht="14.5" x14ac:dyDescent="0.35">
      <c r="A59" s="2" t="str">
        <f>VLOOKUP(C59, 'County name'!$A$1:$C$207, 2, TRUE)</f>
        <v>Lee County</v>
      </c>
      <c r="B59" s="2" t="str">
        <f>VLOOKUP($C59, 'County name'!$A$1:$C$207, 3, TRUE)</f>
        <v>Iowa</v>
      </c>
      <c r="C59" s="33">
        <v>19111</v>
      </c>
      <c r="D59" s="12">
        <f>VLOOKUP($C59, 'County name'!$A$3:$D$101, 4, FALSE)</f>
        <v>5.7999999999999996E-3</v>
      </c>
      <c r="E59" s="44">
        <v>2265.0563940000002</v>
      </c>
      <c r="F59" s="44">
        <v>225.91666459999999</v>
      </c>
      <c r="G59" s="38">
        <v>1.022682213</v>
      </c>
      <c r="H59" s="45">
        <v>389.92372599999999</v>
      </c>
      <c r="I59" s="45">
        <v>245.09566079999999</v>
      </c>
      <c r="J59" s="48">
        <v>0.36138116790000002</v>
      </c>
      <c r="K59" s="46">
        <v>402.26988469999998</v>
      </c>
      <c r="L59" s="45">
        <v>270.79833000000002</v>
      </c>
      <c r="M59" s="47">
        <v>0.37486052079999999</v>
      </c>
    </row>
    <row r="60" spans="1:13" ht="14.5" x14ac:dyDescent="0.35">
      <c r="A60" s="2" t="str">
        <f>VLOOKUP(C60, 'County name'!$A$1:$C$207, 2, TRUE)</f>
        <v>Linn County</v>
      </c>
      <c r="B60" s="2" t="str">
        <f>VLOOKUP($C60, 'County name'!$A$1:$C$207, 3, TRUE)</f>
        <v>Iowa</v>
      </c>
      <c r="C60" s="33">
        <v>19113</v>
      </c>
      <c r="D60" s="12">
        <f>VLOOKUP($C60, 'County name'!$A$3:$D$101, 4, FALSE)</f>
        <v>0.01</v>
      </c>
      <c r="E60" s="44">
        <v>2003.0679459999999</v>
      </c>
      <c r="F60" s="44">
        <v>166.48797859999999</v>
      </c>
      <c r="G60" s="38">
        <v>0.94746228119999998</v>
      </c>
      <c r="H60" s="45">
        <v>378.08297540000001</v>
      </c>
      <c r="I60" s="45">
        <v>206.99606360000001</v>
      </c>
      <c r="J60" s="48">
        <v>0.33068873929999998</v>
      </c>
      <c r="K60" s="46">
        <v>395.05910299999999</v>
      </c>
      <c r="L60" s="45">
        <v>233.74500879999999</v>
      </c>
      <c r="M60" s="47">
        <v>0.3439775914</v>
      </c>
    </row>
    <row r="61" spans="1:13" ht="14.5" x14ac:dyDescent="0.35">
      <c r="A61" s="2" t="str">
        <f>VLOOKUP(C61, 'County name'!$A$1:$C$207, 2, TRUE)</f>
        <v>Louisa County</v>
      </c>
      <c r="B61" s="2" t="str">
        <f>VLOOKUP($C61, 'County name'!$A$1:$C$207, 3, TRUE)</f>
        <v>Iowa</v>
      </c>
      <c r="C61" s="33">
        <v>19115</v>
      </c>
      <c r="D61" s="12">
        <f>VLOOKUP($C61, 'County name'!$A$3:$D$101, 4, FALSE)</f>
        <v>6.0999999999999995E-3</v>
      </c>
      <c r="E61" s="44">
        <v>2197.3828100000001</v>
      </c>
      <c r="F61" s="44">
        <v>210.2549832</v>
      </c>
      <c r="G61" s="38">
        <v>0.98671765229999997</v>
      </c>
      <c r="H61" s="45">
        <v>394.38862710000001</v>
      </c>
      <c r="I61" s="45">
        <v>239.97946669999999</v>
      </c>
      <c r="J61" s="48">
        <v>0.35932972499999999</v>
      </c>
      <c r="K61" s="46">
        <v>405.57948440000001</v>
      </c>
      <c r="L61" s="45">
        <v>263.52711820000002</v>
      </c>
      <c r="M61" s="47">
        <v>0.36787609859999998</v>
      </c>
    </row>
    <row r="62" spans="1:13" ht="14.5" x14ac:dyDescent="0.35">
      <c r="A62" s="2" t="str">
        <f>VLOOKUP(C62, 'County name'!$A$1:$C$207, 2, TRUE)</f>
        <v>Lucas County</v>
      </c>
      <c r="B62" s="2" t="str">
        <f>VLOOKUP($C62, 'County name'!$A$1:$C$207, 3, TRUE)</f>
        <v>Iowa</v>
      </c>
      <c r="C62" s="33">
        <v>19117</v>
      </c>
      <c r="D62" s="12">
        <f>VLOOKUP($C62, 'County name'!$A$3:$D$101, 4, FALSE)</f>
        <v>4.0000000000000001E-3</v>
      </c>
      <c r="E62" s="44">
        <v>2121.0776959999998</v>
      </c>
      <c r="F62" s="44">
        <v>206.37257579999999</v>
      </c>
      <c r="G62" s="38">
        <v>0.98179585520000001</v>
      </c>
      <c r="H62" s="45">
        <v>376.85005719999998</v>
      </c>
      <c r="I62" s="45">
        <v>222.77426800000001</v>
      </c>
      <c r="J62" s="48">
        <v>0.34012872379999998</v>
      </c>
      <c r="K62" s="46">
        <v>405.2630886</v>
      </c>
      <c r="L62" s="45">
        <v>261.00144840000002</v>
      </c>
      <c r="M62" s="47">
        <v>0.37434691510000001</v>
      </c>
    </row>
    <row r="63" spans="1:13" ht="14.5" x14ac:dyDescent="0.35">
      <c r="A63" s="2" t="str">
        <f>VLOOKUP(C63, 'County name'!$A$1:$C$207, 2, TRUE)</f>
        <v>Lyon County</v>
      </c>
      <c r="B63" s="2" t="str">
        <f>VLOOKUP($C63, 'County name'!$A$1:$C$207, 3, TRUE)</f>
        <v>Iowa</v>
      </c>
      <c r="C63" s="33">
        <v>19119</v>
      </c>
      <c r="D63" s="12">
        <f>VLOOKUP($C63, 'County name'!$A$3:$D$101, 4, FALSE)</f>
        <v>1.3000000000000001E-2</v>
      </c>
      <c r="E63" s="44">
        <v>1895.3378009999999</v>
      </c>
      <c r="F63" s="44">
        <v>179.692013</v>
      </c>
      <c r="G63" s="38">
        <v>0.99449373279999997</v>
      </c>
      <c r="H63" s="45">
        <v>341.90524019999998</v>
      </c>
      <c r="I63" s="45">
        <v>174.896188</v>
      </c>
      <c r="J63" s="48">
        <v>0.27608492940000001</v>
      </c>
      <c r="K63" s="46">
        <v>410.58667459999998</v>
      </c>
      <c r="L63" s="45">
        <v>236.8907274</v>
      </c>
      <c r="M63" s="47">
        <v>0.36090836129999998</v>
      </c>
    </row>
    <row r="64" spans="1:13" ht="14.5" x14ac:dyDescent="0.35">
      <c r="A64" s="2" t="str">
        <f>VLOOKUP(C64, 'County name'!$A$1:$C$207, 2, TRUE)</f>
        <v>Madison County</v>
      </c>
      <c r="B64" s="2" t="str">
        <f>VLOOKUP($C64, 'County name'!$A$1:$C$207, 3, TRUE)</f>
        <v>Iowa</v>
      </c>
      <c r="C64" s="33">
        <v>19121</v>
      </c>
      <c r="D64" s="12">
        <f>VLOOKUP($C64, 'County name'!$A$3:$D$101, 4, FALSE)</f>
        <v>7.0999999999999995E-3</v>
      </c>
      <c r="E64" s="44">
        <v>2108.8065609999999</v>
      </c>
      <c r="F64" s="44">
        <v>202.83096180000001</v>
      </c>
      <c r="G64" s="38">
        <v>0.99191163810000005</v>
      </c>
      <c r="H64" s="45">
        <v>371.95709749999997</v>
      </c>
      <c r="I64" s="45">
        <v>218.5635814</v>
      </c>
      <c r="J64" s="48">
        <v>0.33606419389999997</v>
      </c>
      <c r="K64" s="46">
        <v>401.45920669999998</v>
      </c>
      <c r="L64" s="45">
        <v>256.68897399999997</v>
      </c>
      <c r="M64" s="47">
        <v>0.37003405379999998</v>
      </c>
    </row>
    <row r="65" spans="1:13" ht="14.5" x14ac:dyDescent="0.35">
      <c r="A65" s="2" t="str">
        <f>VLOOKUP(C65, 'County name'!$A$1:$C$207, 2, TRUE)</f>
        <v>Mahaska County</v>
      </c>
      <c r="B65" s="2" t="str">
        <f>VLOOKUP($C65, 'County name'!$A$1:$C$207, 3, TRUE)</f>
        <v>Iowa</v>
      </c>
      <c r="C65" s="33">
        <v>19123</v>
      </c>
      <c r="D65" s="12">
        <f>VLOOKUP($C65, 'County name'!$A$3:$D$101, 4, FALSE)</f>
        <v>9.1999999999999998E-3</v>
      </c>
      <c r="E65" s="44">
        <v>2146.837473</v>
      </c>
      <c r="F65" s="44">
        <v>204.89986719999999</v>
      </c>
      <c r="G65" s="38">
        <v>1.0030887040000001</v>
      </c>
      <c r="H65" s="45">
        <v>378.84491359999998</v>
      </c>
      <c r="I65" s="45">
        <v>227.59356360000001</v>
      </c>
      <c r="J65" s="48">
        <v>0.34586769020000002</v>
      </c>
      <c r="K65" s="46">
        <v>404.47083609999999</v>
      </c>
      <c r="L65" s="45">
        <v>259.5311959</v>
      </c>
      <c r="M65" s="47">
        <v>0.37299889800000002</v>
      </c>
    </row>
    <row r="66" spans="1:13" ht="14.5" x14ac:dyDescent="0.35">
      <c r="A66" s="2" t="str">
        <f>VLOOKUP(C66, 'County name'!$A$1:$C$207, 2, TRUE)</f>
        <v>Marion County</v>
      </c>
      <c r="B66" s="2" t="str">
        <f>VLOOKUP($C66, 'County name'!$A$1:$C$207, 3, TRUE)</f>
        <v>Iowa</v>
      </c>
      <c r="C66" s="33">
        <v>19125</v>
      </c>
      <c r="D66" s="12">
        <f>VLOOKUP($C66, 'County name'!$A$3:$D$101, 4, FALSE)</f>
        <v>6.4000000000000003E-3</v>
      </c>
      <c r="E66" s="44">
        <v>2182.8351630000002</v>
      </c>
      <c r="F66" s="44">
        <v>214.06522939999999</v>
      </c>
      <c r="G66" s="38">
        <v>1.017976218</v>
      </c>
      <c r="H66" s="45">
        <v>375.43000669999998</v>
      </c>
      <c r="I66" s="45">
        <v>227.29495080000001</v>
      </c>
      <c r="J66" s="48">
        <v>0.34397474810000001</v>
      </c>
      <c r="K66" s="46">
        <v>404.40716650000002</v>
      </c>
      <c r="L66" s="45">
        <v>263.07463239999998</v>
      </c>
      <c r="M66" s="47">
        <v>0.3770193765</v>
      </c>
    </row>
    <row r="67" spans="1:13" ht="14.5" x14ac:dyDescent="0.35">
      <c r="A67" s="2" t="str">
        <f>VLOOKUP(C67, 'County name'!$A$1:$C$207, 2, TRUE)</f>
        <v>Marshall County</v>
      </c>
      <c r="B67" s="2" t="str">
        <f>VLOOKUP($C67, 'County name'!$A$1:$C$207, 3, TRUE)</f>
        <v>Iowa</v>
      </c>
      <c r="C67" s="33">
        <v>19127</v>
      </c>
      <c r="D67" s="12">
        <f>VLOOKUP($C67, 'County name'!$A$3:$D$101, 4, FALSE)</f>
        <v>1.1399999999999999E-2</v>
      </c>
      <c r="E67" s="44">
        <v>1988.618258</v>
      </c>
      <c r="F67" s="44">
        <v>159.38073900000001</v>
      </c>
      <c r="G67" s="38">
        <v>0.93104073320000003</v>
      </c>
      <c r="H67" s="45">
        <v>360.0619835</v>
      </c>
      <c r="I67" s="45">
        <v>195.815236</v>
      </c>
      <c r="J67" s="48">
        <v>0.31258622400000002</v>
      </c>
      <c r="K67" s="46">
        <v>395.46874330000003</v>
      </c>
      <c r="L67" s="45">
        <v>231.15495369999999</v>
      </c>
      <c r="M67" s="47">
        <v>0.3469376871</v>
      </c>
    </row>
    <row r="68" spans="1:13" ht="14.5" x14ac:dyDescent="0.35">
      <c r="A68" s="2" t="str">
        <f>VLOOKUP(C68, 'County name'!$A$1:$C$207, 2, TRUE)</f>
        <v>Mills County</v>
      </c>
      <c r="B68" s="2" t="str">
        <f>VLOOKUP($C68, 'County name'!$A$1:$C$207, 3, TRUE)</f>
        <v>Iowa</v>
      </c>
      <c r="C68" s="33">
        <v>19129</v>
      </c>
      <c r="D68" s="12">
        <f>VLOOKUP($C68, 'County name'!$A$3:$D$101, 4, FALSE)</f>
        <v>8.0000000000000002E-3</v>
      </c>
      <c r="E68" s="44">
        <v>2217.4588640000002</v>
      </c>
      <c r="F68" s="44">
        <v>258.09245199999998</v>
      </c>
      <c r="G68" s="38">
        <v>1.077806252</v>
      </c>
      <c r="H68" s="45">
        <v>371.57026189999999</v>
      </c>
      <c r="I68" s="45">
        <v>235.9974009</v>
      </c>
      <c r="J68" s="48">
        <v>0.34711082599999998</v>
      </c>
      <c r="K68" s="46">
        <v>396.92885849999999</v>
      </c>
      <c r="L68" s="45">
        <v>265.21218929999998</v>
      </c>
      <c r="M68" s="47">
        <v>0.37251538239999998</v>
      </c>
    </row>
    <row r="69" spans="1:13" ht="14.5" x14ac:dyDescent="0.35">
      <c r="A69" s="2" t="str">
        <f>VLOOKUP(C69, 'County name'!$A$1:$C$207, 2, TRUE)</f>
        <v>Mitchell County</v>
      </c>
      <c r="B69" s="2" t="str">
        <f>VLOOKUP($C69, 'County name'!$A$1:$C$207, 3, TRUE)</f>
        <v>Iowa</v>
      </c>
      <c r="C69" s="33">
        <v>19131</v>
      </c>
      <c r="D69" s="12">
        <f>VLOOKUP($C69, 'County name'!$A$3:$D$101, 4, FALSE)</f>
        <v>1.09E-2</v>
      </c>
      <c r="E69" s="44">
        <v>1853.748879</v>
      </c>
      <c r="F69" s="44">
        <v>121.0495718</v>
      </c>
      <c r="G69" s="38">
        <v>0.8996883389</v>
      </c>
      <c r="H69" s="45">
        <v>349.40957659999998</v>
      </c>
      <c r="I69" s="45">
        <v>155.04775029999999</v>
      </c>
      <c r="J69" s="48">
        <v>0.2786253534</v>
      </c>
      <c r="K69" s="46">
        <v>390.95859000000002</v>
      </c>
      <c r="L69" s="45">
        <v>197.42964230000001</v>
      </c>
      <c r="M69" s="47">
        <v>0.32558929380000001</v>
      </c>
    </row>
    <row r="70" spans="1:13" ht="14.5" x14ac:dyDescent="0.35">
      <c r="A70" s="2" t="str">
        <f>VLOOKUP(C70, 'County name'!$A$1:$C$207, 2, TRUE)</f>
        <v>Monona County</v>
      </c>
      <c r="B70" s="2" t="str">
        <f>VLOOKUP($C70, 'County name'!$A$1:$C$207, 3, TRUE)</f>
        <v>Iowa</v>
      </c>
      <c r="C70" s="33">
        <v>19133</v>
      </c>
      <c r="D70" s="12">
        <f>VLOOKUP($C70, 'County name'!$A$3:$D$101, 4, FALSE)</f>
        <v>1.2800000000000001E-2</v>
      </c>
      <c r="E70" s="44">
        <v>2126.5237900000002</v>
      </c>
      <c r="F70" s="44">
        <v>240.38991250000001</v>
      </c>
      <c r="G70" s="38">
        <v>1.074594512</v>
      </c>
      <c r="H70" s="45">
        <v>362.93907480000001</v>
      </c>
      <c r="I70" s="45">
        <v>219.80395340000001</v>
      </c>
      <c r="J70" s="48">
        <v>0.32242325199999999</v>
      </c>
      <c r="K70" s="46">
        <v>404.38804540000001</v>
      </c>
      <c r="L70" s="45">
        <v>263.89635509999999</v>
      </c>
      <c r="M70" s="47">
        <v>0.372508485</v>
      </c>
    </row>
    <row r="71" spans="1:13" ht="14.5" x14ac:dyDescent="0.35">
      <c r="A71" s="2" t="str">
        <f>VLOOKUP(C71, 'County name'!$A$1:$C$207, 2, TRUE)</f>
        <v>Monroe County</v>
      </c>
      <c r="B71" s="2" t="str">
        <f>VLOOKUP($C71, 'County name'!$A$1:$C$207, 3, TRUE)</f>
        <v>Iowa</v>
      </c>
      <c r="C71" s="33">
        <v>19135</v>
      </c>
      <c r="D71" s="12">
        <f>VLOOKUP($C71, 'County name'!$A$3:$D$101, 4, FALSE)</f>
        <v>3.3E-3</v>
      </c>
      <c r="E71" s="44">
        <v>2162.6423279999999</v>
      </c>
      <c r="F71" s="44">
        <v>208.4649229</v>
      </c>
      <c r="G71" s="38">
        <v>1.0066793190000001</v>
      </c>
      <c r="H71" s="45">
        <v>380.89605469999998</v>
      </c>
      <c r="I71" s="45">
        <v>226.69938740000001</v>
      </c>
      <c r="J71" s="48">
        <v>0.34742009060000001</v>
      </c>
      <c r="K71" s="46">
        <v>410.23871889999998</v>
      </c>
      <c r="L71" s="45">
        <v>264.22999220000003</v>
      </c>
      <c r="M71" s="47">
        <v>0.38149378119999999</v>
      </c>
    </row>
    <row r="72" spans="1:13" ht="14.5" x14ac:dyDescent="0.35">
      <c r="A72" s="2" t="str">
        <f>VLOOKUP(C72, 'County name'!$A$1:$C$207, 2, TRUE)</f>
        <v>Montgomery County</v>
      </c>
      <c r="B72" s="2" t="str">
        <f>VLOOKUP($C72, 'County name'!$A$1:$C$207, 3, TRUE)</f>
        <v>Iowa</v>
      </c>
      <c r="C72" s="33">
        <v>19137</v>
      </c>
      <c r="D72" s="12">
        <f>VLOOKUP($C72, 'County name'!$A$3:$D$101, 4, FALSE)</f>
        <v>7.6E-3</v>
      </c>
      <c r="E72" s="44">
        <v>2165.2269670000001</v>
      </c>
      <c r="F72" s="44">
        <v>243.6411755</v>
      </c>
      <c r="G72" s="38">
        <v>1.0429354479999999</v>
      </c>
      <c r="H72" s="45">
        <v>373.74215930000003</v>
      </c>
      <c r="I72" s="45">
        <v>229.7739187</v>
      </c>
      <c r="J72" s="48">
        <v>0.34481281609999997</v>
      </c>
      <c r="K72" s="46">
        <v>395.66935539999997</v>
      </c>
      <c r="L72" s="45">
        <v>262.71114840000001</v>
      </c>
      <c r="M72" s="47">
        <v>0.37069658049999998</v>
      </c>
    </row>
    <row r="73" spans="1:13" ht="14.5" x14ac:dyDescent="0.35">
      <c r="A73" s="2" t="str">
        <f>VLOOKUP(C73, 'County name'!$A$1:$C$207, 2, TRUE)</f>
        <v>Muscatine County</v>
      </c>
      <c r="B73" s="2" t="str">
        <f>VLOOKUP($C73, 'County name'!$A$1:$C$207, 3, TRUE)</f>
        <v>Iowa</v>
      </c>
      <c r="C73" s="33">
        <v>19139</v>
      </c>
      <c r="D73" s="12">
        <f>VLOOKUP($C73, 'County name'!$A$3:$D$101, 4, FALSE)</f>
        <v>6.6E-3</v>
      </c>
      <c r="E73" s="44">
        <v>2163.0396300000002</v>
      </c>
      <c r="F73" s="44">
        <v>201.99692289999999</v>
      </c>
      <c r="G73" s="38">
        <v>0.9846676003</v>
      </c>
      <c r="H73" s="45">
        <v>394.61345449999999</v>
      </c>
      <c r="I73" s="45">
        <v>236.48704570000001</v>
      </c>
      <c r="J73" s="48">
        <v>0.35694706770000001</v>
      </c>
      <c r="K73" s="46">
        <v>403.46350339999998</v>
      </c>
      <c r="L73" s="45">
        <v>259.0583489</v>
      </c>
      <c r="M73" s="47">
        <v>0.36185456989999998</v>
      </c>
    </row>
    <row r="74" spans="1:13" ht="14.5" x14ac:dyDescent="0.35">
      <c r="A74" s="2" t="str">
        <f>VLOOKUP(C74, 'County name'!$A$1:$C$207, 2, TRUE)</f>
        <v>O</v>
      </c>
      <c r="B74" s="2" t="str">
        <f>VLOOKUP($C74, 'County name'!$A$1:$C$207, 3, TRUE)</f>
        <v>Iowa</v>
      </c>
      <c r="C74" s="33">
        <v>19141</v>
      </c>
      <c r="D74" s="12">
        <f>VLOOKUP($C74, 'County name'!$A$3:$D$101, 4, FALSE)</f>
        <v>1.3100000000000001E-2</v>
      </c>
      <c r="E74" s="44">
        <v>1912.2949430000001</v>
      </c>
      <c r="F74" s="44">
        <v>163.21616689999999</v>
      </c>
      <c r="G74" s="38">
        <v>0.96084515439999996</v>
      </c>
      <c r="H74" s="45">
        <v>346.45874400000002</v>
      </c>
      <c r="I74" s="45">
        <v>177.34544819999999</v>
      </c>
      <c r="J74" s="48">
        <v>0.28242773770000001</v>
      </c>
      <c r="K74" s="46">
        <v>407.54859599999997</v>
      </c>
      <c r="L74" s="45">
        <v>227.69602990000001</v>
      </c>
      <c r="M74" s="47">
        <v>0.35241953520000002</v>
      </c>
    </row>
    <row r="75" spans="1:13" ht="14.5" x14ac:dyDescent="0.35">
      <c r="A75" s="2" t="str">
        <f>VLOOKUP(C75, 'County name'!$A$1:$C$207, 2, TRUE)</f>
        <v>Osceola County</v>
      </c>
      <c r="B75" s="2" t="str">
        <f>VLOOKUP($C75, 'County name'!$A$1:$C$207, 3, TRUE)</f>
        <v>Iowa</v>
      </c>
      <c r="C75" s="33">
        <v>19143</v>
      </c>
      <c r="D75" s="12">
        <f>VLOOKUP($C75, 'County name'!$A$3:$D$101, 4, FALSE)</f>
        <v>0.01</v>
      </c>
      <c r="E75" s="44">
        <v>1832.3542150000001</v>
      </c>
      <c r="F75" s="44">
        <v>138.0583413</v>
      </c>
      <c r="G75" s="38">
        <v>0.92276036100000003</v>
      </c>
      <c r="H75" s="45">
        <v>342.57026050000002</v>
      </c>
      <c r="I75" s="45">
        <v>156.31324499999999</v>
      </c>
      <c r="J75" s="48">
        <v>0.26863796719999999</v>
      </c>
      <c r="K75" s="46">
        <v>407.8021387</v>
      </c>
      <c r="L75" s="45">
        <v>209.9003433</v>
      </c>
      <c r="M75" s="47">
        <v>0.34568032259999998</v>
      </c>
    </row>
    <row r="76" spans="1:13" ht="14.5" x14ac:dyDescent="0.35">
      <c r="A76" s="2" t="str">
        <f>VLOOKUP(C76, 'County name'!$A$1:$C$207, 2, TRUE)</f>
        <v>Page County</v>
      </c>
      <c r="B76" s="2" t="str">
        <f>VLOOKUP($C76, 'County name'!$A$1:$C$207, 3, TRUE)</f>
        <v>Iowa</v>
      </c>
      <c r="C76" s="33">
        <v>19145</v>
      </c>
      <c r="D76" s="12">
        <f>VLOOKUP($C76, 'County name'!$A$3:$D$101, 4, FALSE)</f>
        <v>9.8999999999999991E-3</v>
      </c>
      <c r="E76" s="44">
        <v>2199.4746380000001</v>
      </c>
      <c r="F76" s="44">
        <v>250.6051837</v>
      </c>
      <c r="G76" s="38">
        <v>1.02929136</v>
      </c>
      <c r="H76" s="45">
        <v>371.6603015</v>
      </c>
      <c r="I76" s="45">
        <v>232.7288169</v>
      </c>
      <c r="J76" s="48">
        <v>0.34584147380000002</v>
      </c>
      <c r="K76" s="46">
        <v>390.45536490000001</v>
      </c>
      <c r="L76" s="45">
        <v>261.49864489999999</v>
      </c>
      <c r="M76" s="47">
        <v>0.36633213180000002</v>
      </c>
    </row>
    <row r="77" spans="1:13" ht="14.5" x14ac:dyDescent="0.35">
      <c r="A77" s="2" t="str">
        <f>VLOOKUP(C77, 'County name'!$A$1:$C$207, 2, TRUE)</f>
        <v>Palo Alto County</v>
      </c>
      <c r="B77" s="2" t="str">
        <f>VLOOKUP($C77, 'County name'!$A$1:$C$207, 3, TRUE)</f>
        <v>Iowa</v>
      </c>
      <c r="C77" s="33">
        <v>19147</v>
      </c>
      <c r="D77" s="12">
        <f>VLOOKUP($C77, 'County name'!$A$3:$D$101, 4, FALSE)</f>
        <v>1.1699999999999999E-2</v>
      </c>
      <c r="E77" s="44">
        <v>1929.8373509999999</v>
      </c>
      <c r="F77" s="44">
        <v>151.37005600000001</v>
      </c>
      <c r="G77" s="38">
        <v>0.97016266780000004</v>
      </c>
      <c r="H77" s="45">
        <v>347.58053649999999</v>
      </c>
      <c r="I77" s="45">
        <v>175.95065049999999</v>
      </c>
      <c r="J77" s="48">
        <v>0.28495308359999999</v>
      </c>
      <c r="K77" s="46">
        <v>405.43125270000002</v>
      </c>
      <c r="L77" s="45">
        <v>220.92551829999999</v>
      </c>
      <c r="M77" s="47">
        <v>0.34768387010000001</v>
      </c>
    </row>
    <row r="78" spans="1:13" ht="14.5" x14ac:dyDescent="0.35">
      <c r="A78" s="2" t="str">
        <f>VLOOKUP(C78, 'County name'!$A$1:$C$207, 2, TRUE)</f>
        <v>Plymouth County</v>
      </c>
      <c r="B78" s="2" t="str">
        <f>VLOOKUP($C78, 'County name'!$A$1:$C$207, 3, TRUE)</f>
        <v>Iowa</v>
      </c>
      <c r="C78" s="33">
        <v>19149</v>
      </c>
      <c r="D78" s="12">
        <f>VLOOKUP($C78, 'County name'!$A$3:$D$101, 4, FALSE)</f>
        <v>1.8500000000000003E-2</v>
      </c>
      <c r="E78" s="44">
        <v>1996.8446530000001</v>
      </c>
      <c r="F78" s="44">
        <v>206.17054809999999</v>
      </c>
      <c r="G78" s="38">
        <v>1.0474489920000001</v>
      </c>
      <c r="H78" s="45">
        <v>352.55327540000002</v>
      </c>
      <c r="I78" s="45">
        <v>199.45758420000001</v>
      </c>
      <c r="J78" s="48">
        <v>0.29919915540000003</v>
      </c>
      <c r="K78" s="46">
        <v>410.11563039999999</v>
      </c>
      <c r="L78" s="45">
        <v>253.0956343</v>
      </c>
      <c r="M78" s="47">
        <v>0.36855768519999998</v>
      </c>
    </row>
    <row r="79" spans="1:13" ht="14.5" x14ac:dyDescent="0.35">
      <c r="A79" s="2" t="str">
        <f>VLOOKUP(C79, 'County name'!$A$1:$C$207, 2, TRUE)</f>
        <v>Pocahontas County</v>
      </c>
      <c r="B79" s="2" t="str">
        <f>VLOOKUP($C79, 'County name'!$A$1:$C$207, 3, TRUE)</f>
        <v>Iowa</v>
      </c>
      <c r="C79" s="33">
        <v>19151</v>
      </c>
      <c r="D79" s="12">
        <f>VLOOKUP($C79, 'County name'!$A$3:$D$101, 4, FALSE)</f>
        <v>1.41E-2</v>
      </c>
      <c r="E79" s="44">
        <v>1949.8519040000001</v>
      </c>
      <c r="F79" s="44">
        <v>164.30724950000001</v>
      </c>
      <c r="G79" s="38">
        <v>0.98982769469999998</v>
      </c>
      <c r="H79" s="45">
        <v>351.82874880000003</v>
      </c>
      <c r="I79" s="45">
        <v>188.66840680000001</v>
      </c>
      <c r="J79" s="48">
        <v>0.29695324560000003</v>
      </c>
      <c r="K79" s="46">
        <v>404.08435839999999</v>
      </c>
      <c r="L79" s="45">
        <v>232.30288100000001</v>
      </c>
      <c r="M79" s="47">
        <v>0.35297940620000001</v>
      </c>
    </row>
    <row r="80" spans="1:13" ht="14.5" x14ac:dyDescent="0.35">
      <c r="A80" s="2" t="str">
        <f>VLOOKUP(C80, 'County name'!$A$1:$C$207, 2, TRUE)</f>
        <v>Polk County</v>
      </c>
      <c r="B80" s="2" t="str">
        <f>VLOOKUP($C80, 'County name'!$A$1:$C$207, 3, TRUE)</f>
        <v>Iowa</v>
      </c>
      <c r="C80" s="33">
        <v>19153</v>
      </c>
      <c r="D80" s="12">
        <f>VLOOKUP($C80, 'County name'!$A$3:$D$101, 4, FALSE)</f>
        <v>7.7000000000000002E-3</v>
      </c>
      <c r="E80" s="44">
        <v>2096.4006570000001</v>
      </c>
      <c r="F80" s="44">
        <v>184.1227093</v>
      </c>
      <c r="G80" s="38">
        <v>0.97642198410000003</v>
      </c>
      <c r="H80" s="45">
        <v>366.94150459999997</v>
      </c>
      <c r="I80" s="45">
        <v>209.9833314</v>
      </c>
      <c r="J80" s="48">
        <v>0.32737781890000001</v>
      </c>
      <c r="K80" s="46">
        <v>402.19946440000001</v>
      </c>
      <c r="L80" s="45">
        <v>248.32488530000001</v>
      </c>
      <c r="M80" s="47">
        <v>0.3646184482</v>
      </c>
    </row>
    <row r="81" spans="1:13" ht="14.5" x14ac:dyDescent="0.35">
      <c r="A81" s="2" t="str">
        <f>VLOOKUP(C81, 'County name'!$A$1:$C$207, 2, TRUE)</f>
        <v>Pottawattamie County</v>
      </c>
      <c r="B81" s="2" t="str">
        <f>VLOOKUP($C81, 'County name'!$A$1:$C$207, 3, TRUE)</f>
        <v>Iowa</v>
      </c>
      <c r="C81" s="33">
        <v>19155</v>
      </c>
      <c r="D81" s="12">
        <f>VLOOKUP($C81, 'County name'!$A$3:$D$101, 4, FALSE)</f>
        <v>1.7299999999999999E-2</v>
      </c>
      <c r="E81" s="44">
        <v>2140.8515769999999</v>
      </c>
      <c r="F81" s="44">
        <v>223.37577400000001</v>
      </c>
      <c r="G81" s="38">
        <v>1.0354160219999999</v>
      </c>
      <c r="H81" s="45">
        <v>369.4561966</v>
      </c>
      <c r="I81" s="45">
        <v>220.7656198</v>
      </c>
      <c r="J81" s="48">
        <v>0.33459795959999999</v>
      </c>
      <c r="K81" s="46">
        <v>398.41054489999999</v>
      </c>
      <c r="L81" s="45">
        <v>256.04034760000002</v>
      </c>
      <c r="M81" s="47">
        <v>0.36683733569999999</v>
      </c>
    </row>
    <row r="82" spans="1:13" ht="14.5" x14ac:dyDescent="0.35">
      <c r="A82" s="2" t="str">
        <f>VLOOKUP(C82, 'County name'!$A$1:$C$207, 2, TRUE)</f>
        <v>Poweshiek County</v>
      </c>
      <c r="B82" s="2" t="str">
        <f>VLOOKUP($C82, 'County name'!$A$1:$C$207, 3, TRUE)</f>
        <v>Iowa</v>
      </c>
      <c r="C82" s="33">
        <v>19157</v>
      </c>
      <c r="D82" s="12">
        <f>VLOOKUP($C82, 'County name'!$A$3:$D$101, 4, FALSE)</f>
        <v>1.18E-2</v>
      </c>
      <c r="E82" s="44">
        <v>2055.7031740000002</v>
      </c>
      <c r="F82" s="44">
        <v>185.68059049999999</v>
      </c>
      <c r="G82" s="38">
        <v>0.95462043429999999</v>
      </c>
      <c r="H82" s="45">
        <v>372.93741519999998</v>
      </c>
      <c r="I82" s="45">
        <v>215.26646239999999</v>
      </c>
      <c r="J82" s="48">
        <v>0.33372780210000003</v>
      </c>
      <c r="K82" s="46">
        <v>398.03103429999999</v>
      </c>
      <c r="L82" s="45">
        <v>245.9261502</v>
      </c>
      <c r="M82" s="47">
        <v>0.35878172530000002</v>
      </c>
    </row>
    <row r="83" spans="1:13" ht="14.5" x14ac:dyDescent="0.35">
      <c r="A83" s="2" t="str">
        <f>VLOOKUP(C83, 'County name'!$A$1:$C$207, 2, TRUE)</f>
        <v>Ringgold County</v>
      </c>
      <c r="B83" s="2" t="str">
        <f>VLOOKUP($C83, 'County name'!$A$1:$C$207, 3, TRUE)</f>
        <v>Iowa</v>
      </c>
      <c r="C83" s="33">
        <v>19159</v>
      </c>
      <c r="D83" s="12">
        <f>VLOOKUP($C83, 'County name'!$A$3:$D$101, 4, FALSE)</f>
        <v>5.4000000000000003E-3</v>
      </c>
      <c r="E83" s="44">
        <v>2133.0365550000001</v>
      </c>
      <c r="F83" s="44">
        <v>204.1900923</v>
      </c>
      <c r="G83" s="38">
        <v>0.98414423259999995</v>
      </c>
      <c r="H83" s="45">
        <v>371.98394660000002</v>
      </c>
      <c r="I83" s="45">
        <v>217.01520840000001</v>
      </c>
      <c r="J83" s="48">
        <v>0.33863263500000002</v>
      </c>
      <c r="K83" s="46">
        <v>389.56748420000002</v>
      </c>
      <c r="L83" s="45">
        <v>250.86196279999999</v>
      </c>
      <c r="M83" s="47">
        <v>0.36220659789999998</v>
      </c>
    </row>
    <row r="84" spans="1:13" ht="14.5" x14ac:dyDescent="0.35">
      <c r="A84" s="2" t="str">
        <f>VLOOKUP(C84, 'County name'!$A$1:$C$207, 2, TRUE)</f>
        <v>Sac County</v>
      </c>
      <c r="B84" s="2" t="str">
        <f>VLOOKUP($C84, 'County name'!$A$1:$C$207, 3, TRUE)</f>
        <v>Iowa</v>
      </c>
      <c r="C84" s="33">
        <v>19161</v>
      </c>
      <c r="D84" s="12">
        <f>VLOOKUP($C84, 'County name'!$A$3:$D$101, 4, FALSE)</f>
        <v>1.2E-2</v>
      </c>
      <c r="E84" s="44">
        <v>1966.962217</v>
      </c>
      <c r="F84" s="44">
        <v>170.48940529999999</v>
      </c>
      <c r="G84" s="38">
        <v>0.98937436710000004</v>
      </c>
      <c r="H84" s="45">
        <v>358.0666655</v>
      </c>
      <c r="I84" s="45">
        <v>192.45538550000001</v>
      </c>
      <c r="J84" s="48">
        <v>0.30649538329999998</v>
      </c>
      <c r="K84" s="46">
        <v>404.41230999999999</v>
      </c>
      <c r="L84" s="45">
        <v>236.9315948</v>
      </c>
      <c r="M84" s="47">
        <v>0.35783868120000001</v>
      </c>
    </row>
    <row r="85" spans="1:13" ht="14.5" x14ac:dyDescent="0.35">
      <c r="A85" s="2" t="str">
        <f>VLOOKUP(C85, 'County name'!$A$1:$C$207, 2, TRUE)</f>
        <v>Scott County</v>
      </c>
      <c r="B85" s="2" t="str">
        <f>VLOOKUP($C85, 'County name'!$A$1:$C$207, 3, TRUE)</f>
        <v>Iowa</v>
      </c>
      <c r="C85" s="33">
        <v>19163</v>
      </c>
      <c r="D85" s="12">
        <f>VLOOKUP($C85, 'County name'!$A$3:$D$101, 4, FALSE)</f>
        <v>7.4999999999999997E-3</v>
      </c>
      <c r="E85" s="44">
        <v>2094.0698299999999</v>
      </c>
      <c r="F85" s="44">
        <v>170.0776386</v>
      </c>
      <c r="G85" s="38">
        <v>0.95875404850000001</v>
      </c>
      <c r="H85" s="45">
        <v>398.83248370000001</v>
      </c>
      <c r="I85" s="45">
        <v>222.43331140000001</v>
      </c>
      <c r="J85" s="48">
        <v>0.35307221360000002</v>
      </c>
      <c r="K85" s="46">
        <v>396.69140800000002</v>
      </c>
      <c r="L85" s="45">
        <v>240.96662989999999</v>
      </c>
      <c r="M85" s="47">
        <v>0.3462177293</v>
      </c>
    </row>
    <row r="86" spans="1:13" ht="14.5" x14ac:dyDescent="0.35">
      <c r="A86" s="2" t="str">
        <f>VLOOKUP(C86, 'County name'!$A$1:$C$207, 2, TRUE)</f>
        <v>Shelby County</v>
      </c>
      <c r="B86" s="2" t="str">
        <f>VLOOKUP($C86, 'County name'!$A$1:$C$207, 3, TRUE)</f>
        <v>Iowa</v>
      </c>
      <c r="C86" s="33">
        <v>19165</v>
      </c>
      <c r="D86" s="12">
        <f>VLOOKUP($C86, 'County name'!$A$3:$D$101, 4, FALSE)</f>
        <v>1.37E-2</v>
      </c>
      <c r="E86" s="44">
        <v>2062.1471160000001</v>
      </c>
      <c r="F86" s="44">
        <v>197.6372945</v>
      </c>
      <c r="G86" s="38">
        <v>0.98618277089999995</v>
      </c>
      <c r="H86" s="45">
        <v>366.86591349999998</v>
      </c>
      <c r="I86" s="45">
        <v>208.600807</v>
      </c>
      <c r="J86" s="48">
        <v>0.32440761579999999</v>
      </c>
      <c r="K86" s="46">
        <v>400.15230639999999</v>
      </c>
      <c r="L86" s="45">
        <v>249.33593629999999</v>
      </c>
      <c r="M86" s="47">
        <v>0.36267254780000002</v>
      </c>
    </row>
    <row r="87" spans="1:13" ht="14.5" x14ac:dyDescent="0.35">
      <c r="A87" s="2" t="str">
        <f>VLOOKUP(C87, 'County name'!$A$1:$C$207, 2, TRUE)</f>
        <v>Sioux County</v>
      </c>
      <c r="B87" s="2" t="str">
        <f>VLOOKUP($C87, 'County name'!$A$1:$C$207, 3, TRUE)</f>
        <v>Iowa</v>
      </c>
      <c r="C87" s="33">
        <v>19167</v>
      </c>
      <c r="D87" s="12">
        <f>VLOOKUP($C87, 'County name'!$A$3:$D$101, 4, FALSE)</f>
        <v>1.6E-2</v>
      </c>
      <c r="E87" s="44">
        <v>1947.519145</v>
      </c>
      <c r="F87" s="44">
        <v>189.8565705</v>
      </c>
      <c r="G87" s="38">
        <v>1.0180668989999999</v>
      </c>
      <c r="H87" s="45">
        <v>346.32982989999999</v>
      </c>
      <c r="I87" s="45">
        <v>186.61787949999999</v>
      </c>
      <c r="J87" s="48">
        <v>0.28608833319999999</v>
      </c>
      <c r="K87" s="46">
        <v>410.92594450000001</v>
      </c>
      <c r="L87" s="45">
        <v>244.94261130000001</v>
      </c>
      <c r="M87" s="47">
        <v>0.36340400560000002</v>
      </c>
    </row>
    <row r="88" spans="1:13" ht="14.5" x14ac:dyDescent="0.35">
      <c r="A88" s="2" t="str">
        <f>VLOOKUP(C88, 'County name'!$A$1:$C$207, 2, TRUE)</f>
        <v>Story County</v>
      </c>
      <c r="B88" s="2" t="str">
        <f>VLOOKUP($C88, 'County name'!$A$1:$C$207, 3, TRUE)</f>
        <v>Iowa</v>
      </c>
      <c r="C88" s="33">
        <v>19169</v>
      </c>
      <c r="D88" s="12">
        <f>VLOOKUP($C88, 'County name'!$A$3:$D$101, 4, FALSE)</f>
        <v>1.09E-2</v>
      </c>
      <c r="E88" s="44">
        <v>1994.65869</v>
      </c>
      <c r="F88" s="44">
        <v>153.92292169999999</v>
      </c>
      <c r="G88" s="38">
        <v>0.92701484270000001</v>
      </c>
      <c r="H88" s="45">
        <v>359.66601500000002</v>
      </c>
      <c r="I88" s="45">
        <v>192.45797239999999</v>
      </c>
      <c r="J88" s="48">
        <v>0.31065741520000001</v>
      </c>
      <c r="K88" s="46">
        <v>398.89049590000002</v>
      </c>
      <c r="L88" s="45">
        <v>231.0907478</v>
      </c>
      <c r="M88" s="47">
        <v>0.3496501327</v>
      </c>
    </row>
    <row r="89" spans="1:13" ht="14.5" x14ac:dyDescent="0.35">
      <c r="A89" s="2" t="str">
        <f>VLOOKUP(C89, 'County name'!$A$1:$C$207, 2, TRUE)</f>
        <v>Tama County</v>
      </c>
      <c r="B89" s="2" t="str">
        <f>VLOOKUP($C89, 'County name'!$A$1:$C$207, 3, TRUE)</f>
        <v>Iowa</v>
      </c>
      <c r="C89" s="33">
        <v>19171</v>
      </c>
      <c r="D89" s="12">
        <f>VLOOKUP($C89, 'County name'!$A$3:$D$101, 4, FALSE)</f>
        <v>1.3000000000000001E-2</v>
      </c>
      <c r="E89" s="44">
        <v>1988.5898440000001</v>
      </c>
      <c r="F89" s="44">
        <v>165.06102279999999</v>
      </c>
      <c r="G89" s="38">
        <v>0.94334513279999999</v>
      </c>
      <c r="H89" s="45">
        <v>365.08100039999999</v>
      </c>
      <c r="I89" s="45">
        <v>202.29803999999999</v>
      </c>
      <c r="J89" s="48">
        <v>0.3192368726</v>
      </c>
      <c r="K89" s="46">
        <v>396.38948770000002</v>
      </c>
      <c r="L89" s="45">
        <v>234.08603959999999</v>
      </c>
      <c r="M89" s="47">
        <v>0.3471352265</v>
      </c>
    </row>
    <row r="90" spans="1:13" ht="14.5" x14ac:dyDescent="0.35">
      <c r="A90" s="2" t="str">
        <f>VLOOKUP(C90, 'County name'!$A$1:$C$207, 2, TRUE)</f>
        <v>Taylor County</v>
      </c>
      <c r="B90" s="2" t="str">
        <f>VLOOKUP($C90, 'County name'!$A$1:$C$207, 3, TRUE)</f>
        <v>Iowa</v>
      </c>
      <c r="C90" s="33">
        <v>19173</v>
      </c>
      <c r="D90" s="12">
        <f>VLOOKUP($C90, 'County name'!$A$3:$D$101, 4, FALSE)</f>
        <v>7.9000000000000008E-3</v>
      </c>
      <c r="E90" s="44">
        <v>2146.0343830000002</v>
      </c>
      <c r="F90" s="44">
        <v>218.11157840000001</v>
      </c>
      <c r="G90" s="38">
        <v>0.99754472100000002</v>
      </c>
      <c r="H90" s="45">
        <v>371.77614</v>
      </c>
      <c r="I90" s="45">
        <v>220.29688759999999</v>
      </c>
      <c r="J90" s="48">
        <v>0.34082449920000002</v>
      </c>
      <c r="K90" s="46">
        <v>388.11391049999997</v>
      </c>
      <c r="L90" s="45">
        <v>252.1369</v>
      </c>
      <c r="M90" s="47">
        <v>0.36305073490000001</v>
      </c>
    </row>
    <row r="91" spans="1:13" ht="14.5" x14ac:dyDescent="0.35">
      <c r="A91" s="2" t="str">
        <f>VLOOKUP(C91, 'County name'!$A$1:$C$207, 2, TRUE)</f>
        <v>Union County</v>
      </c>
      <c r="B91" s="2" t="str">
        <f>VLOOKUP($C91, 'County name'!$A$1:$C$207, 3, TRUE)</f>
        <v>Iowa</v>
      </c>
      <c r="C91" s="33">
        <v>19175</v>
      </c>
      <c r="D91" s="12">
        <f>VLOOKUP($C91, 'County name'!$A$3:$D$101, 4, FALSE)</f>
        <v>6.5000000000000006E-3</v>
      </c>
      <c r="E91" s="44">
        <v>2111.5460410000001</v>
      </c>
      <c r="F91" s="44">
        <v>201.76615229999999</v>
      </c>
      <c r="G91" s="38">
        <v>0.98196205709999995</v>
      </c>
      <c r="H91" s="45">
        <v>374.849018</v>
      </c>
      <c r="I91" s="45">
        <v>218.32646550000001</v>
      </c>
      <c r="J91" s="48">
        <v>0.33867447150000002</v>
      </c>
      <c r="K91" s="46">
        <v>398.57600159999998</v>
      </c>
      <c r="L91" s="45">
        <v>254.68048200000001</v>
      </c>
      <c r="M91" s="47">
        <v>0.36915510340000002</v>
      </c>
    </row>
    <row r="92" spans="1:13" ht="14.5" x14ac:dyDescent="0.35">
      <c r="A92" s="2" t="str">
        <f>VLOOKUP(C92, 'County name'!$A$1:$C$207, 2, TRUE)</f>
        <v>Van Buren County</v>
      </c>
      <c r="B92" s="2" t="str">
        <f>VLOOKUP($C92, 'County name'!$A$1:$C$207, 3, TRUE)</f>
        <v>Iowa</v>
      </c>
      <c r="C92" s="33">
        <v>19177</v>
      </c>
      <c r="D92" s="12">
        <f>VLOOKUP($C92, 'County name'!$A$3:$D$101, 4, FALSE)</f>
        <v>4.7999999999999996E-3</v>
      </c>
      <c r="E92" s="44">
        <v>2257.420944</v>
      </c>
      <c r="F92" s="44">
        <v>254.07316220000001</v>
      </c>
      <c r="G92" s="38">
        <v>1.055399354</v>
      </c>
      <c r="H92" s="45">
        <v>383.28478280000002</v>
      </c>
      <c r="I92" s="45">
        <v>250.1345158</v>
      </c>
      <c r="J92" s="48">
        <v>0.35942722510000003</v>
      </c>
      <c r="K92" s="46">
        <v>405.7050107</v>
      </c>
      <c r="L92" s="45">
        <v>278.4104772</v>
      </c>
      <c r="M92" s="47">
        <v>0.382966113</v>
      </c>
    </row>
    <row r="93" spans="1:13" ht="14.5" x14ac:dyDescent="0.35">
      <c r="A93" s="2" t="str">
        <f>VLOOKUP(C93, 'County name'!$A$1:$C$207, 2, TRUE)</f>
        <v>Wapello County</v>
      </c>
      <c r="B93" s="2" t="str">
        <f>VLOOKUP($C93, 'County name'!$A$1:$C$207, 3, TRUE)</f>
        <v>Iowa</v>
      </c>
      <c r="C93" s="33">
        <v>19179</v>
      </c>
      <c r="D93" s="12">
        <f>VLOOKUP($C93, 'County name'!$A$3:$D$101, 4, FALSE)</f>
        <v>5.1999999999999998E-3</v>
      </c>
      <c r="E93" s="44">
        <v>2208.3609849999998</v>
      </c>
      <c r="F93" s="44">
        <v>221.02894749999999</v>
      </c>
      <c r="G93" s="38">
        <v>1.0327501649999999</v>
      </c>
      <c r="H93" s="45">
        <v>381.87544530000002</v>
      </c>
      <c r="I93" s="45">
        <v>233.8146649</v>
      </c>
      <c r="J93" s="48">
        <v>0.35207969119999999</v>
      </c>
      <c r="K93" s="46">
        <v>404.0423141</v>
      </c>
      <c r="L93" s="45">
        <v>262.36943630000002</v>
      </c>
      <c r="M93" s="47">
        <v>0.37615166210000001</v>
      </c>
    </row>
    <row r="94" spans="1:13" ht="14.5" x14ac:dyDescent="0.35">
      <c r="A94" s="2" t="str">
        <f>VLOOKUP(C94, 'County name'!$A$1:$C$207, 2, TRUE)</f>
        <v>Warren County</v>
      </c>
      <c r="B94" s="2" t="str">
        <f>VLOOKUP($C94, 'County name'!$A$1:$C$207, 3, TRUE)</f>
        <v>Iowa</v>
      </c>
      <c r="C94" s="33">
        <v>19181</v>
      </c>
      <c r="D94" s="12">
        <f>VLOOKUP($C94, 'County name'!$A$3:$D$101, 4, FALSE)</f>
        <v>6.0999999999999995E-3</v>
      </c>
      <c r="E94" s="44">
        <v>2144.2057460000001</v>
      </c>
      <c r="F94" s="44">
        <v>206.51721449999999</v>
      </c>
      <c r="G94" s="38">
        <v>0.99733514840000004</v>
      </c>
      <c r="H94" s="45">
        <v>373.13037320000001</v>
      </c>
      <c r="I94" s="45">
        <v>221.83551979999999</v>
      </c>
      <c r="J94" s="48">
        <v>0.33804009309999999</v>
      </c>
      <c r="K94" s="46">
        <v>403.677615</v>
      </c>
      <c r="L94" s="45">
        <v>259.33362219999998</v>
      </c>
      <c r="M94" s="47">
        <v>0.37303640119999998</v>
      </c>
    </row>
    <row r="95" spans="1:13" ht="14.5" x14ac:dyDescent="0.35">
      <c r="A95" s="2" t="str">
        <f>VLOOKUP(C95, 'County name'!$A$1:$C$207, 2, TRUE)</f>
        <v>Washington County</v>
      </c>
      <c r="B95" s="2" t="str">
        <f>VLOOKUP($C95, 'County name'!$A$1:$C$207, 3, TRUE)</f>
        <v>Iowa</v>
      </c>
      <c r="C95" s="33">
        <v>19183</v>
      </c>
      <c r="D95" s="12">
        <f>VLOOKUP($C95, 'County name'!$A$3:$D$101, 4, FALSE)</f>
        <v>8.8000000000000005E-3</v>
      </c>
      <c r="E95" s="44">
        <v>2191.1197459999999</v>
      </c>
      <c r="F95" s="44">
        <v>222.05425059999999</v>
      </c>
      <c r="G95" s="38">
        <v>1.0108419470000001</v>
      </c>
      <c r="H95" s="45">
        <v>386.19054149999999</v>
      </c>
      <c r="I95" s="45">
        <v>240.48724229999999</v>
      </c>
      <c r="J95" s="48">
        <v>0.35363495</v>
      </c>
      <c r="K95" s="46">
        <v>405.536743</v>
      </c>
      <c r="L95" s="45">
        <v>266.2430124</v>
      </c>
      <c r="M95" s="47">
        <v>0.37156694509999999</v>
      </c>
    </row>
    <row r="96" spans="1:13" ht="14.5" x14ac:dyDescent="0.35">
      <c r="A96" s="2" t="str">
        <f>VLOOKUP(C96, 'County name'!$A$1:$C$207, 2, TRUE)</f>
        <v>Wayne County</v>
      </c>
      <c r="B96" s="2" t="str">
        <f>VLOOKUP($C96, 'County name'!$A$1:$C$207, 3, TRUE)</f>
        <v>Iowa</v>
      </c>
      <c r="C96" s="33">
        <v>19185</v>
      </c>
      <c r="D96" s="12">
        <f>VLOOKUP($C96, 'County name'!$A$3:$D$101, 4, FALSE)</f>
        <v>5.6999999999999993E-3</v>
      </c>
      <c r="E96" s="44">
        <v>2104.3628220000001</v>
      </c>
      <c r="F96" s="44">
        <v>195.79247470000001</v>
      </c>
      <c r="G96" s="38">
        <v>0.97114181990000004</v>
      </c>
      <c r="H96" s="45">
        <v>372.36429270000002</v>
      </c>
      <c r="I96" s="45">
        <v>216.3697511</v>
      </c>
      <c r="J96" s="48">
        <v>0.33515198979999999</v>
      </c>
      <c r="K96" s="46">
        <v>397.07425640000002</v>
      </c>
      <c r="L96" s="45">
        <v>253.68769080000001</v>
      </c>
      <c r="M96" s="47">
        <v>0.36561612539999999</v>
      </c>
    </row>
    <row r="97" spans="1:13" ht="14.5" x14ac:dyDescent="0.35">
      <c r="A97" s="2" t="str">
        <f>VLOOKUP(C97, 'County name'!$A$1:$C$207, 2, TRUE)</f>
        <v>Webster County</v>
      </c>
      <c r="B97" s="2" t="str">
        <f>VLOOKUP($C97, 'County name'!$A$1:$C$207, 3, TRUE)</f>
        <v>Iowa</v>
      </c>
      <c r="C97" s="33">
        <v>19187</v>
      </c>
      <c r="D97" s="12">
        <f>VLOOKUP($C97, 'County name'!$A$3:$D$101, 4, FALSE)</f>
        <v>1.5100000000000001E-2</v>
      </c>
      <c r="E97" s="44">
        <v>1989.906391</v>
      </c>
      <c r="F97" s="44">
        <v>170.87520929999999</v>
      </c>
      <c r="G97" s="38">
        <v>1.004055661</v>
      </c>
      <c r="H97" s="45">
        <v>355.90640070000001</v>
      </c>
      <c r="I97" s="45">
        <v>196.8109795</v>
      </c>
      <c r="J97" s="48">
        <v>0.30822798709999999</v>
      </c>
      <c r="K97" s="46">
        <v>400.95126329999999</v>
      </c>
      <c r="L97" s="45">
        <v>237.23115079999999</v>
      </c>
      <c r="M97" s="47">
        <v>0.35525044500000003</v>
      </c>
    </row>
    <row r="98" spans="1:13" ht="14.5" x14ac:dyDescent="0.35">
      <c r="A98" s="2" t="str">
        <f>VLOOKUP(C98, 'County name'!$A$1:$C$207, 2, TRUE)</f>
        <v>Winnebago County</v>
      </c>
      <c r="B98" s="2" t="str">
        <f>VLOOKUP($C98, 'County name'!$A$1:$C$207, 3, TRUE)</f>
        <v>Iowa</v>
      </c>
      <c r="C98" s="33">
        <v>19189</v>
      </c>
      <c r="D98" s="12">
        <f>VLOOKUP($C98, 'County name'!$A$3:$D$101, 4, FALSE)</f>
        <v>8.6E-3</v>
      </c>
      <c r="E98" s="44">
        <v>1880.6347920000001</v>
      </c>
      <c r="F98" s="44">
        <v>130.35704770000001</v>
      </c>
      <c r="G98" s="38">
        <v>0.93246440539999997</v>
      </c>
      <c r="H98" s="45">
        <v>348.10996290000003</v>
      </c>
      <c r="I98" s="45">
        <v>161.25821569999999</v>
      </c>
      <c r="J98" s="48">
        <v>0.27865255480000001</v>
      </c>
      <c r="K98" s="46">
        <v>398.80089409999999</v>
      </c>
      <c r="L98" s="45">
        <v>204.2157248</v>
      </c>
      <c r="M98" s="47">
        <v>0.33628528460000001</v>
      </c>
    </row>
    <row r="99" spans="1:13" ht="14.5" x14ac:dyDescent="0.35">
      <c r="A99" s="2" t="str">
        <f>VLOOKUP(C99, 'County name'!$A$1:$C$207, 2, TRUE)</f>
        <v>Winneshiek County</v>
      </c>
      <c r="B99" s="2" t="str">
        <f>VLOOKUP($C99, 'County name'!$A$1:$C$207, 3, TRUE)</f>
        <v>Iowa</v>
      </c>
      <c r="C99" s="33">
        <v>19191</v>
      </c>
      <c r="D99" s="12">
        <f>VLOOKUP($C99, 'County name'!$A$3:$D$101, 4, FALSE)</f>
        <v>1.03E-2</v>
      </c>
      <c r="E99" s="44">
        <v>1812.274332</v>
      </c>
      <c r="F99" s="44">
        <v>112.5474608</v>
      </c>
      <c r="G99" s="38">
        <v>0.88357925189999997</v>
      </c>
      <c r="H99" s="45">
        <v>355.30217699999997</v>
      </c>
      <c r="I99" s="45">
        <v>155.95874509999999</v>
      </c>
      <c r="J99" s="48">
        <v>0.2834874584</v>
      </c>
      <c r="K99" s="46">
        <v>388.6671485</v>
      </c>
      <c r="L99" s="45">
        <v>191.58323569999999</v>
      </c>
      <c r="M99" s="47">
        <v>0.31731767900000002</v>
      </c>
    </row>
    <row r="100" spans="1:13" ht="14.5" x14ac:dyDescent="0.35">
      <c r="A100" s="2" t="str">
        <f>VLOOKUP(C100, 'County name'!$A$1:$C$207, 2, TRUE)</f>
        <v>Woodbury County</v>
      </c>
      <c r="B100" s="2" t="str">
        <f>VLOOKUP($C100, 'County name'!$A$1:$C$207, 3, TRUE)</f>
        <v>Iowa</v>
      </c>
      <c r="C100" s="33">
        <v>19193</v>
      </c>
      <c r="D100" s="12">
        <f>VLOOKUP($C100, 'County name'!$A$3:$D$101, 4, FALSE)</f>
        <v>1.5700000000000002E-2</v>
      </c>
      <c r="E100" s="44">
        <v>2051.9187000000002</v>
      </c>
      <c r="F100" s="44">
        <v>214.4684068</v>
      </c>
      <c r="G100" s="38">
        <v>1.0498752979999999</v>
      </c>
      <c r="H100" s="45">
        <v>357.87544739999998</v>
      </c>
      <c r="I100" s="45">
        <v>207.39853239999999</v>
      </c>
      <c r="J100" s="48">
        <v>0.31009199050000003</v>
      </c>
      <c r="K100" s="46">
        <v>406.75291970000001</v>
      </c>
      <c r="L100" s="45">
        <v>256.11904329999999</v>
      </c>
      <c r="M100" s="47">
        <v>0.36887206500000003</v>
      </c>
    </row>
    <row r="101" spans="1:13" ht="14.5" x14ac:dyDescent="0.35">
      <c r="A101" s="2" t="str">
        <f>VLOOKUP(C101, 'County name'!$A$1:$C$207, 2, TRUE)</f>
        <v>Worth County</v>
      </c>
      <c r="B101" s="2" t="str">
        <f>VLOOKUP($C101, 'County name'!$A$1:$C$207, 3, TRUE)</f>
        <v>Iowa</v>
      </c>
      <c r="C101" s="33">
        <v>19195</v>
      </c>
      <c r="D101" s="12">
        <f>VLOOKUP($C101, 'County name'!$A$3:$D$101, 4, FALSE)</f>
        <v>8.3000000000000001E-3</v>
      </c>
      <c r="E101" s="44">
        <v>1840.140547</v>
      </c>
      <c r="F101" s="44">
        <v>120.03285889999999</v>
      </c>
      <c r="G101" s="38">
        <v>0.89840062899999995</v>
      </c>
      <c r="H101" s="45">
        <v>347.1004087</v>
      </c>
      <c r="I101" s="45">
        <v>152.16306059999999</v>
      </c>
      <c r="J101" s="48">
        <v>0.27554815249999998</v>
      </c>
      <c r="K101" s="46">
        <v>392.47101170000002</v>
      </c>
      <c r="L101" s="45">
        <v>195.38199220000001</v>
      </c>
      <c r="M101" s="47">
        <v>0.32765686220000001</v>
      </c>
    </row>
    <row r="102" spans="1:13" ht="14.5" x14ac:dyDescent="0.35">
      <c r="A102" s="2" t="str">
        <f>VLOOKUP(C102, 'County name'!$A$1:$C$207, 2, TRUE)</f>
        <v>Wright County</v>
      </c>
      <c r="B102" s="2" t="str">
        <f>VLOOKUP($C102, 'County name'!$A$1:$C$207, 3, TRUE)</f>
        <v>Iowa</v>
      </c>
      <c r="C102" s="33">
        <v>19197</v>
      </c>
      <c r="D102" s="12">
        <f>VLOOKUP($C102, 'County name'!$A$3:$D$101, 4, FALSE)</f>
        <v>1.3500000000000002E-2</v>
      </c>
      <c r="E102" s="44">
        <v>1918.8200589999999</v>
      </c>
      <c r="F102" s="44">
        <v>142.38068490000001</v>
      </c>
      <c r="G102" s="38">
        <v>0.94064280700000003</v>
      </c>
      <c r="H102" s="45">
        <v>349.03077330000002</v>
      </c>
      <c r="I102" s="45">
        <v>178.96580280000001</v>
      </c>
      <c r="J102" s="48">
        <v>0.29285897640000003</v>
      </c>
      <c r="K102" s="46">
        <v>397.35274820000001</v>
      </c>
      <c r="L102" s="45">
        <v>219.28641099999999</v>
      </c>
      <c r="M102" s="47">
        <v>0.34077276299999998</v>
      </c>
    </row>
    <row r="103" spans="1:13" ht="12.5" x14ac:dyDescent="0.25">
      <c r="A103" s="2"/>
      <c r="B103" s="2"/>
      <c r="C103" s="1"/>
      <c r="D103" s="12"/>
      <c r="E103" s="1"/>
      <c r="F103" s="1"/>
      <c r="G103" s="1"/>
      <c r="H103" s="22"/>
      <c r="K103" s="22"/>
      <c r="M103" s="23"/>
    </row>
    <row r="104" spans="1:13" ht="12.5" x14ac:dyDescent="0.25">
      <c r="A104" s="2"/>
      <c r="B104" s="2"/>
      <c r="C104" s="2"/>
      <c r="D104" s="12"/>
      <c r="E104" s="2"/>
      <c r="F104" s="2"/>
      <c r="G104" s="2"/>
      <c r="H104" s="22"/>
      <c r="K104" s="22"/>
      <c r="M104" s="23"/>
    </row>
    <row r="105" spans="1:13" ht="12.5" x14ac:dyDescent="0.25">
      <c r="A105" s="2"/>
      <c r="B105" s="2"/>
      <c r="C105" s="2"/>
      <c r="D105" s="12"/>
      <c r="E105" s="2"/>
      <c r="F105" s="2"/>
      <c r="G105" s="2"/>
      <c r="H105" s="22"/>
      <c r="K105" s="22"/>
      <c r="M105" s="23"/>
    </row>
    <row r="106" spans="1:13" ht="12.5" x14ac:dyDescent="0.25">
      <c r="A106" s="2"/>
      <c r="B106" s="2"/>
      <c r="C106" s="2"/>
      <c r="D106" s="12"/>
      <c r="E106" s="2"/>
      <c r="F106" s="2"/>
      <c r="G106" s="2"/>
      <c r="H106" s="22"/>
      <c r="K106" s="22"/>
      <c r="M106" s="23"/>
    </row>
    <row r="107" spans="1:13" ht="12.5" x14ac:dyDescent="0.25">
      <c r="A107" s="2"/>
      <c r="B107" s="2"/>
      <c r="C107" s="2"/>
      <c r="D107" s="12"/>
      <c r="E107" s="2"/>
      <c r="F107" s="2"/>
      <c r="G107" s="2"/>
      <c r="H107" s="22"/>
      <c r="K107" s="22"/>
      <c r="M107" s="23"/>
    </row>
    <row r="108" spans="1:13" ht="12.5" x14ac:dyDescent="0.25">
      <c r="A108" s="2"/>
      <c r="B108" s="2"/>
      <c r="C108" s="2"/>
      <c r="D108" s="12"/>
      <c r="E108" s="2"/>
      <c r="F108" s="2"/>
      <c r="G108" s="2"/>
      <c r="H108" s="22"/>
      <c r="K108" s="22"/>
      <c r="M108" s="23"/>
    </row>
    <row r="109" spans="1:13" ht="12.5" x14ac:dyDescent="0.25">
      <c r="A109" s="2"/>
      <c r="B109" s="2"/>
      <c r="C109" s="2"/>
      <c r="D109" s="12"/>
      <c r="E109" s="2"/>
      <c r="F109" s="2"/>
      <c r="G109" s="2"/>
      <c r="H109" s="22"/>
      <c r="K109" s="22"/>
      <c r="M109" s="23"/>
    </row>
    <row r="110" spans="1:13" ht="12.5" x14ac:dyDescent="0.25">
      <c r="A110" s="2"/>
      <c r="B110" s="2"/>
      <c r="C110" s="2"/>
      <c r="D110" s="12"/>
      <c r="E110" s="2"/>
      <c r="F110" s="2"/>
      <c r="G110" s="2"/>
      <c r="H110" s="22"/>
      <c r="K110" s="22"/>
      <c r="M110" s="23"/>
    </row>
    <row r="111" spans="1:13" ht="12.5" x14ac:dyDescent="0.25">
      <c r="A111" s="2"/>
      <c r="B111" s="2"/>
      <c r="C111" s="2"/>
      <c r="D111" s="12"/>
      <c r="E111" s="2"/>
      <c r="F111" s="2"/>
      <c r="G111" s="2"/>
      <c r="H111" s="22"/>
      <c r="K111" s="22"/>
      <c r="M111" s="23"/>
    </row>
    <row r="112" spans="1:13" ht="12.5" x14ac:dyDescent="0.25">
      <c r="A112" s="2"/>
      <c r="B112" s="2"/>
      <c r="C112" s="2"/>
      <c r="D112" s="12"/>
      <c r="E112" s="2"/>
      <c r="F112" s="2"/>
      <c r="G112" s="2"/>
      <c r="H112" s="22"/>
      <c r="K112" s="22"/>
      <c r="M112" s="23"/>
    </row>
    <row r="113" spans="1:13" ht="12.5" x14ac:dyDescent="0.25">
      <c r="A113" s="2"/>
      <c r="B113" s="2"/>
      <c r="C113" s="2"/>
      <c r="D113" s="12"/>
      <c r="E113" s="2"/>
      <c r="F113" s="2"/>
      <c r="G113" s="2"/>
      <c r="H113" s="22"/>
      <c r="K113" s="22"/>
      <c r="M113" s="23"/>
    </row>
    <row r="114" spans="1:13" ht="12.5" x14ac:dyDescent="0.25">
      <c r="A114" s="2"/>
      <c r="B114" s="2"/>
      <c r="C114" s="2"/>
      <c r="D114" s="12"/>
      <c r="E114" s="2"/>
      <c r="F114" s="2"/>
      <c r="G114" s="2"/>
      <c r="H114" s="22"/>
      <c r="K114" s="22"/>
      <c r="M114" s="23"/>
    </row>
    <row r="115" spans="1:13" ht="12.5" x14ac:dyDescent="0.25">
      <c r="A115" s="2"/>
      <c r="B115" s="2"/>
      <c r="C115" s="2"/>
      <c r="D115" s="12"/>
      <c r="E115" s="2"/>
      <c r="F115" s="2"/>
      <c r="G115" s="2"/>
      <c r="H115" s="22"/>
      <c r="K115" s="22"/>
      <c r="M115" s="23"/>
    </row>
    <row r="116" spans="1:13" ht="12.5" x14ac:dyDescent="0.25">
      <c r="A116" s="2"/>
      <c r="B116" s="2"/>
      <c r="C116" s="2"/>
      <c r="D116" s="12"/>
      <c r="E116" s="2"/>
      <c r="F116" s="2"/>
      <c r="G116" s="2"/>
      <c r="H116" s="22"/>
      <c r="K116" s="22"/>
      <c r="M116" s="23"/>
    </row>
    <row r="117" spans="1:13" ht="12.5" x14ac:dyDescent="0.25">
      <c r="A117" s="2"/>
      <c r="B117" s="2"/>
      <c r="C117" s="2"/>
      <c r="D117" s="12"/>
      <c r="E117" s="2"/>
      <c r="F117" s="2"/>
      <c r="G117" s="2"/>
      <c r="H117" s="22"/>
      <c r="K117" s="22"/>
      <c r="M117" s="23"/>
    </row>
    <row r="118" spans="1:13" ht="12.5" x14ac:dyDescent="0.25">
      <c r="A118" s="2"/>
      <c r="B118" s="2"/>
      <c r="C118" s="2"/>
      <c r="D118" s="12"/>
      <c r="E118" s="2"/>
      <c r="F118" s="2"/>
      <c r="G118" s="2"/>
      <c r="H118" s="22"/>
      <c r="K118" s="22"/>
      <c r="M118" s="23"/>
    </row>
    <row r="119" spans="1:13" ht="12.5" x14ac:dyDescent="0.25">
      <c r="A119" s="2"/>
      <c r="B119" s="2"/>
      <c r="C119" s="2"/>
      <c r="D119" s="12"/>
      <c r="E119" s="2"/>
      <c r="F119" s="2"/>
      <c r="G119" s="2"/>
      <c r="H119" s="22"/>
      <c r="K119" s="22"/>
      <c r="M119" s="23"/>
    </row>
    <row r="120" spans="1:13" ht="12.5" x14ac:dyDescent="0.25">
      <c r="A120" s="2"/>
      <c r="B120" s="2"/>
      <c r="C120" s="2"/>
      <c r="D120" s="12"/>
      <c r="E120" s="2"/>
      <c r="F120" s="2"/>
      <c r="G120" s="2"/>
      <c r="H120" s="22"/>
      <c r="K120" s="22"/>
      <c r="M120" s="23"/>
    </row>
    <row r="121" spans="1:13" ht="12.5" x14ac:dyDescent="0.25">
      <c r="A121" s="2"/>
      <c r="B121" s="2"/>
      <c r="C121" s="2"/>
      <c r="D121" s="12"/>
      <c r="E121" s="2"/>
      <c r="F121" s="2"/>
      <c r="G121" s="2"/>
      <c r="H121" s="22"/>
      <c r="K121" s="22"/>
      <c r="M121" s="23"/>
    </row>
    <row r="122" spans="1:13" ht="12.5" x14ac:dyDescent="0.25">
      <c r="A122" s="2"/>
      <c r="B122" s="2"/>
      <c r="C122" s="2"/>
      <c r="D122" s="12"/>
      <c r="E122" s="2"/>
      <c r="F122" s="2"/>
      <c r="G122" s="2"/>
      <c r="H122" s="22"/>
      <c r="K122" s="22"/>
      <c r="M122" s="23"/>
    </row>
    <row r="123" spans="1:13" ht="12.5" x14ac:dyDescent="0.25">
      <c r="A123" s="2"/>
      <c r="B123" s="2"/>
      <c r="C123" s="2"/>
      <c r="D123" s="12"/>
      <c r="E123" s="2"/>
      <c r="F123" s="2"/>
      <c r="G123" s="2"/>
      <c r="H123" s="22"/>
      <c r="K123" s="22"/>
      <c r="M123" s="23"/>
    </row>
    <row r="124" spans="1:13" ht="12.5" x14ac:dyDescent="0.25">
      <c r="A124" s="2"/>
      <c r="B124" s="2"/>
      <c r="C124" s="2"/>
      <c r="D124" s="12"/>
      <c r="E124" s="2"/>
      <c r="F124" s="2"/>
      <c r="G124" s="2"/>
      <c r="H124" s="22"/>
      <c r="K124" s="22"/>
      <c r="M124" s="23"/>
    </row>
    <row r="125" spans="1:13" ht="12.5" x14ac:dyDescent="0.25">
      <c r="A125" s="2"/>
      <c r="B125" s="2"/>
      <c r="C125" s="2"/>
      <c r="D125" s="12"/>
      <c r="E125" s="2"/>
      <c r="F125" s="2"/>
      <c r="G125" s="2"/>
      <c r="H125" s="22"/>
      <c r="K125" s="22"/>
      <c r="M125" s="23"/>
    </row>
    <row r="126" spans="1:13" ht="12.5" x14ac:dyDescent="0.25">
      <c r="A126" s="2"/>
      <c r="B126" s="2"/>
      <c r="C126" s="2"/>
      <c r="D126" s="12"/>
      <c r="E126" s="2"/>
      <c r="F126" s="2"/>
      <c r="G126" s="2"/>
      <c r="H126" s="22"/>
      <c r="K126" s="22"/>
      <c r="M126" s="23"/>
    </row>
    <row r="127" spans="1:13" ht="12.5" x14ac:dyDescent="0.25">
      <c r="A127" s="2"/>
      <c r="B127" s="2"/>
      <c r="C127" s="2"/>
      <c r="D127" s="12"/>
      <c r="E127" s="2"/>
      <c r="F127" s="2"/>
      <c r="G127" s="2"/>
      <c r="H127" s="22"/>
      <c r="K127" s="22"/>
      <c r="M127" s="23"/>
    </row>
    <row r="128" spans="1:13" ht="12.5" x14ac:dyDescent="0.25">
      <c r="A128" s="2"/>
      <c r="B128" s="2"/>
      <c r="C128" s="2"/>
      <c r="D128" s="12"/>
      <c r="E128" s="2"/>
      <c r="F128" s="2"/>
      <c r="G128" s="2"/>
      <c r="H128" s="22"/>
      <c r="K128" s="22"/>
      <c r="M128" s="23"/>
    </row>
    <row r="129" spans="1:13" ht="12.5" x14ac:dyDescent="0.25">
      <c r="A129" s="2"/>
      <c r="B129" s="2"/>
      <c r="C129" s="2"/>
      <c r="D129" s="12"/>
      <c r="E129" s="2"/>
      <c r="F129" s="2"/>
      <c r="G129" s="2"/>
      <c r="H129" s="22"/>
      <c r="K129" s="22"/>
      <c r="M129" s="23"/>
    </row>
    <row r="130" spans="1:13" ht="12.5" x14ac:dyDescent="0.25">
      <c r="A130" s="2"/>
      <c r="B130" s="2"/>
      <c r="C130" s="2"/>
      <c r="D130" s="12"/>
      <c r="E130" s="2"/>
      <c r="F130" s="2"/>
      <c r="G130" s="2"/>
      <c r="H130" s="22"/>
      <c r="K130" s="22"/>
      <c r="M130" s="23"/>
    </row>
    <row r="131" spans="1:13" ht="12.5" x14ac:dyDescent="0.25">
      <c r="A131" s="2"/>
      <c r="B131" s="2"/>
      <c r="C131" s="2"/>
      <c r="D131" s="12"/>
      <c r="E131" s="2"/>
      <c r="F131" s="2"/>
      <c r="G131" s="2"/>
      <c r="H131" s="22"/>
      <c r="K131" s="22"/>
      <c r="M131" s="23"/>
    </row>
    <row r="132" spans="1:13" ht="12.5" x14ac:dyDescent="0.25">
      <c r="A132" s="2"/>
      <c r="B132" s="2"/>
      <c r="C132" s="2"/>
      <c r="D132" s="12"/>
      <c r="E132" s="2"/>
      <c r="F132" s="2"/>
      <c r="G132" s="2"/>
      <c r="H132" s="22"/>
      <c r="K132" s="22"/>
      <c r="M132" s="23"/>
    </row>
    <row r="133" spans="1:13" ht="12.5" x14ac:dyDescent="0.25">
      <c r="A133" s="2"/>
      <c r="B133" s="2"/>
      <c r="C133" s="2"/>
      <c r="D133" s="12"/>
      <c r="E133" s="2"/>
      <c r="F133" s="2"/>
      <c r="G133" s="2"/>
      <c r="H133" s="22"/>
      <c r="K133" s="22"/>
      <c r="M133" s="23"/>
    </row>
    <row r="134" spans="1:13" ht="12.5" x14ac:dyDescent="0.25">
      <c r="A134" s="2"/>
      <c r="B134" s="2"/>
      <c r="C134" s="2"/>
      <c r="D134" s="12"/>
      <c r="E134" s="2"/>
      <c r="F134" s="2"/>
      <c r="G134" s="2"/>
      <c r="H134" s="22"/>
      <c r="K134" s="22"/>
      <c r="M134" s="23"/>
    </row>
    <row r="135" spans="1:13" ht="12.5" x14ac:dyDescent="0.25">
      <c r="A135" s="2"/>
      <c r="B135" s="2"/>
      <c r="C135" s="2"/>
      <c r="D135" s="12"/>
      <c r="E135" s="2"/>
      <c r="F135" s="2"/>
      <c r="G135" s="2"/>
      <c r="H135" s="22"/>
      <c r="K135" s="22"/>
      <c r="M135" s="23"/>
    </row>
    <row r="136" spans="1:13" ht="12.5" x14ac:dyDescent="0.25">
      <c r="A136" s="2"/>
      <c r="B136" s="2"/>
      <c r="C136" s="2"/>
      <c r="D136" s="12"/>
      <c r="E136" s="2"/>
      <c r="F136" s="2"/>
      <c r="G136" s="2"/>
      <c r="H136" s="22"/>
      <c r="K136" s="22"/>
      <c r="M136" s="23"/>
    </row>
    <row r="137" spans="1:13" ht="12.5" x14ac:dyDescent="0.25">
      <c r="A137" s="2"/>
      <c r="B137" s="2"/>
      <c r="C137" s="2"/>
      <c r="D137" s="12"/>
      <c r="E137" s="2"/>
      <c r="F137" s="2"/>
      <c r="G137" s="2"/>
      <c r="H137" s="22"/>
      <c r="K137" s="22"/>
      <c r="M137" s="23"/>
    </row>
    <row r="138" spans="1:13" ht="12.5" x14ac:dyDescent="0.25">
      <c r="A138" s="2"/>
      <c r="B138" s="2"/>
      <c r="C138" s="2"/>
      <c r="D138" s="12"/>
      <c r="E138" s="2"/>
      <c r="F138" s="2"/>
      <c r="G138" s="2"/>
      <c r="H138" s="22"/>
      <c r="K138" s="22"/>
      <c r="M138" s="23"/>
    </row>
    <row r="139" spans="1:13" ht="12.5" x14ac:dyDescent="0.25">
      <c r="A139" s="2"/>
      <c r="B139" s="2"/>
      <c r="C139" s="2"/>
      <c r="D139" s="12"/>
      <c r="E139" s="2"/>
      <c r="F139" s="2"/>
      <c r="G139" s="2"/>
      <c r="H139" s="22"/>
      <c r="K139" s="22"/>
      <c r="M139" s="23"/>
    </row>
    <row r="140" spans="1:13" ht="12.5" x14ac:dyDescent="0.25">
      <c r="A140" s="2"/>
      <c r="B140" s="2"/>
      <c r="C140" s="2"/>
      <c r="D140" s="12"/>
      <c r="E140" s="2"/>
      <c r="F140" s="2"/>
      <c r="G140" s="2"/>
      <c r="H140" s="22"/>
      <c r="K140" s="22"/>
      <c r="M140" s="23"/>
    </row>
    <row r="141" spans="1:13" ht="12.5" x14ac:dyDescent="0.25">
      <c r="A141" s="2"/>
      <c r="B141" s="2"/>
      <c r="C141" s="2"/>
      <c r="D141" s="12"/>
      <c r="E141" s="2"/>
      <c r="F141" s="2"/>
      <c r="G141" s="2"/>
      <c r="H141" s="22"/>
      <c r="K141" s="22"/>
      <c r="M141" s="23"/>
    </row>
    <row r="142" spans="1:13" ht="12.5" x14ac:dyDescent="0.25">
      <c r="A142" s="2"/>
      <c r="B142" s="2"/>
      <c r="C142" s="2"/>
      <c r="D142" s="12"/>
      <c r="E142" s="2"/>
      <c r="F142" s="2"/>
      <c r="G142" s="2"/>
      <c r="H142" s="22"/>
      <c r="K142" s="22"/>
      <c r="M142" s="23"/>
    </row>
    <row r="143" spans="1:13" ht="12.5" x14ac:dyDescent="0.25">
      <c r="A143" s="2"/>
      <c r="B143" s="2"/>
      <c r="C143" s="2"/>
      <c r="D143" s="12"/>
      <c r="E143" s="2"/>
      <c r="F143" s="2"/>
      <c r="G143" s="2"/>
      <c r="H143" s="22"/>
      <c r="K143" s="22"/>
      <c r="M143" s="23"/>
    </row>
    <row r="144" spans="1:13" ht="12.5" x14ac:dyDescent="0.25">
      <c r="A144" s="2"/>
      <c r="B144" s="2"/>
      <c r="C144" s="2"/>
      <c r="D144" s="12"/>
      <c r="E144" s="2"/>
      <c r="F144" s="2"/>
      <c r="G144" s="2"/>
      <c r="H144" s="22"/>
      <c r="K144" s="22"/>
      <c r="M144" s="23"/>
    </row>
    <row r="145" spans="1:13" ht="12.5" x14ac:dyDescent="0.25">
      <c r="A145" s="2"/>
      <c r="B145" s="2"/>
      <c r="C145" s="2"/>
      <c r="D145" s="12"/>
      <c r="E145" s="2"/>
      <c r="F145" s="2"/>
      <c r="G145" s="2"/>
      <c r="H145" s="22"/>
      <c r="K145" s="22"/>
      <c r="M145" s="23"/>
    </row>
    <row r="146" spans="1:13" ht="12.5" x14ac:dyDescent="0.25">
      <c r="A146" s="2"/>
      <c r="B146" s="2"/>
      <c r="C146" s="2"/>
      <c r="D146" s="12"/>
      <c r="E146" s="2"/>
      <c r="F146" s="2"/>
      <c r="G146" s="2"/>
      <c r="H146" s="22"/>
      <c r="K146" s="22"/>
      <c r="M146" s="23"/>
    </row>
    <row r="147" spans="1:13" ht="12.5" x14ac:dyDescent="0.25">
      <c r="A147" s="2"/>
      <c r="B147" s="2"/>
      <c r="C147" s="2"/>
      <c r="D147" s="12"/>
      <c r="E147" s="2"/>
      <c r="F147" s="2"/>
      <c r="G147" s="2"/>
      <c r="H147" s="22"/>
      <c r="K147" s="22"/>
      <c r="M147" s="23"/>
    </row>
    <row r="148" spans="1:13" ht="12.5" x14ac:dyDescent="0.25">
      <c r="A148" s="2"/>
      <c r="B148" s="2"/>
      <c r="C148" s="2"/>
      <c r="D148" s="12"/>
      <c r="E148" s="2"/>
      <c r="F148" s="2"/>
      <c r="G148" s="2"/>
      <c r="H148" s="22"/>
      <c r="K148" s="22"/>
      <c r="M148" s="23"/>
    </row>
    <row r="149" spans="1:13" ht="12.5" x14ac:dyDescent="0.25">
      <c r="A149" s="2"/>
      <c r="B149" s="2"/>
      <c r="C149" s="2"/>
      <c r="D149" s="12"/>
      <c r="E149" s="2"/>
      <c r="F149" s="2"/>
      <c r="G149" s="2"/>
      <c r="H149" s="22"/>
      <c r="K149" s="22"/>
      <c r="M149" s="23"/>
    </row>
    <row r="150" spans="1:13" ht="12.5" x14ac:dyDescent="0.25">
      <c r="A150" s="2"/>
      <c r="B150" s="2"/>
      <c r="C150" s="2"/>
      <c r="D150" s="12"/>
      <c r="E150" s="2"/>
      <c r="F150" s="2"/>
      <c r="G150" s="2"/>
      <c r="H150" s="22"/>
      <c r="K150" s="22"/>
      <c r="M150" s="23"/>
    </row>
    <row r="151" spans="1:13" ht="12.5" x14ac:dyDescent="0.25">
      <c r="A151" s="2"/>
      <c r="B151" s="2"/>
      <c r="C151" s="2"/>
      <c r="D151" s="12"/>
      <c r="E151" s="2"/>
      <c r="F151" s="2"/>
      <c r="G151" s="2"/>
      <c r="H151" s="22"/>
      <c r="K151" s="22"/>
      <c r="M151" s="23"/>
    </row>
    <row r="152" spans="1:13" ht="12.5" x14ac:dyDescent="0.25">
      <c r="A152" s="2"/>
      <c r="B152" s="2"/>
      <c r="C152" s="2"/>
      <c r="D152" s="12"/>
      <c r="E152" s="2"/>
      <c r="F152" s="2"/>
      <c r="G152" s="2"/>
      <c r="H152" s="22"/>
      <c r="K152" s="22"/>
      <c r="M152" s="23"/>
    </row>
    <row r="153" spans="1:13" ht="12.5" x14ac:dyDescent="0.25">
      <c r="A153" s="2"/>
      <c r="B153" s="2"/>
      <c r="C153" s="2"/>
      <c r="D153" s="12"/>
      <c r="E153" s="2"/>
      <c r="F153" s="2"/>
      <c r="G153" s="2"/>
      <c r="H153" s="22"/>
      <c r="K153" s="22"/>
      <c r="M153" s="23"/>
    </row>
    <row r="154" spans="1:13" ht="12.5" x14ac:dyDescent="0.25">
      <c r="A154" s="2"/>
      <c r="B154" s="2"/>
      <c r="C154" s="2"/>
      <c r="D154" s="12"/>
      <c r="E154" s="2"/>
      <c r="F154" s="2"/>
      <c r="G154" s="2"/>
      <c r="H154" s="22"/>
      <c r="K154" s="22"/>
      <c r="M154" s="23"/>
    </row>
    <row r="155" spans="1:13" ht="12.5" x14ac:dyDescent="0.25">
      <c r="A155" s="2"/>
      <c r="B155" s="2"/>
      <c r="C155" s="2"/>
      <c r="D155" s="12"/>
      <c r="E155" s="2"/>
      <c r="F155" s="2"/>
      <c r="G155" s="2"/>
      <c r="H155" s="22"/>
      <c r="K155" s="22"/>
      <c r="M155" s="23"/>
    </row>
    <row r="156" spans="1:13" ht="12.5" x14ac:dyDescent="0.25">
      <c r="A156" s="2"/>
      <c r="B156" s="2"/>
      <c r="C156" s="2"/>
      <c r="D156" s="12"/>
      <c r="E156" s="2"/>
      <c r="F156" s="2"/>
      <c r="G156" s="2"/>
      <c r="H156" s="22"/>
      <c r="K156" s="22"/>
      <c r="M156" s="23"/>
    </row>
    <row r="157" spans="1:13" ht="12.5" x14ac:dyDescent="0.25">
      <c r="A157" s="2"/>
      <c r="B157" s="2"/>
      <c r="C157" s="2"/>
      <c r="D157" s="12"/>
      <c r="E157" s="2"/>
      <c r="F157" s="2"/>
      <c r="G157" s="2"/>
      <c r="H157" s="22"/>
      <c r="K157" s="22"/>
      <c r="M157" s="23"/>
    </row>
    <row r="158" spans="1:13" ht="12.5" x14ac:dyDescent="0.25">
      <c r="A158" s="2"/>
      <c r="B158" s="2"/>
      <c r="C158" s="2"/>
      <c r="D158" s="12"/>
      <c r="E158" s="2"/>
      <c r="F158" s="2"/>
      <c r="G158" s="2"/>
      <c r="H158" s="22"/>
      <c r="K158" s="22"/>
      <c r="M158" s="23"/>
    </row>
    <row r="159" spans="1:13" ht="12.5" x14ac:dyDescent="0.25">
      <c r="A159" s="2"/>
      <c r="B159" s="2"/>
      <c r="C159" s="2"/>
      <c r="D159" s="12"/>
      <c r="E159" s="2"/>
      <c r="F159" s="2"/>
      <c r="G159" s="2"/>
      <c r="H159" s="22"/>
      <c r="K159" s="22"/>
      <c r="M159" s="23"/>
    </row>
    <row r="160" spans="1:13" ht="12.5" x14ac:dyDescent="0.25">
      <c r="A160" s="2"/>
      <c r="B160" s="2"/>
      <c r="C160" s="2"/>
      <c r="D160" s="12"/>
      <c r="E160" s="2"/>
      <c r="F160" s="2"/>
      <c r="G160" s="2"/>
      <c r="H160" s="22"/>
      <c r="K160" s="22"/>
      <c r="M160" s="23"/>
    </row>
    <row r="161" spans="1:13" ht="12.5" x14ac:dyDescent="0.25">
      <c r="A161" s="2"/>
      <c r="B161" s="2"/>
      <c r="C161" s="2"/>
      <c r="D161" s="12"/>
      <c r="E161" s="2"/>
      <c r="F161" s="2"/>
      <c r="G161" s="2"/>
      <c r="H161" s="22"/>
      <c r="K161" s="22"/>
      <c r="M161" s="23"/>
    </row>
    <row r="162" spans="1:13" ht="12.5" x14ac:dyDescent="0.25">
      <c r="A162" s="2"/>
      <c r="B162" s="2"/>
      <c r="C162" s="2"/>
      <c r="D162" s="12"/>
      <c r="E162" s="2"/>
      <c r="F162" s="2"/>
      <c r="G162" s="2"/>
      <c r="H162" s="22"/>
      <c r="K162" s="22"/>
      <c r="M162" s="23"/>
    </row>
    <row r="163" spans="1:13" ht="12.5" x14ac:dyDescent="0.25">
      <c r="A163" s="2"/>
      <c r="B163" s="2"/>
      <c r="C163" s="2"/>
      <c r="D163" s="12"/>
      <c r="E163" s="2"/>
      <c r="F163" s="2"/>
      <c r="G163" s="2"/>
      <c r="H163" s="22"/>
      <c r="K163" s="22"/>
      <c r="M163" s="23"/>
    </row>
    <row r="164" spans="1:13" ht="12.5" x14ac:dyDescent="0.25">
      <c r="A164" s="2"/>
      <c r="B164" s="2"/>
      <c r="C164" s="2"/>
      <c r="D164" s="12"/>
      <c r="E164" s="2"/>
      <c r="F164" s="2"/>
      <c r="G164" s="2"/>
      <c r="H164" s="22"/>
      <c r="K164" s="22"/>
      <c r="M164" s="23"/>
    </row>
    <row r="165" spans="1:13" ht="12.5" x14ac:dyDescent="0.25">
      <c r="A165" s="2"/>
      <c r="B165" s="2"/>
      <c r="C165" s="2"/>
      <c r="D165" s="12"/>
      <c r="E165" s="2"/>
      <c r="F165" s="2"/>
      <c r="G165" s="2"/>
      <c r="H165" s="22"/>
      <c r="K165" s="22"/>
      <c r="M165" s="23"/>
    </row>
    <row r="166" spans="1:13" ht="12.5" x14ac:dyDescent="0.25">
      <c r="A166" s="2"/>
      <c r="B166" s="2"/>
      <c r="C166" s="2"/>
      <c r="D166" s="12"/>
      <c r="E166" s="2"/>
      <c r="F166" s="2"/>
      <c r="G166" s="2"/>
      <c r="H166" s="22"/>
      <c r="K166" s="22"/>
      <c r="M166" s="23"/>
    </row>
    <row r="167" spans="1:13" ht="12.5" x14ac:dyDescent="0.25">
      <c r="A167" s="2"/>
      <c r="B167" s="2"/>
      <c r="C167" s="2"/>
      <c r="D167" s="12"/>
      <c r="E167" s="2"/>
      <c r="F167" s="2"/>
      <c r="G167" s="2"/>
      <c r="H167" s="22"/>
      <c r="K167" s="22"/>
      <c r="M167" s="23"/>
    </row>
    <row r="168" spans="1:13" ht="12.5" x14ac:dyDescent="0.25">
      <c r="A168" s="2"/>
      <c r="B168" s="2"/>
      <c r="C168" s="2"/>
      <c r="D168" s="12"/>
      <c r="E168" s="2"/>
      <c r="F168" s="2"/>
      <c r="G168" s="2"/>
      <c r="H168" s="22"/>
      <c r="K168" s="22"/>
      <c r="M168" s="23"/>
    </row>
    <row r="169" spans="1:13" ht="12.5" x14ac:dyDescent="0.25">
      <c r="A169" s="2"/>
      <c r="B169" s="2"/>
      <c r="C169" s="2"/>
      <c r="D169" s="12"/>
      <c r="E169" s="2"/>
      <c r="F169" s="2"/>
      <c r="G169" s="2"/>
      <c r="H169" s="22"/>
      <c r="K169" s="22"/>
      <c r="M169" s="23"/>
    </row>
    <row r="170" spans="1:13" ht="12.5" x14ac:dyDescent="0.25">
      <c r="A170" s="2"/>
      <c r="B170" s="2"/>
      <c r="C170" s="2"/>
      <c r="D170" s="12"/>
      <c r="E170" s="2"/>
      <c r="F170" s="2"/>
      <c r="G170" s="2"/>
      <c r="H170" s="22"/>
      <c r="K170" s="22"/>
      <c r="M170" s="23"/>
    </row>
    <row r="171" spans="1:13" ht="12.5" x14ac:dyDescent="0.25">
      <c r="A171" s="2"/>
      <c r="B171" s="2"/>
      <c r="C171" s="2"/>
      <c r="D171" s="12"/>
      <c r="E171" s="2"/>
      <c r="F171" s="2"/>
      <c r="G171" s="2"/>
      <c r="H171" s="22"/>
      <c r="K171" s="22"/>
      <c r="M171" s="23"/>
    </row>
    <row r="172" spans="1:13" ht="12.5" x14ac:dyDescent="0.25">
      <c r="A172" s="2"/>
      <c r="B172" s="2"/>
      <c r="C172" s="2"/>
      <c r="D172" s="12"/>
      <c r="E172" s="2"/>
      <c r="F172" s="2"/>
      <c r="G172" s="2"/>
      <c r="H172" s="22"/>
      <c r="K172" s="22"/>
      <c r="M172" s="23"/>
    </row>
    <row r="173" spans="1:13" ht="12.5" x14ac:dyDescent="0.25">
      <c r="A173" s="2"/>
      <c r="B173" s="2"/>
      <c r="C173" s="2"/>
      <c r="D173" s="12"/>
      <c r="E173" s="2"/>
      <c r="F173" s="2"/>
      <c r="G173" s="2"/>
      <c r="H173" s="22"/>
      <c r="K173" s="22"/>
      <c r="M173" s="23"/>
    </row>
    <row r="174" spans="1:13" ht="12.5" x14ac:dyDescent="0.25">
      <c r="A174" s="2"/>
      <c r="B174" s="2"/>
      <c r="C174" s="2"/>
      <c r="D174" s="12"/>
      <c r="E174" s="2"/>
      <c r="F174" s="2"/>
      <c r="G174" s="2"/>
      <c r="H174" s="22"/>
      <c r="K174" s="22"/>
      <c r="M174" s="23"/>
    </row>
    <row r="175" spans="1:13" ht="12.5" x14ac:dyDescent="0.25">
      <c r="A175" s="2"/>
      <c r="B175" s="2"/>
      <c r="C175" s="2"/>
      <c r="D175" s="12"/>
      <c r="E175" s="2"/>
      <c r="F175" s="2"/>
      <c r="G175" s="2"/>
      <c r="H175" s="22"/>
      <c r="K175" s="22"/>
      <c r="M175" s="23"/>
    </row>
    <row r="176" spans="1:13" ht="12.5" x14ac:dyDescent="0.25">
      <c r="A176" s="2"/>
      <c r="B176" s="2"/>
      <c r="C176" s="2"/>
      <c r="D176" s="12"/>
      <c r="E176" s="2"/>
      <c r="F176" s="2"/>
      <c r="G176" s="2"/>
      <c r="H176" s="22"/>
      <c r="K176" s="22"/>
      <c r="M176" s="23"/>
    </row>
    <row r="177" spans="1:13" ht="12.5" x14ac:dyDescent="0.25">
      <c r="A177" s="2"/>
      <c r="B177" s="2"/>
      <c r="C177" s="2"/>
      <c r="D177" s="12"/>
      <c r="E177" s="2"/>
      <c r="F177" s="2"/>
      <c r="G177" s="2"/>
      <c r="H177" s="22"/>
      <c r="K177" s="22"/>
      <c r="M177" s="23"/>
    </row>
    <row r="178" spans="1:13" ht="12.5" x14ac:dyDescent="0.25">
      <c r="A178" s="2"/>
      <c r="B178" s="2"/>
      <c r="C178" s="2"/>
      <c r="D178" s="12"/>
      <c r="E178" s="2"/>
      <c r="F178" s="2"/>
      <c r="G178" s="2"/>
      <c r="H178" s="22"/>
      <c r="K178" s="22"/>
      <c r="M178" s="23"/>
    </row>
    <row r="179" spans="1:13" ht="12.5" x14ac:dyDescent="0.25">
      <c r="A179" s="2"/>
      <c r="B179" s="2"/>
      <c r="C179" s="2"/>
      <c r="D179" s="12"/>
      <c r="E179" s="2"/>
      <c r="F179" s="2"/>
      <c r="G179" s="2"/>
      <c r="H179" s="22"/>
      <c r="K179" s="22"/>
      <c r="M179" s="23"/>
    </row>
    <row r="180" spans="1:13" ht="12.5" x14ac:dyDescent="0.25">
      <c r="A180" s="2"/>
      <c r="B180" s="2"/>
      <c r="C180" s="2"/>
      <c r="D180" s="12"/>
      <c r="E180" s="2"/>
      <c r="F180" s="2"/>
      <c r="G180" s="2"/>
      <c r="H180" s="22"/>
      <c r="K180" s="22"/>
      <c r="M180" s="23"/>
    </row>
    <row r="181" spans="1:13" ht="12.5" x14ac:dyDescent="0.25">
      <c r="A181" s="2"/>
      <c r="B181" s="2"/>
      <c r="C181" s="2"/>
      <c r="D181" s="12"/>
      <c r="E181" s="2"/>
      <c r="F181" s="2"/>
      <c r="G181" s="2"/>
      <c r="H181" s="22"/>
      <c r="K181" s="22"/>
      <c r="M181" s="23"/>
    </row>
    <row r="182" spans="1:13" ht="12.5" x14ac:dyDescent="0.25">
      <c r="A182" s="2"/>
      <c r="B182" s="2"/>
      <c r="C182" s="2"/>
      <c r="D182" s="12"/>
      <c r="E182" s="2"/>
      <c r="F182" s="2"/>
      <c r="G182" s="2"/>
      <c r="H182" s="22"/>
      <c r="K182" s="22"/>
      <c r="M182" s="23"/>
    </row>
    <row r="183" spans="1:13" ht="12.5" x14ac:dyDescent="0.25">
      <c r="A183" s="2"/>
      <c r="B183" s="2"/>
      <c r="C183" s="2"/>
      <c r="D183" s="12"/>
      <c r="E183" s="2"/>
      <c r="F183" s="2"/>
      <c r="G183" s="2"/>
      <c r="H183" s="22"/>
      <c r="K183" s="22"/>
      <c r="M183" s="23"/>
    </row>
    <row r="184" spans="1:13" ht="12.5" x14ac:dyDescent="0.25">
      <c r="A184" s="2"/>
      <c r="B184" s="2"/>
      <c r="C184" s="2"/>
      <c r="D184" s="12"/>
      <c r="E184" s="2"/>
      <c r="F184" s="2"/>
      <c r="G184" s="2"/>
      <c r="H184" s="22"/>
      <c r="K184" s="22"/>
      <c r="M184" s="23"/>
    </row>
    <row r="185" spans="1:13" ht="12.5" x14ac:dyDescent="0.25">
      <c r="A185" s="2"/>
      <c r="B185" s="2"/>
      <c r="C185" s="2"/>
      <c r="D185" s="12"/>
      <c r="E185" s="2"/>
      <c r="F185" s="2"/>
      <c r="G185" s="2"/>
      <c r="H185" s="22"/>
      <c r="K185" s="22"/>
      <c r="M185" s="23"/>
    </row>
    <row r="186" spans="1:13" ht="12.5" x14ac:dyDescent="0.25">
      <c r="A186" s="2"/>
      <c r="B186" s="2"/>
      <c r="C186" s="2"/>
      <c r="D186" s="12"/>
      <c r="E186" s="2"/>
      <c r="F186" s="2"/>
      <c r="G186" s="2"/>
      <c r="H186" s="22"/>
      <c r="K186" s="22"/>
      <c r="M186" s="23"/>
    </row>
    <row r="187" spans="1:13" ht="12.5" x14ac:dyDescent="0.25">
      <c r="A187" s="2"/>
      <c r="B187" s="2"/>
      <c r="C187" s="2"/>
      <c r="D187" s="12"/>
      <c r="E187" s="2"/>
      <c r="F187" s="2"/>
      <c r="G187" s="2"/>
      <c r="H187" s="22"/>
      <c r="K187" s="22"/>
      <c r="M187" s="23"/>
    </row>
    <row r="188" spans="1:13" ht="12.5" x14ac:dyDescent="0.25">
      <c r="A188" s="2"/>
      <c r="B188" s="2"/>
      <c r="C188" s="2"/>
      <c r="D188" s="12"/>
      <c r="E188" s="2"/>
      <c r="F188" s="2"/>
      <c r="G188" s="2"/>
      <c r="H188" s="22"/>
      <c r="K188" s="22"/>
      <c r="M188" s="23"/>
    </row>
    <row r="189" spans="1:13" ht="12.5" x14ac:dyDescent="0.25">
      <c r="A189" s="2"/>
      <c r="B189" s="2"/>
      <c r="C189" s="2"/>
      <c r="D189" s="12"/>
      <c r="E189" s="2"/>
      <c r="F189" s="2"/>
      <c r="G189" s="2"/>
      <c r="H189" s="22"/>
      <c r="K189" s="22"/>
      <c r="M189" s="23"/>
    </row>
    <row r="190" spans="1:13" ht="12.5" x14ac:dyDescent="0.25">
      <c r="A190" s="2"/>
      <c r="B190" s="2"/>
      <c r="C190" s="2"/>
      <c r="D190" s="12"/>
      <c r="E190" s="2"/>
      <c r="F190" s="2"/>
      <c r="G190" s="2"/>
      <c r="H190" s="22"/>
      <c r="K190" s="22"/>
      <c r="M190" s="23"/>
    </row>
    <row r="191" spans="1:13" ht="12.5" x14ac:dyDescent="0.25">
      <c r="A191" s="2"/>
      <c r="B191" s="2"/>
      <c r="C191" s="2"/>
      <c r="D191" s="12"/>
      <c r="E191" s="2"/>
      <c r="F191" s="2"/>
      <c r="G191" s="2"/>
      <c r="H191" s="22"/>
      <c r="K191" s="22"/>
      <c r="M191" s="23"/>
    </row>
    <row r="192" spans="1:13" ht="12.5" x14ac:dyDescent="0.25">
      <c r="A192" s="2"/>
      <c r="B192" s="2"/>
      <c r="C192" s="2"/>
      <c r="D192" s="12"/>
      <c r="E192" s="2"/>
      <c r="F192" s="2"/>
      <c r="G192" s="2"/>
      <c r="H192" s="22"/>
      <c r="K192" s="22"/>
      <c r="M192" s="23"/>
    </row>
    <row r="193" spans="1:13" ht="12.5" x14ac:dyDescent="0.25">
      <c r="A193" s="2"/>
      <c r="B193" s="2"/>
      <c r="C193" s="2"/>
      <c r="D193" s="12"/>
      <c r="E193" s="2"/>
      <c r="F193" s="2"/>
      <c r="G193" s="2"/>
      <c r="H193" s="22"/>
      <c r="K193" s="22"/>
      <c r="M193" s="23"/>
    </row>
    <row r="194" spans="1:13" ht="12.5" x14ac:dyDescent="0.25">
      <c r="A194" s="2"/>
      <c r="B194" s="2"/>
      <c r="C194" s="2"/>
      <c r="D194" s="12"/>
      <c r="E194" s="2"/>
      <c r="F194" s="2"/>
      <c r="G194" s="2"/>
      <c r="H194" s="22"/>
      <c r="K194" s="22"/>
      <c r="M194" s="23"/>
    </row>
    <row r="195" spans="1:13" ht="12.5" x14ac:dyDescent="0.25">
      <c r="A195" s="2"/>
      <c r="B195" s="2"/>
      <c r="C195" s="2"/>
      <c r="D195" s="12"/>
      <c r="E195" s="2"/>
      <c r="F195" s="2"/>
      <c r="G195" s="2"/>
      <c r="H195" s="22"/>
      <c r="K195" s="22"/>
      <c r="M195" s="23"/>
    </row>
    <row r="196" spans="1:13" ht="12.5" x14ac:dyDescent="0.25">
      <c r="A196" s="2"/>
      <c r="B196" s="2"/>
      <c r="C196" s="2"/>
      <c r="D196" s="12"/>
      <c r="E196" s="2"/>
      <c r="F196" s="2"/>
      <c r="G196" s="2"/>
      <c r="H196" s="22"/>
      <c r="K196" s="22"/>
      <c r="M196" s="23"/>
    </row>
    <row r="197" spans="1:13" ht="12.5" x14ac:dyDescent="0.25">
      <c r="A197" s="2"/>
      <c r="B197" s="2"/>
      <c r="C197" s="2"/>
      <c r="D197" s="12"/>
      <c r="E197" s="2"/>
      <c r="F197" s="2"/>
      <c r="G197" s="2"/>
      <c r="H197" s="22"/>
      <c r="K197" s="22"/>
      <c r="M197" s="23"/>
    </row>
    <row r="198" spans="1:13" ht="12.5" x14ac:dyDescent="0.25">
      <c r="A198" s="2"/>
      <c r="B198" s="2"/>
      <c r="C198" s="2"/>
      <c r="D198" s="12"/>
      <c r="E198" s="2"/>
      <c r="F198" s="2"/>
      <c r="G198" s="2"/>
      <c r="H198" s="22"/>
      <c r="K198" s="22"/>
      <c r="M198" s="23"/>
    </row>
    <row r="199" spans="1:13" ht="12.5" x14ac:dyDescent="0.25">
      <c r="A199" s="2"/>
      <c r="B199" s="2"/>
      <c r="C199" s="2"/>
      <c r="D199" s="12"/>
      <c r="E199" s="2"/>
      <c r="F199" s="2"/>
      <c r="G199" s="2"/>
      <c r="H199" s="22"/>
      <c r="K199" s="22"/>
      <c r="M199" s="23"/>
    </row>
    <row r="200" spans="1:13" ht="12.5" x14ac:dyDescent="0.25">
      <c r="A200" s="2"/>
      <c r="B200" s="2"/>
      <c r="C200" s="2"/>
      <c r="D200" s="12"/>
      <c r="E200" s="2"/>
      <c r="F200" s="2"/>
      <c r="G200" s="2"/>
      <c r="H200" s="22"/>
      <c r="K200" s="22"/>
      <c r="M200" s="23"/>
    </row>
    <row r="201" spans="1:13" ht="12.5" x14ac:dyDescent="0.25">
      <c r="A201" s="2"/>
      <c r="B201" s="2"/>
      <c r="C201" s="2"/>
      <c r="D201" s="12"/>
      <c r="E201" s="2"/>
      <c r="F201" s="2"/>
      <c r="G201" s="2"/>
      <c r="H201" s="22"/>
      <c r="K201" s="22"/>
      <c r="M201" s="23"/>
    </row>
    <row r="202" spans="1:13" ht="12.5" x14ac:dyDescent="0.25">
      <c r="A202" s="2"/>
      <c r="B202" s="2"/>
      <c r="C202" s="2"/>
      <c r="D202" s="12"/>
      <c r="E202" s="2"/>
      <c r="F202" s="2"/>
      <c r="G202" s="2"/>
      <c r="H202" s="22"/>
      <c r="K202" s="22"/>
      <c r="M202" s="23"/>
    </row>
    <row r="203" spans="1:13" ht="12.5" x14ac:dyDescent="0.25">
      <c r="A203" s="2"/>
      <c r="B203" s="2"/>
      <c r="C203" s="2"/>
      <c r="D203" s="12"/>
      <c r="E203" s="2"/>
      <c r="F203" s="2"/>
      <c r="G203" s="2"/>
      <c r="H203" s="22"/>
      <c r="K203" s="22"/>
      <c r="M203" s="23"/>
    </row>
    <row r="204" spans="1:13" ht="12.5" x14ac:dyDescent="0.25">
      <c r="A204" s="2"/>
      <c r="B204" s="2"/>
      <c r="C204" s="2"/>
      <c r="D204" s="12"/>
      <c r="E204" s="2"/>
      <c r="F204" s="2"/>
      <c r="G204" s="2"/>
      <c r="H204" s="22"/>
      <c r="K204" s="22"/>
      <c r="M204" s="23"/>
    </row>
    <row r="205" spans="1:13" ht="12.5" x14ac:dyDescent="0.25">
      <c r="A205" s="2"/>
      <c r="B205" s="2"/>
      <c r="C205" s="2"/>
      <c r="D205" s="12"/>
      <c r="E205" s="2"/>
      <c r="F205" s="2"/>
      <c r="G205" s="2"/>
      <c r="H205" s="22"/>
      <c r="K205" s="22"/>
      <c r="M205" s="23"/>
    </row>
    <row r="206" spans="1:13" ht="12.5" x14ac:dyDescent="0.25">
      <c r="A206" s="2"/>
      <c r="B206" s="2"/>
      <c r="C206" s="2"/>
      <c r="D206" s="12"/>
      <c r="E206" s="2"/>
      <c r="F206" s="2"/>
      <c r="G206" s="2"/>
      <c r="H206" s="22"/>
      <c r="K206" s="22"/>
      <c r="M206" s="23"/>
    </row>
    <row r="207" spans="1:13" ht="12.5" x14ac:dyDescent="0.25">
      <c r="A207" s="2"/>
      <c r="B207" s="2"/>
      <c r="C207" s="2"/>
      <c r="D207" s="12"/>
      <c r="E207" s="2"/>
      <c r="F207" s="2"/>
      <c r="G207" s="2"/>
      <c r="H207" s="22"/>
      <c r="K207" s="22"/>
      <c r="M207" s="23"/>
    </row>
    <row r="208" spans="1:13" ht="12.5" x14ac:dyDescent="0.25">
      <c r="A208" s="2"/>
      <c r="B208" s="2"/>
      <c r="C208" s="2"/>
      <c r="D208" s="12"/>
      <c r="E208" s="2"/>
      <c r="F208" s="2"/>
      <c r="G208" s="2"/>
      <c r="H208" s="22"/>
      <c r="K208" s="22"/>
      <c r="M208" s="23"/>
    </row>
    <row r="209" spans="3:13" ht="12.5" x14ac:dyDescent="0.25">
      <c r="C209" s="2"/>
      <c r="D209" s="12"/>
      <c r="E209" s="2"/>
      <c r="F209" s="2"/>
      <c r="G209" s="2"/>
      <c r="H209" s="22"/>
      <c r="K209" s="22"/>
      <c r="M209" s="23"/>
    </row>
    <row r="210" spans="3:13" ht="12.5" x14ac:dyDescent="0.25">
      <c r="D210" s="12"/>
      <c r="H210" s="22"/>
      <c r="K210" s="22"/>
      <c r="M210" s="23"/>
    </row>
    <row r="211" spans="3:13" ht="12.5" x14ac:dyDescent="0.25">
      <c r="D211" s="12"/>
      <c r="H211" s="22"/>
      <c r="K211" s="22"/>
      <c r="M211" s="23"/>
    </row>
    <row r="212" spans="3:13" ht="12.5" x14ac:dyDescent="0.25">
      <c r="D212" s="12"/>
      <c r="H212" s="22"/>
      <c r="K212" s="22"/>
      <c r="M212" s="23"/>
    </row>
    <row r="213" spans="3:13" ht="12.5" x14ac:dyDescent="0.25">
      <c r="D213" s="12"/>
      <c r="H213" s="22"/>
      <c r="K213" s="22"/>
      <c r="M213" s="23"/>
    </row>
    <row r="214" spans="3:13" ht="12.5" x14ac:dyDescent="0.25">
      <c r="D214" s="12"/>
      <c r="H214" s="22"/>
      <c r="K214" s="22"/>
      <c r="M214" s="23"/>
    </row>
    <row r="215" spans="3:13" ht="12.5" x14ac:dyDescent="0.25">
      <c r="D215" s="12"/>
      <c r="H215" s="22"/>
      <c r="K215" s="22"/>
      <c r="M215" s="23"/>
    </row>
    <row r="216" spans="3:13" ht="12.5" x14ac:dyDescent="0.25">
      <c r="D216" s="12"/>
      <c r="H216" s="22"/>
      <c r="K216" s="22"/>
      <c r="M216" s="23"/>
    </row>
    <row r="217" spans="3:13" ht="12.5" x14ac:dyDescent="0.25">
      <c r="D217" s="12"/>
      <c r="H217" s="22"/>
      <c r="K217" s="22"/>
      <c r="M217" s="23"/>
    </row>
    <row r="218" spans="3:13" ht="12.5" x14ac:dyDescent="0.25">
      <c r="D218" s="12"/>
      <c r="H218" s="22"/>
      <c r="K218" s="22"/>
      <c r="M218" s="23"/>
    </row>
    <row r="219" spans="3:13" ht="12.5" x14ac:dyDescent="0.25">
      <c r="D219" s="12"/>
      <c r="H219" s="22"/>
      <c r="K219" s="22"/>
      <c r="M219" s="23"/>
    </row>
    <row r="220" spans="3:13" ht="12.5" x14ac:dyDescent="0.25">
      <c r="D220" s="12"/>
      <c r="H220" s="22"/>
      <c r="K220" s="22"/>
      <c r="M220" s="23"/>
    </row>
    <row r="221" spans="3:13" ht="12.5" x14ac:dyDescent="0.25">
      <c r="D221" s="12"/>
      <c r="H221" s="22"/>
      <c r="K221" s="22"/>
      <c r="M221" s="23"/>
    </row>
    <row r="222" spans="3:13" ht="12.5" x14ac:dyDescent="0.25">
      <c r="D222" s="12"/>
      <c r="H222" s="22"/>
      <c r="K222" s="22"/>
      <c r="M222" s="23"/>
    </row>
    <row r="223" spans="3:13" ht="12.5" x14ac:dyDescent="0.25">
      <c r="D223" s="12"/>
      <c r="H223" s="22"/>
      <c r="K223" s="22"/>
      <c r="M223" s="23"/>
    </row>
    <row r="224" spans="3:13" ht="12.5" x14ac:dyDescent="0.25">
      <c r="D224" s="12"/>
      <c r="H224" s="22"/>
      <c r="K224" s="22"/>
      <c r="M224" s="23"/>
    </row>
    <row r="225" spans="4:13" ht="12.5" x14ac:dyDescent="0.25">
      <c r="D225" s="12"/>
      <c r="H225" s="22"/>
      <c r="K225" s="22"/>
      <c r="M225" s="23"/>
    </row>
    <row r="226" spans="4:13" ht="12.5" x14ac:dyDescent="0.25">
      <c r="D226" s="12"/>
      <c r="H226" s="22"/>
      <c r="K226" s="22"/>
      <c r="M226" s="23"/>
    </row>
    <row r="227" spans="4:13" ht="12.5" x14ac:dyDescent="0.25">
      <c r="D227" s="12"/>
      <c r="H227" s="22"/>
      <c r="K227" s="22"/>
      <c r="M227" s="23"/>
    </row>
    <row r="228" spans="4:13" ht="12.5" x14ac:dyDescent="0.25">
      <c r="D228" s="12"/>
      <c r="H228" s="22"/>
      <c r="K228" s="22"/>
      <c r="M228" s="23"/>
    </row>
    <row r="229" spans="4:13" ht="12.5" x14ac:dyDescent="0.25">
      <c r="D229" s="12"/>
      <c r="H229" s="22"/>
      <c r="K229" s="22"/>
      <c r="M229" s="23"/>
    </row>
    <row r="230" spans="4:13" ht="12.5" x14ac:dyDescent="0.25">
      <c r="D230" s="12"/>
      <c r="H230" s="22"/>
      <c r="K230" s="22"/>
      <c r="M230" s="23"/>
    </row>
    <row r="231" spans="4:13" ht="12.5" x14ac:dyDescent="0.25">
      <c r="D231" s="12"/>
      <c r="H231" s="22"/>
      <c r="K231" s="22"/>
      <c r="M231" s="23"/>
    </row>
    <row r="232" spans="4:13" ht="12.5" x14ac:dyDescent="0.25">
      <c r="D232" s="12"/>
      <c r="H232" s="22"/>
      <c r="K232" s="22"/>
      <c r="M232" s="23"/>
    </row>
    <row r="233" spans="4:13" ht="12.5" x14ac:dyDescent="0.25">
      <c r="D233" s="12"/>
      <c r="H233" s="22"/>
      <c r="K233" s="22"/>
      <c r="M233" s="23"/>
    </row>
    <row r="234" spans="4:13" ht="12.5" x14ac:dyDescent="0.25">
      <c r="D234" s="12"/>
      <c r="H234" s="22"/>
      <c r="K234" s="22"/>
      <c r="M234" s="23"/>
    </row>
    <row r="235" spans="4:13" ht="12.5" x14ac:dyDescent="0.25">
      <c r="D235" s="12"/>
      <c r="H235" s="22"/>
      <c r="K235" s="22"/>
      <c r="M235" s="23"/>
    </row>
    <row r="236" spans="4:13" ht="12.5" x14ac:dyDescent="0.25">
      <c r="D236" s="12"/>
      <c r="H236" s="22"/>
      <c r="K236" s="22"/>
      <c r="M236" s="23"/>
    </row>
    <row r="237" spans="4:13" ht="12.5" x14ac:dyDescent="0.25">
      <c r="D237" s="12"/>
      <c r="H237" s="22"/>
      <c r="K237" s="22"/>
      <c r="M237" s="23"/>
    </row>
    <row r="238" spans="4:13" ht="12.5" x14ac:dyDescent="0.25">
      <c r="D238" s="12"/>
      <c r="H238" s="22"/>
      <c r="K238" s="22"/>
      <c r="M238" s="23"/>
    </row>
    <row r="239" spans="4:13" ht="12.5" x14ac:dyDescent="0.25">
      <c r="D239" s="12"/>
      <c r="H239" s="22"/>
      <c r="K239" s="22"/>
      <c r="M239" s="23"/>
    </row>
    <row r="240" spans="4:13" ht="12.5" x14ac:dyDescent="0.25">
      <c r="D240" s="12"/>
      <c r="H240" s="22"/>
      <c r="K240" s="22"/>
      <c r="M240" s="23"/>
    </row>
    <row r="241" spans="4:13" ht="12.5" x14ac:dyDescent="0.25">
      <c r="D241" s="12"/>
      <c r="H241" s="22"/>
      <c r="K241" s="22"/>
      <c r="M241" s="23"/>
    </row>
    <row r="242" spans="4:13" ht="12.5" x14ac:dyDescent="0.25">
      <c r="D242" s="12"/>
      <c r="H242" s="22"/>
      <c r="K242" s="22"/>
      <c r="M242" s="23"/>
    </row>
    <row r="243" spans="4:13" ht="12.5" x14ac:dyDescent="0.25">
      <c r="D243" s="12"/>
      <c r="H243" s="22"/>
      <c r="K243" s="22"/>
      <c r="M243" s="23"/>
    </row>
    <row r="244" spans="4:13" ht="12.5" x14ac:dyDescent="0.25">
      <c r="D244" s="12"/>
      <c r="H244" s="22"/>
      <c r="K244" s="22"/>
      <c r="M244" s="23"/>
    </row>
    <row r="245" spans="4:13" ht="12.5" x14ac:dyDescent="0.25">
      <c r="D245" s="12"/>
      <c r="H245" s="22"/>
      <c r="K245" s="22"/>
      <c r="M245" s="23"/>
    </row>
    <row r="246" spans="4:13" ht="12.5" x14ac:dyDescent="0.25">
      <c r="D246" s="12"/>
      <c r="H246" s="22"/>
      <c r="K246" s="22"/>
      <c r="M246" s="23"/>
    </row>
    <row r="247" spans="4:13" ht="12.5" x14ac:dyDescent="0.25">
      <c r="D247" s="12"/>
      <c r="H247" s="22"/>
      <c r="K247" s="22"/>
      <c r="M247" s="23"/>
    </row>
    <row r="248" spans="4:13" ht="12.5" x14ac:dyDescent="0.25">
      <c r="D248" s="12"/>
      <c r="H248" s="22"/>
      <c r="K248" s="22"/>
      <c r="M248" s="23"/>
    </row>
    <row r="249" spans="4:13" ht="12.5" x14ac:dyDescent="0.25">
      <c r="D249" s="12"/>
      <c r="H249" s="22"/>
      <c r="K249" s="22"/>
      <c r="M249" s="23"/>
    </row>
    <row r="250" spans="4:13" ht="12.5" x14ac:dyDescent="0.25">
      <c r="D250" s="12"/>
      <c r="H250" s="22"/>
      <c r="K250" s="22"/>
      <c r="M250" s="23"/>
    </row>
    <row r="251" spans="4:13" ht="12.5" x14ac:dyDescent="0.25">
      <c r="D251" s="12"/>
      <c r="H251" s="22"/>
      <c r="K251" s="22"/>
      <c r="M251" s="23"/>
    </row>
    <row r="252" spans="4:13" ht="12.5" x14ac:dyDescent="0.25">
      <c r="D252" s="12"/>
      <c r="H252" s="22"/>
      <c r="K252" s="22"/>
      <c r="M252" s="23"/>
    </row>
    <row r="253" spans="4:13" ht="12.5" x14ac:dyDescent="0.25">
      <c r="D253" s="12"/>
      <c r="H253" s="22"/>
      <c r="K253" s="22"/>
      <c r="M253" s="23"/>
    </row>
    <row r="254" spans="4:13" ht="12.5" x14ac:dyDescent="0.25">
      <c r="D254" s="12"/>
      <c r="H254" s="22"/>
      <c r="K254" s="22"/>
      <c r="M254" s="23"/>
    </row>
    <row r="255" spans="4:13" ht="12.5" x14ac:dyDescent="0.25">
      <c r="D255" s="12"/>
      <c r="H255" s="22"/>
      <c r="K255" s="22"/>
      <c r="M255" s="23"/>
    </row>
    <row r="256" spans="4:13" ht="12.5" x14ac:dyDescent="0.25">
      <c r="D256" s="12"/>
      <c r="H256" s="22"/>
      <c r="K256" s="22"/>
      <c r="M256" s="23"/>
    </row>
    <row r="257" spans="4:13" ht="12.5" x14ac:dyDescent="0.25">
      <c r="D257" s="12"/>
      <c r="H257" s="22"/>
      <c r="K257" s="22"/>
      <c r="M257" s="23"/>
    </row>
    <row r="258" spans="4:13" ht="12.5" x14ac:dyDescent="0.25">
      <c r="D258" s="12"/>
      <c r="H258" s="22"/>
      <c r="K258" s="22"/>
      <c r="M258" s="23"/>
    </row>
    <row r="259" spans="4:13" ht="12.5" x14ac:dyDescent="0.25">
      <c r="D259" s="12"/>
      <c r="H259" s="22"/>
      <c r="K259" s="22"/>
      <c r="M259" s="23"/>
    </row>
    <row r="260" spans="4:13" ht="12.5" x14ac:dyDescent="0.25">
      <c r="D260" s="12"/>
      <c r="H260" s="22"/>
      <c r="K260" s="22"/>
      <c r="M260" s="23"/>
    </row>
    <row r="261" spans="4:13" ht="12.5" x14ac:dyDescent="0.25">
      <c r="D261" s="12"/>
      <c r="H261" s="22"/>
      <c r="K261" s="22"/>
      <c r="M261" s="23"/>
    </row>
    <row r="262" spans="4:13" ht="12.5" x14ac:dyDescent="0.25">
      <c r="D262" s="12"/>
      <c r="H262" s="22"/>
      <c r="K262" s="22"/>
      <c r="M262" s="23"/>
    </row>
    <row r="263" spans="4:13" ht="12.5" x14ac:dyDescent="0.25">
      <c r="D263" s="12"/>
      <c r="H263" s="22"/>
      <c r="K263" s="22"/>
      <c r="M263" s="23"/>
    </row>
    <row r="264" spans="4:13" ht="12.5" x14ac:dyDescent="0.25">
      <c r="D264" s="12"/>
      <c r="H264" s="22"/>
      <c r="K264" s="22"/>
      <c r="M264" s="23"/>
    </row>
    <row r="265" spans="4:13" ht="12.5" x14ac:dyDescent="0.25">
      <c r="D265" s="12"/>
      <c r="H265" s="22"/>
      <c r="K265" s="22"/>
      <c r="M265" s="23"/>
    </row>
    <row r="266" spans="4:13" ht="12.5" x14ac:dyDescent="0.25">
      <c r="D266" s="12"/>
      <c r="H266" s="22"/>
      <c r="K266" s="22"/>
      <c r="M266" s="23"/>
    </row>
    <row r="267" spans="4:13" ht="12.5" x14ac:dyDescent="0.25">
      <c r="D267" s="12"/>
      <c r="H267" s="22"/>
      <c r="K267" s="22"/>
      <c r="M267" s="23"/>
    </row>
    <row r="268" spans="4:13" ht="12.5" x14ac:dyDescent="0.25">
      <c r="D268" s="12"/>
      <c r="H268" s="22"/>
      <c r="K268" s="22"/>
      <c r="M268" s="23"/>
    </row>
    <row r="269" spans="4:13" ht="12.5" x14ac:dyDescent="0.25">
      <c r="D269" s="12"/>
      <c r="H269" s="22"/>
      <c r="K269" s="22"/>
      <c r="M269" s="23"/>
    </row>
    <row r="270" spans="4:13" ht="12.5" x14ac:dyDescent="0.25">
      <c r="D270" s="12"/>
      <c r="H270" s="22"/>
      <c r="K270" s="22"/>
      <c r="M270" s="23"/>
    </row>
    <row r="271" spans="4:13" ht="12.5" x14ac:dyDescent="0.25">
      <c r="D271" s="12"/>
      <c r="H271" s="22"/>
      <c r="K271" s="22"/>
      <c r="M271" s="23"/>
    </row>
    <row r="272" spans="4:13" ht="12.5" x14ac:dyDescent="0.25">
      <c r="D272" s="12"/>
      <c r="H272" s="22"/>
      <c r="K272" s="22"/>
      <c r="M272" s="23"/>
    </row>
    <row r="273" spans="4:13" ht="12.5" x14ac:dyDescent="0.25">
      <c r="D273" s="12"/>
      <c r="H273" s="22"/>
      <c r="K273" s="22"/>
      <c r="M273" s="23"/>
    </row>
    <row r="274" spans="4:13" ht="12.5" x14ac:dyDescent="0.25">
      <c r="D274" s="12"/>
      <c r="H274" s="22"/>
      <c r="K274" s="22"/>
      <c r="M274" s="23"/>
    </row>
    <row r="275" spans="4:13" ht="12.5" x14ac:dyDescent="0.25">
      <c r="D275" s="12"/>
      <c r="H275" s="22"/>
      <c r="K275" s="22"/>
      <c r="M275" s="23"/>
    </row>
    <row r="276" spans="4:13" ht="12.5" x14ac:dyDescent="0.25">
      <c r="D276" s="12"/>
      <c r="H276" s="22"/>
      <c r="K276" s="22"/>
      <c r="M276" s="23"/>
    </row>
    <row r="277" spans="4:13" ht="12.5" x14ac:dyDescent="0.25">
      <c r="D277" s="12"/>
      <c r="H277" s="22"/>
      <c r="K277" s="22"/>
      <c r="M277" s="23"/>
    </row>
    <row r="278" spans="4:13" ht="12.5" x14ac:dyDescent="0.25">
      <c r="D278" s="12"/>
      <c r="H278" s="22"/>
      <c r="K278" s="22"/>
      <c r="M278" s="23"/>
    </row>
    <row r="279" spans="4:13" ht="12.5" x14ac:dyDescent="0.25">
      <c r="D279" s="12"/>
      <c r="H279" s="22"/>
      <c r="K279" s="22"/>
      <c r="M279" s="23"/>
    </row>
    <row r="280" spans="4:13" ht="12.5" x14ac:dyDescent="0.25">
      <c r="D280" s="12"/>
      <c r="H280" s="22"/>
      <c r="K280" s="22"/>
      <c r="M280" s="23"/>
    </row>
    <row r="281" spans="4:13" ht="12.5" x14ac:dyDescent="0.25">
      <c r="D281" s="12"/>
      <c r="H281" s="22"/>
      <c r="K281" s="22"/>
      <c r="M281" s="23"/>
    </row>
    <row r="282" spans="4:13" ht="12.5" x14ac:dyDescent="0.25">
      <c r="D282" s="12"/>
      <c r="H282" s="22"/>
      <c r="K282" s="22"/>
      <c r="M282" s="23"/>
    </row>
    <row r="283" spans="4:13" ht="12.5" x14ac:dyDescent="0.25">
      <c r="D283" s="12"/>
      <c r="H283" s="22"/>
      <c r="K283" s="22"/>
      <c r="M283" s="23"/>
    </row>
    <row r="284" spans="4:13" ht="12.5" x14ac:dyDescent="0.25">
      <c r="D284" s="12"/>
      <c r="H284" s="22"/>
      <c r="K284" s="22"/>
      <c r="M284" s="23"/>
    </row>
    <row r="285" spans="4:13" ht="12.5" x14ac:dyDescent="0.25">
      <c r="D285" s="12"/>
      <c r="H285" s="22"/>
      <c r="K285" s="22"/>
      <c r="M285" s="23"/>
    </row>
    <row r="286" spans="4:13" ht="12.5" x14ac:dyDescent="0.25">
      <c r="D286" s="12"/>
      <c r="H286" s="22"/>
      <c r="K286" s="22"/>
      <c r="M286" s="23"/>
    </row>
    <row r="287" spans="4:13" ht="12.5" x14ac:dyDescent="0.25">
      <c r="D287" s="12"/>
      <c r="H287" s="22"/>
      <c r="K287" s="22"/>
      <c r="M287" s="23"/>
    </row>
    <row r="288" spans="4:13" ht="12.5" x14ac:dyDescent="0.25">
      <c r="D288" s="12"/>
      <c r="H288" s="22"/>
      <c r="K288" s="22"/>
      <c r="M288" s="23"/>
    </row>
    <row r="289" spans="4:13" ht="12.5" x14ac:dyDescent="0.25">
      <c r="D289" s="12"/>
      <c r="H289" s="22"/>
      <c r="K289" s="22"/>
      <c r="M289" s="23"/>
    </row>
    <row r="290" spans="4:13" ht="12.5" x14ac:dyDescent="0.25">
      <c r="D290" s="12"/>
      <c r="H290" s="22"/>
      <c r="K290" s="22"/>
      <c r="M290" s="23"/>
    </row>
    <row r="291" spans="4:13" ht="12.5" x14ac:dyDescent="0.25">
      <c r="D291" s="12"/>
      <c r="H291" s="22"/>
      <c r="K291" s="22"/>
      <c r="M291" s="23"/>
    </row>
    <row r="292" spans="4:13" ht="12.5" x14ac:dyDescent="0.25">
      <c r="D292" s="12"/>
      <c r="H292" s="22"/>
      <c r="K292" s="22"/>
      <c r="M292" s="23"/>
    </row>
    <row r="293" spans="4:13" ht="12.5" x14ac:dyDescent="0.25">
      <c r="D293" s="12"/>
      <c r="H293" s="22"/>
      <c r="K293" s="22"/>
      <c r="M293" s="23"/>
    </row>
    <row r="294" spans="4:13" ht="12.5" x14ac:dyDescent="0.25">
      <c r="D294" s="12"/>
      <c r="H294" s="22"/>
      <c r="K294" s="22"/>
      <c r="M294" s="23"/>
    </row>
    <row r="295" spans="4:13" ht="12.5" x14ac:dyDescent="0.25">
      <c r="D295" s="12"/>
      <c r="H295" s="22"/>
      <c r="K295" s="22"/>
      <c r="M295" s="23"/>
    </row>
    <row r="296" spans="4:13" ht="12.5" x14ac:dyDescent="0.25">
      <c r="D296" s="12"/>
      <c r="H296" s="22"/>
      <c r="K296" s="22"/>
      <c r="M296" s="23"/>
    </row>
    <row r="297" spans="4:13" ht="12.5" x14ac:dyDescent="0.25">
      <c r="D297" s="12"/>
      <c r="H297" s="22"/>
      <c r="K297" s="22"/>
      <c r="M297" s="23"/>
    </row>
    <row r="298" spans="4:13" ht="12.5" x14ac:dyDescent="0.25">
      <c r="D298" s="12"/>
      <c r="H298" s="22"/>
      <c r="K298" s="22"/>
      <c r="M298" s="23"/>
    </row>
    <row r="299" spans="4:13" ht="12.5" x14ac:dyDescent="0.25">
      <c r="D299" s="12"/>
      <c r="H299" s="22"/>
      <c r="K299" s="22"/>
      <c r="M299" s="23"/>
    </row>
    <row r="300" spans="4:13" ht="12.5" x14ac:dyDescent="0.25">
      <c r="D300" s="12"/>
      <c r="H300" s="22"/>
      <c r="K300" s="22"/>
      <c r="M300" s="23"/>
    </row>
    <row r="301" spans="4:13" ht="12.5" x14ac:dyDescent="0.25">
      <c r="D301" s="12"/>
      <c r="H301" s="22"/>
      <c r="K301" s="22"/>
      <c r="M301" s="23"/>
    </row>
    <row r="302" spans="4:13" ht="12.5" x14ac:dyDescent="0.25">
      <c r="D302" s="12"/>
      <c r="H302" s="22"/>
      <c r="K302" s="22"/>
      <c r="M302" s="23"/>
    </row>
    <row r="303" spans="4:13" ht="12.5" x14ac:dyDescent="0.25">
      <c r="D303" s="12"/>
      <c r="H303" s="22"/>
      <c r="K303" s="22"/>
      <c r="M303" s="23"/>
    </row>
    <row r="304" spans="4:13" ht="12.5" x14ac:dyDescent="0.25">
      <c r="D304" s="12"/>
      <c r="H304" s="22"/>
      <c r="K304" s="22"/>
      <c r="M304" s="23"/>
    </row>
    <row r="305" spans="4:13" ht="12.5" x14ac:dyDescent="0.25">
      <c r="D305" s="12"/>
      <c r="H305" s="22"/>
      <c r="K305" s="22"/>
      <c r="M305" s="23"/>
    </row>
    <row r="306" spans="4:13" ht="12.5" x14ac:dyDescent="0.25">
      <c r="D306" s="12"/>
      <c r="H306" s="22"/>
      <c r="K306" s="22"/>
      <c r="M306" s="23"/>
    </row>
    <row r="307" spans="4:13" ht="12.5" x14ac:dyDescent="0.25">
      <c r="D307" s="12"/>
      <c r="H307" s="22"/>
      <c r="K307" s="22"/>
      <c r="M307" s="23"/>
    </row>
    <row r="308" spans="4:13" ht="12.5" x14ac:dyDescent="0.25">
      <c r="D308" s="12"/>
      <c r="H308" s="22"/>
      <c r="K308" s="22"/>
      <c r="M308" s="23"/>
    </row>
    <row r="309" spans="4:13" ht="12.5" x14ac:dyDescent="0.25">
      <c r="D309" s="12"/>
      <c r="H309" s="22"/>
      <c r="K309" s="22"/>
      <c r="M309" s="23"/>
    </row>
    <row r="310" spans="4:13" ht="12.5" x14ac:dyDescent="0.25">
      <c r="D310" s="12"/>
      <c r="H310" s="22"/>
      <c r="K310" s="22"/>
      <c r="M310" s="23"/>
    </row>
    <row r="311" spans="4:13" ht="12.5" x14ac:dyDescent="0.25">
      <c r="D311" s="12"/>
      <c r="H311" s="22"/>
      <c r="K311" s="22"/>
      <c r="M311" s="23"/>
    </row>
    <row r="312" spans="4:13" ht="12.5" x14ac:dyDescent="0.25">
      <c r="D312" s="12"/>
      <c r="H312" s="22"/>
      <c r="K312" s="22"/>
      <c r="M312" s="23"/>
    </row>
    <row r="313" spans="4:13" ht="12.5" x14ac:dyDescent="0.25">
      <c r="D313" s="12"/>
      <c r="H313" s="22"/>
      <c r="K313" s="22"/>
      <c r="M313" s="23"/>
    </row>
    <row r="314" spans="4:13" ht="12.5" x14ac:dyDescent="0.25">
      <c r="D314" s="12"/>
      <c r="H314" s="22"/>
      <c r="K314" s="22"/>
      <c r="M314" s="23"/>
    </row>
    <row r="315" spans="4:13" ht="12.5" x14ac:dyDescent="0.25">
      <c r="D315" s="12"/>
      <c r="H315" s="22"/>
      <c r="K315" s="22"/>
      <c r="M315" s="23"/>
    </row>
    <row r="316" spans="4:13" ht="12.5" x14ac:dyDescent="0.25">
      <c r="D316" s="12"/>
      <c r="H316" s="22"/>
      <c r="K316" s="22"/>
      <c r="M316" s="23"/>
    </row>
    <row r="317" spans="4:13" ht="12.5" x14ac:dyDescent="0.25">
      <c r="D317" s="12"/>
      <c r="H317" s="22"/>
      <c r="K317" s="22"/>
      <c r="M317" s="23"/>
    </row>
    <row r="318" spans="4:13" ht="12.5" x14ac:dyDescent="0.25">
      <c r="D318" s="12"/>
      <c r="H318" s="22"/>
      <c r="K318" s="22"/>
      <c r="M318" s="23"/>
    </row>
    <row r="319" spans="4:13" ht="12.5" x14ac:dyDescent="0.25">
      <c r="D319" s="12"/>
      <c r="H319" s="22"/>
      <c r="K319" s="22"/>
      <c r="M319" s="23"/>
    </row>
    <row r="320" spans="4:13" ht="12.5" x14ac:dyDescent="0.25">
      <c r="D320" s="12"/>
      <c r="H320" s="22"/>
      <c r="K320" s="22"/>
      <c r="M320" s="23"/>
    </row>
    <row r="321" spans="4:13" ht="12.5" x14ac:dyDescent="0.25">
      <c r="D321" s="12"/>
      <c r="H321" s="22"/>
      <c r="K321" s="22"/>
      <c r="M321" s="23"/>
    </row>
    <row r="322" spans="4:13" ht="12.5" x14ac:dyDescent="0.25">
      <c r="D322" s="12"/>
      <c r="H322" s="22"/>
      <c r="K322" s="22"/>
      <c r="M322" s="23"/>
    </row>
    <row r="323" spans="4:13" ht="12.5" x14ac:dyDescent="0.25">
      <c r="D323" s="12"/>
      <c r="H323" s="22"/>
      <c r="K323" s="22"/>
      <c r="M323" s="23"/>
    </row>
    <row r="324" spans="4:13" ht="12.5" x14ac:dyDescent="0.25">
      <c r="D324" s="12"/>
      <c r="H324" s="22"/>
      <c r="K324" s="22"/>
      <c r="M324" s="23"/>
    </row>
    <row r="325" spans="4:13" ht="12.5" x14ac:dyDescent="0.25">
      <c r="D325" s="12"/>
      <c r="H325" s="22"/>
      <c r="K325" s="22"/>
      <c r="M325" s="23"/>
    </row>
    <row r="326" spans="4:13" ht="12.5" x14ac:dyDescent="0.25">
      <c r="D326" s="12"/>
      <c r="H326" s="22"/>
      <c r="K326" s="22"/>
      <c r="M326" s="23"/>
    </row>
    <row r="327" spans="4:13" ht="12.5" x14ac:dyDescent="0.25">
      <c r="D327" s="12"/>
      <c r="H327" s="22"/>
      <c r="K327" s="22"/>
      <c r="M327" s="23"/>
    </row>
    <row r="328" spans="4:13" ht="12.5" x14ac:dyDescent="0.25">
      <c r="D328" s="12"/>
      <c r="H328" s="22"/>
      <c r="K328" s="22"/>
      <c r="M328" s="23"/>
    </row>
    <row r="329" spans="4:13" ht="12.5" x14ac:dyDescent="0.25">
      <c r="D329" s="12"/>
      <c r="H329" s="22"/>
      <c r="K329" s="22"/>
      <c r="M329" s="23"/>
    </row>
    <row r="330" spans="4:13" ht="12.5" x14ac:dyDescent="0.25">
      <c r="D330" s="12"/>
      <c r="H330" s="22"/>
      <c r="K330" s="22"/>
      <c r="M330" s="23"/>
    </row>
    <row r="331" spans="4:13" ht="12.5" x14ac:dyDescent="0.25">
      <c r="D331" s="12"/>
      <c r="H331" s="22"/>
      <c r="K331" s="22"/>
      <c r="M331" s="23"/>
    </row>
    <row r="332" spans="4:13" ht="12.5" x14ac:dyDescent="0.25">
      <c r="D332" s="12"/>
      <c r="H332" s="22"/>
      <c r="K332" s="22"/>
      <c r="M332" s="23"/>
    </row>
    <row r="333" spans="4:13" ht="12.5" x14ac:dyDescent="0.25">
      <c r="D333" s="12"/>
      <c r="H333" s="22"/>
      <c r="K333" s="22"/>
      <c r="M333" s="23"/>
    </row>
    <row r="334" spans="4:13" ht="12.5" x14ac:dyDescent="0.25">
      <c r="D334" s="12"/>
      <c r="H334" s="22"/>
      <c r="K334" s="22"/>
      <c r="M334" s="23"/>
    </row>
    <row r="335" spans="4:13" ht="12.5" x14ac:dyDescent="0.25">
      <c r="D335" s="12"/>
      <c r="H335" s="22"/>
      <c r="K335" s="22"/>
      <c r="M335" s="23"/>
    </row>
    <row r="336" spans="4:13" ht="12.5" x14ac:dyDescent="0.25">
      <c r="D336" s="12"/>
      <c r="H336" s="22"/>
      <c r="K336" s="22"/>
      <c r="M336" s="23"/>
    </row>
    <row r="337" spans="4:13" ht="12.5" x14ac:dyDescent="0.25">
      <c r="D337" s="12"/>
      <c r="H337" s="22"/>
      <c r="K337" s="22"/>
      <c r="M337" s="23"/>
    </row>
    <row r="338" spans="4:13" ht="12.5" x14ac:dyDescent="0.25">
      <c r="D338" s="12"/>
      <c r="H338" s="22"/>
      <c r="K338" s="22"/>
      <c r="M338" s="23"/>
    </row>
    <row r="339" spans="4:13" ht="12.5" x14ac:dyDescent="0.25">
      <c r="D339" s="12"/>
      <c r="H339" s="22"/>
      <c r="K339" s="22"/>
      <c r="M339" s="23"/>
    </row>
    <row r="340" spans="4:13" ht="12.5" x14ac:dyDescent="0.25">
      <c r="D340" s="12"/>
      <c r="H340" s="22"/>
      <c r="K340" s="22"/>
      <c r="M340" s="23"/>
    </row>
    <row r="341" spans="4:13" ht="12.5" x14ac:dyDescent="0.25">
      <c r="D341" s="12"/>
      <c r="H341" s="22"/>
      <c r="K341" s="22"/>
      <c r="M341" s="23"/>
    </row>
    <row r="342" spans="4:13" ht="12.5" x14ac:dyDescent="0.25">
      <c r="D342" s="12"/>
      <c r="H342" s="22"/>
      <c r="K342" s="22"/>
      <c r="M342" s="23"/>
    </row>
    <row r="343" spans="4:13" ht="12.5" x14ac:dyDescent="0.25">
      <c r="D343" s="12"/>
      <c r="H343" s="22"/>
      <c r="K343" s="22"/>
      <c r="M343" s="23"/>
    </row>
    <row r="344" spans="4:13" ht="12.5" x14ac:dyDescent="0.25">
      <c r="D344" s="12"/>
      <c r="H344" s="22"/>
      <c r="K344" s="22"/>
      <c r="M344" s="23"/>
    </row>
    <row r="345" spans="4:13" ht="12.5" x14ac:dyDescent="0.25">
      <c r="D345" s="12"/>
      <c r="H345" s="22"/>
      <c r="K345" s="22"/>
      <c r="M345" s="23"/>
    </row>
    <row r="346" spans="4:13" ht="12.5" x14ac:dyDescent="0.25">
      <c r="D346" s="12"/>
      <c r="H346" s="22"/>
      <c r="K346" s="22"/>
      <c r="M346" s="23"/>
    </row>
    <row r="347" spans="4:13" ht="12.5" x14ac:dyDescent="0.25">
      <c r="D347" s="12"/>
      <c r="H347" s="22"/>
      <c r="K347" s="22"/>
      <c r="M347" s="23"/>
    </row>
    <row r="348" spans="4:13" ht="12.5" x14ac:dyDescent="0.25">
      <c r="D348" s="12"/>
      <c r="H348" s="22"/>
      <c r="K348" s="22"/>
      <c r="M348" s="23"/>
    </row>
    <row r="349" spans="4:13" ht="12.5" x14ac:dyDescent="0.25">
      <c r="D349" s="12"/>
      <c r="H349" s="22"/>
      <c r="K349" s="22"/>
      <c r="M349" s="23"/>
    </row>
    <row r="350" spans="4:13" ht="12.5" x14ac:dyDescent="0.25">
      <c r="D350" s="12"/>
      <c r="H350" s="22"/>
      <c r="K350" s="22"/>
      <c r="M350" s="23"/>
    </row>
    <row r="351" spans="4:13" ht="12.5" x14ac:dyDescent="0.25">
      <c r="D351" s="12"/>
      <c r="H351" s="22"/>
      <c r="K351" s="22"/>
      <c r="M351" s="23"/>
    </row>
    <row r="352" spans="4:13" ht="12.5" x14ac:dyDescent="0.25">
      <c r="D352" s="12"/>
      <c r="H352" s="22"/>
      <c r="K352" s="22"/>
      <c r="M352" s="23"/>
    </row>
    <row r="353" spans="4:13" ht="12.5" x14ac:dyDescent="0.25">
      <c r="D353" s="12"/>
      <c r="H353" s="22"/>
      <c r="K353" s="22"/>
      <c r="M353" s="23"/>
    </row>
    <row r="354" spans="4:13" ht="12.5" x14ac:dyDescent="0.25">
      <c r="D354" s="12"/>
      <c r="H354" s="22"/>
      <c r="K354" s="22"/>
      <c r="M354" s="23"/>
    </row>
    <row r="355" spans="4:13" ht="12.5" x14ac:dyDescent="0.25">
      <c r="D355" s="12"/>
      <c r="H355" s="22"/>
      <c r="K355" s="22"/>
      <c r="M355" s="23"/>
    </row>
    <row r="356" spans="4:13" ht="12.5" x14ac:dyDescent="0.25">
      <c r="D356" s="12"/>
      <c r="H356" s="22"/>
      <c r="K356" s="22"/>
      <c r="M356" s="23"/>
    </row>
    <row r="357" spans="4:13" ht="12.5" x14ac:dyDescent="0.25">
      <c r="D357" s="12"/>
      <c r="H357" s="22"/>
      <c r="K357" s="22"/>
      <c r="M357" s="23"/>
    </row>
    <row r="358" spans="4:13" ht="12.5" x14ac:dyDescent="0.25">
      <c r="D358" s="12"/>
      <c r="H358" s="22"/>
      <c r="K358" s="22"/>
      <c r="M358" s="23"/>
    </row>
    <row r="359" spans="4:13" ht="12.5" x14ac:dyDescent="0.25">
      <c r="D359" s="12"/>
      <c r="H359" s="22"/>
      <c r="K359" s="22"/>
      <c r="M359" s="23"/>
    </row>
    <row r="360" spans="4:13" ht="12.5" x14ac:dyDescent="0.25">
      <c r="D360" s="12"/>
      <c r="H360" s="22"/>
      <c r="K360" s="22"/>
      <c r="M360" s="23"/>
    </row>
    <row r="361" spans="4:13" ht="12.5" x14ac:dyDescent="0.25">
      <c r="D361" s="12"/>
      <c r="H361" s="22"/>
      <c r="K361" s="22"/>
      <c r="M361" s="23"/>
    </row>
    <row r="362" spans="4:13" ht="12.5" x14ac:dyDescent="0.25">
      <c r="D362" s="12"/>
      <c r="H362" s="22"/>
      <c r="K362" s="22"/>
      <c r="M362" s="23"/>
    </row>
    <row r="363" spans="4:13" ht="12.5" x14ac:dyDescent="0.25">
      <c r="D363" s="12"/>
      <c r="H363" s="22"/>
      <c r="K363" s="22"/>
      <c r="M363" s="23"/>
    </row>
    <row r="364" spans="4:13" ht="12.5" x14ac:dyDescent="0.25">
      <c r="D364" s="12"/>
      <c r="H364" s="22"/>
      <c r="K364" s="22"/>
      <c r="M364" s="23"/>
    </row>
    <row r="365" spans="4:13" ht="12.5" x14ac:dyDescent="0.25">
      <c r="D365" s="12"/>
      <c r="H365" s="22"/>
      <c r="K365" s="22"/>
      <c r="M365" s="23"/>
    </row>
    <row r="366" spans="4:13" ht="12.5" x14ac:dyDescent="0.25">
      <c r="D366" s="12"/>
      <c r="H366" s="22"/>
      <c r="K366" s="22"/>
      <c r="M366" s="23"/>
    </row>
    <row r="367" spans="4:13" ht="12.5" x14ac:dyDescent="0.25">
      <c r="D367" s="12"/>
      <c r="H367" s="22"/>
      <c r="K367" s="22"/>
      <c r="M367" s="23"/>
    </row>
    <row r="368" spans="4:13" ht="12.5" x14ac:dyDescent="0.25">
      <c r="D368" s="12"/>
      <c r="H368" s="22"/>
      <c r="K368" s="22"/>
      <c r="M368" s="23"/>
    </row>
    <row r="369" spans="4:13" ht="12.5" x14ac:dyDescent="0.25">
      <c r="D369" s="12"/>
      <c r="H369" s="22"/>
      <c r="K369" s="22"/>
      <c r="M369" s="23"/>
    </row>
    <row r="370" spans="4:13" ht="12.5" x14ac:dyDescent="0.25">
      <c r="D370" s="12"/>
      <c r="H370" s="22"/>
      <c r="K370" s="22"/>
      <c r="M370" s="23"/>
    </row>
    <row r="371" spans="4:13" ht="12.5" x14ac:dyDescent="0.25">
      <c r="D371" s="12"/>
      <c r="H371" s="22"/>
      <c r="K371" s="22"/>
      <c r="M371" s="23"/>
    </row>
    <row r="372" spans="4:13" ht="12.5" x14ac:dyDescent="0.25">
      <c r="D372" s="12"/>
      <c r="H372" s="22"/>
      <c r="K372" s="22"/>
      <c r="M372" s="23"/>
    </row>
    <row r="373" spans="4:13" ht="12.5" x14ac:dyDescent="0.25">
      <c r="D373" s="12"/>
      <c r="H373" s="22"/>
      <c r="K373" s="22"/>
      <c r="M373" s="23"/>
    </row>
    <row r="374" spans="4:13" ht="12.5" x14ac:dyDescent="0.25">
      <c r="D374" s="12"/>
      <c r="H374" s="22"/>
      <c r="K374" s="22"/>
      <c r="M374" s="23"/>
    </row>
    <row r="375" spans="4:13" ht="12.5" x14ac:dyDescent="0.25">
      <c r="D375" s="12"/>
      <c r="H375" s="22"/>
      <c r="K375" s="22"/>
      <c r="M375" s="23"/>
    </row>
    <row r="376" spans="4:13" ht="12.5" x14ac:dyDescent="0.25">
      <c r="D376" s="12"/>
      <c r="H376" s="22"/>
      <c r="K376" s="22"/>
      <c r="M376" s="23"/>
    </row>
    <row r="377" spans="4:13" ht="12.5" x14ac:dyDescent="0.25">
      <c r="D377" s="12"/>
      <c r="H377" s="22"/>
      <c r="K377" s="22"/>
      <c r="M377" s="23"/>
    </row>
    <row r="378" spans="4:13" ht="12.5" x14ac:dyDescent="0.25">
      <c r="D378" s="12"/>
      <c r="H378" s="22"/>
      <c r="K378" s="22"/>
      <c r="M378" s="23"/>
    </row>
    <row r="379" spans="4:13" ht="12.5" x14ac:dyDescent="0.25">
      <c r="D379" s="12"/>
      <c r="H379" s="22"/>
      <c r="K379" s="22"/>
      <c r="M379" s="23"/>
    </row>
    <row r="380" spans="4:13" ht="12.5" x14ac:dyDescent="0.25">
      <c r="D380" s="12"/>
      <c r="H380" s="22"/>
      <c r="K380" s="22"/>
      <c r="M380" s="23"/>
    </row>
    <row r="381" spans="4:13" ht="12.5" x14ac:dyDescent="0.25">
      <c r="D381" s="12"/>
      <c r="H381" s="22"/>
      <c r="K381" s="22"/>
      <c r="M381" s="23"/>
    </row>
    <row r="382" spans="4:13" ht="12.5" x14ac:dyDescent="0.25">
      <c r="D382" s="12"/>
      <c r="H382" s="22"/>
      <c r="K382" s="22"/>
      <c r="M382" s="23"/>
    </row>
    <row r="383" spans="4:13" ht="12.5" x14ac:dyDescent="0.25">
      <c r="D383" s="12"/>
      <c r="H383" s="22"/>
      <c r="K383" s="22"/>
      <c r="M383" s="23"/>
    </row>
    <row r="384" spans="4:13" ht="12.5" x14ac:dyDescent="0.25">
      <c r="D384" s="12"/>
      <c r="H384" s="22"/>
      <c r="K384" s="22"/>
      <c r="M384" s="23"/>
    </row>
    <row r="385" spans="4:13" ht="12.5" x14ac:dyDescent="0.25">
      <c r="D385" s="12"/>
      <c r="H385" s="22"/>
      <c r="K385" s="22"/>
      <c r="M385" s="23"/>
    </row>
    <row r="386" spans="4:13" ht="12.5" x14ac:dyDescent="0.25">
      <c r="D386" s="12"/>
      <c r="H386" s="22"/>
      <c r="K386" s="22"/>
      <c r="M386" s="23"/>
    </row>
    <row r="387" spans="4:13" ht="12.5" x14ac:dyDescent="0.25">
      <c r="D387" s="12"/>
      <c r="H387" s="22"/>
      <c r="K387" s="22"/>
      <c r="M387" s="23"/>
    </row>
    <row r="388" spans="4:13" ht="12.5" x14ac:dyDescent="0.25">
      <c r="D388" s="12"/>
      <c r="H388" s="22"/>
      <c r="K388" s="22"/>
      <c r="M388" s="23"/>
    </row>
    <row r="389" spans="4:13" ht="12.5" x14ac:dyDescent="0.25">
      <c r="D389" s="12"/>
      <c r="H389" s="22"/>
      <c r="K389" s="22"/>
      <c r="M389" s="23"/>
    </row>
    <row r="390" spans="4:13" ht="12.5" x14ac:dyDescent="0.25">
      <c r="D390" s="12"/>
      <c r="H390" s="22"/>
      <c r="K390" s="22"/>
      <c r="M390" s="23"/>
    </row>
    <row r="391" spans="4:13" ht="12.5" x14ac:dyDescent="0.25">
      <c r="D391" s="12"/>
      <c r="H391" s="22"/>
      <c r="K391" s="22"/>
      <c r="M391" s="23"/>
    </row>
    <row r="392" spans="4:13" ht="12.5" x14ac:dyDescent="0.25">
      <c r="D392" s="12"/>
      <c r="H392" s="22"/>
      <c r="K392" s="22"/>
      <c r="M392" s="23"/>
    </row>
    <row r="393" spans="4:13" ht="12.5" x14ac:dyDescent="0.25">
      <c r="D393" s="12"/>
      <c r="H393" s="22"/>
      <c r="K393" s="22"/>
      <c r="M393" s="23"/>
    </row>
    <row r="394" spans="4:13" ht="12.5" x14ac:dyDescent="0.25">
      <c r="D394" s="12"/>
      <c r="H394" s="22"/>
      <c r="K394" s="22"/>
      <c r="M394" s="23"/>
    </row>
    <row r="395" spans="4:13" ht="12.5" x14ac:dyDescent="0.25">
      <c r="D395" s="12"/>
      <c r="H395" s="22"/>
      <c r="K395" s="22"/>
      <c r="M395" s="23"/>
    </row>
    <row r="396" spans="4:13" ht="12.5" x14ac:dyDescent="0.25">
      <c r="D396" s="12"/>
      <c r="H396" s="22"/>
      <c r="K396" s="22"/>
      <c r="M396" s="23"/>
    </row>
    <row r="397" spans="4:13" ht="12.5" x14ac:dyDescent="0.25">
      <c r="D397" s="12"/>
      <c r="H397" s="22"/>
      <c r="K397" s="22"/>
      <c r="M397" s="23"/>
    </row>
    <row r="398" spans="4:13" ht="12.5" x14ac:dyDescent="0.25">
      <c r="D398" s="12"/>
      <c r="H398" s="22"/>
      <c r="K398" s="22"/>
      <c r="M398" s="23"/>
    </row>
    <row r="399" spans="4:13" ht="12.5" x14ac:dyDescent="0.25">
      <c r="D399" s="12"/>
      <c r="H399" s="22"/>
      <c r="K399" s="22"/>
      <c r="M399" s="23"/>
    </row>
    <row r="400" spans="4:13" ht="12.5" x14ac:dyDescent="0.25">
      <c r="D400" s="12"/>
      <c r="H400" s="22"/>
      <c r="K400" s="22"/>
      <c r="M400" s="23"/>
    </row>
    <row r="401" spans="4:13" ht="12.5" x14ac:dyDescent="0.25">
      <c r="D401" s="12"/>
      <c r="H401" s="22"/>
      <c r="K401" s="22"/>
      <c r="M401" s="23"/>
    </row>
    <row r="402" spans="4:13" ht="12.5" x14ac:dyDescent="0.25">
      <c r="D402" s="12"/>
      <c r="H402" s="22"/>
      <c r="K402" s="22"/>
      <c r="M402" s="23"/>
    </row>
    <row r="403" spans="4:13" ht="12.5" x14ac:dyDescent="0.25">
      <c r="D403" s="12"/>
      <c r="H403" s="22"/>
      <c r="K403" s="22"/>
      <c r="M403" s="23"/>
    </row>
    <row r="404" spans="4:13" ht="12.5" x14ac:dyDescent="0.25">
      <c r="D404" s="12"/>
      <c r="H404" s="22"/>
      <c r="K404" s="22"/>
      <c r="M404" s="23"/>
    </row>
    <row r="405" spans="4:13" ht="12.5" x14ac:dyDescent="0.25">
      <c r="D405" s="12"/>
      <c r="H405" s="22"/>
      <c r="K405" s="22"/>
      <c r="M405" s="23"/>
    </row>
    <row r="406" spans="4:13" ht="12.5" x14ac:dyDescent="0.25">
      <c r="D406" s="12"/>
      <c r="H406" s="22"/>
      <c r="K406" s="22"/>
      <c r="M406" s="23"/>
    </row>
    <row r="407" spans="4:13" ht="12.5" x14ac:dyDescent="0.25">
      <c r="D407" s="12"/>
      <c r="H407" s="22"/>
      <c r="K407" s="22"/>
      <c r="M407" s="23"/>
    </row>
    <row r="408" spans="4:13" ht="12.5" x14ac:dyDescent="0.25">
      <c r="D408" s="12"/>
      <c r="H408" s="22"/>
      <c r="K408" s="22"/>
      <c r="M408" s="23"/>
    </row>
    <row r="409" spans="4:13" ht="12.5" x14ac:dyDescent="0.25">
      <c r="D409" s="12"/>
      <c r="H409" s="22"/>
      <c r="K409" s="22"/>
      <c r="M409" s="23"/>
    </row>
    <row r="410" spans="4:13" ht="12.5" x14ac:dyDescent="0.25">
      <c r="D410" s="12"/>
      <c r="H410" s="22"/>
      <c r="K410" s="22"/>
      <c r="M410" s="23"/>
    </row>
    <row r="411" spans="4:13" ht="12.5" x14ac:dyDescent="0.25">
      <c r="D411" s="12"/>
      <c r="H411" s="22"/>
      <c r="K411" s="22"/>
      <c r="M411" s="23"/>
    </row>
    <row r="412" spans="4:13" ht="12.5" x14ac:dyDescent="0.25">
      <c r="D412" s="12"/>
      <c r="H412" s="22"/>
      <c r="K412" s="22"/>
      <c r="M412" s="23"/>
    </row>
    <row r="413" spans="4:13" ht="12.5" x14ac:dyDescent="0.25">
      <c r="D413" s="12"/>
      <c r="H413" s="22"/>
      <c r="K413" s="22"/>
      <c r="M413" s="23"/>
    </row>
    <row r="414" spans="4:13" ht="12.5" x14ac:dyDescent="0.25">
      <c r="D414" s="12"/>
      <c r="H414" s="22"/>
      <c r="K414" s="22"/>
      <c r="M414" s="23"/>
    </row>
    <row r="415" spans="4:13" ht="12.5" x14ac:dyDescent="0.25">
      <c r="D415" s="12"/>
      <c r="H415" s="22"/>
      <c r="K415" s="22"/>
      <c r="M415" s="23"/>
    </row>
    <row r="416" spans="4:13" ht="12.5" x14ac:dyDescent="0.25">
      <c r="D416" s="12"/>
      <c r="H416" s="22"/>
      <c r="K416" s="22"/>
      <c r="M416" s="23"/>
    </row>
    <row r="417" spans="4:13" ht="12.5" x14ac:dyDescent="0.25">
      <c r="D417" s="12"/>
      <c r="H417" s="22"/>
      <c r="K417" s="22"/>
      <c r="M417" s="23"/>
    </row>
    <row r="418" spans="4:13" ht="12.5" x14ac:dyDescent="0.25">
      <c r="D418" s="12"/>
      <c r="H418" s="22"/>
      <c r="K418" s="22"/>
      <c r="M418" s="23"/>
    </row>
    <row r="419" spans="4:13" ht="12.5" x14ac:dyDescent="0.25">
      <c r="D419" s="12"/>
      <c r="H419" s="22"/>
      <c r="K419" s="22"/>
      <c r="M419" s="23"/>
    </row>
    <row r="420" spans="4:13" ht="12.5" x14ac:dyDescent="0.25">
      <c r="D420" s="12"/>
      <c r="H420" s="22"/>
      <c r="K420" s="22"/>
      <c r="M420" s="23"/>
    </row>
    <row r="421" spans="4:13" ht="12.5" x14ac:dyDescent="0.25">
      <c r="D421" s="12"/>
      <c r="H421" s="22"/>
      <c r="K421" s="22"/>
      <c r="M421" s="23"/>
    </row>
    <row r="422" spans="4:13" ht="12.5" x14ac:dyDescent="0.25">
      <c r="D422" s="12"/>
      <c r="H422" s="22"/>
      <c r="K422" s="22"/>
      <c r="M422" s="23"/>
    </row>
    <row r="423" spans="4:13" ht="12.5" x14ac:dyDescent="0.25">
      <c r="D423" s="12"/>
      <c r="H423" s="22"/>
      <c r="K423" s="22"/>
      <c r="M423" s="23"/>
    </row>
    <row r="424" spans="4:13" ht="12.5" x14ac:dyDescent="0.25">
      <c r="D424" s="12"/>
      <c r="H424" s="22"/>
      <c r="K424" s="22"/>
      <c r="M424" s="23"/>
    </row>
    <row r="425" spans="4:13" ht="12.5" x14ac:dyDescent="0.25">
      <c r="D425" s="12"/>
      <c r="H425" s="22"/>
      <c r="K425" s="22"/>
      <c r="M425" s="23"/>
    </row>
    <row r="426" spans="4:13" ht="12.5" x14ac:dyDescent="0.25">
      <c r="D426" s="12"/>
      <c r="H426" s="22"/>
      <c r="K426" s="22"/>
      <c r="M426" s="23"/>
    </row>
    <row r="427" spans="4:13" ht="12.5" x14ac:dyDescent="0.25">
      <c r="D427" s="12"/>
      <c r="H427" s="22"/>
      <c r="K427" s="22"/>
      <c r="M427" s="23"/>
    </row>
    <row r="428" spans="4:13" ht="12.5" x14ac:dyDescent="0.25">
      <c r="D428" s="12"/>
      <c r="H428" s="22"/>
      <c r="K428" s="22"/>
      <c r="M428" s="23"/>
    </row>
    <row r="429" spans="4:13" ht="12.5" x14ac:dyDescent="0.25">
      <c r="D429" s="12"/>
      <c r="H429" s="22"/>
      <c r="K429" s="22"/>
      <c r="M429" s="23"/>
    </row>
    <row r="430" spans="4:13" ht="12.5" x14ac:dyDescent="0.25">
      <c r="D430" s="12"/>
      <c r="H430" s="22"/>
      <c r="K430" s="22"/>
      <c r="M430" s="23"/>
    </row>
    <row r="431" spans="4:13" ht="12.5" x14ac:dyDescent="0.25">
      <c r="D431" s="12"/>
      <c r="H431" s="22"/>
      <c r="K431" s="22"/>
      <c r="M431" s="23"/>
    </row>
    <row r="432" spans="4:13" ht="12.5" x14ac:dyDescent="0.25">
      <c r="D432" s="12"/>
      <c r="H432" s="22"/>
      <c r="K432" s="22"/>
      <c r="M432" s="23"/>
    </row>
    <row r="433" spans="4:13" ht="12.5" x14ac:dyDescent="0.25">
      <c r="D433" s="12"/>
      <c r="H433" s="22"/>
      <c r="K433" s="22"/>
      <c r="M433" s="23"/>
    </row>
    <row r="434" spans="4:13" ht="12.5" x14ac:dyDescent="0.25">
      <c r="D434" s="12"/>
      <c r="H434" s="22"/>
      <c r="K434" s="22"/>
      <c r="M434" s="23"/>
    </row>
    <row r="435" spans="4:13" ht="12.5" x14ac:dyDescent="0.25">
      <c r="D435" s="12"/>
      <c r="H435" s="22"/>
      <c r="K435" s="22"/>
      <c r="M435" s="23"/>
    </row>
    <row r="436" spans="4:13" ht="12.5" x14ac:dyDescent="0.25">
      <c r="D436" s="12"/>
      <c r="H436" s="22"/>
      <c r="K436" s="22"/>
      <c r="M436" s="23"/>
    </row>
    <row r="437" spans="4:13" ht="12.5" x14ac:dyDescent="0.25">
      <c r="D437" s="12"/>
      <c r="H437" s="22"/>
      <c r="K437" s="22"/>
      <c r="M437" s="23"/>
    </row>
    <row r="438" spans="4:13" ht="12.5" x14ac:dyDescent="0.25">
      <c r="D438" s="12"/>
      <c r="H438" s="22"/>
      <c r="K438" s="22"/>
      <c r="M438" s="23"/>
    </row>
    <row r="439" spans="4:13" ht="12.5" x14ac:dyDescent="0.25">
      <c r="D439" s="12"/>
      <c r="H439" s="22"/>
      <c r="K439" s="22"/>
      <c r="M439" s="23"/>
    </row>
    <row r="440" spans="4:13" ht="12.5" x14ac:dyDescent="0.25">
      <c r="D440" s="12"/>
      <c r="H440" s="22"/>
      <c r="K440" s="22"/>
      <c r="M440" s="23"/>
    </row>
    <row r="441" spans="4:13" ht="12.5" x14ac:dyDescent="0.25">
      <c r="D441" s="12"/>
      <c r="H441" s="22"/>
      <c r="K441" s="22"/>
      <c r="M441" s="23"/>
    </row>
    <row r="442" spans="4:13" ht="12.5" x14ac:dyDescent="0.25">
      <c r="D442" s="12"/>
      <c r="H442" s="22"/>
      <c r="K442" s="22"/>
      <c r="M442" s="23"/>
    </row>
    <row r="443" spans="4:13" ht="12.5" x14ac:dyDescent="0.25">
      <c r="D443" s="12"/>
      <c r="H443" s="22"/>
      <c r="K443" s="22"/>
      <c r="M443" s="23"/>
    </row>
    <row r="444" spans="4:13" ht="12.5" x14ac:dyDescent="0.25">
      <c r="D444" s="12"/>
      <c r="H444" s="22"/>
      <c r="K444" s="22"/>
      <c r="M444" s="23"/>
    </row>
    <row r="445" spans="4:13" ht="12.5" x14ac:dyDescent="0.25">
      <c r="D445" s="12"/>
      <c r="H445" s="22"/>
      <c r="K445" s="22"/>
      <c r="M445" s="23"/>
    </row>
    <row r="446" spans="4:13" ht="12.5" x14ac:dyDescent="0.25">
      <c r="D446" s="12"/>
      <c r="H446" s="22"/>
      <c r="K446" s="22"/>
      <c r="M446" s="23"/>
    </row>
    <row r="447" spans="4:13" ht="12.5" x14ac:dyDescent="0.25">
      <c r="D447" s="12"/>
      <c r="H447" s="22"/>
      <c r="K447" s="22"/>
      <c r="M447" s="23"/>
    </row>
    <row r="448" spans="4:13" ht="12.5" x14ac:dyDescent="0.25">
      <c r="D448" s="12"/>
      <c r="H448" s="22"/>
      <c r="K448" s="22"/>
      <c r="M448" s="23"/>
    </row>
    <row r="449" spans="4:13" ht="12.5" x14ac:dyDescent="0.25">
      <c r="D449" s="12"/>
      <c r="H449" s="22"/>
      <c r="K449" s="22"/>
      <c r="M449" s="23"/>
    </row>
    <row r="450" spans="4:13" ht="12.5" x14ac:dyDescent="0.25">
      <c r="D450" s="12"/>
      <c r="H450" s="22"/>
      <c r="K450" s="22"/>
      <c r="M450" s="23"/>
    </row>
    <row r="451" spans="4:13" ht="12.5" x14ac:dyDescent="0.25">
      <c r="D451" s="12"/>
      <c r="H451" s="22"/>
      <c r="K451" s="22"/>
      <c r="M451" s="23"/>
    </row>
    <row r="452" spans="4:13" ht="12.5" x14ac:dyDescent="0.25">
      <c r="D452" s="12"/>
      <c r="H452" s="22"/>
      <c r="K452" s="22"/>
      <c r="M452" s="23"/>
    </row>
    <row r="453" spans="4:13" ht="12.5" x14ac:dyDescent="0.25">
      <c r="D453" s="12"/>
      <c r="H453" s="22"/>
      <c r="K453" s="22"/>
      <c r="M453" s="23"/>
    </row>
    <row r="454" spans="4:13" ht="12.5" x14ac:dyDescent="0.25">
      <c r="D454" s="12"/>
      <c r="H454" s="22"/>
      <c r="K454" s="22"/>
      <c r="M454" s="23"/>
    </row>
    <row r="455" spans="4:13" ht="12.5" x14ac:dyDescent="0.25">
      <c r="D455" s="12"/>
      <c r="H455" s="22"/>
      <c r="K455" s="22"/>
      <c r="M455" s="23"/>
    </row>
    <row r="456" spans="4:13" ht="12.5" x14ac:dyDescent="0.25">
      <c r="D456" s="12"/>
      <c r="H456" s="22"/>
      <c r="K456" s="22"/>
      <c r="M456" s="23"/>
    </row>
    <row r="457" spans="4:13" ht="12.5" x14ac:dyDescent="0.25">
      <c r="D457" s="12"/>
      <c r="H457" s="22"/>
      <c r="K457" s="22"/>
      <c r="M457" s="23"/>
    </row>
    <row r="458" spans="4:13" ht="12.5" x14ac:dyDescent="0.25">
      <c r="D458" s="12"/>
      <c r="H458" s="22"/>
      <c r="K458" s="22"/>
      <c r="M458" s="23"/>
    </row>
    <row r="459" spans="4:13" ht="12.5" x14ac:dyDescent="0.25">
      <c r="D459" s="12"/>
      <c r="H459" s="22"/>
      <c r="K459" s="22"/>
      <c r="M459" s="23"/>
    </row>
    <row r="460" spans="4:13" ht="12.5" x14ac:dyDescent="0.25">
      <c r="D460" s="12"/>
      <c r="H460" s="22"/>
      <c r="K460" s="22"/>
      <c r="M460" s="23"/>
    </row>
    <row r="461" spans="4:13" ht="12.5" x14ac:dyDescent="0.25">
      <c r="D461" s="12"/>
      <c r="H461" s="22"/>
      <c r="K461" s="22"/>
      <c r="M461" s="23"/>
    </row>
    <row r="462" spans="4:13" ht="12.5" x14ac:dyDescent="0.25">
      <c r="D462" s="12"/>
      <c r="H462" s="22"/>
      <c r="K462" s="22"/>
      <c r="M462" s="23"/>
    </row>
    <row r="463" spans="4:13" ht="12.5" x14ac:dyDescent="0.25">
      <c r="D463" s="12"/>
      <c r="H463" s="22"/>
      <c r="K463" s="22"/>
      <c r="M463" s="23"/>
    </row>
    <row r="464" spans="4:13" ht="12.5" x14ac:dyDescent="0.25">
      <c r="D464" s="12"/>
      <c r="H464" s="22"/>
      <c r="K464" s="22"/>
      <c r="M464" s="23"/>
    </row>
    <row r="465" spans="4:13" ht="12.5" x14ac:dyDescent="0.25">
      <c r="D465" s="12"/>
      <c r="H465" s="22"/>
      <c r="K465" s="22"/>
      <c r="M465" s="23"/>
    </row>
    <row r="466" spans="4:13" ht="12.5" x14ac:dyDescent="0.25">
      <c r="D466" s="12"/>
      <c r="H466" s="22"/>
      <c r="K466" s="22"/>
      <c r="M466" s="23"/>
    </row>
    <row r="467" spans="4:13" ht="12.5" x14ac:dyDescent="0.25">
      <c r="D467" s="12"/>
      <c r="H467" s="22"/>
      <c r="K467" s="22"/>
      <c r="M467" s="23"/>
    </row>
    <row r="468" spans="4:13" ht="12.5" x14ac:dyDescent="0.25">
      <c r="D468" s="12"/>
      <c r="H468" s="22"/>
      <c r="K468" s="22"/>
      <c r="M468" s="23"/>
    </row>
    <row r="469" spans="4:13" ht="12.5" x14ac:dyDescent="0.25">
      <c r="D469" s="12"/>
      <c r="H469" s="22"/>
      <c r="K469" s="22"/>
      <c r="M469" s="23"/>
    </row>
    <row r="470" spans="4:13" ht="12.5" x14ac:dyDescent="0.25">
      <c r="D470" s="12"/>
      <c r="H470" s="22"/>
      <c r="K470" s="22"/>
      <c r="M470" s="23"/>
    </row>
    <row r="471" spans="4:13" ht="12.5" x14ac:dyDescent="0.25">
      <c r="D471" s="12"/>
      <c r="H471" s="22"/>
      <c r="K471" s="22"/>
      <c r="M471" s="23"/>
    </row>
    <row r="472" spans="4:13" ht="12.5" x14ac:dyDescent="0.25">
      <c r="D472" s="12"/>
      <c r="H472" s="22"/>
      <c r="K472" s="22"/>
      <c r="M472" s="23"/>
    </row>
    <row r="473" spans="4:13" ht="12.5" x14ac:dyDescent="0.25">
      <c r="D473" s="12"/>
      <c r="H473" s="22"/>
      <c r="K473" s="22"/>
      <c r="M473" s="23"/>
    </row>
    <row r="474" spans="4:13" ht="12.5" x14ac:dyDescent="0.25">
      <c r="D474" s="12"/>
      <c r="H474" s="22"/>
      <c r="K474" s="22"/>
      <c r="M474" s="23"/>
    </row>
    <row r="475" spans="4:13" ht="12.5" x14ac:dyDescent="0.25">
      <c r="D475" s="12"/>
      <c r="H475" s="22"/>
      <c r="K475" s="22"/>
      <c r="M475" s="23"/>
    </row>
    <row r="476" spans="4:13" ht="12.5" x14ac:dyDescent="0.25">
      <c r="D476" s="12"/>
      <c r="H476" s="22"/>
      <c r="K476" s="22"/>
      <c r="M476" s="23"/>
    </row>
    <row r="477" spans="4:13" ht="12.5" x14ac:dyDescent="0.25">
      <c r="D477" s="12"/>
      <c r="H477" s="22"/>
      <c r="K477" s="22"/>
      <c r="M477" s="23"/>
    </row>
    <row r="478" spans="4:13" ht="12.5" x14ac:dyDescent="0.25">
      <c r="D478" s="12"/>
      <c r="H478" s="22"/>
      <c r="K478" s="22"/>
      <c r="M478" s="23"/>
    </row>
    <row r="479" spans="4:13" ht="12.5" x14ac:dyDescent="0.25">
      <c r="D479" s="12"/>
      <c r="H479" s="22"/>
      <c r="K479" s="22"/>
      <c r="M479" s="23"/>
    </row>
    <row r="480" spans="4:13" ht="12.5" x14ac:dyDescent="0.25">
      <c r="D480" s="12"/>
      <c r="H480" s="22"/>
      <c r="K480" s="22"/>
      <c r="M480" s="23"/>
    </row>
    <row r="481" spans="4:13" ht="12.5" x14ac:dyDescent="0.25">
      <c r="D481" s="12"/>
      <c r="H481" s="22"/>
      <c r="K481" s="22"/>
      <c r="M481" s="23"/>
    </row>
    <row r="482" spans="4:13" ht="12.5" x14ac:dyDescent="0.25">
      <c r="D482" s="12"/>
      <c r="H482" s="22"/>
      <c r="K482" s="22"/>
      <c r="M482" s="23"/>
    </row>
    <row r="483" spans="4:13" ht="12.5" x14ac:dyDescent="0.25">
      <c r="D483" s="12"/>
      <c r="H483" s="22"/>
      <c r="K483" s="22"/>
      <c r="M483" s="23"/>
    </row>
    <row r="484" spans="4:13" ht="12.5" x14ac:dyDescent="0.25">
      <c r="D484" s="12"/>
      <c r="H484" s="22"/>
      <c r="K484" s="22"/>
      <c r="M484" s="23"/>
    </row>
    <row r="485" spans="4:13" ht="12.5" x14ac:dyDescent="0.25">
      <c r="D485" s="12"/>
      <c r="H485" s="22"/>
      <c r="K485" s="22"/>
      <c r="M485" s="23"/>
    </row>
    <row r="486" spans="4:13" ht="12.5" x14ac:dyDescent="0.25">
      <c r="D486" s="12"/>
      <c r="H486" s="22"/>
      <c r="K486" s="22"/>
      <c r="M486" s="23"/>
    </row>
    <row r="487" spans="4:13" ht="12.5" x14ac:dyDescent="0.25">
      <c r="D487" s="12"/>
      <c r="H487" s="22"/>
      <c r="K487" s="22"/>
      <c r="M487" s="23"/>
    </row>
    <row r="488" spans="4:13" ht="12.5" x14ac:dyDescent="0.25">
      <c r="D488" s="12"/>
      <c r="H488" s="22"/>
      <c r="K488" s="22"/>
      <c r="M488" s="23"/>
    </row>
    <row r="489" spans="4:13" ht="12.5" x14ac:dyDescent="0.25">
      <c r="D489" s="12"/>
      <c r="H489" s="22"/>
      <c r="K489" s="22"/>
      <c r="M489" s="23"/>
    </row>
    <row r="490" spans="4:13" ht="12.5" x14ac:dyDescent="0.25">
      <c r="D490" s="12"/>
      <c r="H490" s="22"/>
      <c r="K490" s="22"/>
      <c r="M490" s="23"/>
    </row>
    <row r="491" spans="4:13" ht="12.5" x14ac:dyDescent="0.25">
      <c r="D491" s="12"/>
      <c r="H491" s="22"/>
      <c r="K491" s="22"/>
      <c r="M491" s="23"/>
    </row>
    <row r="492" spans="4:13" ht="12.5" x14ac:dyDescent="0.25">
      <c r="D492" s="12"/>
      <c r="H492" s="22"/>
      <c r="K492" s="22"/>
      <c r="M492" s="23"/>
    </row>
    <row r="493" spans="4:13" ht="12.5" x14ac:dyDescent="0.25">
      <c r="D493" s="12"/>
      <c r="H493" s="22"/>
      <c r="K493" s="22"/>
      <c r="M493" s="23"/>
    </row>
    <row r="494" spans="4:13" ht="12.5" x14ac:dyDescent="0.25">
      <c r="D494" s="12"/>
      <c r="H494" s="22"/>
      <c r="K494" s="22"/>
      <c r="M494" s="23"/>
    </row>
    <row r="495" spans="4:13" ht="12.5" x14ac:dyDescent="0.25">
      <c r="D495" s="12"/>
      <c r="H495" s="22"/>
      <c r="K495" s="22"/>
      <c r="M495" s="23"/>
    </row>
    <row r="496" spans="4:13" ht="12.5" x14ac:dyDescent="0.25">
      <c r="D496" s="12"/>
      <c r="H496" s="22"/>
      <c r="K496" s="22"/>
      <c r="M496" s="23"/>
    </row>
    <row r="497" spans="4:13" ht="12.5" x14ac:dyDescent="0.25">
      <c r="D497" s="12"/>
      <c r="H497" s="22"/>
      <c r="K497" s="22"/>
      <c r="M497" s="23"/>
    </row>
    <row r="498" spans="4:13" ht="12.5" x14ac:dyDescent="0.25">
      <c r="D498" s="12"/>
      <c r="H498" s="22"/>
      <c r="K498" s="22"/>
      <c r="M498" s="23"/>
    </row>
    <row r="499" spans="4:13" ht="12.5" x14ac:dyDescent="0.25">
      <c r="D499" s="12"/>
      <c r="H499" s="22"/>
      <c r="K499" s="22"/>
      <c r="M499" s="23"/>
    </row>
    <row r="500" spans="4:13" ht="12.5" x14ac:dyDescent="0.25">
      <c r="D500" s="12"/>
      <c r="H500" s="22"/>
      <c r="K500" s="22"/>
      <c r="M500" s="23"/>
    </row>
    <row r="501" spans="4:13" ht="12.5" x14ac:dyDescent="0.25">
      <c r="D501" s="12"/>
      <c r="H501" s="22"/>
      <c r="K501" s="22"/>
      <c r="M501" s="23"/>
    </row>
    <row r="502" spans="4:13" ht="12.5" x14ac:dyDescent="0.25">
      <c r="D502" s="12"/>
      <c r="H502" s="22"/>
      <c r="K502" s="22"/>
      <c r="M502" s="23"/>
    </row>
    <row r="503" spans="4:13" ht="12.5" x14ac:dyDescent="0.25">
      <c r="D503" s="12"/>
      <c r="H503" s="22"/>
      <c r="K503" s="22"/>
      <c r="M503" s="23"/>
    </row>
    <row r="504" spans="4:13" ht="12.5" x14ac:dyDescent="0.25">
      <c r="D504" s="12"/>
      <c r="H504" s="22"/>
      <c r="K504" s="22"/>
      <c r="M504" s="23"/>
    </row>
    <row r="505" spans="4:13" ht="12.5" x14ac:dyDescent="0.25">
      <c r="D505" s="12"/>
      <c r="H505" s="22"/>
      <c r="K505" s="22"/>
      <c r="M505" s="23"/>
    </row>
    <row r="506" spans="4:13" ht="12.5" x14ac:dyDescent="0.25">
      <c r="D506" s="12"/>
      <c r="H506" s="22"/>
      <c r="K506" s="22"/>
      <c r="M506" s="23"/>
    </row>
    <row r="507" spans="4:13" ht="12.5" x14ac:dyDescent="0.25">
      <c r="D507" s="12"/>
      <c r="H507" s="22"/>
      <c r="K507" s="22"/>
      <c r="M507" s="23"/>
    </row>
    <row r="508" spans="4:13" ht="12.5" x14ac:dyDescent="0.25">
      <c r="D508" s="12"/>
      <c r="H508" s="22"/>
      <c r="K508" s="22"/>
      <c r="M508" s="23"/>
    </row>
    <row r="509" spans="4:13" ht="12.5" x14ac:dyDescent="0.25">
      <c r="D509" s="12"/>
      <c r="H509" s="22"/>
      <c r="K509" s="22"/>
      <c r="M509" s="23"/>
    </row>
    <row r="510" spans="4:13" ht="12.5" x14ac:dyDescent="0.25">
      <c r="D510" s="12"/>
      <c r="H510" s="22"/>
      <c r="K510" s="22"/>
      <c r="M510" s="23"/>
    </row>
    <row r="511" spans="4:13" ht="12.5" x14ac:dyDescent="0.25">
      <c r="D511" s="12"/>
      <c r="H511" s="22"/>
      <c r="K511" s="22"/>
      <c r="M511" s="23"/>
    </row>
    <row r="512" spans="4:13" ht="12.5" x14ac:dyDescent="0.25">
      <c r="D512" s="12"/>
      <c r="H512" s="22"/>
      <c r="K512" s="22"/>
      <c r="M512" s="23"/>
    </row>
    <row r="513" spans="4:13" ht="12.5" x14ac:dyDescent="0.25">
      <c r="D513" s="12"/>
      <c r="H513" s="22"/>
      <c r="K513" s="22"/>
      <c r="M513" s="23"/>
    </row>
    <row r="514" spans="4:13" ht="12.5" x14ac:dyDescent="0.25">
      <c r="D514" s="12"/>
      <c r="H514" s="22"/>
      <c r="K514" s="22"/>
      <c r="M514" s="23"/>
    </row>
    <row r="515" spans="4:13" ht="12.5" x14ac:dyDescent="0.25">
      <c r="D515" s="12"/>
      <c r="H515" s="22"/>
      <c r="K515" s="22"/>
      <c r="M515" s="23"/>
    </row>
    <row r="516" spans="4:13" ht="12.5" x14ac:dyDescent="0.25">
      <c r="D516" s="12"/>
      <c r="H516" s="22"/>
      <c r="K516" s="22"/>
      <c r="M516" s="23"/>
    </row>
    <row r="517" spans="4:13" ht="12.5" x14ac:dyDescent="0.25">
      <c r="D517" s="12"/>
      <c r="H517" s="22"/>
      <c r="K517" s="22"/>
      <c r="M517" s="23"/>
    </row>
    <row r="518" spans="4:13" ht="12.5" x14ac:dyDescent="0.25">
      <c r="D518" s="12"/>
      <c r="H518" s="22"/>
      <c r="K518" s="22"/>
      <c r="M518" s="23"/>
    </row>
    <row r="519" spans="4:13" ht="12.5" x14ac:dyDescent="0.25">
      <c r="D519" s="12"/>
      <c r="H519" s="22"/>
      <c r="K519" s="22"/>
      <c r="M519" s="23"/>
    </row>
    <row r="520" spans="4:13" ht="12.5" x14ac:dyDescent="0.25">
      <c r="D520" s="12"/>
      <c r="H520" s="22"/>
      <c r="K520" s="22"/>
      <c r="M520" s="23"/>
    </row>
    <row r="521" spans="4:13" ht="12.5" x14ac:dyDescent="0.25">
      <c r="D521" s="12"/>
      <c r="H521" s="22"/>
      <c r="K521" s="22"/>
      <c r="M521" s="23"/>
    </row>
    <row r="522" spans="4:13" ht="12.5" x14ac:dyDescent="0.25">
      <c r="D522" s="12"/>
      <c r="H522" s="22"/>
      <c r="K522" s="22"/>
      <c r="M522" s="23"/>
    </row>
    <row r="523" spans="4:13" ht="12.5" x14ac:dyDescent="0.25">
      <c r="D523" s="12"/>
      <c r="H523" s="22"/>
      <c r="K523" s="22"/>
      <c r="M523" s="23"/>
    </row>
    <row r="524" spans="4:13" ht="12.5" x14ac:dyDescent="0.25">
      <c r="D524" s="12"/>
      <c r="H524" s="22"/>
      <c r="K524" s="22"/>
      <c r="M524" s="23"/>
    </row>
    <row r="525" spans="4:13" ht="12.5" x14ac:dyDescent="0.25">
      <c r="D525" s="12"/>
      <c r="H525" s="22"/>
      <c r="K525" s="22"/>
      <c r="M525" s="23"/>
    </row>
    <row r="526" spans="4:13" ht="12.5" x14ac:dyDescent="0.25">
      <c r="D526" s="12"/>
      <c r="H526" s="22"/>
      <c r="K526" s="22"/>
      <c r="M526" s="23"/>
    </row>
    <row r="527" spans="4:13" ht="12.5" x14ac:dyDescent="0.25">
      <c r="D527" s="12"/>
      <c r="H527" s="22"/>
      <c r="K527" s="22"/>
      <c r="M527" s="23"/>
    </row>
    <row r="528" spans="4:13" ht="12.5" x14ac:dyDescent="0.25">
      <c r="D528" s="12"/>
      <c r="H528" s="22"/>
      <c r="K528" s="22"/>
      <c r="M528" s="23"/>
    </row>
    <row r="529" spans="4:13" ht="12.5" x14ac:dyDescent="0.25">
      <c r="D529" s="12"/>
      <c r="H529" s="22"/>
      <c r="K529" s="22"/>
      <c r="M529" s="23"/>
    </row>
    <row r="530" spans="4:13" ht="12.5" x14ac:dyDescent="0.25">
      <c r="D530" s="12"/>
      <c r="H530" s="22"/>
      <c r="K530" s="22"/>
      <c r="M530" s="23"/>
    </row>
    <row r="531" spans="4:13" ht="12.5" x14ac:dyDescent="0.25">
      <c r="D531" s="12"/>
      <c r="H531" s="22"/>
      <c r="K531" s="22"/>
      <c r="M531" s="23"/>
    </row>
    <row r="532" spans="4:13" ht="12.5" x14ac:dyDescent="0.25">
      <c r="D532" s="12"/>
      <c r="H532" s="22"/>
      <c r="K532" s="22"/>
      <c r="M532" s="23"/>
    </row>
    <row r="533" spans="4:13" ht="12.5" x14ac:dyDescent="0.25">
      <c r="D533" s="12"/>
      <c r="H533" s="22"/>
      <c r="K533" s="22"/>
      <c r="M533" s="23"/>
    </row>
    <row r="534" spans="4:13" ht="12.5" x14ac:dyDescent="0.25">
      <c r="D534" s="12"/>
      <c r="H534" s="22"/>
      <c r="K534" s="22"/>
      <c r="M534" s="23"/>
    </row>
    <row r="535" spans="4:13" ht="12.5" x14ac:dyDescent="0.25">
      <c r="D535" s="12"/>
      <c r="H535" s="22"/>
      <c r="K535" s="22"/>
      <c r="M535" s="23"/>
    </row>
    <row r="536" spans="4:13" ht="12.5" x14ac:dyDescent="0.25">
      <c r="D536" s="12"/>
      <c r="H536" s="22"/>
      <c r="K536" s="22"/>
      <c r="M536" s="23"/>
    </row>
    <row r="537" spans="4:13" ht="12.5" x14ac:dyDescent="0.25">
      <c r="D537" s="12"/>
      <c r="H537" s="22"/>
      <c r="K537" s="22"/>
      <c r="M537" s="23"/>
    </row>
    <row r="538" spans="4:13" ht="12.5" x14ac:dyDescent="0.25">
      <c r="D538" s="12"/>
      <c r="H538" s="22"/>
      <c r="K538" s="22"/>
      <c r="M538" s="23"/>
    </row>
    <row r="539" spans="4:13" ht="12.5" x14ac:dyDescent="0.25">
      <c r="D539" s="12"/>
      <c r="H539" s="22"/>
      <c r="K539" s="22"/>
      <c r="M539" s="23"/>
    </row>
    <row r="540" spans="4:13" ht="12.5" x14ac:dyDescent="0.25">
      <c r="D540" s="12"/>
      <c r="H540" s="22"/>
      <c r="K540" s="22"/>
      <c r="M540" s="23"/>
    </row>
    <row r="541" spans="4:13" ht="12.5" x14ac:dyDescent="0.25">
      <c r="D541" s="12"/>
      <c r="H541" s="22"/>
      <c r="K541" s="22"/>
      <c r="M541" s="23"/>
    </row>
    <row r="542" spans="4:13" ht="12.5" x14ac:dyDescent="0.25">
      <c r="D542" s="12"/>
      <c r="H542" s="22"/>
      <c r="K542" s="22"/>
      <c r="M542" s="23"/>
    </row>
    <row r="543" spans="4:13" ht="12.5" x14ac:dyDescent="0.25">
      <c r="D543" s="12"/>
      <c r="H543" s="22"/>
      <c r="K543" s="22"/>
      <c r="M543" s="23"/>
    </row>
    <row r="544" spans="4:13" ht="12.5" x14ac:dyDescent="0.25">
      <c r="D544" s="12"/>
      <c r="H544" s="22"/>
      <c r="K544" s="22"/>
      <c r="M544" s="23"/>
    </row>
    <row r="545" spans="4:13" ht="12.5" x14ac:dyDescent="0.25">
      <c r="D545" s="12"/>
      <c r="H545" s="22"/>
      <c r="K545" s="22"/>
      <c r="M545" s="23"/>
    </row>
    <row r="546" spans="4:13" ht="12.5" x14ac:dyDescent="0.25">
      <c r="D546" s="12"/>
      <c r="H546" s="22"/>
      <c r="K546" s="22"/>
      <c r="M546" s="23"/>
    </row>
    <row r="547" spans="4:13" ht="12.5" x14ac:dyDescent="0.25">
      <c r="D547" s="12"/>
      <c r="H547" s="22"/>
      <c r="K547" s="22"/>
      <c r="M547" s="23"/>
    </row>
    <row r="548" spans="4:13" ht="12.5" x14ac:dyDescent="0.25">
      <c r="D548" s="12"/>
      <c r="H548" s="22"/>
      <c r="K548" s="22"/>
      <c r="M548" s="23"/>
    </row>
    <row r="549" spans="4:13" ht="12.5" x14ac:dyDescent="0.25">
      <c r="D549" s="12"/>
      <c r="H549" s="22"/>
      <c r="K549" s="22"/>
      <c r="M549" s="23"/>
    </row>
    <row r="550" spans="4:13" ht="12.5" x14ac:dyDescent="0.25">
      <c r="D550" s="12"/>
      <c r="H550" s="22"/>
      <c r="K550" s="22"/>
      <c r="M550" s="23"/>
    </row>
    <row r="551" spans="4:13" ht="12.5" x14ac:dyDescent="0.25">
      <c r="D551" s="12"/>
      <c r="H551" s="22"/>
      <c r="K551" s="22"/>
      <c r="M551" s="23"/>
    </row>
    <row r="552" spans="4:13" ht="12.5" x14ac:dyDescent="0.25">
      <c r="D552" s="12"/>
      <c r="H552" s="22"/>
      <c r="K552" s="22"/>
      <c r="M552" s="23"/>
    </row>
    <row r="553" spans="4:13" ht="12.5" x14ac:dyDescent="0.25">
      <c r="D553" s="12"/>
      <c r="H553" s="22"/>
      <c r="K553" s="22"/>
      <c r="M553" s="23"/>
    </row>
    <row r="554" spans="4:13" ht="12.5" x14ac:dyDescent="0.25">
      <c r="D554" s="12"/>
      <c r="H554" s="22"/>
      <c r="K554" s="22"/>
      <c r="M554" s="23"/>
    </row>
    <row r="555" spans="4:13" ht="12.5" x14ac:dyDescent="0.25">
      <c r="D555" s="12"/>
      <c r="H555" s="22"/>
      <c r="K555" s="22"/>
      <c r="M555" s="23"/>
    </row>
    <row r="556" spans="4:13" ht="12.5" x14ac:dyDescent="0.25">
      <c r="D556" s="12"/>
      <c r="H556" s="22"/>
      <c r="K556" s="22"/>
      <c r="M556" s="23"/>
    </row>
    <row r="557" spans="4:13" ht="12.5" x14ac:dyDescent="0.25">
      <c r="D557" s="12"/>
      <c r="H557" s="22"/>
      <c r="K557" s="22"/>
      <c r="M557" s="23"/>
    </row>
    <row r="558" spans="4:13" ht="12.5" x14ac:dyDescent="0.25">
      <c r="D558" s="12"/>
      <c r="H558" s="22"/>
      <c r="K558" s="22"/>
      <c r="M558" s="23"/>
    </row>
    <row r="559" spans="4:13" ht="12.5" x14ac:dyDescent="0.25">
      <c r="D559" s="12"/>
      <c r="H559" s="22"/>
      <c r="K559" s="22"/>
      <c r="M559" s="23"/>
    </row>
    <row r="560" spans="4:13" ht="12.5" x14ac:dyDescent="0.25">
      <c r="D560" s="12"/>
      <c r="H560" s="22"/>
      <c r="K560" s="22"/>
      <c r="M560" s="23"/>
    </row>
    <row r="561" spans="4:13" ht="12.5" x14ac:dyDescent="0.25">
      <c r="D561" s="12"/>
      <c r="H561" s="22"/>
      <c r="K561" s="22"/>
      <c r="M561" s="23"/>
    </row>
    <row r="562" spans="4:13" ht="12.5" x14ac:dyDescent="0.25">
      <c r="D562" s="12"/>
      <c r="H562" s="22"/>
      <c r="K562" s="22"/>
      <c r="M562" s="23"/>
    </row>
    <row r="563" spans="4:13" ht="12.5" x14ac:dyDescent="0.25">
      <c r="D563" s="12"/>
      <c r="H563" s="22"/>
      <c r="K563" s="22"/>
      <c r="M563" s="23"/>
    </row>
    <row r="564" spans="4:13" ht="12.5" x14ac:dyDescent="0.25">
      <c r="D564" s="12"/>
      <c r="H564" s="22"/>
      <c r="K564" s="22"/>
      <c r="M564" s="23"/>
    </row>
    <row r="565" spans="4:13" ht="12.5" x14ac:dyDescent="0.25">
      <c r="D565" s="12"/>
      <c r="H565" s="22"/>
      <c r="K565" s="22"/>
      <c r="M565" s="23"/>
    </row>
    <row r="566" spans="4:13" ht="12.5" x14ac:dyDescent="0.25">
      <c r="D566" s="12"/>
      <c r="H566" s="22"/>
      <c r="K566" s="22"/>
      <c r="M566" s="23"/>
    </row>
    <row r="567" spans="4:13" ht="12.5" x14ac:dyDescent="0.25">
      <c r="D567" s="12"/>
      <c r="H567" s="22"/>
      <c r="K567" s="22"/>
      <c r="M567" s="23"/>
    </row>
    <row r="568" spans="4:13" ht="12.5" x14ac:dyDescent="0.25">
      <c r="D568" s="12"/>
      <c r="H568" s="22"/>
      <c r="K568" s="22"/>
      <c r="M568" s="23"/>
    </row>
    <row r="569" spans="4:13" ht="12.5" x14ac:dyDescent="0.25">
      <c r="D569" s="12"/>
      <c r="H569" s="22"/>
      <c r="K569" s="22"/>
      <c r="M569" s="23"/>
    </row>
    <row r="570" spans="4:13" ht="12.5" x14ac:dyDescent="0.25">
      <c r="D570" s="12"/>
      <c r="H570" s="22"/>
      <c r="K570" s="22"/>
      <c r="M570" s="23"/>
    </row>
    <row r="571" spans="4:13" ht="12.5" x14ac:dyDescent="0.25">
      <c r="D571" s="12"/>
      <c r="H571" s="22"/>
      <c r="K571" s="22"/>
      <c r="M571" s="23"/>
    </row>
    <row r="572" spans="4:13" ht="12.5" x14ac:dyDescent="0.25">
      <c r="D572" s="12"/>
      <c r="H572" s="22"/>
      <c r="K572" s="22"/>
      <c r="M572" s="23"/>
    </row>
    <row r="573" spans="4:13" ht="12.5" x14ac:dyDescent="0.25">
      <c r="D573" s="12"/>
      <c r="H573" s="22"/>
      <c r="K573" s="22"/>
      <c r="M573" s="23"/>
    </row>
    <row r="574" spans="4:13" ht="12.5" x14ac:dyDescent="0.25">
      <c r="D574" s="12"/>
      <c r="H574" s="22"/>
      <c r="K574" s="22"/>
      <c r="M574" s="23"/>
    </row>
    <row r="575" spans="4:13" ht="12.5" x14ac:dyDescent="0.25">
      <c r="D575" s="12"/>
      <c r="H575" s="22"/>
      <c r="K575" s="22"/>
      <c r="M575" s="23"/>
    </row>
    <row r="576" spans="4:13" ht="12.5" x14ac:dyDescent="0.25">
      <c r="D576" s="12"/>
      <c r="H576" s="22"/>
      <c r="K576" s="22"/>
      <c r="M576" s="23"/>
    </row>
    <row r="577" spans="4:13" ht="12.5" x14ac:dyDescent="0.25">
      <c r="D577" s="12"/>
      <c r="H577" s="22"/>
      <c r="K577" s="22"/>
      <c r="M577" s="23"/>
    </row>
    <row r="578" spans="4:13" ht="12.5" x14ac:dyDescent="0.25">
      <c r="D578" s="12"/>
      <c r="H578" s="22"/>
      <c r="K578" s="22"/>
      <c r="M578" s="23"/>
    </row>
    <row r="579" spans="4:13" ht="12.5" x14ac:dyDescent="0.25">
      <c r="D579" s="12"/>
      <c r="H579" s="22"/>
      <c r="K579" s="22"/>
      <c r="M579" s="23"/>
    </row>
    <row r="580" spans="4:13" ht="12.5" x14ac:dyDescent="0.25">
      <c r="D580" s="12"/>
      <c r="H580" s="22"/>
      <c r="K580" s="22"/>
      <c r="M580" s="23"/>
    </row>
    <row r="581" spans="4:13" ht="12.5" x14ac:dyDescent="0.25">
      <c r="D581" s="12"/>
      <c r="H581" s="22"/>
      <c r="K581" s="22"/>
      <c r="M581" s="23"/>
    </row>
    <row r="582" spans="4:13" ht="12.5" x14ac:dyDescent="0.25">
      <c r="D582" s="12"/>
      <c r="H582" s="22"/>
      <c r="K582" s="22"/>
      <c r="M582" s="23"/>
    </row>
    <row r="583" spans="4:13" ht="12.5" x14ac:dyDescent="0.25">
      <c r="D583" s="12"/>
      <c r="H583" s="22"/>
      <c r="K583" s="22"/>
      <c r="M583" s="23"/>
    </row>
    <row r="584" spans="4:13" ht="12.5" x14ac:dyDescent="0.25">
      <c r="D584" s="12"/>
      <c r="H584" s="22"/>
      <c r="K584" s="22"/>
      <c r="M584" s="23"/>
    </row>
    <row r="585" spans="4:13" ht="12.5" x14ac:dyDescent="0.25">
      <c r="D585" s="12"/>
      <c r="H585" s="22"/>
      <c r="K585" s="22"/>
      <c r="M585" s="23"/>
    </row>
    <row r="586" spans="4:13" ht="12.5" x14ac:dyDescent="0.25">
      <c r="D586" s="12"/>
      <c r="H586" s="22"/>
      <c r="K586" s="22"/>
      <c r="M586" s="23"/>
    </row>
    <row r="587" spans="4:13" ht="12.5" x14ac:dyDescent="0.25">
      <c r="D587" s="12"/>
      <c r="H587" s="22"/>
      <c r="K587" s="22"/>
      <c r="M587" s="23"/>
    </row>
    <row r="588" spans="4:13" ht="12.5" x14ac:dyDescent="0.25">
      <c r="D588" s="12"/>
      <c r="H588" s="22"/>
      <c r="K588" s="22"/>
      <c r="M588" s="23"/>
    </row>
    <row r="589" spans="4:13" ht="12.5" x14ac:dyDescent="0.25">
      <c r="D589" s="12"/>
      <c r="H589" s="22"/>
      <c r="K589" s="22"/>
      <c r="M589" s="23"/>
    </row>
    <row r="590" spans="4:13" ht="12.5" x14ac:dyDescent="0.25">
      <c r="D590" s="12"/>
      <c r="H590" s="22"/>
      <c r="K590" s="22"/>
      <c r="M590" s="23"/>
    </row>
    <row r="591" spans="4:13" ht="12.5" x14ac:dyDescent="0.25">
      <c r="D591" s="12"/>
      <c r="H591" s="22"/>
      <c r="K591" s="22"/>
      <c r="M591" s="23"/>
    </row>
    <row r="592" spans="4:13" ht="12.5" x14ac:dyDescent="0.25">
      <c r="D592" s="12"/>
      <c r="H592" s="22"/>
      <c r="K592" s="22"/>
      <c r="M592" s="23"/>
    </row>
    <row r="593" spans="4:13" ht="12.5" x14ac:dyDescent="0.25">
      <c r="D593" s="12"/>
      <c r="H593" s="22"/>
      <c r="K593" s="22"/>
      <c r="M593" s="23"/>
    </row>
    <row r="594" spans="4:13" ht="12.5" x14ac:dyDescent="0.25">
      <c r="D594" s="12"/>
      <c r="H594" s="22"/>
      <c r="K594" s="22"/>
      <c r="M594" s="23"/>
    </row>
    <row r="595" spans="4:13" ht="12.5" x14ac:dyDescent="0.25">
      <c r="D595" s="12"/>
      <c r="H595" s="22"/>
      <c r="K595" s="22"/>
      <c r="M595" s="23"/>
    </row>
    <row r="596" spans="4:13" ht="12.5" x14ac:dyDescent="0.25">
      <c r="D596" s="12"/>
      <c r="H596" s="22"/>
      <c r="K596" s="22"/>
      <c r="M596" s="23"/>
    </row>
    <row r="597" spans="4:13" ht="12.5" x14ac:dyDescent="0.25">
      <c r="D597" s="12"/>
      <c r="H597" s="22"/>
      <c r="K597" s="22"/>
      <c r="M597" s="23"/>
    </row>
    <row r="598" spans="4:13" ht="12.5" x14ac:dyDescent="0.25">
      <c r="D598" s="12"/>
      <c r="H598" s="22"/>
      <c r="K598" s="22"/>
      <c r="M598" s="23"/>
    </row>
    <row r="599" spans="4:13" ht="12.5" x14ac:dyDescent="0.25">
      <c r="D599" s="12"/>
      <c r="H599" s="22"/>
      <c r="K599" s="22"/>
      <c r="M599" s="23"/>
    </row>
    <row r="600" spans="4:13" ht="12.5" x14ac:dyDescent="0.25">
      <c r="D600" s="12"/>
      <c r="H600" s="22"/>
      <c r="K600" s="22"/>
      <c r="M600" s="23"/>
    </row>
    <row r="601" spans="4:13" ht="12.5" x14ac:dyDescent="0.25">
      <c r="D601" s="12"/>
      <c r="H601" s="22"/>
      <c r="K601" s="22"/>
      <c r="M601" s="23"/>
    </row>
    <row r="602" spans="4:13" ht="12.5" x14ac:dyDescent="0.25">
      <c r="D602" s="12"/>
      <c r="H602" s="22"/>
      <c r="K602" s="22"/>
      <c r="M602" s="23"/>
    </row>
    <row r="603" spans="4:13" ht="12.5" x14ac:dyDescent="0.25">
      <c r="D603" s="12"/>
      <c r="H603" s="22"/>
      <c r="K603" s="22"/>
      <c r="M603" s="23"/>
    </row>
    <row r="604" spans="4:13" ht="12.5" x14ac:dyDescent="0.25">
      <c r="D604" s="12"/>
      <c r="H604" s="22"/>
      <c r="K604" s="22"/>
      <c r="M604" s="23"/>
    </row>
    <row r="605" spans="4:13" ht="12.5" x14ac:dyDescent="0.25">
      <c r="D605" s="12"/>
      <c r="H605" s="22"/>
      <c r="K605" s="22"/>
      <c r="M605" s="23"/>
    </row>
    <row r="606" spans="4:13" ht="12.5" x14ac:dyDescent="0.25">
      <c r="D606" s="12"/>
      <c r="H606" s="22"/>
      <c r="K606" s="22"/>
      <c r="M606" s="23"/>
    </row>
    <row r="607" spans="4:13" ht="12.5" x14ac:dyDescent="0.25">
      <c r="D607" s="12"/>
      <c r="H607" s="22"/>
      <c r="K607" s="22"/>
      <c r="M607" s="23"/>
    </row>
    <row r="608" spans="4:13" ht="12.5" x14ac:dyDescent="0.25">
      <c r="D608" s="12"/>
      <c r="H608" s="22"/>
      <c r="K608" s="22"/>
      <c r="M608" s="23"/>
    </row>
    <row r="609" spans="4:13" ht="12.5" x14ac:dyDescent="0.25">
      <c r="D609" s="12"/>
      <c r="H609" s="22"/>
      <c r="K609" s="22"/>
      <c r="M609" s="23"/>
    </row>
    <row r="610" spans="4:13" ht="12.5" x14ac:dyDescent="0.25">
      <c r="D610" s="12"/>
      <c r="H610" s="22"/>
      <c r="K610" s="22"/>
      <c r="M610" s="23"/>
    </row>
    <row r="611" spans="4:13" ht="12.5" x14ac:dyDescent="0.25">
      <c r="D611" s="12"/>
      <c r="H611" s="22"/>
      <c r="K611" s="22"/>
      <c r="M611" s="23"/>
    </row>
    <row r="612" spans="4:13" ht="12.5" x14ac:dyDescent="0.25">
      <c r="D612" s="12"/>
      <c r="H612" s="22"/>
      <c r="K612" s="22"/>
      <c r="M612" s="23"/>
    </row>
    <row r="613" spans="4:13" ht="12.5" x14ac:dyDescent="0.25">
      <c r="D613" s="12"/>
      <c r="H613" s="22"/>
      <c r="K613" s="22"/>
      <c r="M613" s="23"/>
    </row>
    <row r="614" spans="4:13" ht="12.5" x14ac:dyDescent="0.25">
      <c r="D614" s="12"/>
      <c r="H614" s="22"/>
      <c r="K614" s="22"/>
      <c r="M614" s="23"/>
    </row>
    <row r="615" spans="4:13" ht="12.5" x14ac:dyDescent="0.25">
      <c r="D615" s="12"/>
      <c r="H615" s="22"/>
      <c r="K615" s="22"/>
      <c r="M615" s="23"/>
    </row>
    <row r="616" spans="4:13" ht="12.5" x14ac:dyDescent="0.25">
      <c r="D616" s="12"/>
      <c r="H616" s="22"/>
      <c r="K616" s="22"/>
      <c r="M616" s="23"/>
    </row>
    <row r="617" spans="4:13" ht="12.5" x14ac:dyDescent="0.25">
      <c r="D617" s="12"/>
      <c r="H617" s="22"/>
      <c r="K617" s="22"/>
      <c r="M617" s="23"/>
    </row>
    <row r="618" spans="4:13" ht="12.5" x14ac:dyDescent="0.25">
      <c r="D618" s="12"/>
      <c r="H618" s="22"/>
      <c r="K618" s="22"/>
      <c r="M618" s="23"/>
    </row>
    <row r="619" spans="4:13" ht="12.5" x14ac:dyDescent="0.25">
      <c r="D619" s="12"/>
      <c r="H619" s="22"/>
      <c r="K619" s="22"/>
      <c r="M619" s="23"/>
    </row>
    <row r="620" spans="4:13" ht="12.5" x14ac:dyDescent="0.25">
      <c r="D620" s="12"/>
      <c r="H620" s="22"/>
      <c r="K620" s="22"/>
      <c r="M620" s="23"/>
    </row>
    <row r="621" spans="4:13" ht="12.5" x14ac:dyDescent="0.25">
      <c r="D621" s="12"/>
      <c r="H621" s="22"/>
      <c r="K621" s="22"/>
      <c r="M621" s="23"/>
    </row>
    <row r="622" spans="4:13" ht="12.5" x14ac:dyDescent="0.25">
      <c r="D622" s="12"/>
      <c r="H622" s="22"/>
      <c r="K622" s="22"/>
      <c r="M622" s="23"/>
    </row>
    <row r="623" spans="4:13" ht="12.5" x14ac:dyDescent="0.25">
      <c r="D623" s="12"/>
      <c r="H623" s="22"/>
      <c r="K623" s="22"/>
      <c r="M623" s="23"/>
    </row>
    <row r="624" spans="4:13" ht="12.5" x14ac:dyDescent="0.25">
      <c r="D624" s="12"/>
      <c r="H624" s="22"/>
      <c r="K624" s="22"/>
      <c r="M624" s="23"/>
    </row>
    <row r="625" spans="4:13" ht="12.5" x14ac:dyDescent="0.25">
      <c r="D625" s="12"/>
      <c r="H625" s="22"/>
      <c r="K625" s="22"/>
      <c r="M625" s="23"/>
    </row>
    <row r="626" spans="4:13" ht="12.5" x14ac:dyDescent="0.25">
      <c r="D626" s="12"/>
      <c r="H626" s="22"/>
      <c r="K626" s="22"/>
      <c r="M626" s="23"/>
    </row>
    <row r="627" spans="4:13" ht="12.5" x14ac:dyDescent="0.25">
      <c r="D627" s="12"/>
      <c r="H627" s="22"/>
      <c r="K627" s="22"/>
      <c r="M627" s="23"/>
    </row>
    <row r="628" spans="4:13" ht="12.5" x14ac:dyDescent="0.25">
      <c r="D628" s="12"/>
      <c r="H628" s="22"/>
      <c r="K628" s="22"/>
      <c r="M628" s="23"/>
    </row>
    <row r="629" spans="4:13" ht="12.5" x14ac:dyDescent="0.25">
      <c r="D629" s="12"/>
      <c r="H629" s="22"/>
      <c r="K629" s="22"/>
      <c r="M629" s="23"/>
    </row>
    <row r="630" spans="4:13" ht="12.5" x14ac:dyDescent="0.25">
      <c r="D630" s="12"/>
      <c r="H630" s="22"/>
      <c r="K630" s="22"/>
      <c r="M630" s="23"/>
    </row>
    <row r="631" spans="4:13" ht="12.5" x14ac:dyDescent="0.25">
      <c r="D631" s="12"/>
      <c r="H631" s="22"/>
      <c r="K631" s="22"/>
      <c r="M631" s="23"/>
    </row>
    <row r="632" spans="4:13" ht="12.5" x14ac:dyDescent="0.25">
      <c r="D632" s="12"/>
      <c r="H632" s="22"/>
      <c r="K632" s="22"/>
      <c r="M632" s="23"/>
    </row>
    <row r="633" spans="4:13" ht="12.5" x14ac:dyDescent="0.25">
      <c r="D633" s="12"/>
      <c r="H633" s="22"/>
      <c r="K633" s="22"/>
      <c r="M633" s="23"/>
    </row>
    <row r="634" spans="4:13" ht="12.5" x14ac:dyDescent="0.25">
      <c r="D634" s="12"/>
      <c r="H634" s="22"/>
      <c r="K634" s="22"/>
      <c r="M634" s="23"/>
    </row>
    <row r="635" spans="4:13" ht="12.5" x14ac:dyDescent="0.25">
      <c r="D635" s="12"/>
      <c r="H635" s="22"/>
      <c r="K635" s="22"/>
      <c r="M635" s="23"/>
    </row>
    <row r="636" spans="4:13" ht="12.5" x14ac:dyDescent="0.25">
      <c r="D636" s="12"/>
      <c r="H636" s="22"/>
      <c r="K636" s="22"/>
      <c r="M636" s="23"/>
    </row>
    <row r="637" spans="4:13" ht="12.5" x14ac:dyDescent="0.25">
      <c r="D637" s="12"/>
      <c r="H637" s="22"/>
      <c r="K637" s="22"/>
      <c r="M637" s="23"/>
    </row>
    <row r="638" spans="4:13" ht="12.5" x14ac:dyDescent="0.25">
      <c r="D638" s="12"/>
      <c r="H638" s="22"/>
      <c r="K638" s="22"/>
      <c r="M638" s="23"/>
    </row>
    <row r="639" spans="4:13" ht="12.5" x14ac:dyDescent="0.25">
      <c r="D639" s="12"/>
      <c r="H639" s="22"/>
      <c r="K639" s="22"/>
      <c r="M639" s="23"/>
    </row>
    <row r="640" spans="4:13" ht="12.5" x14ac:dyDescent="0.25">
      <c r="D640" s="12"/>
      <c r="H640" s="22"/>
      <c r="K640" s="22"/>
      <c r="M640" s="23"/>
    </row>
    <row r="641" spans="4:13" ht="12.5" x14ac:dyDescent="0.25">
      <c r="D641" s="12"/>
      <c r="H641" s="22"/>
      <c r="K641" s="22"/>
      <c r="M641" s="23"/>
    </row>
    <row r="642" spans="4:13" ht="12.5" x14ac:dyDescent="0.25">
      <c r="D642" s="12"/>
      <c r="H642" s="22"/>
      <c r="K642" s="22"/>
      <c r="M642" s="23"/>
    </row>
    <row r="643" spans="4:13" ht="12.5" x14ac:dyDescent="0.25">
      <c r="D643" s="12"/>
      <c r="H643" s="22"/>
      <c r="K643" s="22"/>
      <c r="M643" s="23"/>
    </row>
    <row r="644" spans="4:13" ht="12.5" x14ac:dyDescent="0.25">
      <c r="D644" s="12"/>
      <c r="H644" s="22"/>
      <c r="K644" s="22"/>
      <c r="M644" s="23"/>
    </row>
    <row r="645" spans="4:13" ht="12.5" x14ac:dyDescent="0.25">
      <c r="D645" s="12"/>
      <c r="H645" s="22"/>
      <c r="K645" s="22"/>
      <c r="M645" s="23"/>
    </row>
    <row r="646" spans="4:13" ht="12.5" x14ac:dyDescent="0.25">
      <c r="D646" s="12"/>
      <c r="H646" s="22"/>
      <c r="K646" s="22"/>
      <c r="M646" s="23"/>
    </row>
    <row r="647" spans="4:13" ht="12.5" x14ac:dyDescent="0.25">
      <c r="D647" s="12"/>
      <c r="H647" s="22"/>
      <c r="K647" s="22"/>
      <c r="M647" s="23"/>
    </row>
    <row r="648" spans="4:13" ht="12.5" x14ac:dyDescent="0.25">
      <c r="D648" s="12"/>
      <c r="H648" s="22"/>
      <c r="K648" s="22"/>
      <c r="M648" s="23"/>
    </row>
    <row r="649" spans="4:13" ht="12.5" x14ac:dyDescent="0.25">
      <c r="D649" s="12"/>
      <c r="H649" s="22"/>
      <c r="K649" s="22"/>
      <c r="M649" s="23"/>
    </row>
    <row r="650" spans="4:13" ht="12.5" x14ac:dyDescent="0.25">
      <c r="D650" s="12"/>
      <c r="H650" s="22"/>
      <c r="K650" s="22"/>
      <c r="M650" s="23"/>
    </row>
    <row r="651" spans="4:13" ht="12.5" x14ac:dyDescent="0.25">
      <c r="D651" s="12"/>
      <c r="H651" s="22"/>
      <c r="K651" s="22"/>
      <c r="M651" s="23"/>
    </row>
    <row r="652" spans="4:13" ht="12.5" x14ac:dyDescent="0.25">
      <c r="D652" s="12"/>
      <c r="H652" s="22"/>
      <c r="K652" s="22"/>
      <c r="M652" s="23"/>
    </row>
    <row r="653" spans="4:13" ht="12.5" x14ac:dyDescent="0.25">
      <c r="D653" s="12"/>
      <c r="H653" s="22"/>
      <c r="K653" s="22"/>
      <c r="M653" s="23"/>
    </row>
    <row r="654" spans="4:13" ht="12.5" x14ac:dyDescent="0.25">
      <c r="D654" s="12"/>
      <c r="H654" s="22"/>
      <c r="K654" s="22"/>
      <c r="M654" s="23"/>
    </row>
    <row r="655" spans="4:13" ht="12.5" x14ac:dyDescent="0.25">
      <c r="D655" s="12"/>
      <c r="H655" s="22"/>
      <c r="K655" s="22"/>
      <c r="M655" s="23"/>
    </row>
    <row r="656" spans="4:13" ht="12.5" x14ac:dyDescent="0.25">
      <c r="D656" s="12"/>
      <c r="H656" s="22"/>
      <c r="K656" s="22"/>
      <c r="M656" s="23"/>
    </row>
    <row r="657" spans="4:13" ht="12.5" x14ac:dyDescent="0.25">
      <c r="D657" s="12"/>
      <c r="H657" s="22"/>
      <c r="K657" s="22"/>
      <c r="M657" s="23"/>
    </row>
    <row r="658" spans="4:13" ht="12.5" x14ac:dyDescent="0.25">
      <c r="D658" s="12"/>
      <c r="H658" s="22"/>
      <c r="K658" s="22"/>
      <c r="M658" s="23"/>
    </row>
    <row r="659" spans="4:13" ht="12.5" x14ac:dyDescent="0.25">
      <c r="D659" s="12"/>
      <c r="H659" s="22"/>
      <c r="K659" s="22"/>
      <c r="M659" s="23"/>
    </row>
    <row r="660" spans="4:13" ht="12.5" x14ac:dyDescent="0.25">
      <c r="D660" s="12"/>
      <c r="H660" s="22"/>
      <c r="K660" s="22"/>
      <c r="M660" s="23"/>
    </row>
    <row r="661" spans="4:13" ht="12.5" x14ac:dyDescent="0.25">
      <c r="D661" s="12"/>
      <c r="H661" s="22"/>
      <c r="K661" s="22"/>
      <c r="M661" s="23"/>
    </row>
    <row r="662" spans="4:13" ht="12.5" x14ac:dyDescent="0.25">
      <c r="D662" s="12"/>
      <c r="H662" s="22"/>
      <c r="K662" s="22"/>
      <c r="M662" s="23"/>
    </row>
    <row r="663" spans="4:13" ht="12.5" x14ac:dyDescent="0.25">
      <c r="D663" s="12"/>
      <c r="H663" s="22"/>
      <c r="K663" s="22"/>
      <c r="M663" s="23"/>
    </row>
    <row r="664" spans="4:13" ht="12.5" x14ac:dyDescent="0.25">
      <c r="D664" s="12"/>
      <c r="H664" s="22"/>
      <c r="K664" s="22"/>
      <c r="M664" s="23"/>
    </row>
    <row r="665" spans="4:13" ht="12.5" x14ac:dyDescent="0.25">
      <c r="D665" s="12"/>
      <c r="H665" s="22"/>
      <c r="K665" s="22"/>
      <c r="M665" s="23"/>
    </row>
    <row r="666" spans="4:13" ht="12.5" x14ac:dyDescent="0.25">
      <c r="D666" s="12"/>
      <c r="H666" s="22"/>
      <c r="K666" s="22"/>
      <c r="M666" s="23"/>
    </row>
    <row r="667" spans="4:13" ht="12.5" x14ac:dyDescent="0.25">
      <c r="D667" s="12"/>
      <c r="H667" s="22"/>
      <c r="K667" s="22"/>
      <c r="M667" s="23"/>
    </row>
    <row r="668" spans="4:13" ht="12.5" x14ac:dyDescent="0.25">
      <c r="D668" s="12"/>
      <c r="H668" s="22"/>
      <c r="K668" s="22"/>
      <c r="M668" s="23"/>
    </row>
    <row r="669" spans="4:13" ht="12.5" x14ac:dyDescent="0.25">
      <c r="D669" s="12"/>
      <c r="H669" s="22"/>
      <c r="K669" s="22"/>
      <c r="M669" s="23"/>
    </row>
    <row r="670" spans="4:13" ht="12.5" x14ac:dyDescent="0.25">
      <c r="D670" s="12"/>
      <c r="H670" s="22"/>
      <c r="K670" s="22"/>
      <c r="M670" s="23"/>
    </row>
    <row r="671" spans="4:13" ht="12.5" x14ac:dyDescent="0.25">
      <c r="D671" s="12"/>
      <c r="H671" s="22"/>
      <c r="K671" s="22"/>
      <c r="M671" s="23"/>
    </row>
    <row r="672" spans="4:13" ht="12.5" x14ac:dyDescent="0.25">
      <c r="D672" s="12"/>
      <c r="H672" s="22"/>
      <c r="K672" s="22"/>
      <c r="M672" s="23"/>
    </row>
    <row r="673" spans="4:13" ht="12.5" x14ac:dyDescent="0.25">
      <c r="D673" s="12"/>
      <c r="H673" s="22"/>
      <c r="K673" s="22"/>
      <c r="M673" s="23"/>
    </row>
    <row r="674" spans="4:13" ht="12.5" x14ac:dyDescent="0.25">
      <c r="D674" s="12"/>
      <c r="H674" s="22"/>
      <c r="K674" s="22"/>
      <c r="M674" s="23"/>
    </row>
    <row r="675" spans="4:13" ht="12.5" x14ac:dyDescent="0.25">
      <c r="D675" s="12"/>
      <c r="H675" s="22"/>
      <c r="K675" s="22"/>
      <c r="M675" s="23"/>
    </row>
    <row r="676" spans="4:13" ht="12.5" x14ac:dyDescent="0.25">
      <c r="D676" s="12"/>
      <c r="H676" s="22"/>
      <c r="K676" s="22"/>
      <c r="M676" s="23"/>
    </row>
    <row r="677" spans="4:13" ht="12.5" x14ac:dyDescent="0.25">
      <c r="D677" s="12"/>
      <c r="H677" s="22"/>
      <c r="K677" s="22"/>
      <c r="M677" s="23"/>
    </row>
    <row r="678" spans="4:13" ht="12.5" x14ac:dyDescent="0.25">
      <c r="D678" s="12"/>
      <c r="H678" s="22"/>
      <c r="K678" s="22"/>
      <c r="M678" s="23"/>
    </row>
    <row r="679" spans="4:13" ht="12.5" x14ac:dyDescent="0.25">
      <c r="D679" s="12"/>
      <c r="H679" s="22"/>
      <c r="K679" s="22"/>
      <c r="M679" s="23"/>
    </row>
    <row r="680" spans="4:13" ht="12.5" x14ac:dyDescent="0.25">
      <c r="D680" s="12"/>
      <c r="H680" s="22"/>
      <c r="K680" s="22"/>
      <c r="M680" s="23"/>
    </row>
    <row r="681" spans="4:13" ht="12.5" x14ac:dyDescent="0.25">
      <c r="D681" s="12"/>
      <c r="H681" s="22"/>
      <c r="K681" s="22"/>
      <c r="M681" s="23"/>
    </row>
    <row r="682" spans="4:13" ht="12.5" x14ac:dyDescent="0.25">
      <c r="D682" s="12"/>
      <c r="H682" s="22"/>
      <c r="K682" s="22"/>
      <c r="M682" s="23"/>
    </row>
    <row r="683" spans="4:13" ht="12.5" x14ac:dyDescent="0.25">
      <c r="D683" s="12"/>
      <c r="H683" s="22"/>
      <c r="K683" s="22"/>
      <c r="M683" s="23"/>
    </row>
    <row r="684" spans="4:13" ht="12.5" x14ac:dyDescent="0.25">
      <c r="D684" s="12"/>
      <c r="H684" s="22"/>
      <c r="K684" s="22"/>
      <c r="M684" s="23"/>
    </row>
    <row r="685" spans="4:13" ht="12.5" x14ac:dyDescent="0.25">
      <c r="D685" s="12"/>
      <c r="H685" s="22"/>
      <c r="K685" s="22"/>
      <c r="M685" s="23"/>
    </row>
    <row r="686" spans="4:13" ht="12.5" x14ac:dyDescent="0.25">
      <c r="D686" s="12"/>
      <c r="H686" s="22"/>
      <c r="K686" s="22"/>
      <c r="M686" s="23"/>
    </row>
    <row r="687" spans="4:13" ht="12.5" x14ac:dyDescent="0.25">
      <c r="D687" s="12"/>
      <c r="H687" s="22"/>
      <c r="K687" s="22"/>
      <c r="M687" s="23"/>
    </row>
    <row r="688" spans="4:13" ht="12.5" x14ac:dyDescent="0.25">
      <c r="D688" s="12"/>
      <c r="H688" s="22"/>
      <c r="K688" s="22"/>
      <c r="M688" s="23"/>
    </row>
    <row r="689" spans="4:13" ht="12.5" x14ac:dyDescent="0.25">
      <c r="D689" s="12"/>
      <c r="H689" s="22"/>
      <c r="K689" s="22"/>
      <c r="M689" s="23"/>
    </row>
    <row r="690" spans="4:13" ht="12.5" x14ac:dyDescent="0.25">
      <c r="D690" s="12"/>
      <c r="H690" s="22"/>
      <c r="K690" s="22"/>
      <c r="M690" s="23"/>
    </row>
    <row r="691" spans="4:13" ht="12.5" x14ac:dyDescent="0.25">
      <c r="D691" s="12"/>
      <c r="H691" s="22"/>
      <c r="K691" s="22"/>
      <c r="M691" s="23"/>
    </row>
    <row r="692" spans="4:13" ht="12.5" x14ac:dyDescent="0.25">
      <c r="D692" s="12"/>
      <c r="H692" s="22"/>
      <c r="K692" s="22"/>
      <c r="M692" s="23"/>
    </row>
    <row r="693" spans="4:13" ht="12.5" x14ac:dyDescent="0.25">
      <c r="D693" s="12"/>
      <c r="H693" s="22"/>
      <c r="K693" s="22"/>
      <c r="M693" s="23"/>
    </row>
    <row r="694" spans="4:13" ht="12.5" x14ac:dyDescent="0.25">
      <c r="D694" s="12"/>
      <c r="H694" s="22"/>
      <c r="K694" s="22"/>
      <c r="M694" s="23"/>
    </row>
    <row r="695" spans="4:13" ht="12.5" x14ac:dyDescent="0.25">
      <c r="D695" s="12"/>
      <c r="H695" s="22"/>
      <c r="K695" s="22"/>
      <c r="M695" s="23"/>
    </row>
    <row r="696" spans="4:13" ht="12.5" x14ac:dyDescent="0.25">
      <c r="D696" s="12"/>
      <c r="H696" s="22"/>
      <c r="K696" s="22"/>
      <c r="M696" s="23"/>
    </row>
    <row r="697" spans="4:13" ht="12.5" x14ac:dyDescent="0.25">
      <c r="D697" s="12"/>
      <c r="H697" s="22"/>
      <c r="K697" s="22"/>
      <c r="M697" s="23"/>
    </row>
    <row r="698" spans="4:13" ht="12.5" x14ac:dyDescent="0.25">
      <c r="D698" s="12"/>
      <c r="H698" s="22"/>
      <c r="K698" s="22"/>
      <c r="M698" s="23"/>
    </row>
    <row r="699" spans="4:13" ht="12.5" x14ac:dyDescent="0.25">
      <c r="D699" s="12"/>
      <c r="H699" s="22"/>
      <c r="K699" s="22"/>
      <c r="M699" s="23"/>
    </row>
    <row r="700" spans="4:13" ht="12.5" x14ac:dyDescent="0.25">
      <c r="D700" s="12"/>
      <c r="H700" s="22"/>
      <c r="K700" s="22"/>
      <c r="M700" s="23"/>
    </row>
    <row r="701" spans="4:13" ht="12.5" x14ac:dyDescent="0.25">
      <c r="D701" s="12"/>
      <c r="H701" s="22"/>
      <c r="K701" s="22"/>
      <c r="M701" s="23"/>
    </row>
    <row r="702" spans="4:13" ht="12.5" x14ac:dyDescent="0.25">
      <c r="D702" s="12"/>
      <c r="H702" s="22"/>
      <c r="K702" s="22"/>
      <c r="M702" s="23"/>
    </row>
    <row r="703" spans="4:13" ht="12.5" x14ac:dyDescent="0.25">
      <c r="D703" s="12"/>
      <c r="H703" s="22"/>
      <c r="K703" s="22"/>
      <c r="M703" s="23"/>
    </row>
    <row r="704" spans="4:13" ht="12.5" x14ac:dyDescent="0.25">
      <c r="D704" s="12"/>
      <c r="H704" s="22"/>
      <c r="K704" s="22"/>
      <c r="M704" s="23"/>
    </row>
    <row r="705" spans="4:13" ht="12.5" x14ac:dyDescent="0.25">
      <c r="D705" s="12"/>
      <c r="H705" s="22"/>
      <c r="K705" s="22"/>
      <c r="M705" s="23"/>
    </row>
    <row r="706" spans="4:13" ht="12.5" x14ac:dyDescent="0.25">
      <c r="D706" s="12"/>
      <c r="H706" s="22"/>
      <c r="K706" s="22"/>
      <c r="M706" s="23"/>
    </row>
    <row r="707" spans="4:13" ht="12.5" x14ac:dyDescent="0.25">
      <c r="D707" s="12"/>
      <c r="H707" s="22"/>
      <c r="K707" s="22"/>
      <c r="M707" s="23"/>
    </row>
    <row r="708" spans="4:13" ht="12.5" x14ac:dyDescent="0.25">
      <c r="D708" s="12"/>
      <c r="H708" s="22"/>
      <c r="K708" s="22"/>
      <c r="M708" s="23"/>
    </row>
    <row r="709" spans="4:13" ht="12.5" x14ac:dyDescent="0.25">
      <c r="D709" s="12"/>
      <c r="H709" s="22"/>
      <c r="K709" s="22"/>
      <c r="M709" s="23"/>
    </row>
    <row r="710" spans="4:13" ht="12.5" x14ac:dyDescent="0.25">
      <c r="D710" s="12"/>
      <c r="H710" s="22"/>
      <c r="K710" s="22"/>
      <c r="M710" s="23"/>
    </row>
    <row r="711" spans="4:13" ht="12.5" x14ac:dyDescent="0.25">
      <c r="D711" s="12"/>
      <c r="H711" s="22"/>
      <c r="K711" s="22"/>
      <c r="M711" s="23"/>
    </row>
    <row r="712" spans="4:13" ht="12.5" x14ac:dyDescent="0.25">
      <c r="D712" s="12"/>
      <c r="H712" s="22"/>
      <c r="K712" s="22"/>
      <c r="M712" s="23"/>
    </row>
    <row r="713" spans="4:13" ht="12.5" x14ac:dyDescent="0.25">
      <c r="D713" s="12"/>
      <c r="H713" s="22"/>
      <c r="K713" s="22"/>
      <c r="M713" s="23"/>
    </row>
    <row r="714" spans="4:13" ht="12.5" x14ac:dyDescent="0.25">
      <c r="D714" s="12"/>
      <c r="H714" s="22"/>
      <c r="K714" s="22"/>
      <c r="M714" s="23"/>
    </row>
    <row r="715" spans="4:13" ht="12.5" x14ac:dyDescent="0.25">
      <c r="D715" s="12"/>
      <c r="H715" s="22"/>
      <c r="K715" s="22"/>
      <c r="M715" s="23"/>
    </row>
    <row r="716" spans="4:13" ht="12.5" x14ac:dyDescent="0.25">
      <c r="D716" s="12"/>
      <c r="H716" s="22"/>
      <c r="K716" s="22"/>
      <c r="M716" s="23"/>
    </row>
    <row r="717" spans="4:13" ht="12.5" x14ac:dyDescent="0.25">
      <c r="D717" s="12"/>
      <c r="H717" s="22"/>
      <c r="K717" s="22"/>
      <c r="M717" s="23"/>
    </row>
    <row r="718" spans="4:13" ht="12.5" x14ac:dyDescent="0.25">
      <c r="D718" s="12"/>
      <c r="H718" s="22"/>
      <c r="K718" s="22"/>
      <c r="M718" s="23"/>
    </row>
    <row r="719" spans="4:13" ht="12.5" x14ac:dyDescent="0.25">
      <c r="D719" s="12"/>
      <c r="H719" s="22"/>
      <c r="K719" s="22"/>
      <c r="M719" s="23"/>
    </row>
    <row r="720" spans="4:13" ht="12.5" x14ac:dyDescent="0.25">
      <c r="D720" s="12"/>
      <c r="H720" s="22"/>
      <c r="K720" s="22"/>
      <c r="M720" s="23"/>
    </row>
    <row r="721" spans="4:13" ht="12.5" x14ac:dyDescent="0.25">
      <c r="D721" s="12"/>
      <c r="H721" s="22"/>
      <c r="K721" s="22"/>
      <c r="M721" s="23"/>
    </row>
    <row r="722" spans="4:13" ht="12.5" x14ac:dyDescent="0.25">
      <c r="D722" s="12"/>
      <c r="H722" s="22"/>
      <c r="K722" s="22"/>
      <c r="M722" s="23"/>
    </row>
    <row r="723" spans="4:13" ht="12.5" x14ac:dyDescent="0.25">
      <c r="D723" s="12"/>
      <c r="H723" s="22"/>
      <c r="K723" s="22"/>
      <c r="M723" s="23"/>
    </row>
    <row r="724" spans="4:13" ht="12.5" x14ac:dyDescent="0.25">
      <c r="D724" s="12"/>
      <c r="H724" s="22"/>
      <c r="K724" s="22"/>
      <c r="M724" s="23"/>
    </row>
    <row r="725" spans="4:13" ht="12.5" x14ac:dyDescent="0.25">
      <c r="D725" s="12"/>
      <c r="H725" s="22"/>
      <c r="K725" s="22"/>
      <c r="M725" s="23"/>
    </row>
    <row r="726" spans="4:13" ht="12.5" x14ac:dyDescent="0.25">
      <c r="D726" s="12"/>
      <c r="H726" s="22"/>
      <c r="K726" s="22"/>
      <c r="M726" s="23"/>
    </row>
    <row r="727" spans="4:13" ht="12.5" x14ac:dyDescent="0.25">
      <c r="D727" s="12"/>
      <c r="H727" s="22"/>
      <c r="K727" s="22"/>
      <c r="M727" s="23"/>
    </row>
    <row r="728" spans="4:13" ht="12.5" x14ac:dyDescent="0.25">
      <c r="D728" s="12"/>
      <c r="H728" s="22"/>
      <c r="K728" s="22"/>
      <c r="M728" s="23"/>
    </row>
    <row r="729" spans="4:13" ht="12.5" x14ac:dyDescent="0.25">
      <c r="D729" s="12"/>
      <c r="H729" s="22"/>
      <c r="K729" s="22"/>
      <c r="M729" s="23"/>
    </row>
    <row r="730" spans="4:13" ht="12.5" x14ac:dyDescent="0.25">
      <c r="D730" s="12"/>
      <c r="H730" s="22"/>
      <c r="K730" s="22"/>
      <c r="M730" s="23"/>
    </row>
    <row r="731" spans="4:13" ht="12.5" x14ac:dyDescent="0.25">
      <c r="D731" s="12"/>
      <c r="H731" s="22"/>
      <c r="K731" s="22"/>
      <c r="M731" s="23"/>
    </row>
    <row r="732" spans="4:13" ht="12.5" x14ac:dyDescent="0.25">
      <c r="D732" s="12"/>
      <c r="H732" s="22"/>
      <c r="K732" s="22"/>
      <c r="M732" s="23"/>
    </row>
    <row r="733" spans="4:13" ht="12.5" x14ac:dyDescent="0.25">
      <c r="D733" s="12"/>
      <c r="H733" s="22"/>
      <c r="K733" s="22"/>
      <c r="M733" s="23"/>
    </row>
    <row r="734" spans="4:13" ht="12.5" x14ac:dyDescent="0.25">
      <c r="D734" s="12"/>
      <c r="H734" s="22"/>
      <c r="K734" s="22"/>
      <c r="M734" s="23"/>
    </row>
    <row r="735" spans="4:13" ht="12.5" x14ac:dyDescent="0.25">
      <c r="D735" s="12"/>
      <c r="H735" s="22"/>
      <c r="K735" s="22"/>
      <c r="M735" s="23"/>
    </row>
    <row r="736" spans="4:13" ht="12.5" x14ac:dyDescent="0.25">
      <c r="D736" s="12"/>
      <c r="H736" s="22"/>
      <c r="K736" s="22"/>
      <c r="M736" s="23"/>
    </row>
    <row r="737" spans="4:13" ht="12.5" x14ac:dyDescent="0.25">
      <c r="D737" s="12"/>
      <c r="H737" s="22"/>
      <c r="K737" s="22"/>
      <c r="M737" s="23"/>
    </row>
    <row r="738" spans="4:13" ht="12.5" x14ac:dyDescent="0.25">
      <c r="D738" s="12"/>
      <c r="H738" s="22"/>
      <c r="K738" s="22"/>
      <c r="M738" s="23"/>
    </row>
    <row r="739" spans="4:13" ht="12.5" x14ac:dyDescent="0.25">
      <c r="D739" s="12"/>
      <c r="H739" s="22"/>
      <c r="K739" s="22"/>
      <c r="M739" s="23"/>
    </row>
    <row r="740" spans="4:13" ht="12.5" x14ac:dyDescent="0.25">
      <c r="D740" s="12"/>
      <c r="H740" s="22"/>
      <c r="K740" s="22"/>
      <c r="M740" s="23"/>
    </row>
    <row r="741" spans="4:13" ht="12.5" x14ac:dyDescent="0.25">
      <c r="D741" s="12"/>
      <c r="H741" s="22"/>
      <c r="K741" s="22"/>
      <c r="M741" s="23"/>
    </row>
    <row r="742" spans="4:13" ht="12.5" x14ac:dyDescent="0.25">
      <c r="D742" s="12"/>
      <c r="H742" s="22"/>
      <c r="K742" s="22"/>
      <c r="M742" s="23"/>
    </row>
    <row r="743" spans="4:13" ht="12.5" x14ac:dyDescent="0.25">
      <c r="D743" s="12"/>
      <c r="H743" s="22"/>
      <c r="K743" s="22"/>
      <c r="M743" s="23"/>
    </row>
    <row r="744" spans="4:13" ht="12.5" x14ac:dyDescent="0.25">
      <c r="D744" s="12"/>
      <c r="H744" s="22"/>
      <c r="K744" s="22"/>
      <c r="M744" s="23"/>
    </row>
    <row r="745" spans="4:13" ht="12.5" x14ac:dyDescent="0.25">
      <c r="D745" s="12"/>
      <c r="H745" s="22"/>
      <c r="K745" s="22"/>
      <c r="M745" s="23"/>
    </row>
    <row r="746" spans="4:13" ht="12.5" x14ac:dyDescent="0.25">
      <c r="D746" s="12"/>
      <c r="H746" s="22"/>
      <c r="K746" s="22"/>
      <c r="M746" s="23"/>
    </row>
    <row r="747" spans="4:13" ht="12.5" x14ac:dyDescent="0.25">
      <c r="D747" s="12"/>
      <c r="H747" s="22"/>
      <c r="K747" s="22"/>
      <c r="M747" s="23"/>
    </row>
    <row r="748" spans="4:13" ht="12.5" x14ac:dyDescent="0.25">
      <c r="D748" s="12"/>
      <c r="H748" s="22"/>
      <c r="K748" s="22"/>
      <c r="M748" s="23"/>
    </row>
    <row r="749" spans="4:13" ht="12.5" x14ac:dyDescent="0.25">
      <c r="D749" s="12"/>
      <c r="H749" s="22"/>
      <c r="K749" s="22"/>
      <c r="M749" s="23"/>
    </row>
    <row r="750" spans="4:13" ht="12.5" x14ac:dyDescent="0.25">
      <c r="D750" s="12"/>
      <c r="H750" s="22"/>
      <c r="K750" s="22"/>
      <c r="M750" s="23"/>
    </row>
    <row r="751" spans="4:13" ht="12.5" x14ac:dyDescent="0.25">
      <c r="D751" s="12"/>
      <c r="H751" s="22"/>
      <c r="K751" s="22"/>
      <c r="M751" s="23"/>
    </row>
    <row r="752" spans="4:13" ht="12.5" x14ac:dyDescent="0.25">
      <c r="D752" s="12"/>
      <c r="H752" s="22"/>
      <c r="K752" s="22"/>
      <c r="M752" s="23"/>
    </row>
    <row r="753" spans="4:13" ht="12.5" x14ac:dyDescent="0.25">
      <c r="D753" s="12"/>
      <c r="H753" s="22"/>
      <c r="K753" s="22"/>
      <c r="M753" s="23"/>
    </row>
    <row r="754" spans="4:13" ht="12.5" x14ac:dyDescent="0.25">
      <c r="D754" s="12"/>
      <c r="H754" s="22"/>
      <c r="K754" s="22"/>
      <c r="M754" s="23"/>
    </row>
    <row r="755" spans="4:13" ht="12.5" x14ac:dyDescent="0.25">
      <c r="D755" s="12"/>
      <c r="H755" s="22"/>
      <c r="K755" s="22"/>
      <c r="M755" s="23"/>
    </row>
    <row r="756" spans="4:13" ht="12.5" x14ac:dyDescent="0.25">
      <c r="D756" s="12"/>
      <c r="H756" s="22"/>
      <c r="K756" s="22"/>
      <c r="M756" s="23"/>
    </row>
    <row r="757" spans="4:13" ht="12.5" x14ac:dyDescent="0.25">
      <c r="D757" s="12"/>
      <c r="H757" s="22"/>
      <c r="K757" s="22"/>
      <c r="M757" s="23"/>
    </row>
    <row r="758" spans="4:13" ht="12.5" x14ac:dyDescent="0.25">
      <c r="D758" s="12"/>
      <c r="H758" s="22"/>
      <c r="K758" s="22"/>
      <c r="M758" s="23"/>
    </row>
    <row r="759" spans="4:13" ht="12.5" x14ac:dyDescent="0.25">
      <c r="D759" s="12"/>
      <c r="H759" s="22"/>
      <c r="K759" s="22"/>
      <c r="M759" s="23"/>
    </row>
    <row r="760" spans="4:13" ht="12.5" x14ac:dyDescent="0.25">
      <c r="D760" s="12"/>
      <c r="H760" s="22"/>
      <c r="K760" s="22"/>
      <c r="M760" s="23"/>
    </row>
    <row r="761" spans="4:13" ht="12.5" x14ac:dyDescent="0.25">
      <c r="D761" s="12"/>
      <c r="H761" s="22"/>
      <c r="K761" s="22"/>
      <c r="M761" s="23"/>
    </row>
    <row r="762" spans="4:13" ht="12.5" x14ac:dyDescent="0.25">
      <c r="D762" s="12"/>
      <c r="H762" s="22"/>
      <c r="K762" s="22"/>
      <c r="M762" s="23"/>
    </row>
    <row r="763" spans="4:13" ht="12.5" x14ac:dyDescent="0.25">
      <c r="D763" s="12"/>
      <c r="H763" s="22"/>
      <c r="K763" s="22"/>
      <c r="M763" s="23"/>
    </row>
    <row r="764" spans="4:13" ht="12.5" x14ac:dyDescent="0.25">
      <c r="D764" s="12"/>
      <c r="H764" s="22"/>
      <c r="K764" s="22"/>
      <c r="M764" s="23"/>
    </row>
    <row r="765" spans="4:13" ht="12.5" x14ac:dyDescent="0.25">
      <c r="D765" s="12"/>
      <c r="H765" s="22"/>
      <c r="K765" s="22"/>
      <c r="M765" s="23"/>
    </row>
    <row r="766" spans="4:13" ht="12.5" x14ac:dyDescent="0.25">
      <c r="D766" s="12"/>
      <c r="H766" s="22"/>
      <c r="K766" s="22"/>
      <c r="M766" s="23"/>
    </row>
    <row r="767" spans="4:13" ht="12.5" x14ac:dyDescent="0.25">
      <c r="D767" s="12"/>
      <c r="H767" s="22"/>
      <c r="K767" s="22"/>
      <c r="M767" s="23"/>
    </row>
    <row r="768" spans="4:13" ht="12.5" x14ac:dyDescent="0.25">
      <c r="D768" s="12"/>
      <c r="H768" s="22"/>
      <c r="K768" s="22"/>
      <c r="M768" s="23"/>
    </row>
    <row r="769" spans="4:13" ht="12.5" x14ac:dyDescent="0.25">
      <c r="D769" s="12"/>
      <c r="H769" s="22"/>
      <c r="K769" s="22"/>
      <c r="M769" s="23"/>
    </row>
    <row r="770" spans="4:13" ht="12.5" x14ac:dyDescent="0.25">
      <c r="D770" s="12"/>
      <c r="H770" s="22"/>
      <c r="K770" s="22"/>
      <c r="M770" s="23"/>
    </row>
    <row r="771" spans="4:13" ht="12.5" x14ac:dyDescent="0.25">
      <c r="D771" s="12"/>
      <c r="H771" s="22"/>
      <c r="K771" s="22"/>
      <c r="M771" s="23"/>
    </row>
    <row r="772" spans="4:13" ht="12.5" x14ac:dyDescent="0.25">
      <c r="D772" s="12"/>
      <c r="H772" s="22"/>
      <c r="K772" s="22"/>
      <c r="M772" s="23"/>
    </row>
    <row r="773" spans="4:13" ht="12.5" x14ac:dyDescent="0.25">
      <c r="D773" s="12"/>
      <c r="H773" s="22"/>
      <c r="K773" s="22"/>
      <c r="M773" s="23"/>
    </row>
    <row r="774" spans="4:13" ht="12.5" x14ac:dyDescent="0.25">
      <c r="D774" s="12"/>
      <c r="H774" s="22"/>
      <c r="K774" s="22"/>
      <c r="M774" s="23"/>
    </row>
    <row r="775" spans="4:13" ht="12.5" x14ac:dyDescent="0.25">
      <c r="D775" s="12"/>
      <c r="H775" s="22"/>
      <c r="K775" s="22"/>
      <c r="M775" s="23"/>
    </row>
    <row r="776" spans="4:13" ht="12.5" x14ac:dyDescent="0.25">
      <c r="D776" s="12"/>
      <c r="H776" s="22"/>
      <c r="K776" s="22"/>
      <c r="M776" s="23"/>
    </row>
    <row r="777" spans="4:13" ht="12.5" x14ac:dyDescent="0.25">
      <c r="D777" s="12"/>
      <c r="H777" s="22"/>
      <c r="K777" s="22"/>
      <c r="M777" s="23"/>
    </row>
    <row r="778" spans="4:13" ht="12.5" x14ac:dyDescent="0.25">
      <c r="D778" s="12"/>
      <c r="H778" s="22"/>
      <c r="K778" s="22"/>
      <c r="M778" s="23"/>
    </row>
    <row r="779" spans="4:13" ht="12.5" x14ac:dyDescent="0.25">
      <c r="D779" s="12"/>
      <c r="H779" s="22"/>
      <c r="K779" s="22"/>
      <c r="M779" s="23"/>
    </row>
    <row r="780" spans="4:13" ht="12.5" x14ac:dyDescent="0.25">
      <c r="D780" s="12"/>
      <c r="H780" s="22"/>
      <c r="K780" s="22"/>
      <c r="M780" s="23"/>
    </row>
    <row r="781" spans="4:13" ht="12.5" x14ac:dyDescent="0.25">
      <c r="D781" s="12"/>
      <c r="H781" s="22"/>
      <c r="K781" s="22"/>
      <c r="M781" s="23"/>
    </row>
    <row r="782" spans="4:13" ht="12.5" x14ac:dyDescent="0.25">
      <c r="D782" s="12"/>
      <c r="H782" s="22"/>
      <c r="K782" s="22"/>
      <c r="M782" s="23"/>
    </row>
    <row r="783" spans="4:13" ht="12.5" x14ac:dyDescent="0.25">
      <c r="D783" s="12"/>
      <c r="H783" s="22"/>
      <c r="K783" s="22"/>
      <c r="M783" s="23"/>
    </row>
    <row r="784" spans="4:13" ht="12.5" x14ac:dyDescent="0.25">
      <c r="D784" s="12"/>
      <c r="H784" s="22"/>
      <c r="K784" s="22"/>
      <c r="M784" s="23"/>
    </row>
    <row r="785" spans="4:13" ht="12.5" x14ac:dyDescent="0.25">
      <c r="D785" s="12"/>
      <c r="H785" s="22"/>
      <c r="K785" s="22"/>
      <c r="M785" s="23"/>
    </row>
    <row r="786" spans="4:13" ht="12.5" x14ac:dyDescent="0.25">
      <c r="D786" s="12"/>
      <c r="H786" s="22"/>
      <c r="K786" s="22"/>
      <c r="M786" s="23"/>
    </row>
    <row r="787" spans="4:13" ht="12.5" x14ac:dyDescent="0.25">
      <c r="D787" s="12"/>
      <c r="H787" s="22"/>
      <c r="K787" s="22"/>
      <c r="M787" s="23"/>
    </row>
    <row r="788" spans="4:13" ht="12.5" x14ac:dyDescent="0.25">
      <c r="D788" s="12"/>
      <c r="H788" s="22"/>
      <c r="K788" s="22"/>
      <c r="M788" s="23"/>
    </row>
    <row r="789" spans="4:13" ht="12.5" x14ac:dyDescent="0.25">
      <c r="D789" s="12"/>
      <c r="H789" s="22"/>
      <c r="K789" s="22"/>
      <c r="M789" s="23"/>
    </row>
    <row r="790" spans="4:13" ht="12.5" x14ac:dyDescent="0.25">
      <c r="D790" s="12"/>
      <c r="H790" s="22"/>
      <c r="K790" s="22"/>
      <c r="M790" s="23"/>
    </row>
    <row r="791" spans="4:13" ht="12.5" x14ac:dyDescent="0.25">
      <c r="D791" s="12"/>
      <c r="H791" s="22"/>
      <c r="K791" s="22"/>
      <c r="M791" s="23"/>
    </row>
    <row r="792" spans="4:13" ht="12.5" x14ac:dyDescent="0.25">
      <c r="D792" s="12"/>
      <c r="H792" s="22"/>
      <c r="K792" s="22"/>
      <c r="M792" s="23"/>
    </row>
    <row r="793" spans="4:13" ht="12.5" x14ac:dyDescent="0.25">
      <c r="D793" s="12"/>
      <c r="H793" s="22"/>
      <c r="K793" s="22"/>
      <c r="M793" s="23"/>
    </row>
    <row r="794" spans="4:13" ht="12.5" x14ac:dyDescent="0.25">
      <c r="D794" s="12"/>
      <c r="H794" s="22"/>
      <c r="K794" s="22"/>
      <c r="M794" s="23"/>
    </row>
    <row r="795" spans="4:13" ht="12.5" x14ac:dyDescent="0.25">
      <c r="D795" s="12"/>
      <c r="H795" s="22"/>
      <c r="K795" s="22"/>
      <c r="M795" s="23"/>
    </row>
    <row r="796" spans="4:13" ht="12.5" x14ac:dyDescent="0.25">
      <c r="D796" s="12"/>
      <c r="H796" s="22"/>
      <c r="K796" s="22"/>
      <c r="M796" s="23"/>
    </row>
    <row r="797" spans="4:13" ht="12.5" x14ac:dyDescent="0.25">
      <c r="D797" s="12"/>
      <c r="H797" s="22"/>
      <c r="K797" s="22"/>
      <c r="M797" s="23"/>
    </row>
    <row r="798" spans="4:13" ht="12.5" x14ac:dyDescent="0.25">
      <c r="D798" s="12"/>
      <c r="H798" s="22"/>
      <c r="K798" s="22"/>
      <c r="M798" s="23"/>
    </row>
    <row r="799" spans="4:13" ht="12.5" x14ac:dyDescent="0.25">
      <c r="D799" s="12"/>
      <c r="H799" s="22"/>
      <c r="K799" s="22"/>
      <c r="M799" s="23"/>
    </row>
    <row r="800" spans="4:13" ht="12.5" x14ac:dyDescent="0.25">
      <c r="D800" s="12"/>
      <c r="H800" s="22"/>
      <c r="K800" s="22"/>
      <c r="M800" s="23"/>
    </row>
    <row r="801" spans="4:13" ht="12.5" x14ac:dyDescent="0.25">
      <c r="D801" s="12"/>
      <c r="H801" s="22"/>
      <c r="K801" s="22"/>
      <c r="M801" s="23"/>
    </row>
    <row r="802" spans="4:13" ht="12.5" x14ac:dyDescent="0.25">
      <c r="D802" s="12"/>
      <c r="H802" s="22"/>
      <c r="K802" s="22"/>
      <c r="M802" s="23"/>
    </row>
    <row r="803" spans="4:13" ht="12.5" x14ac:dyDescent="0.25">
      <c r="D803" s="12"/>
      <c r="H803" s="22"/>
      <c r="K803" s="22"/>
      <c r="M803" s="23"/>
    </row>
    <row r="804" spans="4:13" ht="12.5" x14ac:dyDescent="0.25">
      <c r="D804" s="12"/>
      <c r="H804" s="22"/>
      <c r="K804" s="22"/>
      <c r="M804" s="23"/>
    </row>
    <row r="805" spans="4:13" ht="12.5" x14ac:dyDescent="0.25">
      <c r="D805" s="12"/>
      <c r="H805" s="22"/>
      <c r="K805" s="22"/>
      <c r="M805" s="23"/>
    </row>
    <row r="806" spans="4:13" ht="12.5" x14ac:dyDescent="0.25">
      <c r="D806" s="12"/>
      <c r="H806" s="22"/>
      <c r="K806" s="22"/>
      <c r="M806" s="23"/>
    </row>
    <row r="807" spans="4:13" ht="12.5" x14ac:dyDescent="0.25">
      <c r="D807" s="12"/>
      <c r="H807" s="22"/>
      <c r="K807" s="22"/>
      <c r="M807" s="23"/>
    </row>
    <row r="808" spans="4:13" ht="12.5" x14ac:dyDescent="0.25">
      <c r="D808" s="12"/>
      <c r="H808" s="22"/>
      <c r="K808" s="22"/>
      <c r="M808" s="23"/>
    </row>
    <row r="809" spans="4:13" ht="12.5" x14ac:dyDescent="0.25">
      <c r="D809" s="12"/>
      <c r="H809" s="22"/>
      <c r="K809" s="22"/>
      <c r="M809" s="23"/>
    </row>
    <row r="810" spans="4:13" ht="12.5" x14ac:dyDescent="0.25">
      <c r="D810" s="12"/>
      <c r="H810" s="22"/>
      <c r="K810" s="22"/>
      <c r="M810" s="23"/>
    </row>
    <row r="811" spans="4:13" ht="12.5" x14ac:dyDescent="0.25">
      <c r="D811" s="12"/>
      <c r="H811" s="22"/>
      <c r="K811" s="22"/>
      <c r="M811" s="23"/>
    </row>
    <row r="812" spans="4:13" ht="12.5" x14ac:dyDescent="0.25">
      <c r="D812" s="12"/>
      <c r="H812" s="22"/>
      <c r="K812" s="22"/>
      <c r="M812" s="23"/>
    </row>
    <row r="813" spans="4:13" ht="12.5" x14ac:dyDescent="0.25">
      <c r="D813" s="12"/>
      <c r="H813" s="22"/>
      <c r="K813" s="22"/>
      <c r="M813" s="23"/>
    </row>
    <row r="814" spans="4:13" ht="12.5" x14ac:dyDescent="0.25">
      <c r="D814" s="12"/>
      <c r="H814" s="22"/>
      <c r="K814" s="22"/>
      <c r="M814" s="23"/>
    </row>
    <row r="815" spans="4:13" ht="12.5" x14ac:dyDescent="0.25">
      <c r="D815" s="12"/>
      <c r="H815" s="22"/>
      <c r="K815" s="22"/>
      <c r="M815" s="23"/>
    </row>
    <row r="816" spans="4:13" ht="12.5" x14ac:dyDescent="0.25">
      <c r="D816" s="12"/>
      <c r="H816" s="22"/>
      <c r="K816" s="22"/>
      <c r="M816" s="23"/>
    </row>
    <row r="817" spans="4:13" ht="12.5" x14ac:dyDescent="0.25">
      <c r="D817" s="12"/>
      <c r="H817" s="22"/>
      <c r="K817" s="22"/>
      <c r="M817" s="23"/>
    </row>
    <row r="818" spans="4:13" ht="12.5" x14ac:dyDescent="0.25">
      <c r="D818" s="12"/>
      <c r="H818" s="22"/>
      <c r="K818" s="22"/>
      <c r="M818" s="23"/>
    </row>
    <row r="819" spans="4:13" ht="12.5" x14ac:dyDescent="0.25">
      <c r="D819" s="12"/>
      <c r="H819" s="22"/>
      <c r="K819" s="22"/>
      <c r="M819" s="23"/>
    </row>
    <row r="820" spans="4:13" ht="12.5" x14ac:dyDescent="0.25">
      <c r="D820" s="12"/>
      <c r="H820" s="22"/>
      <c r="K820" s="22"/>
      <c r="M820" s="23"/>
    </row>
    <row r="821" spans="4:13" ht="12.5" x14ac:dyDescent="0.25">
      <c r="D821" s="12"/>
      <c r="H821" s="22"/>
      <c r="K821" s="22"/>
      <c r="M821" s="23"/>
    </row>
    <row r="822" spans="4:13" ht="12.5" x14ac:dyDescent="0.25">
      <c r="D822" s="12"/>
      <c r="H822" s="22"/>
      <c r="K822" s="22"/>
      <c r="M822" s="23"/>
    </row>
    <row r="823" spans="4:13" ht="12.5" x14ac:dyDescent="0.25">
      <c r="D823" s="12"/>
      <c r="H823" s="22"/>
      <c r="K823" s="22"/>
      <c r="M823" s="23"/>
    </row>
    <row r="824" spans="4:13" ht="12.5" x14ac:dyDescent="0.25">
      <c r="D824" s="12"/>
      <c r="H824" s="22"/>
      <c r="K824" s="22"/>
      <c r="M824" s="23"/>
    </row>
    <row r="825" spans="4:13" ht="12.5" x14ac:dyDescent="0.25">
      <c r="D825" s="12"/>
      <c r="H825" s="22"/>
      <c r="K825" s="22"/>
      <c r="M825" s="23"/>
    </row>
    <row r="826" spans="4:13" ht="12.5" x14ac:dyDescent="0.25">
      <c r="D826" s="12"/>
      <c r="H826" s="22"/>
      <c r="K826" s="22"/>
      <c r="M826" s="23"/>
    </row>
    <row r="827" spans="4:13" ht="12.5" x14ac:dyDescent="0.25">
      <c r="D827" s="12"/>
      <c r="H827" s="22"/>
      <c r="K827" s="22"/>
      <c r="M827" s="23"/>
    </row>
    <row r="828" spans="4:13" ht="12.5" x14ac:dyDescent="0.25">
      <c r="D828" s="12"/>
      <c r="H828" s="22"/>
      <c r="K828" s="22"/>
      <c r="M828" s="23"/>
    </row>
    <row r="829" spans="4:13" ht="12.5" x14ac:dyDescent="0.25">
      <c r="D829" s="12"/>
      <c r="H829" s="22"/>
      <c r="K829" s="22"/>
      <c r="M829" s="23"/>
    </row>
    <row r="830" spans="4:13" ht="12.5" x14ac:dyDescent="0.25">
      <c r="D830" s="12"/>
      <c r="H830" s="22"/>
      <c r="K830" s="22"/>
      <c r="M830" s="23"/>
    </row>
    <row r="831" spans="4:13" ht="12.5" x14ac:dyDescent="0.25">
      <c r="D831" s="12"/>
      <c r="H831" s="22"/>
      <c r="K831" s="22"/>
      <c r="M831" s="23"/>
    </row>
    <row r="832" spans="4:13" ht="12.5" x14ac:dyDescent="0.25">
      <c r="D832" s="12"/>
      <c r="H832" s="22"/>
      <c r="K832" s="22"/>
      <c r="M832" s="23"/>
    </row>
    <row r="833" spans="4:13" ht="12.5" x14ac:dyDescent="0.25">
      <c r="D833" s="12"/>
      <c r="H833" s="22"/>
      <c r="K833" s="22"/>
      <c r="M833" s="23"/>
    </row>
    <row r="834" spans="4:13" ht="12.5" x14ac:dyDescent="0.25">
      <c r="D834" s="12"/>
      <c r="H834" s="22"/>
      <c r="K834" s="22"/>
      <c r="M834" s="23"/>
    </row>
    <row r="835" spans="4:13" ht="12.5" x14ac:dyDescent="0.25">
      <c r="D835" s="12"/>
      <c r="H835" s="22"/>
      <c r="K835" s="22"/>
      <c r="M835" s="23"/>
    </row>
    <row r="836" spans="4:13" ht="12.5" x14ac:dyDescent="0.25">
      <c r="D836" s="12"/>
      <c r="H836" s="22"/>
      <c r="K836" s="22"/>
      <c r="M836" s="23"/>
    </row>
    <row r="837" spans="4:13" ht="12.5" x14ac:dyDescent="0.25">
      <c r="D837" s="12"/>
      <c r="H837" s="22"/>
      <c r="K837" s="22"/>
      <c r="M837" s="23"/>
    </row>
    <row r="838" spans="4:13" ht="12.5" x14ac:dyDescent="0.25">
      <c r="D838" s="12"/>
      <c r="H838" s="22"/>
      <c r="K838" s="22"/>
      <c r="M838" s="23"/>
    </row>
    <row r="839" spans="4:13" ht="12.5" x14ac:dyDescent="0.25">
      <c r="D839" s="12"/>
      <c r="H839" s="22"/>
      <c r="K839" s="22"/>
      <c r="M839" s="23"/>
    </row>
    <row r="840" spans="4:13" ht="12.5" x14ac:dyDescent="0.25">
      <c r="D840" s="12"/>
      <c r="H840" s="22"/>
      <c r="K840" s="22"/>
      <c r="M840" s="23"/>
    </row>
    <row r="841" spans="4:13" ht="12.5" x14ac:dyDescent="0.25">
      <c r="D841" s="12"/>
      <c r="H841" s="22"/>
      <c r="K841" s="22"/>
      <c r="M841" s="23"/>
    </row>
    <row r="842" spans="4:13" ht="12.5" x14ac:dyDescent="0.25">
      <c r="D842" s="12"/>
      <c r="H842" s="22"/>
      <c r="K842" s="22"/>
      <c r="M842" s="23"/>
    </row>
    <row r="843" spans="4:13" ht="12.5" x14ac:dyDescent="0.25">
      <c r="D843" s="12"/>
      <c r="H843" s="22"/>
      <c r="K843" s="22"/>
      <c r="M843" s="23"/>
    </row>
    <row r="844" spans="4:13" ht="12.5" x14ac:dyDescent="0.25">
      <c r="D844" s="12"/>
      <c r="H844" s="22"/>
      <c r="K844" s="22"/>
      <c r="M844" s="23"/>
    </row>
    <row r="845" spans="4:13" ht="12.5" x14ac:dyDescent="0.25">
      <c r="D845" s="12"/>
      <c r="H845" s="22"/>
      <c r="K845" s="22"/>
      <c r="M845" s="23"/>
    </row>
    <row r="846" spans="4:13" ht="12.5" x14ac:dyDescent="0.25">
      <c r="D846" s="12"/>
      <c r="H846" s="22"/>
      <c r="K846" s="22"/>
      <c r="M846" s="23"/>
    </row>
    <row r="847" spans="4:13" ht="12.5" x14ac:dyDescent="0.25">
      <c r="D847" s="12"/>
      <c r="H847" s="22"/>
      <c r="K847" s="22"/>
      <c r="M847" s="23"/>
    </row>
    <row r="848" spans="4:13" ht="12.5" x14ac:dyDescent="0.25">
      <c r="D848" s="12"/>
      <c r="H848" s="22"/>
      <c r="K848" s="22"/>
      <c r="M848" s="23"/>
    </row>
    <row r="849" spans="4:13" ht="12.5" x14ac:dyDescent="0.25">
      <c r="D849" s="12"/>
      <c r="H849" s="22"/>
      <c r="K849" s="22"/>
      <c r="M849" s="23"/>
    </row>
    <row r="850" spans="4:13" ht="12.5" x14ac:dyDescent="0.25">
      <c r="D850" s="12"/>
      <c r="H850" s="22"/>
      <c r="K850" s="22"/>
      <c r="M850" s="23"/>
    </row>
    <row r="851" spans="4:13" ht="12.5" x14ac:dyDescent="0.25">
      <c r="D851" s="12"/>
      <c r="H851" s="22"/>
      <c r="K851" s="22"/>
      <c r="M851" s="23"/>
    </row>
    <row r="852" spans="4:13" ht="12.5" x14ac:dyDescent="0.25">
      <c r="D852" s="12"/>
      <c r="H852" s="22"/>
      <c r="K852" s="22"/>
      <c r="M852" s="23"/>
    </row>
    <row r="853" spans="4:13" ht="12.5" x14ac:dyDescent="0.25">
      <c r="D853" s="12"/>
      <c r="H853" s="22"/>
      <c r="K853" s="22"/>
      <c r="M853" s="23"/>
    </row>
    <row r="854" spans="4:13" ht="12.5" x14ac:dyDescent="0.25">
      <c r="D854" s="12"/>
      <c r="H854" s="22"/>
      <c r="K854" s="22"/>
      <c r="M854" s="23"/>
    </row>
    <row r="855" spans="4:13" ht="12.5" x14ac:dyDescent="0.25">
      <c r="D855" s="12"/>
      <c r="H855" s="22"/>
      <c r="K855" s="22"/>
      <c r="M855" s="23"/>
    </row>
    <row r="856" spans="4:13" ht="12.5" x14ac:dyDescent="0.25">
      <c r="D856" s="12"/>
      <c r="H856" s="22"/>
      <c r="K856" s="22"/>
      <c r="M856" s="23"/>
    </row>
    <row r="857" spans="4:13" ht="12.5" x14ac:dyDescent="0.25">
      <c r="D857" s="12"/>
      <c r="H857" s="22"/>
      <c r="K857" s="22"/>
      <c r="M857" s="23"/>
    </row>
    <row r="858" spans="4:13" ht="12.5" x14ac:dyDescent="0.25">
      <c r="D858" s="12"/>
      <c r="H858" s="22"/>
      <c r="K858" s="22"/>
      <c r="M858" s="23"/>
    </row>
    <row r="859" spans="4:13" ht="12.5" x14ac:dyDescent="0.25">
      <c r="D859" s="12"/>
      <c r="H859" s="22"/>
      <c r="K859" s="22"/>
      <c r="M859" s="23"/>
    </row>
    <row r="860" spans="4:13" ht="12.5" x14ac:dyDescent="0.25">
      <c r="D860" s="12"/>
      <c r="H860" s="22"/>
      <c r="K860" s="22"/>
      <c r="M860" s="23"/>
    </row>
    <row r="861" spans="4:13" ht="12.5" x14ac:dyDescent="0.25">
      <c r="D861" s="12"/>
      <c r="H861" s="22"/>
      <c r="K861" s="22"/>
      <c r="M861" s="23"/>
    </row>
    <row r="862" spans="4:13" ht="12.5" x14ac:dyDescent="0.25">
      <c r="D862" s="12"/>
      <c r="H862" s="22"/>
      <c r="K862" s="22"/>
      <c r="M862" s="23"/>
    </row>
    <row r="863" spans="4:13" ht="12.5" x14ac:dyDescent="0.25">
      <c r="D863" s="12"/>
      <c r="H863" s="22"/>
      <c r="K863" s="22"/>
      <c r="M863" s="23"/>
    </row>
    <row r="864" spans="4:13" ht="12.5" x14ac:dyDescent="0.25">
      <c r="D864" s="12"/>
      <c r="H864" s="22"/>
      <c r="K864" s="22"/>
      <c r="M864" s="23"/>
    </row>
    <row r="865" spans="4:13" ht="12.5" x14ac:dyDescent="0.25">
      <c r="D865" s="12"/>
      <c r="H865" s="22"/>
      <c r="K865" s="22"/>
      <c r="M865" s="23"/>
    </row>
    <row r="866" spans="4:13" ht="12.5" x14ac:dyDescent="0.25">
      <c r="D866" s="12"/>
      <c r="H866" s="22"/>
      <c r="K866" s="22"/>
      <c r="M866" s="23"/>
    </row>
    <row r="867" spans="4:13" ht="12.5" x14ac:dyDescent="0.25">
      <c r="D867" s="12"/>
      <c r="H867" s="22"/>
      <c r="K867" s="22"/>
      <c r="M867" s="23"/>
    </row>
    <row r="868" spans="4:13" ht="12.5" x14ac:dyDescent="0.25">
      <c r="D868" s="12"/>
      <c r="H868" s="22"/>
      <c r="K868" s="22"/>
      <c r="M868" s="23"/>
    </row>
    <row r="869" spans="4:13" ht="12.5" x14ac:dyDescent="0.25">
      <c r="D869" s="12"/>
      <c r="H869" s="22"/>
      <c r="K869" s="22"/>
      <c r="M869" s="23"/>
    </row>
    <row r="870" spans="4:13" ht="12.5" x14ac:dyDescent="0.25">
      <c r="D870" s="12"/>
      <c r="H870" s="22"/>
      <c r="K870" s="22"/>
      <c r="M870" s="23"/>
    </row>
    <row r="871" spans="4:13" ht="12.5" x14ac:dyDescent="0.25">
      <c r="D871" s="12"/>
      <c r="H871" s="22"/>
      <c r="K871" s="22"/>
      <c r="M871" s="23"/>
    </row>
    <row r="872" spans="4:13" ht="12.5" x14ac:dyDescent="0.25">
      <c r="D872" s="12"/>
      <c r="H872" s="22"/>
      <c r="K872" s="22"/>
      <c r="M872" s="23"/>
    </row>
    <row r="873" spans="4:13" ht="12.5" x14ac:dyDescent="0.25">
      <c r="D873" s="12"/>
      <c r="H873" s="22"/>
      <c r="K873" s="22"/>
      <c r="M873" s="23"/>
    </row>
    <row r="874" spans="4:13" ht="12.5" x14ac:dyDescent="0.25">
      <c r="D874" s="12"/>
      <c r="H874" s="22"/>
      <c r="K874" s="22"/>
      <c r="M874" s="23"/>
    </row>
    <row r="875" spans="4:13" ht="12.5" x14ac:dyDescent="0.25">
      <c r="D875" s="12"/>
      <c r="H875" s="22"/>
      <c r="K875" s="22"/>
      <c r="M875" s="23"/>
    </row>
    <row r="876" spans="4:13" ht="12.5" x14ac:dyDescent="0.25">
      <c r="D876" s="12"/>
      <c r="H876" s="22"/>
      <c r="K876" s="22"/>
      <c r="M876" s="23"/>
    </row>
    <row r="877" spans="4:13" ht="12.5" x14ac:dyDescent="0.25">
      <c r="D877" s="12"/>
      <c r="H877" s="22"/>
      <c r="K877" s="22"/>
      <c r="M877" s="23"/>
    </row>
    <row r="878" spans="4:13" ht="12.5" x14ac:dyDescent="0.25">
      <c r="D878" s="12"/>
      <c r="H878" s="22"/>
      <c r="K878" s="22"/>
      <c r="M878" s="23"/>
    </row>
    <row r="879" spans="4:13" ht="12.5" x14ac:dyDescent="0.25">
      <c r="D879" s="12"/>
      <c r="H879" s="22"/>
      <c r="K879" s="22"/>
      <c r="M879" s="23"/>
    </row>
    <row r="880" spans="4:13" ht="12.5" x14ac:dyDescent="0.25">
      <c r="D880" s="12"/>
      <c r="H880" s="22"/>
      <c r="K880" s="22"/>
      <c r="M880" s="23"/>
    </row>
    <row r="881" spans="4:13" ht="12.5" x14ac:dyDescent="0.25">
      <c r="D881" s="12"/>
      <c r="H881" s="22"/>
      <c r="K881" s="22"/>
      <c r="M881" s="23"/>
    </row>
    <row r="882" spans="4:13" ht="12.5" x14ac:dyDescent="0.25">
      <c r="D882" s="12"/>
      <c r="H882" s="22"/>
      <c r="K882" s="22"/>
      <c r="M882" s="23"/>
    </row>
    <row r="883" spans="4:13" ht="12.5" x14ac:dyDescent="0.25">
      <c r="D883" s="12"/>
      <c r="H883" s="22"/>
      <c r="K883" s="22"/>
      <c r="M883" s="23"/>
    </row>
    <row r="884" spans="4:13" ht="12.5" x14ac:dyDescent="0.25">
      <c r="D884" s="12"/>
      <c r="H884" s="22"/>
      <c r="K884" s="22"/>
      <c r="M884" s="23"/>
    </row>
    <row r="885" spans="4:13" ht="12.5" x14ac:dyDescent="0.25">
      <c r="D885" s="12"/>
      <c r="H885" s="22"/>
      <c r="K885" s="22"/>
      <c r="M885" s="23"/>
    </row>
    <row r="886" spans="4:13" ht="12.5" x14ac:dyDescent="0.25">
      <c r="D886" s="12"/>
      <c r="H886" s="22"/>
      <c r="K886" s="22"/>
      <c r="M886" s="23"/>
    </row>
    <row r="887" spans="4:13" ht="12.5" x14ac:dyDescent="0.25">
      <c r="D887" s="12"/>
      <c r="H887" s="22"/>
      <c r="K887" s="22"/>
      <c r="M887" s="23"/>
    </row>
    <row r="888" spans="4:13" ht="12.5" x14ac:dyDescent="0.25">
      <c r="D888" s="12"/>
      <c r="H888" s="22"/>
      <c r="K888" s="22"/>
      <c r="M888" s="23"/>
    </row>
    <row r="889" spans="4:13" ht="12.5" x14ac:dyDescent="0.25">
      <c r="D889" s="12"/>
      <c r="H889" s="22"/>
      <c r="K889" s="22"/>
      <c r="M889" s="23"/>
    </row>
    <row r="890" spans="4:13" ht="12.5" x14ac:dyDescent="0.25">
      <c r="D890" s="12"/>
      <c r="H890" s="22"/>
      <c r="K890" s="22"/>
      <c r="M890" s="23"/>
    </row>
    <row r="891" spans="4:13" ht="12.5" x14ac:dyDescent="0.25">
      <c r="D891" s="12"/>
      <c r="H891" s="22"/>
      <c r="K891" s="22"/>
      <c r="M891" s="23"/>
    </row>
    <row r="892" spans="4:13" ht="12.5" x14ac:dyDescent="0.25">
      <c r="D892" s="12"/>
      <c r="H892" s="22"/>
      <c r="K892" s="22"/>
      <c r="M892" s="23"/>
    </row>
    <row r="893" spans="4:13" ht="12.5" x14ac:dyDescent="0.25">
      <c r="D893" s="12"/>
      <c r="H893" s="22"/>
      <c r="K893" s="22"/>
      <c r="M893" s="23"/>
    </row>
    <row r="894" spans="4:13" ht="12.5" x14ac:dyDescent="0.25">
      <c r="D894" s="12"/>
      <c r="H894" s="22"/>
      <c r="K894" s="22"/>
      <c r="M894" s="23"/>
    </row>
    <row r="895" spans="4:13" ht="12.5" x14ac:dyDescent="0.25">
      <c r="D895" s="12"/>
      <c r="H895" s="22"/>
      <c r="K895" s="22"/>
      <c r="M895" s="23"/>
    </row>
    <row r="896" spans="4:13" ht="12.5" x14ac:dyDescent="0.25">
      <c r="D896" s="12"/>
      <c r="H896" s="22"/>
      <c r="K896" s="22"/>
      <c r="M896" s="23"/>
    </row>
    <row r="897" spans="4:13" ht="12.5" x14ac:dyDescent="0.25">
      <c r="D897" s="12"/>
      <c r="H897" s="22"/>
      <c r="K897" s="22"/>
      <c r="M897" s="23"/>
    </row>
    <row r="898" spans="4:13" ht="12.5" x14ac:dyDescent="0.25">
      <c r="D898" s="12"/>
      <c r="H898" s="22"/>
      <c r="K898" s="22"/>
      <c r="M898" s="23"/>
    </row>
    <row r="899" spans="4:13" ht="12.5" x14ac:dyDescent="0.25">
      <c r="D899" s="12"/>
      <c r="H899" s="22"/>
      <c r="K899" s="22"/>
      <c r="M899" s="23"/>
    </row>
    <row r="900" spans="4:13" ht="12.5" x14ac:dyDescent="0.25">
      <c r="D900" s="12"/>
      <c r="H900" s="22"/>
      <c r="K900" s="22"/>
      <c r="M900" s="23"/>
    </row>
    <row r="901" spans="4:13" ht="12.5" x14ac:dyDescent="0.25">
      <c r="D901" s="12"/>
      <c r="H901" s="22"/>
      <c r="K901" s="22"/>
      <c r="M901" s="23"/>
    </row>
    <row r="902" spans="4:13" ht="12.5" x14ac:dyDescent="0.25">
      <c r="D902" s="12"/>
      <c r="H902" s="22"/>
      <c r="K902" s="22"/>
      <c r="M902" s="23"/>
    </row>
    <row r="903" spans="4:13" ht="12.5" x14ac:dyDescent="0.25">
      <c r="D903" s="12"/>
      <c r="H903" s="22"/>
      <c r="K903" s="22"/>
      <c r="M903" s="23"/>
    </row>
    <row r="904" spans="4:13" ht="12.5" x14ac:dyDescent="0.25">
      <c r="D904" s="12"/>
      <c r="H904" s="22"/>
      <c r="K904" s="22"/>
      <c r="M904" s="23"/>
    </row>
    <row r="905" spans="4:13" ht="12.5" x14ac:dyDescent="0.25">
      <c r="D905" s="12"/>
      <c r="H905" s="22"/>
      <c r="K905" s="22"/>
      <c r="M905" s="23"/>
    </row>
    <row r="906" spans="4:13" ht="12.5" x14ac:dyDescent="0.25">
      <c r="D906" s="12"/>
      <c r="H906" s="22"/>
      <c r="K906" s="22"/>
      <c r="M906" s="23"/>
    </row>
    <row r="907" spans="4:13" ht="12.5" x14ac:dyDescent="0.25">
      <c r="D907" s="12"/>
      <c r="H907" s="22"/>
      <c r="K907" s="22"/>
      <c r="M907" s="23"/>
    </row>
    <row r="908" spans="4:13" ht="12.5" x14ac:dyDescent="0.25">
      <c r="D908" s="12"/>
      <c r="H908" s="22"/>
      <c r="K908" s="22"/>
      <c r="M908" s="23"/>
    </row>
    <row r="909" spans="4:13" ht="12.5" x14ac:dyDescent="0.25">
      <c r="D909" s="12"/>
      <c r="H909" s="22"/>
      <c r="K909" s="22"/>
      <c r="M909" s="23"/>
    </row>
    <row r="910" spans="4:13" ht="12.5" x14ac:dyDescent="0.25">
      <c r="D910" s="12"/>
      <c r="H910" s="22"/>
      <c r="K910" s="22"/>
      <c r="M910" s="23"/>
    </row>
    <row r="911" spans="4:13" ht="12.5" x14ac:dyDescent="0.25">
      <c r="D911" s="12"/>
      <c r="H911" s="22"/>
      <c r="K911" s="22"/>
      <c r="M911" s="23"/>
    </row>
    <row r="912" spans="4:13" ht="12.5" x14ac:dyDescent="0.25">
      <c r="D912" s="12"/>
      <c r="H912" s="22"/>
      <c r="K912" s="22"/>
      <c r="M912" s="23"/>
    </row>
    <row r="913" spans="4:13" ht="12.5" x14ac:dyDescent="0.25">
      <c r="D913" s="12"/>
      <c r="H913" s="22"/>
      <c r="K913" s="22"/>
      <c r="M913" s="23"/>
    </row>
    <row r="914" spans="4:13" ht="12.5" x14ac:dyDescent="0.25">
      <c r="D914" s="12"/>
      <c r="H914" s="22"/>
      <c r="K914" s="22"/>
      <c r="M914" s="23"/>
    </row>
    <row r="915" spans="4:13" ht="12.5" x14ac:dyDescent="0.25">
      <c r="D915" s="12"/>
      <c r="H915" s="22"/>
      <c r="K915" s="22"/>
      <c r="M915" s="23"/>
    </row>
    <row r="916" spans="4:13" ht="12.5" x14ac:dyDescent="0.25">
      <c r="D916" s="12"/>
      <c r="H916" s="22"/>
      <c r="K916" s="22"/>
      <c r="M916" s="23"/>
    </row>
    <row r="917" spans="4:13" ht="12.5" x14ac:dyDescent="0.25">
      <c r="D917" s="12"/>
      <c r="H917" s="22"/>
      <c r="K917" s="22"/>
      <c r="M917" s="23"/>
    </row>
    <row r="918" spans="4:13" ht="12.5" x14ac:dyDescent="0.25">
      <c r="D918" s="12"/>
      <c r="H918" s="22"/>
      <c r="K918" s="22"/>
      <c r="M918" s="23"/>
    </row>
    <row r="919" spans="4:13" ht="12.5" x14ac:dyDescent="0.25">
      <c r="D919" s="12"/>
      <c r="H919" s="22"/>
      <c r="K919" s="22"/>
      <c r="M919" s="23"/>
    </row>
    <row r="920" spans="4:13" ht="12.5" x14ac:dyDescent="0.25">
      <c r="D920" s="12"/>
      <c r="H920" s="22"/>
      <c r="K920" s="22"/>
      <c r="M920" s="23"/>
    </row>
    <row r="921" spans="4:13" ht="12.5" x14ac:dyDescent="0.25">
      <c r="D921" s="12"/>
      <c r="H921" s="22"/>
      <c r="K921" s="22"/>
      <c r="M921" s="23"/>
    </row>
    <row r="922" spans="4:13" ht="12.5" x14ac:dyDescent="0.25">
      <c r="D922" s="12"/>
      <c r="H922" s="22"/>
      <c r="K922" s="22"/>
      <c r="M922" s="23"/>
    </row>
    <row r="923" spans="4:13" ht="12.5" x14ac:dyDescent="0.25">
      <c r="D923" s="12"/>
      <c r="H923" s="22"/>
      <c r="K923" s="22"/>
      <c r="M923" s="23"/>
    </row>
    <row r="924" spans="4:13" ht="12.5" x14ac:dyDescent="0.25">
      <c r="D924" s="12"/>
      <c r="H924" s="22"/>
      <c r="K924" s="22"/>
      <c r="M924" s="23"/>
    </row>
    <row r="925" spans="4:13" ht="12.5" x14ac:dyDescent="0.25">
      <c r="D925" s="12"/>
      <c r="H925" s="22"/>
      <c r="K925" s="22"/>
      <c r="M925" s="23"/>
    </row>
    <row r="926" spans="4:13" ht="12.5" x14ac:dyDescent="0.25">
      <c r="D926" s="12"/>
      <c r="H926" s="22"/>
      <c r="K926" s="22"/>
      <c r="M926" s="23"/>
    </row>
    <row r="927" spans="4:13" ht="12.5" x14ac:dyDescent="0.25">
      <c r="D927" s="12"/>
      <c r="H927" s="22"/>
      <c r="K927" s="22"/>
      <c r="M927" s="23"/>
    </row>
    <row r="928" spans="4:13" ht="12.5" x14ac:dyDescent="0.25">
      <c r="D928" s="12"/>
      <c r="H928" s="22"/>
      <c r="K928" s="22"/>
      <c r="M928" s="23"/>
    </row>
    <row r="929" spans="4:13" ht="12.5" x14ac:dyDescent="0.25">
      <c r="D929" s="12"/>
      <c r="H929" s="22"/>
      <c r="K929" s="22"/>
      <c r="M929" s="23"/>
    </row>
    <row r="930" spans="4:13" ht="12.5" x14ac:dyDescent="0.25">
      <c r="D930" s="12"/>
      <c r="H930" s="22"/>
      <c r="K930" s="22"/>
      <c r="M930" s="23"/>
    </row>
    <row r="931" spans="4:13" ht="12.5" x14ac:dyDescent="0.25">
      <c r="D931" s="12"/>
      <c r="H931" s="22"/>
      <c r="K931" s="22"/>
      <c r="M931" s="23"/>
    </row>
    <row r="932" spans="4:13" ht="12.5" x14ac:dyDescent="0.25">
      <c r="D932" s="12"/>
      <c r="H932" s="22"/>
      <c r="K932" s="22"/>
      <c r="M932" s="23"/>
    </row>
    <row r="933" spans="4:13" ht="12.5" x14ac:dyDescent="0.25">
      <c r="D933" s="12"/>
      <c r="H933" s="22"/>
      <c r="K933" s="22"/>
      <c r="M933" s="23"/>
    </row>
    <row r="934" spans="4:13" ht="12.5" x14ac:dyDescent="0.25">
      <c r="D934" s="12"/>
      <c r="H934" s="22"/>
      <c r="K934" s="22"/>
      <c r="M934" s="23"/>
    </row>
    <row r="935" spans="4:13" ht="12.5" x14ac:dyDescent="0.25">
      <c r="D935" s="12"/>
      <c r="H935" s="22"/>
      <c r="K935" s="22"/>
      <c r="M935" s="23"/>
    </row>
    <row r="936" spans="4:13" ht="12.5" x14ac:dyDescent="0.25">
      <c r="D936" s="12"/>
      <c r="H936" s="22"/>
      <c r="K936" s="22"/>
      <c r="M936" s="23"/>
    </row>
    <row r="937" spans="4:13" ht="12.5" x14ac:dyDescent="0.25">
      <c r="D937" s="12"/>
      <c r="H937" s="22"/>
      <c r="K937" s="22"/>
      <c r="M937" s="23"/>
    </row>
    <row r="938" spans="4:13" ht="12.5" x14ac:dyDescent="0.25">
      <c r="D938" s="12"/>
      <c r="H938" s="22"/>
      <c r="K938" s="22"/>
      <c r="M938" s="23"/>
    </row>
    <row r="939" spans="4:13" ht="12.5" x14ac:dyDescent="0.25">
      <c r="D939" s="12"/>
      <c r="H939" s="22"/>
      <c r="K939" s="22"/>
      <c r="M939" s="23"/>
    </row>
    <row r="940" spans="4:13" ht="12.5" x14ac:dyDescent="0.25">
      <c r="D940" s="12"/>
      <c r="H940" s="22"/>
      <c r="K940" s="22"/>
      <c r="M940" s="23"/>
    </row>
    <row r="941" spans="4:13" ht="12.5" x14ac:dyDescent="0.25">
      <c r="D941" s="12"/>
      <c r="H941" s="22"/>
      <c r="K941" s="22"/>
      <c r="M941" s="23"/>
    </row>
    <row r="942" spans="4:13" ht="12.5" x14ac:dyDescent="0.25">
      <c r="D942" s="12"/>
      <c r="H942" s="22"/>
      <c r="K942" s="22"/>
      <c r="M942" s="23"/>
    </row>
    <row r="943" spans="4:13" ht="12.5" x14ac:dyDescent="0.25">
      <c r="D943" s="12"/>
      <c r="H943" s="22"/>
      <c r="K943" s="22"/>
      <c r="M943" s="23"/>
    </row>
    <row r="944" spans="4:13" ht="12.5" x14ac:dyDescent="0.25">
      <c r="D944" s="12"/>
      <c r="H944" s="22"/>
      <c r="K944" s="22"/>
      <c r="M944" s="23"/>
    </row>
    <row r="945" spans="4:13" ht="12.5" x14ac:dyDescent="0.25">
      <c r="D945" s="12"/>
      <c r="H945" s="22"/>
      <c r="K945" s="22"/>
      <c r="M945" s="23"/>
    </row>
    <row r="946" spans="4:13" ht="12.5" x14ac:dyDescent="0.25">
      <c r="D946" s="12"/>
      <c r="H946" s="22"/>
      <c r="K946" s="22"/>
      <c r="M946" s="23"/>
    </row>
    <row r="947" spans="4:13" ht="12.5" x14ac:dyDescent="0.25">
      <c r="D947" s="12"/>
      <c r="H947" s="22"/>
      <c r="K947" s="22"/>
      <c r="M947" s="23"/>
    </row>
    <row r="948" spans="4:13" ht="12.5" x14ac:dyDescent="0.25">
      <c r="D948" s="12"/>
      <c r="H948" s="22"/>
      <c r="K948" s="22"/>
      <c r="M948" s="23"/>
    </row>
    <row r="949" spans="4:13" ht="12.5" x14ac:dyDescent="0.25">
      <c r="D949" s="12"/>
      <c r="H949" s="22"/>
      <c r="K949" s="22"/>
      <c r="M949" s="23"/>
    </row>
    <row r="950" spans="4:13" ht="12.5" x14ac:dyDescent="0.25">
      <c r="D950" s="12"/>
      <c r="H950" s="22"/>
      <c r="K950" s="22"/>
      <c r="M950" s="23"/>
    </row>
    <row r="951" spans="4:13" ht="12.5" x14ac:dyDescent="0.25">
      <c r="D951" s="12"/>
      <c r="H951" s="22"/>
      <c r="K951" s="22"/>
      <c r="M951" s="23"/>
    </row>
    <row r="952" spans="4:13" ht="12.5" x14ac:dyDescent="0.25">
      <c r="D952" s="12"/>
      <c r="H952" s="22"/>
      <c r="K952" s="22"/>
      <c r="M952" s="23"/>
    </row>
    <row r="953" spans="4:13" ht="12.5" x14ac:dyDescent="0.25">
      <c r="D953" s="12"/>
      <c r="H953" s="22"/>
      <c r="K953" s="22"/>
      <c r="M953" s="23"/>
    </row>
    <row r="954" spans="4:13" ht="12.5" x14ac:dyDescent="0.25">
      <c r="D954" s="12"/>
      <c r="H954" s="22"/>
      <c r="K954" s="22"/>
      <c r="M954" s="23"/>
    </row>
    <row r="955" spans="4:13" ht="12.5" x14ac:dyDescent="0.25">
      <c r="D955" s="12"/>
      <c r="H955" s="22"/>
      <c r="K955" s="22"/>
      <c r="M955" s="23"/>
    </row>
    <row r="956" spans="4:13" ht="12.5" x14ac:dyDescent="0.25">
      <c r="D956" s="12"/>
      <c r="H956" s="22"/>
      <c r="K956" s="22"/>
      <c r="M956" s="23"/>
    </row>
    <row r="957" spans="4:13" ht="12.5" x14ac:dyDescent="0.25">
      <c r="D957" s="12"/>
      <c r="H957" s="22"/>
      <c r="K957" s="22"/>
      <c r="M957" s="23"/>
    </row>
    <row r="958" spans="4:13" ht="12.5" x14ac:dyDescent="0.25">
      <c r="D958" s="12"/>
      <c r="H958" s="22"/>
      <c r="K958" s="22"/>
      <c r="M958" s="23"/>
    </row>
    <row r="959" spans="4:13" ht="12.5" x14ac:dyDescent="0.25">
      <c r="D959" s="12"/>
      <c r="H959" s="22"/>
      <c r="K959" s="22"/>
      <c r="M959" s="23"/>
    </row>
    <row r="960" spans="4:13" ht="12.5" x14ac:dyDescent="0.25">
      <c r="D960" s="12"/>
      <c r="H960" s="22"/>
      <c r="K960" s="22"/>
      <c r="M960" s="23"/>
    </row>
    <row r="961" spans="4:13" ht="12.5" x14ac:dyDescent="0.25">
      <c r="D961" s="12"/>
      <c r="H961" s="22"/>
      <c r="K961" s="22"/>
      <c r="M961" s="23"/>
    </row>
    <row r="962" spans="4:13" ht="12.5" x14ac:dyDescent="0.25">
      <c r="D962" s="12"/>
      <c r="H962" s="22"/>
      <c r="K962" s="22"/>
      <c r="M962" s="23"/>
    </row>
    <row r="963" spans="4:13" ht="12.5" x14ac:dyDescent="0.25">
      <c r="D963" s="12"/>
      <c r="H963" s="22"/>
      <c r="K963" s="22"/>
      <c r="M963" s="23"/>
    </row>
    <row r="964" spans="4:13" ht="12.5" x14ac:dyDescent="0.25">
      <c r="D964" s="12"/>
      <c r="H964" s="22"/>
      <c r="K964" s="22"/>
      <c r="M964" s="23"/>
    </row>
    <row r="965" spans="4:13" ht="12.5" x14ac:dyDescent="0.25">
      <c r="D965" s="12"/>
      <c r="H965" s="22"/>
      <c r="K965" s="22"/>
      <c r="M965" s="23"/>
    </row>
    <row r="966" spans="4:13" ht="12.5" x14ac:dyDescent="0.25">
      <c r="D966" s="12"/>
      <c r="H966" s="22"/>
      <c r="K966" s="22"/>
      <c r="M966" s="23"/>
    </row>
    <row r="967" spans="4:13" ht="12.5" x14ac:dyDescent="0.25">
      <c r="D967" s="12"/>
      <c r="H967" s="22"/>
      <c r="K967" s="22"/>
      <c r="M967" s="23"/>
    </row>
    <row r="968" spans="4:13" ht="12.5" x14ac:dyDescent="0.25">
      <c r="D968" s="12"/>
      <c r="H968" s="22"/>
      <c r="K968" s="22"/>
      <c r="M968" s="23"/>
    </row>
    <row r="969" spans="4:13" ht="12.5" x14ac:dyDescent="0.25">
      <c r="D969" s="12"/>
      <c r="H969" s="22"/>
      <c r="K969" s="22"/>
      <c r="M969" s="23"/>
    </row>
    <row r="970" spans="4:13" ht="12.5" x14ac:dyDescent="0.25">
      <c r="D970" s="12"/>
      <c r="H970" s="22"/>
      <c r="K970" s="22"/>
      <c r="M970" s="23"/>
    </row>
    <row r="971" spans="4:13" ht="12.5" x14ac:dyDescent="0.25">
      <c r="D971" s="12"/>
      <c r="H971" s="22"/>
      <c r="K971" s="22"/>
      <c r="M971" s="23"/>
    </row>
    <row r="972" spans="4:13" ht="12.5" x14ac:dyDescent="0.25">
      <c r="D972" s="12"/>
      <c r="H972" s="22"/>
      <c r="K972" s="22"/>
      <c r="M972" s="23"/>
    </row>
    <row r="973" spans="4:13" ht="12.5" x14ac:dyDescent="0.25">
      <c r="D973" s="12"/>
      <c r="H973" s="22"/>
      <c r="K973" s="22"/>
      <c r="M973" s="23"/>
    </row>
    <row r="974" spans="4:13" ht="12.5" x14ac:dyDescent="0.25">
      <c r="D974" s="12"/>
      <c r="H974" s="22"/>
      <c r="K974" s="22"/>
      <c r="M974" s="23"/>
    </row>
    <row r="975" spans="4:13" ht="12.5" x14ac:dyDescent="0.25">
      <c r="D975" s="12"/>
      <c r="H975" s="22"/>
      <c r="K975" s="22"/>
      <c r="M975" s="23"/>
    </row>
    <row r="976" spans="4:13" ht="12.5" x14ac:dyDescent="0.25">
      <c r="D976" s="12"/>
      <c r="H976" s="22"/>
      <c r="K976" s="22"/>
      <c r="M976" s="23"/>
    </row>
    <row r="977" spans="4:13" ht="12.5" x14ac:dyDescent="0.25">
      <c r="D977" s="12"/>
      <c r="H977" s="22"/>
      <c r="K977" s="22"/>
      <c r="M977" s="23"/>
    </row>
    <row r="978" spans="4:13" ht="12.5" x14ac:dyDescent="0.25">
      <c r="D978" s="12"/>
      <c r="H978" s="22"/>
      <c r="K978" s="22"/>
      <c r="M978" s="23"/>
    </row>
    <row r="979" spans="4:13" ht="12.5" x14ac:dyDescent="0.25">
      <c r="D979" s="12"/>
      <c r="H979" s="22"/>
      <c r="K979" s="22"/>
      <c r="M979" s="23"/>
    </row>
    <row r="980" spans="4:13" ht="12.5" x14ac:dyDescent="0.25">
      <c r="D980" s="12"/>
      <c r="H980" s="22"/>
      <c r="K980" s="22"/>
      <c r="M980" s="23"/>
    </row>
    <row r="981" spans="4:13" ht="12.5" x14ac:dyDescent="0.25">
      <c r="D981" s="12"/>
      <c r="H981" s="22"/>
      <c r="K981" s="22"/>
      <c r="M981" s="23"/>
    </row>
    <row r="982" spans="4:13" ht="12.5" x14ac:dyDescent="0.25">
      <c r="D982" s="12"/>
      <c r="H982" s="22"/>
      <c r="K982" s="22"/>
      <c r="M982" s="23"/>
    </row>
    <row r="983" spans="4:13" ht="12.5" x14ac:dyDescent="0.25">
      <c r="D983" s="12"/>
      <c r="H983" s="22"/>
      <c r="K983" s="22"/>
      <c r="M983" s="23"/>
    </row>
    <row r="984" spans="4:13" ht="12.5" x14ac:dyDescent="0.25">
      <c r="D984" s="12"/>
      <c r="H984" s="22"/>
      <c r="K984" s="22"/>
      <c r="M984" s="23"/>
    </row>
    <row r="985" spans="4:13" ht="12.5" x14ac:dyDescent="0.25">
      <c r="D985" s="12"/>
      <c r="H985" s="22"/>
      <c r="K985" s="22"/>
      <c r="M985" s="23"/>
    </row>
    <row r="986" spans="4:13" ht="12.5" x14ac:dyDescent="0.25">
      <c r="D986" s="12"/>
      <c r="H986" s="22"/>
      <c r="K986" s="22"/>
      <c r="M986" s="23"/>
    </row>
    <row r="987" spans="4:13" ht="12.5" x14ac:dyDescent="0.25">
      <c r="D987" s="12"/>
      <c r="H987" s="22"/>
      <c r="K987" s="22"/>
      <c r="M987" s="23"/>
    </row>
    <row r="988" spans="4:13" ht="12.5" x14ac:dyDescent="0.25">
      <c r="D988" s="12"/>
      <c r="H988" s="22"/>
      <c r="K988" s="22"/>
      <c r="M988" s="23"/>
    </row>
    <row r="989" spans="4:13" ht="12.5" x14ac:dyDescent="0.25">
      <c r="D989" s="12"/>
      <c r="H989" s="22"/>
      <c r="K989" s="22"/>
      <c r="M989" s="23"/>
    </row>
    <row r="990" spans="4:13" ht="12.5" x14ac:dyDescent="0.25">
      <c r="D990" s="12"/>
      <c r="H990" s="22"/>
      <c r="K990" s="22"/>
      <c r="M990" s="23"/>
    </row>
    <row r="991" spans="4:13" ht="12.5" x14ac:dyDescent="0.25">
      <c r="D991" s="12"/>
      <c r="H991" s="22"/>
      <c r="K991" s="22"/>
      <c r="M991" s="23"/>
    </row>
    <row r="992" spans="4:13" ht="12.5" x14ac:dyDescent="0.25">
      <c r="D992" s="12"/>
      <c r="H992" s="22"/>
      <c r="K992" s="22"/>
      <c r="M992" s="23"/>
    </row>
    <row r="993" spans="4:13" ht="12.5" x14ac:dyDescent="0.25">
      <c r="D993" s="12"/>
      <c r="H993" s="22"/>
      <c r="K993" s="22"/>
      <c r="M993" s="23"/>
    </row>
    <row r="994" spans="4:13" ht="12.5" x14ac:dyDescent="0.25">
      <c r="D994" s="12"/>
      <c r="H994" s="22"/>
      <c r="K994" s="22"/>
      <c r="M994" s="23"/>
    </row>
    <row r="995" spans="4:13" ht="12.5" x14ac:dyDescent="0.25">
      <c r="D995" s="12"/>
      <c r="H995" s="22"/>
      <c r="K995" s="22"/>
      <c r="M995" s="23"/>
    </row>
    <row r="996" spans="4:13" ht="12.5" x14ac:dyDescent="0.25">
      <c r="D996" s="12"/>
      <c r="H996" s="22"/>
      <c r="K996" s="22"/>
      <c r="M996" s="23"/>
    </row>
    <row r="997" spans="4:13" ht="12.5" x14ac:dyDescent="0.25">
      <c r="D997" s="12"/>
      <c r="H997" s="22"/>
      <c r="K997" s="22"/>
      <c r="M997" s="23"/>
    </row>
    <row r="998" spans="4:13" ht="12.5" x14ac:dyDescent="0.25">
      <c r="D998" s="12"/>
      <c r="H998" s="22"/>
      <c r="K998" s="22"/>
      <c r="M998" s="23"/>
    </row>
    <row r="999" spans="4:13" ht="12.5" x14ac:dyDescent="0.25">
      <c r="D999" s="12"/>
      <c r="H999" s="22"/>
      <c r="K999" s="22"/>
      <c r="M999" s="23"/>
    </row>
    <row r="1000" spans="4:13" ht="12.5" x14ac:dyDescent="0.25">
      <c r="D1000" s="12"/>
      <c r="H1000" s="22"/>
      <c r="K1000" s="22"/>
      <c r="M1000" s="23"/>
    </row>
    <row r="1001" spans="4:13" ht="12.5" x14ac:dyDescent="0.25">
      <c r="D1001" s="12"/>
      <c r="H1001" s="22"/>
      <c r="K1001" s="22"/>
      <c r="M1001" s="23"/>
    </row>
  </sheetData>
  <mergeCells count="4">
    <mergeCell ref="H1:J1"/>
    <mergeCell ref="K1:M1"/>
    <mergeCell ref="E1:G1"/>
    <mergeCell ref="A1:C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1D6099C-2A65-4764-A392-E702655D326F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772320E0-DE5B-4C8F-BBE4-A9C3E17320E7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225EADEA-4CCB-4CF7-A8AA-E4D9E7C1378D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0C373CDA-D794-4E21-98E7-9B185C8D8D18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50F05B04-B039-4955-B30F-2C5C770E403F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4B0813F0-6ACA-4F9E-AB3B-7912A1512EC3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25A58E06-4190-4906-BC01-1BFB446A7318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23054DDF-025D-4F2A-855C-A152DC1BFDFB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4631D536-0730-43A2-89C0-033C5083A304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20B80DF4-303A-4AF5-99FC-EF3C38D9F135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93FA2726-395D-48F9-A714-6B32A0EF8958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4F4D4176-BE9A-448D-8E81-A74A4563D2AB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E21"/>
  <sheetViews>
    <sheetView workbookViewId="0">
      <selection activeCell="J21" sqref="J21"/>
    </sheetView>
  </sheetViews>
  <sheetFormatPr defaultColWidth="14.453125" defaultRowHeight="15.75" customHeight="1" x14ac:dyDescent="0.25"/>
  <cols>
    <col min="1" max="1" width="21.36328125" style="29" customWidth="1"/>
    <col min="2" max="2" width="23.08984375" style="29" customWidth="1"/>
    <col min="3" max="3" width="49.90625" style="29" customWidth="1"/>
    <col min="4" max="5" width="23.08984375" style="29" customWidth="1"/>
    <col min="6" max="16384" width="14.453125" style="29"/>
  </cols>
  <sheetData>
    <row r="1" spans="1:5" ht="15.75" customHeight="1" x14ac:dyDescent="0.25">
      <c r="A1" s="28" t="s">
        <v>181</v>
      </c>
      <c r="B1" s="28" t="s">
        <v>103</v>
      </c>
      <c r="C1" s="28" t="s">
        <v>104</v>
      </c>
      <c r="D1" s="28" t="s">
        <v>105</v>
      </c>
      <c r="E1" s="28" t="s">
        <v>106</v>
      </c>
    </row>
    <row r="2" spans="1:5" ht="15.75" customHeight="1" x14ac:dyDescent="0.25">
      <c r="A2" s="30" t="s">
        <v>107</v>
      </c>
      <c r="B2" s="31" t="s">
        <v>108</v>
      </c>
      <c r="C2" s="31" t="s">
        <v>109</v>
      </c>
      <c r="D2" s="31" t="s">
        <v>110</v>
      </c>
      <c r="E2" s="31" t="s">
        <v>111</v>
      </c>
    </row>
    <row r="3" spans="1:5" ht="15.75" customHeight="1" x14ac:dyDescent="0.25">
      <c r="A3" s="30" t="s">
        <v>112</v>
      </c>
      <c r="B3" s="31" t="s">
        <v>108</v>
      </c>
      <c r="C3" s="31" t="s">
        <v>109</v>
      </c>
      <c r="D3" s="31" t="s">
        <v>113</v>
      </c>
      <c r="E3" s="31" t="s">
        <v>111</v>
      </c>
    </row>
    <row r="4" spans="1:5" ht="15.75" customHeight="1" x14ac:dyDescent="0.25">
      <c r="A4" s="30" t="s">
        <v>114</v>
      </c>
      <c r="B4" s="31" t="s">
        <v>108</v>
      </c>
      <c r="C4" s="31" t="s">
        <v>115</v>
      </c>
      <c r="D4" s="31" t="s">
        <v>110</v>
      </c>
      <c r="E4" s="31" t="s">
        <v>111</v>
      </c>
    </row>
    <row r="5" spans="1:5" ht="15.75" customHeight="1" x14ac:dyDescent="0.25">
      <c r="A5" s="30" t="s">
        <v>116</v>
      </c>
      <c r="B5" s="31" t="s">
        <v>117</v>
      </c>
      <c r="C5" s="31" t="s">
        <v>118</v>
      </c>
      <c r="D5" s="31" t="s">
        <v>110</v>
      </c>
      <c r="E5" s="31" t="s">
        <v>111</v>
      </c>
    </row>
    <row r="6" spans="1:5" ht="15.75" customHeight="1" x14ac:dyDescent="0.25">
      <c r="A6" s="30" t="s">
        <v>119</v>
      </c>
      <c r="B6" s="31" t="s">
        <v>120</v>
      </c>
      <c r="C6" s="31" t="s">
        <v>121</v>
      </c>
      <c r="D6" s="31" t="s">
        <v>122</v>
      </c>
      <c r="E6" s="31" t="s">
        <v>123</v>
      </c>
    </row>
    <row r="7" spans="1:5" ht="15.75" customHeight="1" x14ac:dyDescent="0.25">
      <c r="A7" s="30" t="s">
        <v>124</v>
      </c>
      <c r="B7" s="31" t="s">
        <v>125</v>
      </c>
      <c r="C7" s="31" t="s">
        <v>126</v>
      </c>
      <c r="D7" s="31" t="s">
        <v>127</v>
      </c>
      <c r="E7" s="31" t="s">
        <v>111</v>
      </c>
    </row>
    <row r="8" spans="1:5" ht="15.75" customHeight="1" x14ac:dyDescent="0.25">
      <c r="A8" s="30" t="s">
        <v>128</v>
      </c>
      <c r="B8" s="31" t="s">
        <v>129</v>
      </c>
      <c r="C8" s="31" t="s">
        <v>130</v>
      </c>
      <c r="D8" s="31" t="s">
        <v>131</v>
      </c>
      <c r="E8" s="31" t="s">
        <v>111</v>
      </c>
    </row>
    <row r="9" spans="1:5" ht="15.75" customHeight="1" x14ac:dyDescent="0.25">
      <c r="A9" s="30" t="s">
        <v>132</v>
      </c>
      <c r="B9" s="31" t="s">
        <v>120</v>
      </c>
      <c r="C9" s="31" t="s">
        <v>133</v>
      </c>
      <c r="D9" s="31" t="s">
        <v>134</v>
      </c>
      <c r="E9" s="31" t="s">
        <v>111</v>
      </c>
    </row>
    <row r="10" spans="1:5" ht="15.75" customHeight="1" x14ac:dyDescent="0.25">
      <c r="A10" s="30" t="s">
        <v>135</v>
      </c>
      <c r="B10" s="31" t="s">
        <v>120</v>
      </c>
      <c r="C10" s="31" t="s">
        <v>133</v>
      </c>
      <c r="D10" s="31" t="s">
        <v>134</v>
      </c>
      <c r="E10" s="31" t="s">
        <v>111</v>
      </c>
    </row>
    <row r="11" spans="1:5" ht="15.75" customHeight="1" x14ac:dyDescent="0.25">
      <c r="A11" s="30" t="s">
        <v>136</v>
      </c>
      <c r="B11" s="31" t="s">
        <v>137</v>
      </c>
      <c r="C11" s="31" t="s">
        <v>138</v>
      </c>
      <c r="D11" s="31" t="s">
        <v>139</v>
      </c>
      <c r="E11" s="31" t="s">
        <v>111</v>
      </c>
    </row>
    <row r="12" spans="1:5" ht="15.75" customHeight="1" x14ac:dyDescent="0.25">
      <c r="A12" s="30" t="s">
        <v>140</v>
      </c>
      <c r="B12" s="31" t="s">
        <v>137</v>
      </c>
      <c r="C12" s="31" t="s">
        <v>138</v>
      </c>
      <c r="D12" s="31" t="s">
        <v>139</v>
      </c>
      <c r="E12" s="31" t="s">
        <v>111</v>
      </c>
    </row>
    <row r="13" spans="1:5" ht="15.75" customHeight="1" x14ac:dyDescent="0.25">
      <c r="A13" s="30" t="s">
        <v>141</v>
      </c>
      <c r="B13" s="31" t="s">
        <v>142</v>
      </c>
      <c r="C13" s="31" t="s">
        <v>143</v>
      </c>
      <c r="D13" s="31" t="s">
        <v>144</v>
      </c>
      <c r="E13" s="31" t="s">
        <v>111</v>
      </c>
    </row>
    <row r="14" spans="1:5" ht="15.75" customHeight="1" x14ac:dyDescent="0.25">
      <c r="A14" s="30" t="s">
        <v>145</v>
      </c>
      <c r="B14" s="31" t="s">
        <v>125</v>
      </c>
      <c r="C14" s="31" t="s">
        <v>146</v>
      </c>
      <c r="D14" s="31" t="s">
        <v>147</v>
      </c>
      <c r="E14" s="31" t="s">
        <v>111</v>
      </c>
    </row>
    <row r="15" spans="1:5" ht="15.75" customHeight="1" x14ac:dyDescent="0.25">
      <c r="A15" s="30" t="s">
        <v>148</v>
      </c>
      <c r="B15" s="31" t="s">
        <v>125</v>
      </c>
      <c r="C15" s="31" t="s">
        <v>146</v>
      </c>
      <c r="D15" s="31" t="s">
        <v>149</v>
      </c>
      <c r="E15" s="31" t="s">
        <v>111</v>
      </c>
    </row>
    <row r="16" spans="1:5" ht="15.75" customHeight="1" x14ac:dyDescent="0.25">
      <c r="A16" s="30" t="s">
        <v>150</v>
      </c>
      <c r="B16" s="31" t="s">
        <v>125</v>
      </c>
      <c r="C16" s="31" t="s">
        <v>146</v>
      </c>
      <c r="D16" s="31" t="s">
        <v>151</v>
      </c>
      <c r="E16" s="31" t="s">
        <v>111</v>
      </c>
    </row>
    <row r="17" spans="1:5" ht="15.75" customHeight="1" x14ac:dyDescent="0.25">
      <c r="A17" s="30" t="s">
        <v>152</v>
      </c>
      <c r="B17" s="31" t="s">
        <v>153</v>
      </c>
      <c r="C17" s="31" t="s">
        <v>154</v>
      </c>
      <c r="D17" s="31" t="s">
        <v>127</v>
      </c>
      <c r="E17" s="31" t="s">
        <v>111</v>
      </c>
    </row>
    <row r="18" spans="1:5" ht="15.75" customHeight="1" x14ac:dyDescent="0.25">
      <c r="A18" s="30" t="s">
        <v>155</v>
      </c>
      <c r="B18" s="31" t="s">
        <v>153</v>
      </c>
      <c r="C18" s="31" t="s">
        <v>156</v>
      </c>
      <c r="D18" s="31" t="s">
        <v>110</v>
      </c>
      <c r="E18" s="31" t="s">
        <v>111</v>
      </c>
    </row>
    <row r="19" spans="1:5" ht="15.75" customHeight="1" x14ac:dyDescent="0.25">
      <c r="A19" s="30" t="s">
        <v>157</v>
      </c>
      <c r="B19" s="31" t="s">
        <v>153</v>
      </c>
      <c r="C19" s="31" t="s">
        <v>156</v>
      </c>
      <c r="D19" s="31" t="s">
        <v>110</v>
      </c>
      <c r="E19" s="31" t="s">
        <v>111</v>
      </c>
    </row>
    <row r="20" spans="1:5" ht="15.75" customHeight="1" x14ac:dyDescent="0.25">
      <c r="A20" s="30" t="s">
        <v>158</v>
      </c>
      <c r="B20" s="31" t="s">
        <v>153</v>
      </c>
      <c r="C20" s="31" t="s">
        <v>159</v>
      </c>
      <c r="D20" s="31" t="s">
        <v>160</v>
      </c>
      <c r="E20" s="31" t="s">
        <v>111</v>
      </c>
    </row>
    <row r="21" spans="1:5" ht="15.75" customHeight="1" x14ac:dyDescent="0.25">
      <c r="A21" s="30" t="s">
        <v>161</v>
      </c>
      <c r="B21" s="31" t="s">
        <v>162</v>
      </c>
      <c r="C21" s="30" t="s">
        <v>163</v>
      </c>
      <c r="D21" s="31" t="s">
        <v>164</v>
      </c>
      <c r="E21" s="31" t="s">
        <v>111</v>
      </c>
    </row>
  </sheetData>
  <hyperlinks>
    <hyperlink ref="A2" r:id="rId1" xr:uid="{00000000-0004-0000-0200-000000000000}"/>
    <hyperlink ref="A3" r:id="rId2" xr:uid="{00000000-0004-0000-0200-000001000000}"/>
    <hyperlink ref="A4" r:id="rId3" xr:uid="{00000000-0004-0000-0200-000002000000}"/>
    <hyperlink ref="A5" r:id="rId4" xr:uid="{00000000-0004-0000-0200-000003000000}"/>
    <hyperlink ref="A6" r:id="rId5" xr:uid="{00000000-0004-0000-0200-000004000000}"/>
    <hyperlink ref="A7" r:id="rId6" xr:uid="{00000000-0004-0000-0200-000005000000}"/>
    <hyperlink ref="A8" r:id="rId7" xr:uid="{00000000-0004-0000-0200-000006000000}"/>
    <hyperlink ref="A9" r:id="rId8" xr:uid="{00000000-0004-0000-0200-000007000000}"/>
    <hyperlink ref="A10" r:id="rId9" xr:uid="{00000000-0004-0000-0200-000008000000}"/>
    <hyperlink ref="A11" r:id="rId10" xr:uid="{00000000-0004-0000-0200-000009000000}"/>
    <hyperlink ref="A12" r:id="rId11" xr:uid="{00000000-0004-0000-0200-00000A000000}"/>
    <hyperlink ref="A13" r:id="rId12" xr:uid="{00000000-0004-0000-0200-00000B000000}"/>
    <hyperlink ref="A14" r:id="rId13" xr:uid="{00000000-0004-0000-0200-00000C000000}"/>
    <hyperlink ref="A15" r:id="rId14" xr:uid="{00000000-0004-0000-0200-00000D000000}"/>
    <hyperlink ref="A16" r:id="rId15" xr:uid="{00000000-0004-0000-0200-00000E000000}"/>
    <hyperlink ref="A17" r:id="rId16" xr:uid="{00000000-0004-0000-0200-00000F000000}"/>
    <hyperlink ref="A18" r:id="rId17" xr:uid="{00000000-0004-0000-0200-000010000000}"/>
    <hyperlink ref="A19" r:id="rId18" xr:uid="{00000000-0004-0000-0200-000011000000}"/>
    <hyperlink ref="A20" r:id="rId19" xr:uid="{00000000-0004-0000-0200-000012000000}"/>
    <hyperlink ref="A21" r:id="rId20" location="no" xr:uid="{00000000-0004-0000-0200-000013000000}"/>
    <hyperlink ref="C21" r:id="rId21" xr:uid="{00000000-0004-0000-0200-000014000000}"/>
  </hyperlinks>
  <pageMargins left="0.7" right="0.7" top="0.75" bottom="0.75" header="0.3" footer="0.3"/>
  <pageSetup orientation="portrait" horizontalDpi="4294967293" verticalDpi="0" r:id="rId2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70A0F-8ED9-4C1C-8D3E-E99C904DCF0D}">
  <dimension ref="A1:F102"/>
  <sheetViews>
    <sheetView zoomScaleNormal="100" workbookViewId="0">
      <selection activeCell="C2" sqref="C2:C4"/>
    </sheetView>
  </sheetViews>
  <sheetFormatPr defaultColWidth="8.54296875" defaultRowHeight="11.5" x14ac:dyDescent="0.25"/>
  <cols>
    <col min="1" max="1" width="18.6328125" style="41" customWidth="1"/>
    <col min="2" max="1024" width="8.54296875" style="39"/>
    <col min="1025" max="1025" width="9.08984375" style="39" customWidth="1"/>
    <col min="1026" max="16384" width="8.54296875" style="39"/>
  </cols>
  <sheetData>
    <row r="1" spans="1:6" ht="53.75" customHeight="1" x14ac:dyDescent="0.25">
      <c r="A1" s="69" t="s">
        <v>181</v>
      </c>
      <c r="B1" s="69"/>
      <c r="C1" s="69"/>
      <c r="D1" s="69"/>
      <c r="E1" s="69"/>
      <c r="F1" s="69"/>
    </row>
    <row r="2" spans="1:6" ht="42" thickBot="1" x14ac:dyDescent="0.3">
      <c r="A2" s="43" t="s">
        <v>3</v>
      </c>
      <c r="B2" s="5" t="s">
        <v>2</v>
      </c>
      <c r="C2" s="6" t="s">
        <v>174</v>
      </c>
      <c r="D2" s="17" t="s">
        <v>175</v>
      </c>
      <c r="E2" s="18" t="s">
        <v>176</v>
      </c>
      <c r="F2" s="19" t="s">
        <v>177</v>
      </c>
    </row>
    <row r="3" spans="1:6" ht="14.5" x14ac:dyDescent="0.35">
      <c r="A3" s="50"/>
      <c r="B3" s="49"/>
      <c r="C3" s="12"/>
      <c r="D3" s="44">
        <f>SUMPRODUCT($C$4:$C$102, D$4:D$102)</f>
        <v>1935.8121010000002</v>
      </c>
      <c r="E3" s="44">
        <f t="shared" ref="E3:F3" si="0">SUMPRODUCT($C$4:$C$102, E$4:E$102)</f>
        <v>141.22062800000003</v>
      </c>
      <c r="F3" s="51">
        <f t="shared" si="0"/>
        <v>0.88494099999999976</v>
      </c>
    </row>
    <row r="4" spans="1:6" x14ac:dyDescent="0.25">
      <c r="A4" s="42" t="s">
        <v>4</v>
      </c>
      <c r="B4" s="39">
        <v>19001</v>
      </c>
      <c r="C4" s="12">
        <f>VLOOKUP($B4, 'County name'!$A$3:$D$101, 4, FALSE)</f>
        <v>1.03E-2</v>
      </c>
      <c r="D4" s="40">
        <v>2046.59</v>
      </c>
      <c r="E4" s="40">
        <v>171.39</v>
      </c>
      <c r="F4" s="39">
        <v>0.92</v>
      </c>
    </row>
    <row r="5" spans="1:6" x14ac:dyDescent="0.25">
      <c r="A5" s="42" t="s">
        <v>5</v>
      </c>
      <c r="B5" s="39">
        <v>19003</v>
      </c>
      <c r="C5" s="12">
        <f>VLOOKUP($B5, 'County name'!$A$3:$D$101, 4, FALSE)</f>
        <v>7.3000000000000001E-3</v>
      </c>
      <c r="D5" s="40">
        <v>2041.54</v>
      </c>
      <c r="E5" s="40">
        <v>168.54</v>
      </c>
      <c r="F5" s="39">
        <v>0.91</v>
      </c>
    </row>
    <row r="6" spans="1:6" x14ac:dyDescent="0.25">
      <c r="A6" s="42" t="s">
        <v>6</v>
      </c>
      <c r="B6" s="39">
        <v>19005</v>
      </c>
      <c r="C6" s="12">
        <f>VLOOKUP($B6, 'County name'!$A$3:$D$101, 4, FALSE)</f>
        <v>5.8999999999999999E-3</v>
      </c>
      <c r="D6" s="40">
        <v>1760.49</v>
      </c>
      <c r="E6" s="40">
        <v>83.29</v>
      </c>
      <c r="F6" s="39">
        <v>0.79</v>
      </c>
    </row>
    <row r="7" spans="1:6" x14ac:dyDescent="0.25">
      <c r="A7" s="42" t="s">
        <v>7</v>
      </c>
      <c r="B7" s="39">
        <v>19007</v>
      </c>
      <c r="C7" s="12">
        <f>VLOOKUP($B7, 'County name'!$A$3:$D$101, 4, FALSE)</f>
        <v>3.5999999999999999E-3</v>
      </c>
      <c r="D7" s="40">
        <v>2094.2399999999998</v>
      </c>
      <c r="E7" s="40">
        <v>172.19</v>
      </c>
      <c r="F7" s="39">
        <v>0.92</v>
      </c>
    </row>
    <row r="8" spans="1:6" x14ac:dyDescent="0.25">
      <c r="A8" s="42" t="s">
        <v>8</v>
      </c>
      <c r="B8" s="39">
        <v>19009</v>
      </c>
      <c r="C8" s="12">
        <f>VLOOKUP($B8, 'County name'!$A$3:$D$101, 4, FALSE)</f>
        <v>9.5999999999999992E-3</v>
      </c>
      <c r="D8" s="40">
        <v>1962.8</v>
      </c>
      <c r="E8" s="40">
        <v>155.13</v>
      </c>
      <c r="F8" s="39">
        <v>0.88</v>
      </c>
    </row>
    <row r="9" spans="1:6" x14ac:dyDescent="0.25">
      <c r="A9" s="42" t="s">
        <v>9</v>
      </c>
      <c r="B9" s="39">
        <v>19011</v>
      </c>
      <c r="C9" s="12">
        <f>VLOOKUP($B9, 'County name'!$A$3:$D$101, 4, FALSE)</f>
        <v>1.38E-2</v>
      </c>
      <c r="D9" s="40">
        <v>1934.6</v>
      </c>
      <c r="E9" s="40">
        <v>136.09</v>
      </c>
      <c r="F9" s="39">
        <v>0.87</v>
      </c>
    </row>
    <row r="10" spans="1:6" x14ac:dyDescent="0.25">
      <c r="A10" s="42" t="s">
        <v>10</v>
      </c>
      <c r="B10" s="39">
        <v>19013</v>
      </c>
      <c r="C10" s="12">
        <f>VLOOKUP($B10, 'County name'!$A$3:$D$101, 4, FALSE)</f>
        <v>9.7999999999999997E-3</v>
      </c>
      <c r="D10" s="40">
        <v>1881.24</v>
      </c>
      <c r="E10" s="40">
        <v>121.23</v>
      </c>
      <c r="F10" s="39">
        <v>0.85</v>
      </c>
    </row>
    <row r="11" spans="1:6" x14ac:dyDescent="0.25">
      <c r="A11" s="42" t="s">
        <v>11</v>
      </c>
      <c r="B11" s="39">
        <v>19015</v>
      </c>
      <c r="C11" s="12">
        <f>VLOOKUP($B11, 'County name'!$A$3:$D$101, 4, FALSE)</f>
        <v>1.0500000000000001E-2</v>
      </c>
      <c r="D11" s="40">
        <v>1964.17</v>
      </c>
      <c r="E11" s="40">
        <v>146.63</v>
      </c>
      <c r="F11" s="39">
        <v>0.9</v>
      </c>
    </row>
    <row r="12" spans="1:6" x14ac:dyDescent="0.25">
      <c r="A12" s="42" t="s">
        <v>12</v>
      </c>
      <c r="B12" s="39">
        <v>19017</v>
      </c>
      <c r="C12" s="12">
        <f>VLOOKUP($B12, 'County name'!$A$3:$D$101, 4, FALSE)</f>
        <v>9.0000000000000011E-3</v>
      </c>
      <c r="D12" s="40">
        <v>1839.36</v>
      </c>
      <c r="E12" s="40">
        <v>110.75</v>
      </c>
      <c r="F12" s="39">
        <v>0.83</v>
      </c>
    </row>
    <row r="13" spans="1:6" x14ac:dyDescent="0.25">
      <c r="A13" s="42" t="s">
        <v>13</v>
      </c>
      <c r="B13" s="39">
        <v>19019</v>
      </c>
      <c r="C13" s="12">
        <f>VLOOKUP($B13, 'County name'!$A$3:$D$101, 4, FALSE)</f>
        <v>1.1699999999999999E-2</v>
      </c>
      <c r="D13" s="40">
        <v>1835.14</v>
      </c>
      <c r="E13" s="40">
        <v>109.84</v>
      </c>
      <c r="F13" s="39">
        <v>0.82</v>
      </c>
    </row>
    <row r="14" spans="1:6" x14ac:dyDescent="0.25">
      <c r="A14" s="42" t="s">
        <v>14</v>
      </c>
      <c r="B14" s="39">
        <v>19021</v>
      </c>
      <c r="C14" s="12">
        <f>VLOOKUP($B14, 'County name'!$A$3:$D$101, 4, FALSE)</f>
        <v>1.32E-2</v>
      </c>
      <c r="D14" s="40">
        <v>1853.46</v>
      </c>
      <c r="E14" s="40">
        <v>120.66</v>
      </c>
      <c r="F14" s="39">
        <v>0.91</v>
      </c>
    </row>
    <row r="15" spans="1:6" x14ac:dyDescent="0.25">
      <c r="A15" s="42" t="s">
        <v>15</v>
      </c>
      <c r="B15" s="39">
        <v>19023</v>
      </c>
      <c r="C15" s="12">
        <f>VLOOKUP($B15, 'County name'!$A$3:$D$101, 4, FALSE)</f>
        <v>1.3500000000000002E-2</v>
      </c>
      <c r="D15" s="40">
        <v>1887.58</v>
      </c>
      <c r="E15" s="40">
        <v>123.51</v>
      </c>
      <c r="F15" s="39">
        <v>0.86</v>
      </c>
    </row>
    <row r="16" spans="1:6" x14ac:dyDescent="0.25">
      <c r="A16" s="42" t="s">
        <v>16</v>
      </c>
      <c r="B16" s="39">
        <v>19025</v>
      </c>
      <c r="C16" s="12">
        <f>VLOOKUP($B16, 'County name'!$A$3:$D$101, 4, FALSE)</f>
        <v>1.23E-2</v>
      </c>
      <c r="D16" s="40">
        <v>1919.28</v>
      </c>
      <c r="E16" s="40">
        <v>139.97999999999999</v>
      </c>
      <c r="F16" s="39">
        <v>0.91</v>
      </c>
    </row>
    <row r="17" spans="1:6" x14ac:dyDescent="0.25">
      <c r="A17" s="42" t="s">
        <v>17</v>
      </c>
      <c r="B17" s="39">
        <v>19027</v>
      </c>
      <c r="C17" s="12">
        <f>VLOOKUP($B17, 'County name'!$A$3:$D$101, 4, FALSE)</f>
        <v>1.2E-2</v>
      </c>
      <c r="D17" s="40">
        <v>1943.11</v>
      </c>
      <c r="E17" s="40">
        <v>148.6</v>
      </c>
      <c r="F17" s="39">
        <v>0.9</v>
      </c>
    </row>
    <row r="18" spans="1:6" x14ac:dyDescent="0.25">
      <c r="A18" s="42" t="s">
        <v>18</v>
      </c>
      <c r="B18" s="39">
        <v>19029</v>
      </c>
      <c r="C18" s="12">
        <f>VLOOKUP($B18, 'County name'!$A$3:$D$101, 4, FALSE)</f>
        <v>1.0800000000000001E-2</v>
      </c>
      <c r="D18" s="40">
        <v>2025.31</v>
      </c>
      <c r="E18" s="40">
        <v>174.16</v>
      </c>
      <c r="F18" s="39">
        <v>0.92</v>
      </c>
    </row>
    <row r="19" spans="1:6" x14ac:dyDescent="0.25">
      <c r="A19" s="42" t="s">
        <v>19</v>
      </c>
      <c r="B19" s="39">
        <v>19031</v>
      </c>
      <c r="C19" s="12">
        <f>VLOOKUP($B19, 'County name'!$A$3:$D$101, 4, FALSE)</f>
        <v>1.1899999999999999E-2</v>
      </c>
      <c r="D19" s="40">
        <v>1980.13</v>
      </c>
      <c r="E19" s="40">
        <v>142.19</v>
      </c>
      <c r="F19" s="39">
        <v>0.86</v>
      </c>
    </row>
    <row r="20" spans="1:6" x14ac:dyDescent="0.25">
      <c r="A20" s="42" t="s">
        <v>20</v>
      </c>
      <c r="B20" s="39">
        <v>19033</v>
      </c>
      <c r="C20" s="12">
        <f>VLOOKUP($B20, 'County name'!$A$3:$D$101, 4, FALSE)</f>
        <v>1.0800000000000001E-2</v>
      </c>
      <c r="D20" s="40">
        <v>1787.49</v>
      </c>
      <c r="E20" s="40">
        <v>96.19</v>
      </c>
      <c r="F20" s="39">
        <v>0.81</v>
      </c>
    </row>
    <row r="21" spans="1:6" x14ac:dyDescent="0.25">
      <c r="A21" s="42" t="s">
        <v>21</v>
      </c>
      <c r="B21" s="39">
        <v>19035</v>
      </c>
      <c r="C21" s="12">
        <f>VLOOKUP($B21, 'County name'!$A$3:$D$101, 4, FALSE)</f>
        <v>1.37E-2</v>
      </c>
      <c r="D21" s="40">
        <v>1859.26</v>
      </c>
      <c r="E21" s="40">
        <v>137.21</v>
      </c>
      <c r="F21" s="39">
        <v>0.91</v>
      </c>
    </row>
    <row r="22" spans="1:6" x14ac:dyDescent="0.25">
      <c r="A22" s="42" t="s">
        <v>22</v>
      </c>
      <c r="B22" s="39">
        <v>19037</v>
      </c>
      <c r="C22" s="12">
        <f>VLOOKUP($B22, 'County name'!$A$3:$D$101, 4, FALSE)</f>
        <v>9.4999999999999998E-3</v>
      </c>
      <c r="D22" s="40">
        <v>1793.5</v>
      </c>
      <c r="E22" s="40">
        <v>96.44</v>
      </c>
      <c r="F22" s="39">
        <v>0.8</v>
      </c>
    </row>
    <row r="23" spans="1:6" x14ac:dyDescent="0.25">
      <c r="A23" s="42" t="s">
        <v>23</v>
      </c>
      <c r="B23" s="39">
        <v>19039</v>
      </c>
      <c r="C23" s="12">
        <f>VLOOKUP($B23, 'County name'!$A$3:$D$101, 4, FALSE)</f>
        <v>4.7999999999999996E-3</v>
      </c>
      <c r="D23" s="40">
        <v>2060.3200000000002</v>
      </c>
      <c r="E23" s="40">
        <v>170.73</v>
      </c>
      <c r="F23" s="39">
        <v>0.91</v>
      </c>
    </row>
    <row r="24" spans="1:6" x14ac:dyDescent="0.25">
      <c r="A24" s="42" t="s">
        <v>24</v>
      </c>
      <c r="B24" s="39">
        <v>19041</v>
      </c>
      <c r="C24" s="12">
        <f>VLOOKUP($B24, 'County name'!$A$3:$D$101, 4, FALSE)</f>
        <v>1.1000000000000001E-2</v>
      </c>
      <c r="D24" s="40">
        <v>1824.36</v>
      </c>
      <c r="E24" s="40">
        <v>118.64</v>
      </c>
      <c r="F24" s="39">
        <v>0.87</v>
      </c>
    </row>
    <row r="25" spans="1:6" x14ac:dyDescent="0.25">
      <c r="A25" s="42" t="s">
        <v>25</v>
      </c>
      <c r="B25" s="39">
        <v>19043</v>
      </c>
      <c r="C25" s="12">
        <f>VLOOKUP($B25, 'County name'!$A$3:$D$101, 4, FALSE)</f>
        <v>1.0800000000000001E-2</v>
      </c>
      <c r="D25" s="40">
        <v>1784.14</v>
      </c>
      <c r="E25" s="40">
        <v>97.12</v>
      </c>
      <c r="F25" s="39">
        <v>0.81</v>
      </c>
    </row>
    <row r="26" spans="1:6" x14ac:dyDescent="0.25">
      <c r="A26" s="42" t="s">
        <v>26</v>
      </c>
      <c r="B26" s="39">
        <v>19045</v>
      </c>
      <c r="C26" s="12">
        <f>VLOOKUP($B26, 'County name'!$A$3:$D$101, 4, FALSE)</f>
        <v>1.4199999999999999E-2</v>
      </c>
      <c r="D26" s="40">
        <v>1949.95</v>
      </c>
      <c r="E26" s="40">
        <v>129.94</v>
      </c>
      <c r="F26" s="39">
        <v>0.86</v>
      </c>
    </row>
    <row r="27" spans="1:6" x14ac:dyDescent="0.25">
      <c r="A27" s="42" t="s">
        <v>27</v>
      </c>
      <c r="B27" s="39">
        <v>19047</v>
      </c>
      <c r="C27" s="12">
        <f>VLOOKUP($B27, 'County name'!$A$3:$D$101, 4, FALSE)</f>
        <v>1.47E-2</v>
      </c>
      <c r="D27" s="40">
        <v>1948.27</v>
      </c>
      <c r="E27" s="40">
        <v>144.4</v>
      </c>
      <c r="F27" s="39">
        <v>0.89</v>
      </c>
    </row>
    <row r="28" spans="1:6" x14ac:dyDescent="0.25">
      <c r="A28" s="42" t="s">
        <v>28</v>
      </c>
      <c r="B28" s="39">
        <v>19049</v>
      </c>
      <c r="C28" s="12">
        <f>VLOOKUP($B28, 'County name'!$A$3:$D$101, 4, FALSE)</f>
        <v>1.0700000000000001E-2</v>
      </c>
      <c r="D28" s="40">
        <v>2018.42</v>
      </c>
      <c r="E28" s="40">
        <v>157.94</v>
      </c>
      <c r="F28" s="39">
        <v>0.9</v>
      </c>
    </row>
    <row r="29" spans="1:6" x14ac:dyDescent="0.25">
      <c r="A29" s="42" t="s">
        <v>29</v>
      </c>
      <c r="B29" s="39">
        <v>19051</v>
      </c>
      <c r="C29" s="12">
        <f>VLOOKUP($B29, 'County name'!$A$3:$D$101, 4, FALSE)</f>
        <v>4.5000000000000005E-3</v>
      </c>
      <c r="D29" s="40">
        <v>2156.4699999999998</v>
      </c>
      <c r="E29" s="40">
        <v>196.73</v>
      </c>
      <c r="F29" s="39">
        <v>0.96</v>
      </c>
    </row>
    <row r="30" spans="1:6" x14ac:dyDescent="0.25">
      <c r="A30" s="42" t="s">
        <v>30</v>
      </c>
      <c r="B30" s="39">
        <v>19053</v>
      </c>
      <c r="C30" s="12">
        <f>VLOOKUP($B30, 'County name'!$A$3:$D$101, 4, FALSE)</f>
        <v>3.5999999999999999E-3</v>
      </c>
      <c r="D30" s="40">
        <v>2070.1</v>
      </c>
      <c r="E30" s="40">
        <v>174.74</v>
      </c>
      <c r="F30" s="39">
        <v>0.92</v>
      </c>
    </row>
    <row r="31" spans="1:6" x14ac:dyDescent="0.25">
      <c r="A31" s="42" t="s">
        <v>31</v>
      </c>
      <c r="B31" s="39">
        <v>19055</v>
      </c>
      <c r="C31" s="12">
        <f>VLOOKUP($B31, 'County name'!$A$3:$D$101, 4, FALSE)</f>
        <v>1.11E-2</v>
      </c>
      <c r="D31" s="40">
        <v>1780.94</v>
      </c>
      <c r="E31" s="40">
        <v>97.37</v>
      </c>
      <c r="F31" s="39">
        <v>0.79</v>
      </c>
    </row>
    <row r="32" spans="1:6" x14ac:dyDescent="0.25">
      <c r="A32" s="42" t="s">
        <v>32</v>
      </c>
      <c r="B32" s="39">
        <v>19057</v>
      </c>
      <c r="C32" s="12">
        <f>VLOOKUP($B32, 'County name'!$A$3:$D$101, 4, FALSE)</f>
        <v>6.1999999999999998E-3</v>
      </c>
      <c r="D32" s="40">
        <v>2150.6</v>
      </c>
      <c r="E32" s="40">
        <v>173.5</v>
      </c>
      <c r="F32" s="39">
        <v>0.92</v>
      </c>
    </row>
    <row r="33" spans="1:6" x14ac:dyDescent="0.25">
      <c r="A33" s="42" t="s">
        <v>33</v>
      </c>
      <c r="B33" s="39">
        <v>19059</v>
      </c>
      <c r="C33" s="12">
        <f>VLOOKUP($B33, 'County name'!$A$3:$D$101, 4, FALSE)</f>
        <v>7.3000000000000001E-3</v>
      </c>
      <c r="D33" s="40">
        <v>1784.23</v>
      </c>
      <c r="E33" s="40">
        <v>103.73</v>
      </c>
      <c r="F33" s="39">
        <v>0.84</v>
      </c>
    </row>
    <row r="34" spans="1:6" x14ac:dyDescent="0.25">
      <c r="A34" s="42" t="s">
        <v>34</v>
      </c>
      <c r="B34" s="39">
        <v>19061</v>
      </c>
      <c r="C34" s="12">
        <f>VLOOKUP($B34, 'County name'!$A$3:$D$101, 4, FALSE)</f>
        <v>8.3999999999999995E-3</v>
      </c>
      <c r="D34" s="40">
        <v>1805.29</v>
      </c>
      <c r="E34" s="40">
        <v>94.15</v>
      </c>
      <c r="F34" s="39">
        <v>0.79</v>
      </c>
    </row>
    <row r="35" spans="1:6" x14ac:dyDescent="0.25">
      <c r="A35" s="42" t="s">
        <v>35</v>
      </c>
      <c r="B35" s="39">
        <v>19063</v>
      </c>
      <c r="C35" s="12">
        <f>VLOOKUP($B35, 'County name'!$A$3:$D$101, 4, FALSE)</f>
        <v>8.3000000000000001E-3</v>
      </c>
      <c r="D35" s="40">
        <v>1775.15</v>
      </c>
      <c r="E35" s="40">
        <v>98.28</v>
      </c>
      <c r="F35" s="39">
        <v>0.83</v>
      </c>
    </row>
    <row r="36" spans="1:6" x14ac:dyDescent="0.25">
      <c r="A36" s="42" t="s">
        <v>36</v>
      </c>
      <c r="B36" s="39">
        <v>19065</v>
      </c>
      <c r="C36" s="12">
        <f>VLOOKUP($B36, 'County name'!$A$3:$D$101, 4, FALSE)</f>
        <v>1.37E-2</v>
      </c>
      <c r="D36" s="40">
        <v>1774.09</v>
      </c>
      <c r="E36" s="40">
        <v>93.36</v>
      </c>
      <c r="F36" s="39">
        <v>0.8</v>
      </c>
    </row>
    <row r="37" spans="1:6" x14ac:dyDescent="0.25">
      <c r="A37" s="42" t="s">
        <v>37</v>
      </c>
      <c r="B37" s="39">
        <v>19067</v>
      </c>
      <c r="C37" s="12">
        <f>VLOOKUP($B37, 'County name'!$A$3:$D$101, 4, FALSE)</f>
        <v>1.03E-2</v>
      </c>
      <c r="D37" s="40">
        <v>1832.66</v>
      </c>
      <c r="E37" s="40">
        <v>106.61</v>
      </c>
      <c r="F37" s="39">
        <v>0.82</v>
      </c>
    </row>
    <row r="38" spans="1:6" x14ac:dyDescent="0.25">
      <c r="A38" s="42" t="s">
        <v>38</v>
      </c>
      <c r="B38" s="39">
        <v>19069</v>
      </c>
      <c r="C38" s="12">
        <f>VLOOKUP($B38, 'County name'!$A$3:$D$101, 4, FALSE)</f>
        <v>1.3500000000000002E-2</v>
      </c>
      <c r="D38" s="40">
        <v>1835.92</v>
      </c>
      <c r="E38" s="40">
        <v>110.02</v>
      </c>
      <c r="F38" s="39">
        <v>0.85</v>
      </c>
    </row>
    <row r="39" spans="1:6" x14ac:dyDescent="0.25">
      <c r="A39" s="42" t="s">
        <v>39</v>
      </c>
      <c r="B39" s="39">
        <v>19071</v>
      </c>
      <c r="C39" s="12">
        <f>VLOOKUP($B39, 'County name'!$A$3:$D$101, 4, FALSE)</f>
        <v>9.7000000000000003E-3</v>
      </c>
      <c r="D39" s="40">
        <v>2203.39</v>
      </c>
      <c r="E39" s="40">
        <v>234.34</v>
      </c>
      <c r="F39" s="39">
        <v>1.01</v>
      </c>
    </row>
    <row r="40" spans="1:6" x14ac:dyDescent="0.25">
      <c r="A40" s="42" t="s">
        <v>40</v>
      </c>
      <c r="B40" s="39">
        <v>19073</v>
      </c>
      <c r="C40" s="12">
        <f>VLOOKUP($B40, 'County name'!$A$3:$D$101, 4, FALSE)</f>
        <v>1.1699999999999999E-2</v>
      </c>
      <c r="D40" s="40">
        <v>1987.45</v>
      </c>
      <c r="E40" s="40">
        <v>162.53</v>
      </c>
      <c r="F40" s="39">
        <v>0.93</v>
      </c>
    </row>
    <row r="41" spans="1:6" x14ac:dyDescent="0.25">
      <c r="A41" s="42" t="s">
        <v>41</v>
      </c>
      <c r="B41" s="39">
        <v>19075</v>
      </c>
      <c r="C41" s="12">
        <f>VLOOKUP($B41, 'County name'!$A$3:$D$101, 4, FALSE)</f>
        <v>1.11E-2</v>
      </c>
      <c r="D41" s="40">
        <v>1871.84</v>
      </c>
      <c r="E41" s="40">
        <v>118.45</v>
      </c>
      <c r="F41" s="39">
        <v>0.85</v>
      </c>
    </row>
    <row r="42" spans="1:6" x14ac:dyDescent="0.25">
      <c r="A42" s="42" t="s">
        <v>42</v>
      </c>
      <c r="B42" s="39">
        <v>19077</v>
      </c>
      <c r="C42" s="12">
        <f>VLOOKUP($B42, 'County name'!$A$3:$D$101, 4, FALSE)</f>
        <v>0.01</v>
      </c>
      <c r="D42" s="40">
        <v>1979.2</v>
      </c>
      <c r="E42" s="40">
        <v>161.61000000000001</v>
      </c>
      <c r="F42" s="39">
        <v>0.9</v>
      </c>
    </row>
    <row r="43" spans="1:6" x14ac:dyDescent="0.25">
      <c r="A43" s="42" t="s">
        <v>43</v>
      </c>
      <c r="B43" s="39">
        <v>19079</v>
      </c>
      <c r="C43" s="12">
        <f>VLOOKUP($B43, 'County name'!$A$3:$D$101, 4, FALSE)</f>
        <v>1.1899999999999999E-2</v>
      </c>
      <c r="D43" s="40">
        <v>1893.41</v>
      </c>
      <c r="E43" s="40">
        <v>127.79</v>
      </c>
      <c r="F43" s="39">
        <v>0.89</v>
      </c>
    </row>
    <row r="44" spans="1:6" x14ac:dyDescent="0.25">
      <c r="A44" s="42" t="s">
        <v>44</v>
      </c>
      <c r="B44" s="39">
        <v>19081</v>
      </c>
      <c r="C44" s="12">
        <f>VLOOKUP($B44, 'County name'!$A$3:$D$101, 4, FALSE)</f>
        <v>1.21E-2</v>
      </c>
      <c r="D44" s="40">
        <v>1805.79</v>
      </c>
      <c r="E44" s="40">
        <v>99.68</v>
      </c>
      <c r="F44" s="39">
        <v>0.83</v>
      </c>
    </row>
    <row r="45" spans="1:6" x14ac:dyDescent="0.25">
      <c r="A45" s="42" t="s">
        <v>45</v>
      </c>
      <c r="B45" s="39">
        <v>19083</v>
      </c>
      <c r="C45" s="12">
        <f>VLOOKUP($B45, 'County name'!$A$3:$D$101, 4, FALSE)</f>
        <v>1.1200000000000002E-2</v>
      </c>
      <c r="D45" s="40">
        <v>1880.22</v>
      </c>
      <c r="E45" s="40">
        <v>122.52</v>
      </c>
      <c r="F45" s="39">
        <v>0.86</v>
      </c>
    </row>
    <row r="46" spans="1:6" x14ac:dyDescent="0.25">
      <c r="A46" s="42" t="s">
        <v>46</v>
      </c>
      <c r="B46" s="39">
        <v>19085</v>
      </c>
      <c r="C46" s="12">
        <f>VLOOKUP($B46, 'County name'!$A$3:$D$101, 4, FALSE)</f>
        <v>1.3899999999999999E-2</v>
      </c>
      <c r="D46" s="40">
        <v>2061.9899999999998</v>
      </c>
      <c r="E46" s="40">
        <v>192.49</v>
      </c>
      <c r="F46" s="39">
        <v>0.96</v>
      </c>
    </row>
    <row r="47" spans="1:6" x14ac:dyDescent="0.25">
      <c r="A47" s="42" t="s">
        <v>47</v>
      </c>
      <c r="B47" s="39">
        <v>19087</v>
      </c>
      <c r="C47" s="12">
        <f>VLOOKUP($B47, 'County name'!$A$3:$D$101, 4, FALSE)</f>
        <v>6.6E-3</v>
      </c>
      <c r="D47" s="40">
        <v>2150.37</v>
      </c>
      <c r="E47" s="40">
        <v>186.97</v>
      </c>
      <c r="F47" s="39">
        <v>0.92</v>
      </c>
    </row>
    <row r="48" spans="1:6" x14ac:dyDescent="0.25">
      <c r="A48" s="42" t="s">
        <v>48</v>
      </c>
      <c r="B48" s="39">
        <v>19089</v>
      </c>
      <c r="C48" s="12">
        <f>VLOOKUP($B48, 'County name'!$A$3:$D$101, 4, FALSE)</f>
        <v>9.5999999999999992E-3</v>
      </c>
      <c r="D48" s="40">
        <v>1703.87</v>
      </c>
      <c r="E48" s="40">
        <v>77.650000000000006</v>
      </c>
      <c r="F48" s="39">
        <v>0.76</v>
      </c>
    </row>
    <row r="49" spans="1:6" x14ac:dyDescent="0.25">
      <c r="A49" s="42" t="s">
        <v>49</v>
      </c>
      <c r="B49" s="39">
        <v>19091</v>
      </c>
      <c r="C49" s="12">
        <f>VLOOKUP($B49, 'County name'!$A$3:$D$101, 4, FALSE)</f>
        <v>1.15E-2</v>
      </c>
      <c r="D49" s="40">
        <v>1869.94</v>
      </c>
      <c r="E49" s="40">
        <v>120.25</v>
      </c>
      <c r="F49" s="39">
        <v>0.89</v>
      </c>
    </row>
    <row r="50" spans="1:6" x14ac:dyDescent="0.25">
      <c r="A50" s="42" t="s">
        <v>50</v>
      </c>
      <c r="B50" s="39">
        <v>19093</v>
      </c>
      <c r="C50" s="12">
        <f>VLOOKUP($B50, 'County name'!$A$3:$D$101, 4, FALSE)</f>
        <v>9.0000000000000011E-3</v>
      </c>
      <c r="D50" s="40">
        <v>1910.16</v>
      </c>
      <c r="E50" s="40">
        <v>142.44</v>
      </c>
      <c r="F50" s="39">
        <v>0.92</v>
      </c>
    </row>
    <row r="51" spans="1:6" x14ac:dyDescent="0.25">
      <c r="A51" s="42" t="s">
        <v>51</v>
      </c>
      <c r="B51" s="39">
        <v>19095</v>
      </c>
      <c r="C51" s="12">
        <f>VLOOKUP($B51, 'County name'!$A$3:$D$101, 4, FALSE)</f>
        <v>9.8999999999999991E-3</v>
      </c>
      <c r="D51" s="40">
        <v>2011.97</v>
      </c>
      <c r="E51" s="40">
        <v>157.69</v>
      </c>
      <c r="F51" s="39">
        <v>0.89</v>
      </c>
    </row>
    <row r="52" spans="1:6" x14ac:dyDescent="0.25">
      <c r="A52" s="42" t="s">
        <v>52</v>
      </c>
      <c r="B52" s="39">
        <v>19097</v>
      </c>
      <c r="C52" s="12">
        <f>VLOOKUP($B52, 'County name'!$A$3:$D$101, 4, FALSE)</f>
        <v>7.3000000000000001E-3</v>
      </c>
      <c r="D52" s="40">
        <v>1858.11</v>
      </c>
      <c r="E52" s="40">
        <v>110.5</v>
      </c>
      <c r="F52" s="39">
        <v>0.82</v>
      </c>
    </row>
    <row r="53" spans="1:6" x14ac:dyDescent="0.25">
      <c r="A53" s="42" t="s">
        <v>53</v>
      </c>
      <c r="B53" s="39">
        <v>19099</v>
      </c>
      <c r="C53" s="12">
        <f>VLOOKUP($B53, 'County name'!$A$3:$D$101, 4, FALSE)</f>
        <v>1.4499999999999999E-2</v>
      </c>
      <c r="D53" s="40">
        <v>2017.38</v>
      </c>
      <c r="E53" s="40">
        <v>153.4</v>
      </c>
      <c r="F53" s="39">
        <v>0.88</v>
      </c>
    </row>
    <row r="54" spans="1:6" x14ac:dyDescent="0.25">
      <c r="A54" s="42" t="s">
        <v>54</v>
      </c>
      <c r="B54" s="39">
        <v>19101</v>
      </c>
      <c r="C54" s="12">
        <f>VLOOKUP($B54, 'County name'!$A$3:$D$101, 4, FALSE)</f>
        <v>5.8999999999999999E-3</v>
      </c>
      <c r="D54" s="40">
        <v>2152.56</v>
      </c>
      <c r="E54" s="40">
        <v>196.06</v>
      </c>
      <c r="F54" s="39">
        <v>0.95</v>
      </c>
    </row>
    <row r="55" spans="1:6" x14ac:dyDescent="0.25">
      <c r="A55" s="42" t="s">
        <v>55</v>
      </c>
      <c r="B55" s="39">
        <v>19103</v>
      </c>
      <c r="C55" s="12">
        <f>VLOOKUP($B55, 'County name'!$A$3:$D$101, 4, FALSE)</f>
        <v>9.3999999999999986E-3</v>
      </c>
      <c r="D55" s="40">
        <v>2059.7199999999998</v>
      </c>
      <c r="E55" s="40">
        <v>164.86</v>
      </c>
      <c r="F55" s="39">
        <v>0.91</v>
      </c>
    </row>
    <row r="56" spans="1:6" x14ac:dyDescent="0.25">
      <c r="A56" s="42" t="s">
        <v>56</v>
      </c>
      <c r="B56" s="39">
        <v>19105</v>
      </c>
      <c r="C56" s="12">
        <f>VLOOKUP($B56, 'County name'!$A$3:$D$101, 4, FALSE)</f>
        <v>9.1999999999999998E-3</v>
      </c>
      <c r="D56" s="40">
        <v>1875.7</v>
      </c>
      <c r="E56" s="40">
        <v>120.51</v>
      </c>
      <c r="F56" s="39">
        <v>0.83</v>
      </c>
    </row>
    <row r="57" spans="1:6" x14ac:dyDescent="0.25">
      <c r="A57" s="42" t="s">
        <v>57</v>
      </c>
      <c r="B57" s="39">
        <v>19107</v>
      </c>
      <c r="C57" s="12">
        <f>VLOOKUP($B57, 'County name'!$A$3:$D$101, 4, FALSE)</f>
        <v>8.6E-3</v>
      </c>
      <c r="D57" s="40">
        <v>2080.0500000000002</v>
      </c>
      <c r="E57" s="40">
        <v>174.09</v>
      </c>
      <c r="F57" s="39">
        <v>0.91</v>
      </c>
    </row>
    <row r="58" spans="1:6" x14ac:dyDescent="0.25">
      <c r="A58" s="42" t="s">
        <v>58</v>
      </c>
      <c r="B58" s="39">
        <v>19109</v>
      </c>
      <c r="C58" s="12">
        <f>VLOOKUP($B58, 'County name'!$A$3:$D$101, 4, FALSE)</f>
        <v>2.3300000000000001E-2</v>
      </c>
      <c r="D58" s="40">
        <v>1822.18</v>
      </c>
      <c r="E58" s="40">
        <v>105.08</v>
      </c>
      <c r="F58" s="39">
        <v>0.86</v>
      </c>
    </row>
    <row r="59" spans="1:6" x14ac:dyDescent="0.25">
      <c r="A59" s="42" t="s">
        <v>59</v>
      </c>
      <c r="B59" s="39">
        <v>19111</v>
      </c>
      <c r="C59" s="12">
        <f>VLOOKUP($B59, 'County name'!$A$3:$D$101, 4, FALSE)</f>
        <v>5.7999999999999996E-3</v>
      </c>
      <c r="D59" s="40">
        <v>2210.42</v>
      </c>
      <c r="E59" s="40">
        <v>194.61</v>
      </c>
      <c r="F59" s="39">
        <v>0.96</v>
      </c>
    </row>
    <row r="60" spans="1:6" x14ac:dyDescent="0.25">
      <c r="A60" s="42" t="s">
        <v>60</v>
      </c>
      <c r="B60" s="39">
        <v>19113</v>
      </c>
      <c r="C60" s="12">
        <f>VLOOKUP($B60, 'County name'!$A$3:$D$101, 4, FALSE)</f>
        <v>0.01</v>
      </c>
      <c r="D60" s="40">
        <v>1932.27</v>
      </c>
      <c r="E60" s="40">
        <v>134.30000000000001</v>
      </c>
      <c r="F60" s="39">
        <v>0.87</v>
      </c>
    </row>
    <row r="61" spans="1:6" x14ac:dyDescent="0.25">
      <c r="A61" s="42" t="s">
        <v>61</v>
      </c>
      <c r="B61" s="39">
        <v>19115</v>
      </c>
      <c r="C61" s="12">
        <f>VLOOKUP($B61, 'County name'!$A$3:$D$101, 4, FALSE)</f>
        <v>6.0999999999999995E-3</v>
      </c>
      <c r="D61" s="40">
        <v>2134.12</v>
      </c>
      <c r="E61" s="40">
        <v>179.06</v>
      </c>
      <c r="F61" s="39">
        <v>0.91</v>
      </c>
    </row>
    <row r="62" spans="1:6" x14ac:dyDescent="0.25">
      <c r="A62" s="42" t="s">
        <v>62</v>
      </c>
      <c r="B62" s="39">
        <v>19117</v>
      </c>
      <c r="C62" s="12">
        <f>VLOOKUP($B62, 'County name'!$A$3:$D$101, 4, FALSE)</f>
        <v>4.0000000000000001E-3</v>
      </c>
      <c r="D62" s="40">
        <v>2057.35</v>
      </c>
      <c r="E62" s="40">
        <v>172.45</v>
      </c>
      <c r="F62" s="39">
        <v>0.9</v>
      </c>
    </row>
    <row r="63" spans="1:6" x14ac:dyDescent="0.25">
      <c r="A63" s="42" t="s">
        <v>63</v>
      </c>
      <c r="B63" s="39">
        <v>19119</v>
      </c>
      <c r="C63" s="12">
        <f>VLOOKUP($B63, 'County name'!$A$3:$D$101, 4, FALSE)</f>
        <v>1.3000000000000001E-2</v>
      </c>
      <c r="D63" s="40">
        <v>1821.98</v>
      </c>
      <c r="E63" s="40">
        <v>142</v>
      </c>
      <c r="F63" s="39">
        <v>0.91</v>
      </c>
    </row>
    <row r="64" spans="1:6" x14ac:dyDescent="0.25">
      <c r="A64" s="42" t="s">
        <v>64</v>
      </c>
      <c r="B64" s="39">
        <v>19121</v>
      </c>
      <c r="C64" s="12">
        <f>VLOOKUP($B64, 'County name'!$A$3:$D$101, 4, FALSE)</f>
        <v>7.0999999999999995E-3</v>
      </c>
      <c r="D64" s="40">
        <v>2051.5</v>
      </c>
      <c r="E64" s="40">
        <v>168.17</v>
      </c>
      <c r="F64" s="39">
        <v>0.91</v>
      </c>
    </row>
    <row r="65" spans="1:6" x14ac:dyDescent="0.25">
      <c r="A65" s="42" t="s">
        <v>65</v>
      </c>
      <c r="B65" s="39">
        <v>19123</v>
      </c>
      <c r="C65" s="12">
        <f>VLOOKUP($B65, 'County name'!$A$3:$D$101, 4, FALSE)</f>
        <v>9.1999999999999998E-3</v>
      </c>
      <c r="D65" s="40">
        <v>2075.91</v>
      </c>
      <c r="E65" s="40">
        <v>170.73</v>
      </c>
      <c r="F65" s="39">
        <v>0.92</v>
      </c>
    </row>
    <row r="66" spans="1:6" x14ac:dyDescent="0.25">
      <c r="A66" s="42" t="s">
        <v>66</v>
      </c>
      <c r="B66" s="39">
        <v>19125</v>
      </c>
      <c r="C66" s="12">
        <f>VLOOKUP($B66, 'County name'!$A$3:$D$101, 4, FALSE)</f>
        <v>6.4000000000000003E-3</v>
      </c>
      <c r="D66" s="40">
        <v>2112.25</v>
      </c>
      <c r="E66" s="40">
        <v>178.86</v>
      </c>
      <c r="F66" s="39">
        <v>0.93</v>
      </c>
    </row>
    <row r="67" spans="1:6" x14ac:dyDescent="0.25">
      <c r="A67" s="42" t="s">
        <v>67</v>
      </c>
      <c r="B67" s="39">
        <v>19127</v>
      </c>
      <c r="C67" s="12">
        <f>VLOOKUP($B67, 'County name'!$A$3:$D$101, 4, FALSE)</f>
        <v>1.1399999999999999E-2</v>
      </c>
      <c r="D67" s="40">
        <v>1912.88</v>
      </c>
      <c r="E67" s="40">
        <v>126.41</v>
      </c>
      <c r="F67" s="39">
        <v>0.85</v>
      </c>
    </row>
    <row r="68" spans="1:6" x14ac:dyDescent="0.25">
      <c r="A68" s="42" t="s">
        <v>68</v>
      </c>
      <c r="B68" s="39">
        <v>19129</v>
      </c>
      <c r="C68" s="12">
        <f>VLOOKUP($B68, 'County name'!$A$3:$D$101, 4, FALSE)</f>
        <v>8.0000000000000002E-3</v>
      </c>
      <c r="D68" s="40">
        <v>2157.67</v>
      </c>
      <c r="E68" s="40">
        <v>215.51</v>
      </c>
      <c r="F68" s="39">
        <v>1</v>
      </c>
    </row>
    <row r="69" spans="1:6" x14ac:dyDescent="0.25">
      <c r="A69" s="42" t="s">
        <v>69</v>
      </c>
      <c r="B69" s="39">
        <v>19131</v>
      </c>
      <c r="C69" s="12">
        <f>VLOOKUP($B69, 'County name'!$A$3:$D$101, 4, FALSE)</f>
        <v>1.09E-2</v>
      </c>
      <c r="D69" s="40">
        <v>1761.25</v>
      </c>
      <c r="E69" s="40">
        <v>86.82</v>
      </c>
      <c r="F69" s="39">
        <v>0.8</v>
      </c>
    </row>
    <row r="70" spans="1:6" x14ac:dyDescent="0.25">
      <c r="A70" s="42" t="s">
        <v>70</v>
      </c>
      <c r="B70" s="39">
        <v>19133</v>
      </c>
      <c r="C70" s="12">
        <f>VLOOKUP($B70, 'County name'!$A$3:$D$101, 4, FALSE)</f>
        <v>1.2800000000000001E-2</v>
      </c>
      <c r="D70" s="40">
        <v>2044.66</v>
      </c>
      <c r="E70" s="40">
        <v>197.08</v>
      </c>
      <c r="F70" s="39">
        <v>0.98</v>
      </c>
    </row>
    <row r="71" spans="1:6" x14ac:dyDescent="0.25">
      <c r="A71" s="42" t="s">
        <v>71</v>
      </c>
      <c r="B71" s="39">
        <v>19135</v>
      </c>
      <c r="C71" s="12">
        <f>VLOOKUP($B71, 'County name'!$A$3:$D$101, 4, FALSE)</f>
        <v>3.3E-3</v>
      </c>
      <c r="D71" s="40">
        <v>2091.54</v>
      </c>
      <c r="E71" s="40">
        <v>173.26</v>
      </c>
      <c r="F71" s="39">
        <v>0.92</v>
      </c>
    </row>
    <row r="72" spans="1:6" x14ac:dyDescent="0.25">
      <c r="A72" s="42" t="s">
        <v>72</v>
      </c>
      <c r="B72" s="39">
        <v>19137</v>
      </c>
      <c r="C72" s="12">
        <f>VLOOKUP($B72, 'County name'!$A$3:$D$101, 4, FALSE)</f>
        <v>7.6E-3</v>
      </c>
      <c r="D72" s="40">
        <v>2103.7600000000002</v>
      </c>
      <c r="E72" s="40">
        <v>198.74</v>
      </c>
      <c r="F72" s="39">
        <v>0.96</v>
      </c>
    </row>
    <row r="73" spans="1:6" x14ac:dyDescent="0.25">
      <c r="A73" s="42" t="s">
        <v>73</v>
      </c>
      <c r="B73" s="39">
        <v>19139</v>
      </c>
      <c r="C73" s="12">
        <f>VLOOKUP($B73, 'County name'!$A$3:$D$101, 4, FALSE)</f>
        <v>6.6E-3</v>
      </c>
      <c r="D73" s="40">
        <v>2099.7399999999998</v>
      </c>
      <c r="E73" s="40">
        <v>171.52</v>
      </c>
      <c r="F73" s="39">
        <v>0.91</v>
      </c>
    </row>
    <row r="74" spans="1:6" x14ac:dyDescent="0.25">
      <c r="A74" s="42" t="s">
        <v>74</v>
      </c>
      <c r="B74" s="39">
        <v>19141</v>
      </c>
      <c r="C74" s="12">
        <f>VLOOKUP($B74, 'County name'!$A$3:$D$101, 4, FALSE)</f>
        <v>1.3100000000000001E-2</v>
      </c>
      <c r="D74" s="40">
        <v>1840.02</v>
      </c>
      <c r="E74" s="40">
        <v>128.22999999999999</v>
      </c>
      <c r="F74" s="39">
        <v>0.88</v>
      </c>
    </row>
    <row r="75" spans="1:6" x14ac:dyDescent="0.25">
      <c r="A75" s="42" t="s">
        <v>75</v>
      </c>
      <c r="B75" s="39">
        <v>19143</v>
      </c>
      <c r="C75" s="12">
        <f>VLOOKUP($B75, 'County name'!$A$3:$D$101, 4, FALSE)</f>
        <v>0.01</v>
      </c>
      <c r="D75" s="40">
        <v>1765.92</v>
      </c>
      <c r="E75" s="40">
        <v>108.78</v>
      </c>
      <c r="F75" s="39">
        <v>0.85</v>
      </c>
    </row>
    <row r="76" spans="1:6" x14ac:dyDescent="0.25">
      <c r="A76" s="42" t="s">
        <v>76</v>
      </c>
      <c r="B76" s="39">
        <v>19145</v>
      </c>
      <c r="C76" s="12">
        <f>VLOOKUP($B76, 'County name'!$A$3:$D$101, 4, FALSE)</f>
        <v>9.8999999999999991E-3</v>
      </c>
      <c r="D76" s="40">
        <v>2139.62</v>
      </c>
      <c r="E76" s="40">
        <v>207.14</v>
      </c>
      <c r="F76" s="39">
        <v>0.95</v>
      </c>
    </row>
    <row r="77" spans="1:6" x14ac:dyDescent="0.25">
      <c r="A77" s="42" t="s">
        <v>77</v>
      </c>
      <c r="B77" s="39">
        <v>19147</v>
      </c>
      <c r="C77" s="12">
        <f>VLOOKUP($B77, 'County name'!$A$3:$D$101, 4, FALSE)</f>
        <v>1.1699999999999999E-2</v>
      </c>
      <c r="D77" s="40">
        <v>1851.5</v>
      </c>
      <c r="E77" s="40">
        <v>116.55</v>
      </c>
      <c r="F77" s="39">
        <v>0.88</v>
      </c>
    </row>
    <row r="78" spans="1:6" x14ac:dyDescent="0.25">
      <c r="A78" s="42" t="s">
        <v>78</v>
      </c>
      <c r="B78" s="39">
        <v>19149</v>
      </c>
      <c r="C78" s="12">
        <f>VLOOKUP($B78, 'County name'!$A$3:$D$101, 4, FALSE)</f>
        <v>1.8500000000000003E-2</v>
      </c>
      <c r="D78" s="40">
        <v>1917.25</v>
      </c>
      <c r="E78" s="40">
        <v>164.36</v>
      </c>
      <c r="F78" s="39">
        <v>0.96</v>
      </c>
    </row>
    <row r="79" spans="1:6" x14ac:dyDescent="0.25">
      <c r="A79" s="42" t="s">
        <v>79</v>
      </c>
      <c r="B79" s="39">
        <v>19151</v>
      </c>
      <c r="C79" s="12">
        <f>VLOOKUP($B79, 'County name'!$A$3:$D$101, 4, FALSE)</f>
        <v>1.41E-2</v>
      </c>
      <c r="D79" s="40">
        <v>1874.91</v>
      </c>
      <c r="E79" s="40">
        <v>127.98</v>
      </c>
      <c r="F79" s="39">
        <v>0.9</v>
      </c>
    </row>
    <row r="80" spans="1:6" x14ac:dyDescent="0.25">
      <c r="A80" s="42" t="s">
        <v>80</v>
      </c>
      <c r="B80" s="39">
        <v>19153</v>
      </c>
      <c r="C80" s="12">
        <f>VLOOKUP($B80, 'County name'!$A$3:$D$101, 4, FALSE)</f>
        <v>7.7000000000000002E-3</v>
      </c>
      <c r="D80" s="40">
        <v>2032.26</v>
      </c>
      <c r="E80" s="40">
        <v>152.68</v>
      </c>
      <c r="F80" s="39">
        <v>0.9</v>
      </c>
    </row>
    <row r="81" spans="1:6" x14ac:dyDescent="0.25">
      <c r="A81" s="42" t="s">
        <v>81</v>
      </c>
      <c r="B81" s="39">
        <v>19155</v>
      </c>
      <c r="C81" s="12">
        <f>VLOOKUP($B81, 'County name'!$A$3:$D$101, 4, FALSE)</f>
        <v>1.7299999999999999E-2</v>
      </c>
      <c r="D81" s="40">
        <v>2080.77</v>
      </c>
      <c r="E81" s="40">
        <v>184.91</v>
      </c>
      <c r="F81" s="39">
        <v>0.96</v>
      </c>
    </row>
    <row r="82" spans="1:6" x14ac:dyDescent="0.25">
      <c r="A82" s="42" t="s">
        <v>82</v>
      </c>
      <c r="B82" s="39">
        <v>19157</v>
      </c>
      <c r="C82" s="12">
        <f>VLOOKUP($B82, 'County name'!$A$3:$D$101, 4, FALSE)</f>
        <v>1.18E-2</v>
      </c>
      <c r="D82" s="40">
        <v>1983.96</v>
      </c>
      <c r="E82" s="40">
        <v>151.62</v>
      </c>
      <c r="F82" s="39">
        <v>0.87</v>
      </c>
    </row>
    <row r="83" spans="1:6" x14ac:dyDescent="0.25">
      <c r="A83" s="42" t="s">
        <v>83</v>
      </c>
      <c r="B83" s="39">
        <v>19159</v>
      </c>
      <c r="C83" s="12">
        <f>VLOOKUP($B83, 'County name'!$A$3:$D$101, 4, FALSE)</f>
        <v>5.4000000000000003E-3</v>
      </c>
      <c r="D83" s="40">
        <v>2073.87</v>
      </c>
      <c r="E83" s="40">
        <v>167.71</v>
      </c>
      <c r="F83" s="39">
        <v>0.9</v>
      </c>
    </row>
    <row r="84" spans="1:6" x14ac:dyDescent="0.25">
      <c r="A84" s="42" t="s">
        <v>84</v>
      </c>
      <c r="B84" s="39">
        <v>19161</v>
      </c>
      <c r="C84" s="12">
        <f>VLOOKUP($B84, 'County name'!$A$3:$D$101, 4, FALSE)</f>
        <v>1.2E-2</v>
      </c>
      <c r="D84" s="40">
        <v>1888.41</v>
      </c>
      <c r="E84" s="40">
        <v>132.47</v>
      </c>
      <c r="F84" s="39">
        <v>0.9</v>
      </c>
    </row>
    <row r="85" spans="1:6" x14ac:dyDescent="0.25">
      <c r="A85" s="42" t="s">
        <v>85</v>
      </c>
      <c r="B85" s="39">
        <v>19163</v>
      </c>
      <c r="C85" s="12">
        <f>VLOOKUP($B85, 'County name'!$A$3:$D$101, 4, FALSE)</f>
        <v>7.4999999999999997E-3</v>
      </c>
      <c r="D85" s="40">
        <v>2041.59</v>
      </c>
      <c r="E85" s="40">
        <v>145.04</v>
      </c>
      <c r="F85" s="39">
        <v>0.89</v>
      </c>
    </row>
    <row r="86" spans="1:6" x14ac:dyDescent="0.25">
      <c r="A86" s="42" t="s">
        <v>86</v>
      </c>
      <c r="B86" s="39">
        <v>19165</v>
      </c>
      <c r="C86" s="12">
        <f>VLOOKUP($B86, 'County name'!$A$3:$D$101, 4, FALSE)</f>
        <v>1.37E-2</v>
      </c>
      <c r="D86" s="40">
        <v>1988.54</v>
      </c>
      <c r="E86" s="40">
        <v>158.87</v>
      </c>
      <c r="F86" s="39">
        <v>0.9</v>
      </c>
    </row>
    <row r="87" spans="1:6" x14ac:dyDescent="0.25">
      <c r="A87" s="42" t="s">
        <v>87</v>
      </c>
      <c r="B87" s="39">
        <v>19167</v>
      </c>
      <c r="C87" s="12">
        <f>VLOOKUP($B87, 'County name'!$A$3:$D$101, 4, FALSE)</f>
        <v>1.6E-2</v>
      </c>
      <c r="D87" s="40">
        <v>1871.59</v>
      </c>
      <c r="E87" s="40">
        <v>151.59</v>
      </c>
      <c r="F87" s="39">
        <v>0.93</v>
      </c>
    </row>
    <row r="88" spans="1:6" x14ac:dyDescent="0.25">
      <c r="A88" s="42" t="s">
        <v>88</v>
      </c>
      <c r="B88" s="39">
        <v>19169</v>
      </c>
      <c r="C88" s="12">
        <f>VLOOKUP($B88, 'County name'!$A$3:$D$101, 4, FALSE)</f>
        <v>1.09E-2</v>
      </c>
      <c r="D88" s="40">
        <v>1922.2</v>
      </c>
      <c r="E88" s="40">
        <v>123.51</v>
      </c>
      <c r="F88" s="39">
        <v>0.84</v>
      </c>
    </row>
    <row r="89" spans="1:6" x14ac:dyDescent="0.25">
      <c r="A89" s="42" t="s">
        <v>89</v>
      </c>
      <c r="B89" s="39">
        <v>19171</v>
      </c>
      <c r="C89" s="12">
        <f>VLOOKUP($B89, 'County name'!$A$3:$D$101, 4, FALSE)</f>
        <v>1.3000000000000001E-2</v>
      </c>
      <c r="D89" s="40">
        <v>1910.16</v>
      </c>
      <c r="E89" s="40">
        <v>130.59</v>
      </c>
      <c r="F89" s="39">
        <v>0.86</v>
      </c>
    </row>
    <row r="90" spans="1:6" x14ac:dyDescent="0.25">
      <c r="A90" s="42" t="s">
        <v>90</v>
      </c>
      <c r="B90" s="39">
        <v>19173</v>
      </c>
      <c r="C90" s="12">
        <f>VLOOKUP($B90, 'County name'!$A$3:$D$101, 4, FALSE)</f>
        <v>7.9000000000000008E-3</v>
      </c>
      <c r="D90" s="40">
        <v>2086.0100000000002</v>
      </c>
      <c r="E90" s="40">
        <v>178.06</v>
      </c>
      <c r="F90" s="39">
        <v>0.91</v>
      </c>
    </row>
    <row r="91" spans="1:6" x14ac:dyDescent="0.25">
      <c r="A91" s="42" t="s">
        <v>91</v>
      </c>
      <c r="B91" s="39">
        <v>19175</v>
      </c>
      <c r="C91" s="12">
        <f>VLOOKUP($B91, 'County name'!$A$3:$D$101, 4, FALSE)</f>
        <v>6.5000000000000006E-3</v>
      </c>
      <c r="D91" s="40">
        <v>2052.6799999999998</v>
      </c>
      <c r="E91" s="40">
        <v>164.38</v>
      </c>
      <c r="F91" s="39">
        <v>0.9</v>
      </c>
    </row>
    <row r="92" spans="1:6" x14ac:dyDescent="0.25">
      <c r="A92" s="42" t="s">
        <v>92</v>
      </c>
      <c r="B92" s="39">
        <v>19177</v>
      </c>
      <c r="C92" s="12">
        <f>VLOOKUP($B92, 'County name'!$A$3:$D$101, 4, FALSE)</f>
        <v>4.7999999999999996E-3</v>
      </c>
      <c r="D92" s="40">
        <v>2187.23</v>
      </c>
      <c r="E92" s="40">
        <v>213.89</v>
      </c>
      <c r="F92" s="39">
        <v>0.97</v>
      </c>
    </row>
    <row r="93" spans="1:6" x14ac:dyDescent="0.25">
      <c r="A93" s="42" t="s">
        <v>93</v>
      </c>
      <c r="B93" s="39">
        <v>19179</v>
      </c>
      <c r="C93" s="12">
        <f>VLOOKUP($B93, 'County name'!$A$3:$D$101, 4, FALSE)</f>
        <v>5.1999999999999998E-3</v>
      </c>
      <c r="D93" s="40">
        <v>2135.48</v>
      </c>
      <c r="E93" s="40">
        <v>183.73</v>
      </c>
      <c r="F93" s="39">
        <v>0.95</v>
      </c>
    </row>
    <row r="94" spans="1:6" x14ac:dyDescent="0.25">
      <c r="A94" s="42" t="s">
        <v>94</v>
      </c>
      <c r="B94" s="39">
        <v>19181</v>
      </c>
      <c r="C94" s="12">
        <f>VLOOKUP($B94, 'County name'!$A$3:$D$101, 4, FALSE)</f>
        <v>6.0999999999999995E-3</v>
      </c>
      <c r="D94" s="40">
        <v>2085.35</v>
      </c>
      <c r="E94" s="40">
        <v>174.54</v>
      </c>
      <c r="F94" s="39">
        <v>0.92</v>
      </c>
    </row>
    <row r="95" spans="1:6" x14ac:dyDescent="0.25">
      <c r="A95" s="42" t="s">
        <v>95</v>
      </c>
      <c r="B95" s="39">
        <v>19183</v>
      </c>
      <c r="C95" s="12">
        <f>VLOOKUP($B95, 'County name'!$A$3:$D$101, 4, FALSE)</f>
        <v>8.8000000000000005E-3</v>
      </c>
      <c r="D95" s="40">
        <v>2113.2399999999998</v>
      </c>
      <c r="E95" s="40">
        <v>184.11</v>
      </c>
      <c r="F95" s="39">
        <v>0.92</v>
      </c>
    </row>
    <row r="96" spans="1:6" x14ac:dyDescent="0.25">
      <c r="A96" s="42" t="s">
        <v>96</v>
      </c>
      <c r="B96" s="39">
        <v>19185</v>
      </c>
      <c r="C96" s="12">
        <f>VLOOKUP($B96, 'County name'!$A$3:$D$101, 4, FALSE)</f>
        <v>5.6999999999999993E-3</v>
      </c>
      <c r="D96" s="40">
        <v>2047.11</v>
      </c>
      <c r="E96" s="40">
        <v>164.31</v>
      </c>
      <c r="F96" s="39">
        <v>0.9</v>
      </c>
    </row>
    <row r="97" spans="1:6" x14ac:dyDescent="0.25">
      <c r="A97" s="42" t="s">
        <v>97</v>
      </c>
      <c r="B97" s="39">
        <v>19187</v>
      </c>
      <c r="C97" s="12">
        <f>VLOOKUP($B97, 'County name'!$A$3:$D$101, 4, FALSE)</f>
        <v>1.5100000000000001E-2</v>
      </c>
      <c r="D97" s="40">
        <v>1910.12</v>
      </c>
      <c r="E97" s="40">
        <v>133.71</v>
      </c>
      <c r="F97" s="39">
        <v>0.91</v>
      </c>
    </row>
    <row r="98" spans="1:6" x14ac:dyDescent="0.25">
      <c r="A98" s="42" t="s">
        <v>98</v>
      </c>
      <c r="B98" s="39">
        <v>19189</v>
      </c>
      <c r="C98" s="12">
        <f>VLOOKUP($B98, 'County name'!$A$3:$D$101, 4, FALSE)</f>
        <v>8.6E-3</v>
      </c>
      <c r="D98" s="40">
        <v>1792.69</v>
      </c>
      <c r="E98" s="40">
        <v>95.51</v>
      </c>
      <c r="F98" s="39">
        <v>0.83</v>
      </c>
    </row>
    <row r="99" spans="1:6" x14ac:dyDescent="0.25">
      <c r="A99" s="42" t="s">
        <v>99</v>
      </c>
      <c r="B99" s="39">
        <v>19191</v>
      </c>
      <c r="C99" s="12">
        <f>VLOOKUP($B99, 'County name'!$A$3:$D$101, 4, FALSE)</f>
        <v>1.03E-2</v>
      </c>
      <c r="D99" s="40">
        <v>1729.71</v>
      </c>
      <c r="E99" s="40">
        <v>82.91</v>
      </c>
      <c r="F99" s="39">
        <v>0.79</v>
      </c>
    </row>
    <row r="100" spans="1:6" x14ac:dyDescent="0.25">
      <c r="A100" s="42" t="s">
        <v>100</v>
      </c>
      <c r="B100" s="39">
        <v>19193</v>
      </c>
      <c r="C100" s="12">
        <f>VLOOKUP($B100, 'County name'!$A$3:$D$101, 4, FALSE)</f>
        <v>1.5700000000000002E-2</v>
      </c>
      <c r="D100" s="40">
        <v>1971.29</v>
      </c>
      <c r="E100" s="40">
        <v>172.65</v>
      </c>
      <c r="F100" s="39">
        <v>0.96</v>
      </c>
    </row>
    <row r="101" spans="1:6" x14ac:dyDescent="0.25">
      <c r="A101" s="42" t="s">
        <v>101</v>
      </c>
      <c r="B101" s="39">
        <v>19195</v>
      </c>
      <c r="C101" s="12">
        <f>VLOOKUP($B101, 'County name'!$A$3:$D$101, 4, FALSE)</f>
        <v>8.3000000000000001E-3</v>
      </c>
      <c r="D101" s="40">
        <v>1745.1</v>
      </c>
      <c r="E101" s="40">
        <v>85.01</v>
      </c>
      <c r="F101" s="39">
        <v>0.79</v>
      </c>
    </row>
    <row r="102" spans="1:6" x14ac:dyDescent="0.25">
      <c r="A102" s="42" t="s">
        <v>102</v>
      </c>
      <c r="B102" s="39">
        <v>19197</v>
      </c>
      <c r="C102" s="12">
        <f>VLOOKUP($B102, 'County name'!$A$3:$D$101, 4, FALSE)</f>
        <v>1.3500000000000002E-2</v>
      </c>
      <c r="D102" s="40">
        <v>1839.43</v>
      </c>
      <c r="E102" s="40">
        <v>110.51</v>
      </c>
      <c r="F102" s="39">
        <v>0.85</v>
      </c>
    </row>
  </sheetData>
  <mergeCells count="1">
    <mergeCell ref="A1:F1"/>
  </mergeCells>
  <pageMargins left="0.75" right="0.75" top="1" bottom="1" header="0.51180555555555496" footer="0.51180555555555496"/>
  <pageSetup firstPageNumber="0" orientation="portrait" horizontalDpi="300" verticalDpi="3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01905-7F9D-4690-9D5A-ED757A3F1925}">
  <dimension ref="A1:F102"/>
  <sheetViews>
    <sheetView zoomScaleNormal="100" workbookViewId="0">
      <selection activeCell="J21" sqref="J21"/>
    </sheetView>
  </sheetViews>
  <sheetFormatPr defaultColWidth="9.08984375" defaultRowHeight="11.5" x14ac:dyDescent="0.25"/>
  <cols>
    <col min="1" max="1" width="16.453125" style="39" customWidth="1"/>
    <col min="2" max="6" width="8.54296875" style="39" customWidth="1"/>
    <col min="7" max="16384" width="9.08984375" style="39"/>
  </cols>
  <sheetData>
    <row r="1" spans="1:6" ht="53.75" customHeight="1" x14ac:dyDescent="0.25">
      <c r="A1" s="69" t="s">
        <v>181</v>
      </c>
      <c r="B1" s="69"/>
      <c r="C1" s="69"/>
      <c r="D1" s="69"/>
      <c r="E1" s="69"/>
      <c r="F1" s="69"/>
    </row>
    <row r="2" spans="1:6" ht="42" thickBot="1" x14ac:dyDescent="0.3">
      <c r="A2" s="43" t="s">
        <v>3</v>
      </c>
      <c r="B2" s="5" t="s">
        <v>2</v>
      </c>
      <c r="C2" s="6" t="s">
        <v>174</v>
      </c>
      <c r="D2" s="17" t="s">
        <v>175</v>
      </c>
      <c r="E2" s="18" t="s">
        <v>176</v>
      </c>
      <c r="F2" s="19" t="s">
        <v>177</v>
      </c>
    </row>
    <row r="3" spans="1:6" ht="14.5" x14ac:dyDescent="0.35">
      <c r="A3" s="50"/>
      <c r="B3" s="49"/>
      <c r="C3" s="12"/>
      <c r="D3" s="44">
        <f>SUMPRODUCT($C$4:$C$102, D$4:D$102)</f>
        <v>1902.7709829999997</v>
      </c>
      <c r="E3" s="44">
        <f t="shared" ref="E3:F3" si="0">SUMPRODUCT($C$4:$C$102, E$4:E$102)</f>
        <v>109.42141599999994</v>
      </c>
      <c r="F3" s="51">
        <f t="shared" si="0"/>
        <v>0.87882499999999986</v>
      </c>
    </row>
    <row r="4" spans="1:6" x14ac:dyDescent="0.25">
      <c r="A4" s="42" t="s">
        <v>4</v>
      </c>
      <c r="B4" s="39">
        <v>19001</v>
      </c>
      <c r="C4" s="12">
        <f>VLOOKUP($B4, 'County name'!$A$3:$D$101, 4, FALSE)</f>
        <v>1.03E-2</v>
      </c>
      <c r="D4" s="40">
        <v>2009.57</v>
      </c>
      <c r="E4" s="40">
        <v>134.74</v>
      </c>
      <c r="F4" s="39">
        <v>0.91</v>
      </c>
    </row>
    <row r="5" spans="1:6" x14ac:dyDescent="0.25">
      <c r="A5" s="42" t="s">
        <v>5</v>
      </c>
      <c r="B5" s="39">
        <v>19003</v>
      </c>
      <c r="C5" s="12">
        <f>VLOOKUP($B5, 'County name'!$A$3:$D$101, 4, FALSE)</f>
        <v>7.3000000000000001E-3</v>
      </c>
      <c r="D5" s="40">
        <v>2005.51</v>
      </c>
      <c r="E5" s="40">
        <v>132.19999999999999</v>
      </c>
      <c r="F5" s="39">
        <v>0.89</v>
      </c>
    </row>
    <row r="6" spans="1:6" x14ac:dyDescent="0.25">
      <c r="A6" s="42" t="s">
        <v>6</v>
      </c>
      <c r="B6" s="39">
        <v>19005</v>
      </c>
      <c r="C6" s="12">
        <f>VLOOKUP($B6, 'County name'!$A$3:$D$101, 4, FALSE)</f>
        <v>5.8999999999999999E-3</v>
      </c>
      <c r="D6" s="40">
        <v>1738.37</v>
      </c>
      <c r="E6" s="40">
        <v>61.69</v>
      </c>
      <c r="F6" s="39">
        <v>0.79</v>
      </c>
    </row>
    <row r="7" spans="1:6" x14ac:dyDescent="0.25">
      <c r="A7" s="42" t="s">
        <v>7</v>
      </c>
      <c r="B7" s="39">
        <v>19007</v>
      </c>
      <c r="C7" s="12">
        <f>VLOOKUP($B7, 'County name'!$A$3:$D$101, 4, FALSE)</f>
        <v>3.5999999999999999E-3</v>
      </c>
      <c r="D7" s="40">
        <v>2054.1799999999998</v>
      </c>
      <c r="E7" s="40">
        <v>136.72</v>
      </c>
      <c r="F7" s="39">
        <v>0.89</v>
      </c>
    </row>
    <row r="8" spans="1:6" x14ac:dyDescent="0.25">
      <c r="A8" s="42" t="s">
        <v>8</v>
      </c>
      <c r="B8" s="39">
        <v>19009</v>
      </c>
      <c r="C8" s="12">
        <f>VLOOKUP($B8, 'County name'!$A$3:$D$101, 4, FALSE)</f>
        <v>9.5999999999999992E-3</v>
      </c>
      <c r="D8" s="40">
        <v>1921.28</v>
      </c>
      <c r="E8" s="40">
        <v>114.71</v>
      </c>
      <c r="F8" s="39">
        <v>0.88</v>
      </c>
    </row>
    <row r="9" spans="1:6" x14ac:dyDescent="0.25">
      <c r="A9" s="42" t="s">
        <v>9</v>
      </c>
      <c r="B9" s="39">
        <v>19011</v>
      </c>
      <c r="C9" s="12">
        <f>VLOOKUP($B9, 'County name'!$A$3:$D$101, 4, FALSE)</f>
        <v>1.38E-2</v>
      </c>
      <c r="D9" s="40">
        <v>1883.05</v>
      </c>
      <c r="E9" s="40">
        <v>97.26</v>
      </c>
      <c r="F9" s="39">
        <v>0.86</v>
      </c>
    </row>
    <row r="10" spans="1:6" x14ac:dyDescent="0.25">
      <c r="A10" s="42" t="s">
        <v>10</v>
      </c>
      <c r="B10" s="39">
        <v>19013</v>
      </c>
      <c r="C10" s="12">
        <f>VLOOKUP($B10, 'County name'!$A$3:$D$101, 4, FALSE)</f>
        <v>9.7999999999999997E-3</v>
      </c>
      <c r="D10" s="40">
        <v>1846.17</v>
      </c>
      <c r="E10" s="40">
        <v>88.9</v>
      </c>
      <c r="F10" s="39">
        <v>0.85</v>
      </c>
    </row>
    <row r="11" spans="1:6" x14ac:dyDescent="0.25">
      <c r="A11" s="42" t="s">
        <v>11</v>
      </c>
      <c r="B11" s="39">
        <v>19015</v>
      </c>
      <c r="C11" s="12">
        <f>VLOOKUP($B11, 'County name'!$A$3:$D$101, 4, FALSE)</f>
        <v>1.0500000000000001E-2</v>
      </c>
      <c r="D11" s="40">
        <v>1930.92</v>
      </c>
      <c r="E11" s="40">
        <v>118.31</v>
      </c>
      <c r="F11" s="39">
        <v>0.89</v>
      </c>
    </row>
    <row r="12" spans="1:6" x14ac:dyDescent="0.25">
      <c r="A12" s="42" t="s">
        <v>12</v>
      </c>
      <c r="B12" s="39">
        <v>19017</v>
      </c>
      <c r="C12" s="12">
        <f>VLOOKUP($B12, 'County name'!$A$3:$D$101, 4, FALSE)</f>
        <v>9.0000000000000011E-3</v>
      </c>
      <c r="D12" s="40">
        <v>1809.9</v>
      </c>
      <c r="E12" s="40">
        <v>82.91</v>
      </c>
      <c r="F12" s="39">
        <v>0.84</v>
      </c>
    </row>
    <row r="13" spans="1:6" x14ac:dyDescent="0.25">
      <c r="A13" s="42" t="s">
        <v>13</v>
      </c>
      <c r="B13" s="39">
        <v>19019</v>
      </c>
      <c r="C13" s="12">
        <f>VLOOKUP($B13, 'County name'!$A$3:$D$101, 4, FALSE)</f>
        <v>1.1699999999999999E-2</v>
      </c>
      <c r="D13" s="40">
        <v>1778.52</v>
      </c>
      <c r="E13" s="40">
        <v>78.98</v>
      </c>
      <c r="F13" s="39">
        <v>0.84</v>
      </c>
    </row>
    <row r="14" spans="1:6" x14ac:dyDescent="0.25">
      <c r="A14" s="42" t="s">
        <v>14</v>
      </c>
      <c r="B14" s="39">
        <v>19021</v>
      </c>
      <c r="C14" s="12">
        <f>VLOOKUP($B14, 'County name'!$A$3:$D$101, 4, FALSE)</f>
        <v>1.32E-2</v>
      </c>
      <c r="D14" s="40">
        <v>1841.89</v>
      </c>
      <c r="E14" s="40">
        <v>96.72</v>
      </c>
      <c r="F14" s="39">
        <v>0.88</v>
      </c>
    </row>
    <row r="15" spans="1:6" x14ac:dyDescent="0.25">
      <c r="A15" s="42" t="s">
        <v>15</v>
      </c>
      <c r="B15" s="39">
        <v>19023</v>
      </c>
      <c r="C15" s="12">
        <f>VLOOKUP($B15, 'County name'!$A$3:$D$101, 4, FALSE)</f>
        <v>1.3500000000000002E-2</v>
      </c>
      <c r="D15" s="40">
        <v>1860.39</v>
      </c>
      <c r="E15" s="40">
        <v>94.83</v>
      </c>
      <c r="F15" s="39">
        <v>0.86</v>
      </c>
    </row>
    <row r="16" spans="1:6" x14ac:dyDescent="0.25">
      <c r="A16" s="42" t="s">
        <v>16</v>
      </c>
      <c r="B16" s="39">
        <v>19025</v>
      </c>
      <c r="C16" s="12">
        <f>VLOOKUP($B16, 'County name'!$A$3:$D$101, 4, FALSE)</f>
        <v>1.23E-2</v>
      </c>
      <c r="D16" s="40">
        <v>1874.35</v>
      </c>
      <c r="E16" s="40">
        <v>103.02</v>
      </c>
      <c r="F16" s="39">
        <v>0.87</v>
      </c>
    </row>
    <row r="17" spans="1:6" x14ac:dyDescent="0.25">
      <c r="A17" s="42" t="s">
        <v>17</v>
      </c>
      <c r="B17" s="39">
        <v>19027</v>
      </c>
      <c r="C17" s="12">
        <f>VLOOKUP($B17, 'County name'!$A$3:$D$101, 4, FALSE)</f>
        <v>1.2E-2</v>
      </c>
      <c r="D17" s="40">
        <v>1912.85</v>
      </c>
      <c r="E17" s="40">
        <v>113.46</v>
      </c>
      <c r="F17" s="39">
        <v>0.88</v>
      </c>
    </row>
    <row r="18" spans="1:6" x14ac:dyDescent="0.25">
      <c r="A18" s="42" t="s">
        <v>18</v>
      </c>
      <c r="B18" s="39">
        <v>19029</v>
      </c>
      <c r="C18" s="12">
        <f>VLOOKUP($B18, 'County name'!$A$3:$D$101, 4, FALSE)</f>
        <v>1.0800000000000001E-2</v>
      </c>
      <c r="D18" s="40">
        <v>1988.67</v>
      </c>
      <c r="E18" s="40">
        <v>135.34</v>
      </c>
      <c r="F18" s="39">
        <v>0.9</v>
      </c>
    </row>
    <row r="19" spans="1:6" x14ac:dyDescent="0.25">
      <c r="A19" s="42" t="s">
        <v>19</v>
      </c>
      <c r="B19" s="39">
        <v>19031</v>
      </c>
      <c r="C19" s="12">
        <f>VLOOKUP($B19, 'County name'!$A$3:$D$101, 4, FALSE)</f>
        <v>1.1899999999999999E-2</v>
      </c>
      <c r="D19" s="40">
        <v>1927.5</v>
      </c>
      <c r="E19" s="40">
        <v>98.27</v>
      </c>
      <c r="F19" s="39">
        <v>0.87</v>
      </c>
    </row>
    <row r="20" spans="1:6" x14ac:dyDescent="0.25">
      <c r="A20" s="42" t="s">
        <v>20</v>
      </c>
      <c r="B20" s="39">
        <v>19033</v>
      </c>
      <c r="C20" s="12">
        <f>VLOOKUP($B20, 'County name'!$A$3:$D$101, 4, FALSE)</f>
        <v>1.0800000000000001E-2</v>
      </c>
      <c r="D20" s="40">
        <v>1763.15</v>
      </c>
      <c r="E20" s="40">
        <v>77.25</v>
      </c>
      <c r="F20" s="39">
        <v>0.82</v>
      </c>
    </row>
    <row r="21" spans="1:6" x14ac:dyDescent="0.25">
      <c r="A21" s="42" t="s">
        <v>21</v>
      </c>
      <c r="B21" s="39">
        <v>19035</v>
      </c>
      <c r="C21" s="12">
        <f>VLOOKUP($B21, 'County name'!$A$3:$D$101, 4, FALSE)</f>
        <v>1.37E-2</v>
      </c>
      <c r="D21" s="40">
        <v>1858.76</v>
      </c>
      <c r="E21" s="40">
        <v>106.44</v>
      </c>
      <c r="F21" s="39">
        <v>0.89</v>
      </c>
    </row>
    <row r="22" spans="1:6" x14ac:dyDescent="0.25">
      <c r="A22" s="42" t="s">
        <v>22</v>
      </c>
      <c r="B22" s="39">
        <v>19037</v>
      </c>
      <c r="C22" s="12">
        <f>VLOOKUP($B22, 'County name'!$A$3:$D$101, 4, FALSE)</f>
        <v>9.4999999999999998E-3</v>
      </c>
      <c r="D22" s="40">
        <v>1740.65</v>
      </c>
      <c r="E22" s="40">
        <v>69.069999999999993</v>
      </c>
      <c r="F22" s="39">
        <v>0.81</v>
      </c>
    </row>
    <row r="23" spans="1:6" x14ac:dyDescent="0.25">
      <c r="A23" s="42" t="s">
        <v>23</v>
      </c>
      <c r="B23" s="39">
        <v>19039</v>
      </c>
      <c r="C23" s="12">
        <f>VLOOKUP($B23, 'County name'!$A$3:$D$101, 4, FALSE)</f>
        <v>4.7999999999999996E-3</v>
      </c>
      <c r="D23" s="40">
        <v>2006.52</v>
      </c>
      <c r="E23" s="40">
        <v>135.79</v>
      </c>
      <c r="F23" s="39">
        <v>0.9</v>
      </c>
    </row>
    <row r="24" spans="1:6" x14ac:dyDescent="0.25">
      <c r="A24" s="42" t="s">
        <v>24</v>
      </c>
      <c r="B24" s="39">
        <v>19041</v>
      </c>
      <c r="C24" s="12">
        <f>VLOOKUP($B24, 'County name'!$A$3:$D$101, 4, FALSE)</f>
        <v>1.1000000000000001E-2</v>
      </c>
      <c r="D24" s="40">
        <v>1809.16</v>
      </c>
      <c r="E24" s="40">
        <v>95.69</v>
      </c>
      <c r="F24" s="39">
        <v>0.88</v>
      </c>
    </row>
    <row r="25" spans="1:6" x14ac:dyDescent="0.25">
      <c r="A25" s="42" t="s">
        <v>25</v>
      </c>
      <c r="B25" s="39">
        <v>19043</v>
      </c>
      <c r="C25" s="12">
        <f>VLOOKUP($B25, 'County name'!$A$3:$D$101, 4, FALSE)</f>
        <v>1.0800000000000001E-2</v>
      </c>
      <c r="D25" s="40">
        <v>1750.13</v>
      </c>
      <c r="E25" s="40">
        <v>68.91</v>
      </c>
      <c r="F25" s="39">
        <v>0.81</v>
      </c>
    </row>
    <row r="26" spans="1:6" x14ac:dyDescent="0.25">
      <c r="A26" s="42" t="s">
        <v>26</v>
      </c>
      <c r="B26" s="39">
        <v>19045</v>
      </c>
      <c r="C26" s="12">
        <f>VLOOKUP($B26, 'County name'!$A$3:$D$101, 4, FALSE)</f>
        <v>1.4199999999999999E-2</v>
      </c>
      <c r="D26" s="40">
        <v>1919.72</v>
      </c>
      <c r="E26" s="40">
        <v>96.8</v>
      </c>
      <c r="F26" s="39">
        <v>0.88</v>
      </c>
    </row>
    <row r="27" spans="1:6" x14ac:dyDescent="0.25">
      <c r="A27" s="42" t="s">
        <v>27</v>
      </c>
      <c r="B27" s="39">
        <v>19047</v>
      </c>
      <c r="C27" s="12">
        <f>VLOOKUP($B27, 'County name'!$A$3:$D$101, 4, FALSE)</f>
        <v>1.47E-2</v>
      </c>
      <c r="D27" s="40">
        <v>1921.79</v>
      </c>
      <c r="E27" s="40">
        <v>110.5</v>
      </c>
      <c r="F27" s="39">
        <v>0.87</v>
      </c>
    </row>
    <row r="28" spans="1:6" x14ac:dyDescent="0.25">
      <c r="A28" s="42" t="s">
        <v>28</v>
      </c>
      <c r="B28" s="39">
        <v>19049</v>
      </c>
      <c r="C28" s="12">
        <f>VLOOKUP($B28, 'County name'!$A$3:$D$101, 4, FALSE)</f>
        <v>1.0700000000000001E-2</v>
      </c>
      <c r="D28" s="40">
        <v>1981.11</v>
      </c>
      <c r="E28" s="40">
        <v>131.96</v>
      </c>
      <c r="F28" s="39">
        <v>0.92</v>
      </c>
    </row>
    <row r="29" spans="1:6" x14ac:dyDescent="0.25">
      <c r="A29" s="42" t="s">
        <v>29</v>
      </c>
      <c r="B29" s="39">
        <v>19051</v>
      </c>
      <c r="C29" s="12">
        <f>VLOOKUP($B29, 'County name'!$A$3:$D$101, 4, FALSE)</f>
        <v>4.5000000000000005E-3</v>
      </c>
      <c r="D29" s="40">
        <v>2113.6999999999998</v>
      </c>
      <c r="E29" s="40">
        <v>153.99</v>
      </c>
      <c r="F29" s="39">
        <v>0.93</v>
      </c>
    </row>
    <row r="30" spans="1:6" x14ac:dyDescent="0.25">
      <c r="A30" s="42" t="s">
        <v>30</v>
      </c>
      <c r="B30" s="39">
        <v>19053</v>
      </c>
      <c r="C30" s="12">
        <f>VLOOKUP($B30, 'County name'!$A$3:$D$101, 4, FALSE)</f>
        <v>3.5999999999999999E-3</v>
      </c>
      <c r="D30" s="40">
        <v>2014.47</v>
      </c>
      <c r="E30" s="40">
        <v>138.81</v>
      </c>
      <c r="F30" s="39">
        <v>0.91</v>
      </c>
    </row>
    <row r="31" spans="1:6" x14ac:dyDescent="0.25">
      <c r="A31" s="42" t="s">
        <v>31</v>
      </c>
      <c r="B31" s="39">
        <v>19055</v>
      </c>
      <c r="C31" s="12">
        <f>VLOOKUP($B31, 'County name'!$A$3:$D$101, 4, FALSE)</f>
        <v>1.11E-2</v>
      </c>
      <c r="D31" s="40">
        <v>1727.2</v>
      </c>
      <c r="E31" s="40">
        <v>71.87</v>
      </c>
      <c r="F31" s="39">
        <v>0.8</v>
      </c>
    </row>
    <row r="32" spans="1:6" x14ac:dyDescent="0.25">
      <c r="A32" s="42" t="s">
        <v>32</v>
      </c>
      <c r="B32" s="39">
        <v>19057</v>
      </c>
      <c r="C32" s="12">
        <f>VLOOKUP($B32, 'County name'!$A$3:$D$101, 4, FALSE)</f>
        <v>6.1999999999999998E-3</v>
      </c>
      <c r="D32" s="40">
        <v>2123.7800000000002</v>
      </c>
      <c r="E32" s="40">
        <v>135.43</v>
      </c>
      <c r="F32" s="39">
        <v>0.91</v>
      </c>
    </row>
    <row r="33" spans="1:6" x14ac:dyDescent="0.25">
      <c r="A33" s="42" t="s">
        <v>33</v>
      </c>
      <c r="B33" s="39">
        <v>19059</v>
      </c>
      <c r="C33" s="12">
        <f>VLOOKUP($B33, 'County name'!$A$3:$D$101, 4, FALSE)</f>
        <v>7.3000000000000001E-3</v>
      </c>
      <c r="D33" s="40">
        <v>1765.58</v>
      </c>
      <c r="E33" s="40">
        <v>87.59</v>
      </c>
      <c r="F33" s="39">
        <v>0.87</v>
      </c>
    </row>
    <row r="34" spans="1:6" x14ac:dyDescent="0.25">
      <c r="A34" s="42" t="s">
        <v>34</v>
      </c>
      <c r="B34" s="39">
        <v>19061</v>
      </c>
      <c r="C34" s="12">
        <f>VLOOKUP($B34, 'County name'!$A$3:$D$101, 4, FALSE)</f>
        <v>8.3999999999999995E-3</v>
      </c>
      <c r="D34" s="40">
        <v>1756.28</v>
      </c>
      <c r="E34" s="40">
        <v>65.540000000000006</v>
      </c>
      <c r="F34" s="39">
        <v>0.78</v>
      </c>
    </row>
    <row r="35" spans="1:6" x14ac:dyDescent="0.25">
      <c r="A35" s="42" t="s">
        <v>35</v>
      </c>
      <c r="B35" s="39">
        <v>19063</v>
      </c>
      <c r="C35" s="12">
        <f>VLOOKUP($B35, 'County name'!$A$3:$D$101, 4, FALSE)</f>
        <v>8.3000000000000001E-3</v>
      </c>
      <c r="D35" s="40">
        <v>1762.63</v>
      </c>
      <c r="E35" s="40">
        <v>79.37</v>
      </c>
      <c r="F35" s="39">
        <v>0.84</v>
      </c>
    </row>
    <row r="36" spans="1:6" x14ac:dyDescent="0.25">
      <c r="A36" s="42" t="s">
        <v>36</v>
      </c>
      <c r="B36" s="39">
        <v>19065</v>
      </c>
      <c r="C36" s="12">
        <f>VLOOKUP($B36, 'County name'!$A$3:$D$101, 4, FALSE)</f>
        <v>1.37E-2</v>
      </c>
      <c r="D36" s="40">
        <v>1728.47</v>
      </c>
      <c r="E36" s="40">
        <v>67.290000000000006</v>
      </c>
      <c r="F36" s="39">
        <v>0.81</v>
      </c>
    </row>
    <row r="37" spans="1:6" x14ac:dyDescent="0.25">
      <c r="A37" s="42" t="s">
        <v>37</v>
      </c>
      <c r="B37" s="39">
        <v>19067</v>
      </c>
      <c r="C37" s="12">
        <f>VLOOKUP($B37, 'County name'!$A$3:$D$101, 4, FALSE)</f>
        <v>1.03E-2</v>
      </c>
      <c r="D37" s="40">
        <v>1804.35</v>
      </c>
      <c r="E37" s="40">
        <v>81.08</v>
      </c>
      <c r="F37" s="39">
        <v>0.83</v>
      </c>
    </row>
    <row r="38" spans="1:6" x14ac:dyDescent="0.25">
      <c r="A38" s="42" t="s">
        <v>38</v>
      </c>
      <c r="B38" s="39">
        <v>19069</v>
      </c>
      <c r="C38" s="12">
        <f>VLOOKUP($B38, 'County name'!$A$3:$D$101, 4, FALSE)</f>
        <v>1.3500000000000002E-2</v>
      </c>
      <c r="D38" s="40">
        <v>1812</v>
      </c>
      <c r="E38" s="40">
        <v>89.05</v>
      </c>
      <c r="F38" s="39">
        <v>0.86</v>
      </c>
    </row>
    <row r="39" spans="1:6" x14ac:dyDescent="0.25">
      <c r="A39" s="42" t="s">
        <v>39</v>
      </c>
      <c r="B39" s="39">
        <v>19071</v>
      </c>
      <c r="C39" s="12">
        <f>VLOOKUP($B39, 'County name'!$A$3:$D$101, 4, FALSE)</f>
        <v>9.7000000000000003E-3</v>
      </c>
      <c r="D39" s="40">
        <v>2181.9899999999998</v>
      </c>
      <c r="E39" s="40">
        <v>199.56</v>
      </c>
      <c r="F39" s="39">
        <v>1.01</v>
      </c>
    </row>
    <row r="40" spans="1:6" x14ac:dyDescent="0.25">
      <c r="A40" s="42" t="s">
        <v>40</v>
      </c>
      <c r="B40" s="39">
        <v>19073</v>
      </c>
      <c r="C40" s="12">
        <f>VLOOKUP($B40, 'County name'!$A$3:$D$101, 4, FALSE)</f>
        <v>1.1699999999999999E-2</v>
      </c>
      <c r="D40" s="40">
        <v>1939.03</v>
      </c>
      <c r="E40" s="40">
        <v>129.78</v>
      </c>
      <c r="F40" s="39">
        <v>0.92</v>
      </c>
    </row>
    <row r="41" spans="1:6" x14ac:dyDescent="0.25">
      <c r="A41" s="42" t="s">
        <v>41</v>
      </c>
      <c r="B41" s="39">
        <v>19075</v>
      </c>
      <c r="C41" s="12">
        <f>VLOOKUP($B41, 'County name'!$A$3:$D$101, 4, FALSE)</f>
        <v>1.11E-2</v>
      </c>
      <c r="D41" s="40">
        <v>1854.94</v>
      </c>
      <c r="E41" s="40">
        <v>92.48</v>
      </c>
      <c r="F41" s="39">
        <v>0.85</v>
      </c>
    </row>
    <row r="42" spans="1:6" x14ac:dyDescent="0.25">
      <c r="A42" s="42" t="s">
        <v>42</v>
      </c>
      <c r="B42" s="39">
        <v>19077</v>
      </c>
      <c r="C42" s="12">
        <f>VLOOKUP($B42, 'County name'!$A$3:$D$101, 4, FALSE)</f>
        <v>0.01</v>
      </c>
      <c r="D42" s="40">
        <v>1948.12</v>
      </c>
      <c r="E42" s="40">
        <v>131.35</v>
      </c>
      <c r="F42" s="39">
        <v>0.92</v>
      </c>
    </row>
    <row r="43" spans="1:6" x14ac:dyDescent="0.25">
      <c r="A43" s="42" t="s">
        <v>43</v>
      </c>
      <c r="B43" s="39">
        <v>19079</v>
      </c>
      <c r="C43" s="12">
        <f>VLOOKUP($B43, 'County name'!$A$3:$D$101, 4, FALSE)</f>
        <v>1.1899999999999999E-2</v>
      </c>
      <c r="D43" s="40">
        <v>1884.47</v>
      </c>
      <c r="E43" s="40">
        <v>106.75</v>
      </c>
      <c r="F43" s="39">
        <v>0.88</v>
      </c>
    </row>
    <row r="44" spans="1:6" x14ac:dyDescent="0.25">
      <c r="A44" s="42" t="s">
        <v>44</v>
      </c>
      <c r="B44" s="39">
        <v>19081</v>
      </c>
      <c r="C44" s="12">
        <f>VLOOKUP($B44, 'County name'!$A$3:$D$101, 4, FALSE)</f>
        <v>1.21E-2</v>
      </c>
      <c r="D44" s="40">
        <v>1772.89</v>
      </c>
      <c r="E44" s="40">
        <v>76.98</v>
      </c>
      <c r="F44" s="39">
        <v>0.82</v>
      </c>
    </row>
    <row r="45" spans="1:6" x14ac:dyDescent="0.25">
      <c r="A45" s="42" t="s">
        <v>45</v>
      </c>
      <c r="B45" s="39">
        <v>19083</v>
      </c>
      <c r="C45" s="12">
        <f>VLOOKUP($B45, 'County name'!$A$3:$D$101, 4, FALSE)</f>
        <v>1.1200000000000002E-2</v>
      </c>
      <c r="D45" s="40">
        <v>1872.95</v>
      </c>
      <c r="E45" s="40">
        <v>102.5</v>
      </c>
      <c r="F45" s="39">
        <v>0.88</v>
      </c>
    </row>
    <row r="46" spans="1:6" x14ac:dyDescent="0.25">
      <c r="A46" s="42" t="s">
        <v>46</v>
      </c>
      <c r="B46" s="39">
        <v>19085</v>
      </c>
      <c r="C46" s="12">
        <f>VLOOKUP($B46, 'County name'!$A$3:$D$101, 4, FALSE)</f>
        <v>1.3899999999999999E-2</v>
      </c>
      <c r="D46" s="40">
        <v>2029.79</v>
      </c>
      <c r="E46" s="40">
        <v>151.26</v>
      </c>
      <c r="F46" s="39">
        <v>0.94</v>
      </c>
    </row>
    <row r="47" spans="1:6" x14ac:dyDescent="0.25">
      <c r="A47" s="42" t="s">
        <v>47</v>
      </c>
      <c r="B47" s="39">
        <v>19087</v>
      </c>
      <c r="C47" s="12">
        <f>VLOOKUP($B47, 'County name'!$A$3:$D$101, 4, FALSE)</f>
        <v>6.6E-3</v>
      </c>
      <c r="D47" s="40">
        <v>2104.6799999999998</v>
      </c>
      <c r="E47" s="40">
        <v>141.22999999999999</v>
      </c>
      <c r="F47" s="39">
        <v>0.92</v>
      </c>
    </row>
    <row r="48" spans="1:6" x14ac:dyDescent="0.25">
      <c r="A48" s="42" t="s">
        <v>48</v>
      </c>
      <c r="B48" s="39">
        <v>19089</v>
      </c>
      <c r="C48" s="12">
        <f>VLOOKUP($B48, 'County name'!$A$3:$D$101, 4, FALSE)</f>
        <v>9.5999999999999992E-3</v>
      </c>
      <c r="D48" s="40">
        <v>1624.19</v>
      </c>
      <c r="E48" s="40">
        <v>54.26</v>
      </c>
      <c r="F48" s="39">
        <v>0.79</v>
      </c>
    </row>
    <row r="49" spans="1:6" x14ac:dyDescent="0.25">
      <c r="A49" s="42" t="s">
        <v>49</v>
      </c>
      <c r="B49" s="39">
        <v>19091</v>
      </c>
      <c r="C49" s="12">
        <f>VLOOKUP($B49, 'County name'!$A$3:$D$101, 4, FALSE)</f>
        <v>1.15E-2</v>
      </c>
      <c r="D49" s="40">
        <v>1829.76</v>
      </c>
      <c r="E49" s="40">
        <v>84.95</v>
      </c>
      <c r="F49" s="39">
        <v>0.84</v>
      </c>
    </row>
    <row r="50" spans="1:6" x14ac:dyDescent="0.25">
      <c r="A50" s="42" t="s">
        <v>50</v>
      </c>
      <c r="B50" s="39">
        <v>19093</v>
      </c>
      <c r="C50" s="12">
        <f>VLOOKUP($B50, 'County name'!$A$3:$D$101, 4, FALSE)</f>
        <v>9.0000000000000011E-3</v>
      </c>
      <c r="D50" s="40">
        <v>1885.52</v>
      </c>
      <c r="E50" s="40">
        <v>106.23</v>
      </c>
      <c r="F50" s="39">
        <v>0.88</v>
      </c>
    </row>
    <row r="51" spans="1:6" x14ac:dyDescent="0.25">
      <c r="A51" s="42" t="s">
        <v>51</v>
      </c>
      <c r="B51" s="39">
        <v>19095</v>
      </c>
      <c r="C51" s="12">
        <f>VLOOKUP($B51, 'County name'!$A$3:$D$101, 4, FALSE)</f>
        <v>9.8999999999999991E-3</v>
      </c>
      <c r="D51" s="40">
        <v>1958.07</v>
      </c>
      <c r="E51" s="40">
        <v>115.83</v>
      </c>
      <c r="F51" s="39">
        <v>0.88</v>
      </c>
    </row>
    <row r="52" spans="1:6" x14ac:dyDescent="0.25">
      <c r="A52" s="42" t="s">
        <v>52</v>
      </c>
      <c r="B52" s="39">
        <v>19097</v>
      </c>
      <c r="C52" s="12">
        <f>VLOOKUP($B52, 'County name'!$A$3:$D$101, 4, FALSE)</f>
        <v>7.3000000000000001E-3</v>
      </c>
      <c r="D52" s="40">
        <v>1826.99</v>
      </c>
      <c r="E52" s="40">
        <v>82.51</v>
      </c>
      <c r="F52" s="39">
        <v>0.83</v>
      </c>
    </row>
    <row r="53" spans="1:6" x14ac:dyDescent="0.25">
      <c r="A53" s="42" t="s">
        <v>53</v>
      </c>
      <c r="B53" s="39">
        <v>19099</v>
      </c>
      <c r="C53" s="12">
        <f>VLOOKUP($B53, 'County name'!$A$3:$D$101, 4, FALSE)</f>
        <v>1.4499999999999999E-2</v>
      </c>
      <c r="D53" s="40">
        <v>1985.57</v>
      </c>
      <c r="E53" s="40">
        <v>120.95</v>
      </c>
      <c r="F53" s="39">
        <v>0.88</v>
      </c>
    </row>
    <row r="54" spans="1:6" x14ac:dyDescent="0.25">
      <c r="A54" s="42" t="s">
        <v>54</v>
      </c>
      <c r="B54" s="39">
        <v>19101</v>
      </c>
      <c r="C54" s="12">
        <f>VLOOKUP($B54, 'County name'!$A$3:$D$101, 4, FALSE)</f>
        <v>5.8999999999999999E-3</v>
      </c>
      <c r="D54" s="40">
        <v>2112.6999999999998</v>
      </c>
      <c r="E54" s="40">
        <v>162.84</v>
      </c>
      <c r="F54" s="39">
        <v>0.95</v>
      </c>
    </row>
    <row r="55" spans="1:6" x14ac:dyDescent="0.25">
      <c r="A55" s="42" t="s">
        <v>55</v>
      </c>
      <c r="B55" s="39">
        <v>19103</v>
      </c>
      <c r="C55" s="12">
        <f>VLOOKUP($B55, 'County name'!$A$3:$D$101, 4, FALSE)</f>
        <v>9.3999999999999986E-3</v>
      </c>
      <c r="D55" s="40">
        <v>2001.44</v>
      </c>
      <c r="E55" s="40">
        <v>114.78</v>
      </c>
      <c r="F55" s="39">
        <v>0.89</v>
      </c>
    </row>
    <row r="56" spans="1:6" x14ac:dyDescent="0.25">
      <c r="A56" s="42" t="s">
        <v>56</v>
      </c>
      <c r="B56" s="39">
        <v>19105</v>
      </c>
      <c r="C56" s="12">
        <f>VLOOKUP($B56, 'County name'!$A$3:$D$101, 4, FALSE)</f>
        <v>9.1999999999999998E-3</v>
      </c>
      <c r="D56" s="40">
        <v>1826.32</v>
      </c>
      <c r="E56" s="40">
        <v>87.3</v>
      </c>
      <c r="F56" s="39">
        <v>0.84</v>
      </c>
    </row>
    <row r="57" spans="1:6" x14ac:dyDescent="0.25">
      <c r="A57" s="42" t="s">
        <v>57</v>
      </c>
      <c r="B57" s="39">
        <v>19107</v>
      </c>
      <c r="C57" s="12">
        <f>VLOOKUP($B57, 'County name'!$A$3:$D$101, 4, FALSE)</f>
        <v>8.6E-3</v>
      </c>
      <c r="D57" s="40">
        <v>2033.61</v>
      </c>
      <c r="E57" s="40">
        <v>132.81</v>
      </c>
      <c r="F57" s="39">
        <v>0.91</v>
      </c>
    </row>
    <row r="58" spans="1:6" x14ac:dyDescent="0.25">
      <c r="A58" s="42" t="s">
        <v>58</v>
      </c>
      <c r="B58" s="39">
        <v>19109</v>
      </c>
      <c r="C58" s="12">
        <f>VLOOKUP($B58, 'County name'!$A$3:$D$101, 4, FALSE)</f>
        <v>2.3300000000000001E-2</v>
      </c>
      <c r="D58" s="40">
        <v>1807.28</v>
      </c>
      <c r="E58" s="40">
        <v>83.27</v>
      </c>
      <c r="F58" s="39">
        <v>0.84</v>
      </c>
    </row>
    <row r="59" spans="1:6" x14ac:dyDescent="0.25">
      <c r="A59" s="42" t="s">
        <v>59</v>
      </c>
      <c r="B59" s="39">
        <v>19111</v>
      </c>
      <c r="C59" s="12">
        <f>VLOOKUP($B59, 'County name'!$A$3:$D$101, 4, FALSE)</f>
        <v>5.7999999999999996E-3</v>
      </c>
      <c r="D59" s="40">
        <v>2188</v>
      </c>
      <c r="E59" s="40">
        <v>159.99</v>
      </c>
      <c r="F59" s="39">
        <v>0.94</v>
      </c>
    </row>
    <row r="60" spans="1:6" x14ac:dyDescent="0.25">
      <c r="A60" s="42" t="s">
        <v>60</v>
      </c>
      <c r="B60" s="39">
        <v>19113</v>
      </c>
      <c r="C60" s="12">
        <f>VLOOKUP($B60, 'County name'!$A$3:$D$101, 4, FALSE)</f>
        <v>0.01</v>
      </c>
      <c r="D60" s="40">
        <v>1858.92</v>
      </c>
      <c r="E60" s="40">
        <v>91.43</v>
      </c>
      <c r="F60" s="39">
        <v>0.85</v>
      </c>
    </row>
    <row r="61" spans="1:6" x14ac:dyDescent="0.25">
      <c r="A61" s="42" t="s">
        <v>61</v>
      </c>
      <c r="B61" s="39">
        <v>19115</v>
      </c>
      <c r="C61" s="12">
        <f>VLOOKUP($B61, 'County name'!$A$3:$D$101, 4, FALSE)</f>
        <v>6.0999999999999995E-3</v>
      </c>
      <c r="D61" s="40">
        <v>2104.39</v>
      </c>
      <c r="E61" s="40">
        <v>143.44999999999999</v>
      </c>
      <c r="F61" s="39">
        <v>0.93</v>
      </c>
    </row>
    <row r="62" spans="1:6" x14ac:dyDescent="0.25">
      <c r="A62" s="42" t="s">
        <v>62</v>
      </c>
      <c r="B62" s="39">
        <v>19117</v>
      </c>
      <c r="C62" s="12">
        <f>VLOOKUP($B62, 'County name'!$A$3:$D$101, 4, FALSE)</f>
        <v>4.0000000000000001E-3</v>
      </c>
      <c r="D62" s="40">
        <v>2020.95</v>
      </c>
      <c r="E62" s="40">
        <v>135.12</v>
      </c>
      <c r="F62" s="39">
        <v>0.89</v>
      </c>
    </row>
    <row r="63" spans="1:6" x14ac:dyDescent="0.25">
      <c r="A63" s="42" t="s">
        <v>63</v>
      </c>
      <c r="B63" s="39">
        <v>19119</v>
      </c>
      <c r="C63" s="12">
        <f>VLOOKUP($B63, 'County name'!$A$3:$D$101, 4, FALSE)</f>
        <v>1.3000000000000001E-2</v>
      </c>
      <c r="D63" s="40">
        <v>1794.58</v>
      </c>
      <c r="E63" s="40">
        <v>113.2</v>
      </c>
      <c r="F63" s="39">
        <v>0.93</v>
      </c>
    </row>
    <row r="64" spans="1:6" x14ac:dyDescent="0.25">
      <c r="A64" s="42" t="s">
        <v>64</v>
      </c>
      <c r="B64" s="39">
        <v>19121</v>
      </c>
      <c r="C64" s="12">
        <f>VLOOKUP($B64, 'County name'!$A$3:$D$101, 4, FALSE)</f>
        <v>7.0999999999999995E-3</v>
      </c>
      <c r="D64" s="40">
        <v>2003.84</v>
      </c>
      <c r="E64" s="40">
        <v>129.22</v>
      </c>
      <c r="F64" s="39">
        <v>0.9</v>
      </c>
    </row>
    <row r="65" spans="1:6" x14ac:dyDescent="0.25">
      <c r="A65" s="42" t="s">
        <v>65</v>
      </c>
      <c r="B65" s="39">
        <v>19123</v>
      </c>
      <c r="C65" s="12">
        <f>VLOOKUP($B65, 'County name'!$A$3:$D$101, 4, FALSE)</f>
        <v>9.1999999999999998E-3</v>
      </c>
      <c r="D65" s="40">
        <v>2041.7</v>
      </c>
      <c r="E65" s="40">
        <v>134.4</v>
      </c>
      <c r="F65" s="39">
        <v>0.92</v>
      </c>
    </row>
    <row r="66" spans="1:6" x14ac:dyDescent="0.25">
      <c r="A66" s="42" t="s">
        <v>66</v>
      </c>
      <c r="B66" s="39">
        <v>19125</v>
      </c>
      <c r="C66" s="12">
        <f>VLOOKUP($B66, 'County name'!$A$3:$D$101, 4, FALSE)</f>
        <v>6.4000000000000003E-3</v>
      </c>
      <c r="D66" s="40">
        <v>2073.88</v>
      </c>
      <c r="E66" s="40">
        <v>136.97</v>
      </c>
      <c r="F66" s="39">
        <v>0.9</v>
      </c>
    </row>
    <row r="67" spans="1:6" x14ac:dyDescent="0.25">
      <c r="A67" s="42" t="s">
        <v>67</v>
      </c>
      <c r="B67" s="39">
        <v>19127</v>
      </c>
      <c r="C67" s="12">
        <f>VLOOKUP($B67, 'County name'!$A$3:$D$101, 4, FALSE)</f>
        <v>1.1399999999999999E-2</v>
      </c>
      <c r="D67" s="40">
        <v>1893.93</v>
      </c>
      <c r="E67" s="40">
        <v>98.57</v>
      </c>
      <c r="F67" s="39">
        <v>0.85</v>
      </c>
    </row>
    <row r="68" spans="1:6" x14ac:dyDescent="0.25">
      <c r="A68" s="42" t="s">
        <v>68</v>
      </c>
      <c r="B68" s="39">
        <v>19129</v>
      </c>
      <c r="C68" s="12">
        <f>VLOOKUP($B68, 'County name'!$A$3:$D$101, 4, FALSE)</f>
        <v>8.0000000000000002E-3</v>
      </c>
      <c r="D68" s="40">
        <v>2158.6999999999998</v>
      </c>
      <c r="E68" s="40">
        <v>183.28</v>
      </c>
      <c r="F68" s="39">
        <v>0.99</v>
      </c>
    </row>
    <row r="69" spans="1:6" x14ac:dyDescent="0.25">
      <c r="A69" s="42" t="s">
        <v>69</v>
      </c>
      <c r="B69" s="39">
        <v>19131</v>
      </c>
      <c r="C69" s="12">
        <f>VLOOKUP($B69, 'County name'!$A$3:$D$101, 4, FALSE)</f>
        <v>1.09E-2</v>
      </c>
      <c r="D69" s="40">
        <v>1713.27</v>
      </c>
      <c r="E69" s="40">
        <v>62.68</v>
      </c>
      <c r="F69" s="39">
        <v>0.8</v>
      </c>
    </row>
    <row r="70" spans="1:6" x14ac:dyDescent="0.25">
      <c r="A70" s="42" t="s">
        <v>70</v>
      </c>
      <c r="B70" s="39">
        <v>19133</v>
      </c>
      <c r="C70" s="12">
        <f>VLOOKUP($B70, 'County name'!$A$3:$D$101, 4, FALSE)</f>
        <v>1.2800000000000001E-2</v>
      </c>
      <c r="D70" s="40">
        <v>2002.69</v>
      </c>
      <c r="E70" s="40">
        <v>162.49</v>
      </c>
      <c r="F70" s="39">
        <v>0.98</v>
      </c>
    </row>
    <row r="71" spans="1:6" x14ac:dyDescent="0.25">
      <c r="A71" s="42" t="s">
        <v>71</v>
      </c>
      <c r="B71" s="39">
        <v>19135</v>
      </c>
      <c r="C71" s="12">
        <f>VLOOKUP($B71, 'County name'!$A$3:$D$101, 4, FALSE)</f>
        <v>3.3E-3</v>
      </c>
      <c r="D71" s="40">
        <v>2051.67</v>
      </c>
      <c r="E71" s="40">
        <v>130.47</v>
      </c>
      <c r="F71" s="39">
        <v>0.89</v>
      </c>
    </row>
    <row r="72" spans="1:6" x14ac:dyDescent="0.25">
      <c r="A72" s="42" t="s">
        <v>72</v>
      </c>
      <c r="B72" s="39">
        <v>19137</v>
      </c>
      <c r="C72" s="12">
        <f>VLOOKUP($B72, 'County name'!$A$3:$D$101, 4, FALSE)</f>
        <v>7.6E-3</v>
      </c>
      <c r="D72" s="40">
        <v>2067.38</v>
      </c>
      <c r="E72" s="40">
        <v>157.22</v>
      </c>
      <c r="F72" s="39">
        <v>0.94</v>
      </c>
    </row>
    <row r="73" spans="1:6" x14ac:dyDescent="0.25">
      <c r="A73" s="42" t="s">
        <v>73</v>
      </c>
      <c r="B73" s="39">
        <v>19139</v>
      </c>
      <c r="C73" s="12">
        <f>VLOOKUP($B73, 'County name'!$A$3:$D$101, 4, FALSE)</f>
        <v>6.6E-3</v>
      </c>
      <c r="D73" s="40">
        <v>2054.94</v>
      </c>
      <c r="E73" s="40">
        <v>125.05</v>
      </c>
      <c r="F73" s="39">
        <v>0.91</v>
      </c>
    </row>
    <row r="74" spans="1:6" x14ac:dyDescent="0.25">
      <c r="A74" s="42" t="s">
        <v>74</v>
      </c>
      <c r="B74" s="39">
        <v>19141</v>
      </c>
      <c r="C74" s="12">
        <f>VLOOKUP($B74, 'County name'!$A$3:$D$101, 4, FALSE)</f>
        <v>1.3100000000000001E-2</v>
      </c>
      <c r="D74" s="40">
        <v>1812.08</v>
      </c>
      <c r="E74" s="40">
        <v>97.32</v>
      </c>
      <c r="F74" s="39">
        <v>0.88</v>
      </c>
    </row>
    <row r="75" spans="1:6" x14ac:dyDescent="0.25">
      <c r="A75" s="42" t="s">
        <v>75</v>
      </c>
      <c r="B75" s="39">
        <v>19143</v>
      </c>
      <c r="C75" s="12">
        <f>VLOOKUP($B75, 'County name'!$A$3:$D$101, 4, FALSE)</f>
        <v>0.01</v>
      </c>
      <c r="D75" s="40">
        <v>1744.95</v>
      </c>
      <c r="E75" s="40">
        <v>85.97</v>
      </c>
      <c r="F75" s="39">
        <v>0.86</v>
      </c>
    </row>
    <row r="76" spans="1:6" x14ac:dyDescent="0.25">
      <c r="A76" s="42" t="s">
        <v>76</v>
      </c>
      <c r="B76" s="39">
        <v>19145</v>
      </c>
      <c r="C76" s="12">
        <f>VLOOKUP($B76, 'County name'!$A$3:$D$101, 4, FALSE)</f>
        <v>9.8999999999999991E-3</v>
      </c>
      <c r="D76" s="40">
        <v>2093.91</v>
      </c>
      <c r="E76" s="40">
        <v>158.09</v>
      </c>
      <c r="F76" s="39">
        <v>0.93</v>
      </c>
    </row>
    <row r="77" spans="1:6" x14ac:dyDescent="0.25">
      <c r="A77" s="42" t="s">
        <v>77</v>
      </c>
      <c r="B77" s="39">
        <v>19147</v>
      </c>
      <c r="C77" s="12">
        <f>VLOOKUP($B77, 'County name'!$A$3:$D$101, 4, FALSE)</f>
        <v>1.1699999999999999E-2</v>
      </c>
      <c r="D77" s="40">
        <v>1826.29</v>
      </c>
      <c r="E77" s="40">
        <v>92.67</v>
      </c>
      <c r="F77" s="39">
        <v>0.87</v>
      </c>
    </row>
    <row r="78" spans="1:6" x14ac:dyDescent="0.25">
      <c r="A78" s="42" t="s">
        <v>78</v>
      </c>
      <c r="B78" s="39">
        <v>19149</v>
      </c>
      <c r="C78" s="12">
        <f>VLOOKUP($B78, 'County name'!$A$3:$D$101, 4, FALSE)</f>
        <v>1.8500000000000003E-2</v>
      </c>
      <c r="D78" s="40">
        <v>1896.88</v>
      </c>
      <c r="E78" s="40">
        <v>125.52</v>
      </c>
      <c r="F78" s="39">
        <v>0.93</v>
      </c>
    </row>
    <row r="79" spans="1:6" x14ac:dyDescent="0.25">
      <c r="A79" s="42" t="s">
        <v>79</v>
      </c>
      <c r="B79" s="39">
        <v>19151</v>
      </c>
      <c r="C79" s="12">
        <f>VLOOKUP($B79, 'County name'!$A$3:$D$101, 4, FALSE)</f>
        <v>1.41E-2</v>
      </c>
      <c r="D79" s="40">
        <v>1852.49</v>
      </c>
      <c r="E79" s="40">
        <v>102.41</v>
      </c>
      <c r="F79" s="39">
        <v>0.89</v>
      </c>
    </row>
    <row r="80" spans="1:6" x14ac:dyDescent="0.25">
      <c r="A80" s="42" t="s">
        <v>80</v>
      </c>
      <c r="B80" s="39">
        <v>19153</v>
      </c>
      <c r="C80" s="12">
        <f>VLOOKUP($B80, 'County name'!$A$3:$D$101, 4, FALSE)</f>
        <v>7.7000000000000002E-3</v>
      </c>
      <c r="D80" s="40">
        <v>2014.71</v>
      </c>
      <c r="E80" s="40">
        <v>131.49</v>
      </c>
      <c r="F80" s="39">
        <v>0.9</v>
      </c>
    </row>
    <row r="81" spans="1:6" x14ac:dyDescent="0.25">
      <c r="A81" s="42" t="s">
        <v>81</v>
      </c>
      <c r="B81" s="39">
        <v>19155</v>
      </c>
      <c r="C81" s="12">
        <f>VLOOKUP($B81, 'County name'!$A$3:$D$101, 4, FALSE)</f>
        <v>1.7299999999999999E-2</v>
      </c>
      <c r="D81" s="40">
        <v>2050.52</v>
      </c>
      <c r="E81" s="40">
        <v>147.71</v>
      </c>
      <c r="F81" s="39">
        <v>0.93</v>
      </c>
    </row>
    <row r="82" spans="1:6" x14ac:dyDescent="0.25">
      <c r="A82" s="42" t="s">
        <v>82</v>
      </c>
      <c r="B82" s="39">
        <v>19157</v>
      </c>
      <c r="C82" s="12">
        <f>VLOOKUP($B82, 'County name'!$A$3:$D$101, 4, FALSE)</f>
        <v>1.18E-2</v>
      </c>
      <c r="D82" s="40">
        <v>1945.56</v>
      </c>
      <c r="E82" s="40">
        <v>119.58</v>
      </c>
      <c r="F82" s="39">
        <v>0.89</v>
      </c>
    </row>
    <row r="83" spans="1:6" x14ac:dyDescent="0.25">
      <c r="A83" s="42" t="s">
        <v>83</v>
      </c>
      <c r="B83" s="39">
        <v>19159</v>
      </c>
      <c r="C83" s="12">
        <f>VLOOKUP($B83, 'County name'!$A$3:$D$101, 4, FALSE)</f>
        <v>5.4000000000000003E-3</v>
      </c>
      <c r="D83" s="40">
        <v>2027.13</v>
      </c>
      <c r="E83" s="40">
        <v>132.30000000000001</v>
      </c>
      <c r="F83" s="39">
        <v>0.89</v>
      </c>
    </row>
    <row r="84" spans="1:6" x14ac:dyDescent="0.25">
      <c r="A84" s="42" t="s">
        <v>84</v>
      </c>
      <c r="B84" s="39">
        <v>19161</v>
      </c>
      <c r="C84" s="12">
        <f>VLOOKUP($B84, 'County name'!$A$3:$D$101, 4, FALSE)</f>
        <v>1.2E-2</v>
      </c>
      <c r="D84" s="40">
        <v>1866.55</v>
      </c>
      <c r="E84" s="40">
        <v>102.06</v>
      </c>
      <c r="F84" s="39">
        <v>0.87</v>
      </c>
    </row>
    <row r="85" spans="1:6" x14ac:dyDescent="0.25">
      <c r="A85" s="42" t="s">
        <v>85</v>
      </c>
      <c r="B85" s="39">
        <v>19163</v>
      </c>
      <c r="C85" s="12">
        <f>VLOOKUP($B85, 'County name'!$A$3:$D$101, 4, FALSE)</f>
        <v>7.4999999999999997E-3</v>
      </c>
      <c r="D85" s="40">
        <v>1991.02</v>
      </c>
      <c r="E85" s="40">
        <v>101.77</v>
      </c>
      <c r="F85" s="39">
        <v>0.88</v>
      </c>
    </row>
    <row r="86" spans="1:6" x14ac:dyDescent="0.25">
      <c r="A86" s="42" t="s">
        <v>86</v>
      </c>
      <c r="B86" s="39">
        <v>19165</v>
      </c>
      <c r="C86" s="12">
        <f>VLOOKUP($B86, 'County name'!$A$3:$D$101, 4, FALSE)</f>
        <v>1.37E-2</v>
      </c>
      <c r="D86" s="40">
        <v>1945.37</v>
      </c>
      <c r="E86" s="40">
        <v>117.11</v>
      </c>
      <c r="F86" s="39">
        <v>0.88</v>
      </c>
    </row>
    <row r="87" spans="1:6" x14ac:dyDescent="0.25">
      <c r="A87" s="42" t="s">
        <v>87</v>
      </c>
      <c r="B87" s="39">
        <v>19167</v>
      </c>
      <c r="C87" s="12">
        <f>VLOOKUP($B87, 'County name'!$A$3:$D$101, 4, FALSE)</f>
        <v>1.6E-2</v>
      </c>
      <c r="D87" s="40">
        <v>1852.34</v>
      </c>
      <c r="E87" s="40">
        <v>119.4</v>
      </c>
      <c r="F87" s="39">
        <v>0.93</v>
      </c>
    </row>
    <row r="88" spans="1:6" x14ac:dyDescent="0.25">
      <c r="A88" s="42" t="s">
        <v>88</v>
      </c>
      <c r="B88" s="39">
        <v>19169</v>
      </c>
      <c r="C88" s="12">
        <f>VLOOKUP($B88, 'County name'!$A$3:$D$101, 4, FALSE)</f>
        <v>1.09E-2</v>
      </c>
      <c r="D88" s="40">
        <v>1905.88</v>
      </c>
      <c r="E88" s="40">
        <v>101.68</v>
      </c>
      <c r="F88" s="39">
        <v>0.85</v>
      </c>
    </row>
    <row r="89" spans="1:6" x14ac:dyDescent="0.25">
      <c r="A89" s="42" t="s">
        <v>89</v>
      </c>
      <c r="B89" s="39">
        <v>19171</v>
      </c>
      <c r="C89" s="12">
        <f>VLOOKUP($B89, 'County name'!$A$3:$D$101, 4, FALSE)</f>
        <v>1.3000000000000001E-2</v>
      </c>
      <c r="D89" s="40">
        <v>1876.24</v>
      </c>
      <c r="E89" s="40">
        <v>98.08</v>
      </c>
      <c r="F89" s="39">
        <v>0.85</v>
      </c>
    </row>
    <row r="90" spans="1:6" x14ac:dyDescent="0.25">
      <c r="A90" s="42" t="s">
        <v>90</v>
      </c>
      <c r="B90" s="39">
        <v>19173</v>
      </c>
      <c r="C90" s="12">
        <f>VLOOKUP($B90, 'County name'!$A$3:$D$101, 4, FALSE)</f>
        <v>7.9000000000000008E-3</v>
      </c>
      <c r="D90" s="40">
        <v>2043.59</v>
      </c>
      <c r="E90" s="40">
        <v>139.33000000000001</v>
      </c>
      <c r="F90" s="39">
        <v>0.9</v>
      </c>
    </row>
    <row r="91" spans="1:6" x14ac:dyDescent="0.25">
      <c r="A91" s="42" t="s">
        <v>91</v>
      </c>
      <c r="B91" s="39">
        <v>19175</v>
      </c>
      <c r="C91" s="12">
        <f>VLOOKUP($B91, 'County name'!$A$3:$D$101, 4, FALSE)</f>
        <v>6.5000000000000006E-3</v>
      </c>
      <c r="D91" s="40">
        <v>2008.65</v>
      </c>
      <c r="E91" s="40">
        <v>128.82</v>
      </c>
      <c r="F91" s="39">
        <v>0.89</v>
      </c>
    </row>
    <row r="92" spans="1:6" x14ac:dyDescent="0.25">
      <c r="A92" s="42" t="s">
        <v>92</v>
      </c>
      <c r="B92" s="39">
        <v>19177</v>
      </c>
      <c r="C92" s="12">
        <f>VLOOKUP($B92, 'County name'!$A$3:$D$101, 4, FALSE)</f>
        <v>4.7999999999999996E-3</v>
      </c>
      <c r="D92" s="40">
        <v>2155.9499999999998</v>
      </c>
      <c r="E92" s="40">
        <v>175.96</v>
      </c>
      <c r="F92" s="39">
        <v>0.97</v>
      </c>
    </row>
    <row r="93" spans="1:6" x14ac:dyDescent="0.25">
      <c r="A93" s="42" t="s">
        <v>93</v>
      </c>
      <c r="B93" s="39">
        <v>19179</v>
      </c>
      <c r="C93" s="12">
        <f>VLOOKUP($B93, 'County name'!$A$3:$D$101, 4, FALSE)</f>
        <v>5.1999999999999998E-3</v>
      </c>
      <c r="D93" s="40">
        <v>2102.38</v>
      </c>
      <c r="E93" s="40">
        <v>147.62</v>
      </c>
      <c r="F93" s="39">
        <v>0.94</v>
      </c>
    </row>
    <row r="94" spans="1:6" x14ac:dyDescent="0.25">
      <c r="A94" s="42" t="s">
        <v>94</v>
      </c>
      <c r="B94" s="39">
        <v>19181</v>
      </c>
      <c r="C94" s="12">
        <f>VLOOKUP($B94, 'County name'!$A$3:$D$101, 4, FALSE)</f>
        <v>6.0999999999999995E-3</v>
      </c>
      <c r="D94" s="40">
        <v>2073.62</v>
      </c>
      <c r="E94" s="40">
        <v>136.85</v>
      </c>
      <c r="F94" s="39">
        <v>0.9</v>
      </c>
    </row>
    <row r="95" spans="1:6" x14ac:dyDescent="0.25">
      <c r="A95" s="42" t="s">
        <v>95</v>
      </c>
      <c r="B95" s="39">
        <v>19183</v>
      </c>
      <c r="C95" s="12">
        <f>VLOOKUP($B95, 'County name'!$A$3:$D$101, 4, FALSE)</f>
        <v>8.8000000000000005E-3</v>
      </c>
      <c r="D95" s="40">
        <v>2062.44</v>
      </c>
      <c r="E95" s="40">
        <v>139.83000000000001</v>
      </c>
      <c r="F95" s="39">
        <v>0.92</v>
      </c>
    </row>
    <row r="96" spans="1:6" x14ac:dyDescent="0.25">
      <c r="A96" s="42" t="s">
        <v>96</v>
      </c>
      <c r="B96" s="39">
        <v>19185</v>
      </c>
      <c r="C96" s="12">
        <f>VLOOKUP($B96, 'County name'!$A$3:$D$101, 4, FALSE)</f>
        <v>5.6999999999999993E-3</v>
      </c>
      <c r="D96" s="40">
        <v>2002.08</v>
      </c>
      <c r="E96" s="40">
        <v>130.01</v>
      </c>
      <c r="F96" s="39">
        <v>0.88</v>
      </c>
    </row>
    <row r="97" spans="1:6" x14ac:dyDescent="0.25">
      <c r="A97" s="42" t="s">
        <v>97</v>
      </c>
      <c r="B97" s="39">
        <v>19187</v>
      </c>
      <c r="C97" s="12">
        <f>VLOOKUP($B97, 'County name'!$A$3:$D$101, 4, FALSE)</f>
        <v>1.5100000000000001E-2</v>
      </c>
      <c r="D97" s="40">
        <v>1876.64</v>
      </c>
      <c r="E97" s="40">
        <v>100.32</v>
      </c>
      <c r="F97" s="39">
        <v>0.87</v>
      </c>
    </row>
    <row r="98" spans="1:6" x14ac:dyDescent="0.25">
      <c r="A98" s="42" t="s">
        <v>98</v>
      </c>
      <c r="B98" s="39">
        <v>19189</v>
      </c>
      <c r="C98" s="12">
        <f>VLOOKUP($B98, 'County name'!$A$3:$D$101, 4, FALSE)</f>
        <v>8.6E-3</v>
      </c>
      <c r="D98" s="40">
        <v>1761.54</v>
      </c>
      <c r="E98" s="40">
        <v>73.02</v>
      </c>
      <c r="F98" s="39">
        <v>0.83</v>
      </c>
    </row>
    <row r="99" spans="1:6" x14ac:dyDescent="0.25">
      <c r="A99" s="42" t="s">
        <v>99</v>
      </c>
      <c r="B99" s="39">
        <v>19191</v>
      </c>
      <c r="C99" s="12">
        <f>VLOOKUP($B99, 'County name'!$A$3:$D$101, 4, FALSE)</f>
        <v>1.03E-2</v>
      </c>
      <c r="D99" s="40">
        <v>1687.89</v>
      </c>
      <c r="E99" s="40">
        <v>58.87</v>
      </c>
      <c r="F99" s="39">
        <v>0.79</v>
      </c>
    </row>
    <row r="100" spans="1:6" x14ac:dyDescent="0.25">
      <c r="A100" s="42" t="s">
        <v>100</v>
      </c>
      <c r="B100" s="39">
        <v>19193</v>
      </c>
      <c r="C100" s="12">
        <f>VLOOKUP($B100, 'County name'!$A$3:$D$101, 4, FALSE)</f>
        <v>1.5700000000000002E-2</v>
      </c>
      <c r="D100" s="40">
        <v>1936.67</v>
      </c>
      <c r="E100" s="40">
        <v>132.9</v>
      </c>
      <c r="F100" s="39">
        <v>0.93</v>
      </c>
    </row>
    <row r="101" spans="1:6" x14ac:dyDescent="0.25">
      <c r="A101" s="42" t="s">
        <v>101</v>
      </c>
      <c r="B101" s="39">
        <v>19195</v>
      </c>
      <c r="C101" s="12">
        <f>VLOOKUP($B101, 'County name'!$A$3:$D$101, 4, FALSE)</f>
        <v>8.3000000000000001E-3</v>
      </c>
      <c r="D101" s="40">
        <v>1714.37</v>
      </c>
      <c r="E101" s="40">
        <v>62.45</v>
      </c>
      <c r="F101" s="39">
        <v>0.8</v>
      </c>
    </row>
    <row r="102" spans="1:6" x14ac:dyDescent="0.25">
      <c r="A102" s="42" t="s">
        <v>102</v>
      </c>
      <c r="B102" s="39">
        <v>19197</v>
      </c>
      <c r="C102" s="12">
        <f>VLOOKUP($B102, 'County name'!$A$3:$D$101, 4, FALSE)</f>
        <v>1.3500000000000002E-2</v>
      </c>
      <c r="D102" s="40">
        <v>1827.27</v>
      </c>
      <c r="E102" s="40">
        <v>93.19</v>
      </c>
      <c r="F102" s="39">
        <v>0.86</v>
      </c>
    </row>
  </sheetData>
  <mergeCells count="1">
    <mergeCell ref="A1:F1"/>
  </mergeCell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W1002"/>
  <sheetViews>
    <sheetView zoomScale="90" zoomScaleNormal="90" workbookViewId="0">
      <pane xSplit="4" ySplit="3" topLeftCell="E4" activePane="bottomRight" state="frozen"/>
      <selection activeCell="J21" sqref="J21"/>
      <selection pane="topRight" activeCell="J21" sqref="J21"/>
      <selection pane="bottomLeft" activeCell="J21" sqref="J21"/>
      <selection pane="bottomRight" activeCell="AY9" sqref="AY9"/>
    </sheetView>
  </sheetViews>
  <sheetFormatPr defaultColWidth="14.453125" defaultRowHeight="15.75" customHeight="1" x14ac:dyDescent="0.25"/>
  <cols>
    <col min="1" max="1" width="0" style="36" hidden="1" customWidth="1"/>
    <col min="2" max="2" width="10.1796875" style="36" customWidth="1"/>
    <col min="3" max="3" width="21.08984375" style="36" customWidth="1"/>
    <col min="4" max="4" width="7.453125" style="36" customWidth="1"/>
    <col min="5" max="10" width="10.453125" style="36" customWidth="1"/>
    <col min="11" max="11" width="10.453125" style="59" customWidth="1"/>
    <col min="12" max="16" width="10.453125" style="36" customWidth="1"/>
    <col min="17" max="17" width="10.453125" style="59" customWidth="1"/>
    <col min="18" max="22" width="10.453125" style="36" customWidth="1"/>
    <col min="23" max="23" width="10.453125" style="59" customWidth="1"/>
    <col min="24" max="28" width="10.453125" style="36" customWidth="1"/>
    <col min="29" max="29" width="10.453125" style="59" customWidth="1"/>
    <col min="30" max="34" width="10.453125" style="36" customWidth="1"/>
    <col min="35" max="35" width="10.453125" style="59" customWidth="1"/>
    <col min="36" max="40" width="10.453125" style="36" customWidth="1"/>
    <col min="41" max="41" width="8.36328125" style="57" customWidth="1"/>
    <col min="42" max="42" width="8.36328125" style="54" customWidth="1"/>
    <col min="43" max="43" width="8.36328125" style="63" customWidth="1"/>
    <col min="44" max="45" width="8.36328125" style="54" customWidth="1"/>
    <col min="46" max="46" width="8.36328125" style="63" customWidth="1"/>
    <col min="47" max="48" width="8.36328125" style="54" customWidth="1"/>
    <col min="49" max="49" width="8.36328125" style="63" customWidth="1"/>
    <col min="50" max="16384" width="14.453125" style="36"/>
  </cols>
  <sheetData>
    <row r="1" spans="1:49" s="52" customFormat="1" ht="14" x14ac:dyDescent="0.4">
      <c r="A1" s="3" t="s">
        <v>181</v>
      </c>
      <c r="B1" s="3"/>
      <c r="C1" s="3"/>
      <c r="D1" s="3"/>
      <c r="E1" s="73" t="s">
        <v>165</v>
      </c>
      <c r="F1" s="71"/>
      <c r="G1" s="71"/>
      <c r="H1" s="71"/>
      <c r="I1" s="71"/>
      <c r="J1" s="71"/>
      <c r="K1" s="73" t="s">
        <v>166</v>
      </c>
      <c r="L1" s="71"/>
      <c r="M1" s="71"/>
      <c r="N1" s="71"/>
      <c r="O1" s="71"/>
      <c r="P1" s="71"/>
      <c r="Q1" s="73" t="s">
        <v>167</v>
      </c>
      <c r="R1" s="71"/>
      <c r="S1" s="71"/>
      <c r="T1" s="71"/>
      <c r="U1" s="71"/>
      <c r="V1" s="71"/>
      <c r="W1" s="73" t="s">
        <v>168</v>
      </c>
      <c r="X1" s="71"/>
      <c r="Y1" s="71"/>
      <c r="Z1" s="71"/>
      <c r="AA1" s="71"/>
      <c r="AB1" s="71"/>
      <c r="AC1" s="73" t="s">
        <v>169</v>
      </c>
      <c r="AD1" s="71"/>
      <c r="AE1" s="71"/>
      <c r="AF1" s="71"/>
      <c r="AG1" s="71"/>
      <c r="AH1" s="71"/>
      <c r="AI1" s="73" t="s">
        <v>170</v>
      </c>
      <c r="AJ1" s="71"/>
      <c r="AK1" s="71"/>
      <c r="AL1" s="71"/>
      <c r="AM1" s="71"/>
      <c r="AN1" s="71"/>
      <c r="AO1" s="75" t="s">
        <v>199</v>
      </c>
      <c r="AP1" s="75"/>
      <c r="AQ1" s="75"/>
      <c r="AR1" s="75"/>
      <c r="AS1" s="75"/>
      <c r="AT1" s="75"/>
      <c r="AU1" s="75"/>
      <c r="AV1" s="75"/>
      <c r="AW1" s="75"/>
    </row>
    <row r="2" spans="1:49" s="52" customFormat="1" ht="13" x14ac:dyDescent="0.4">
      <c r="A2" s="3"/>
      <c r="B2" s="3"/>
      <c r="C2" s="3"/>
      <c r="D2" s="3"/>
      <c r="E2" s="70" t="s">
        <v>171</v>
      </c>
      <c r="F2" s="71"/>
      <c r="G2" s="71"/>
      <c r="H2" s="72" t="s">
        <v>172</v>
      </c>
      <c r="I2" s="71"/>
      <c r="J2" s="71"/>
      <c r="K2" s="70" t="s">
        <v>171</v>
      </c>
      <c r="L2" s="71"/>
      <c r="M2" s="71"/>
      <c r="N2" s="72" t="s">
        <v>172</v>
      </c>
      <c r="O2" s="71"/>
      <c r="P2" s="71"/>
      <c r="Q2" s="70" t="s">
        <v>171</v>
      </c>
      <c r="R2" s="71"/>
      <c r="S2" s="71"/>
      <c r="T2" s="72" t="s">
        <v>172</v>
      </c>
      <c r="U2" s="71"/>
      <c r="V2" s="71"/>
      <c r="W2" s="70" t="s">
        <v>171</v>
      </c>
      <c r="X2" s="71"/>
      <c r="Y2" s="71"/>
      <c r="Z2" s="72" t="s">
        <v>172</v>
      </c>
      <c r="AA2" s="71"/>
      <c r="AB2" s="71"/>
      <c r="AC2" s="70" t="s">
        <v>171</v>
      </c>
      <c r="AD2" s="71"/>
      <c r="AE2" s="74"/>
      <c r="AF2" s="72" t="s">
        <v>172</v>
      </c>
      <c r="AG2" s="71"/>
      <c r="AH2" s="71"/>
      <c r="AI2" s="70" t="s">
        <v>171</v>
      </c>
      <c r="AJ2" s="71"/>
      <c r="AK2" s="71"/>
      <c r="AL2" s="72" t="s">
        <v>172</v>
      </c>
      <c r="AM2" s="71"/>
      <c r="AN2" s="71"/>
      <c r="AO2" s="75" t="s">
        <v>197</v>
      </c>
      <c r="AP2" s="75"/>
      <c r="AQ2" s="75"/>
      <c r="AR2" s="75" t="s">
        <v>200</v>
      </c>
      <c r="AS2" s="75"/>
      <c r="AT2" s="75"/>
      <c r="AU2" s="75" t="s">
        <v>198</v>
      </c>
      <c r="AV2" s="75"/>
      <c r="AW2" s="75"/>
    </row>
    <row r="3" spans="1:49" ht="70.5" customHeight="1" x14ac:dyDescent="0.25">
      <c r="A3" s="4" t="s">
        <v>173</v>
      </c>
      <c r="B3" s="5" t="s">
        <v>2</v>
      </c>
      <c r="C3" s="5" t="s">
        <v>3</v>
      </c>
      <c r="D3" s="5" t="s">
        <v>0</v>
      </c>
      <c r="E3" s="7" t="s">
        <v>175</v>
      </c>
      <c r="F3" s="7" t="s">
        <v>176</v>
      </c>
      <c r="G3" s="8" t="s">
        <v>177</v>
      </c>
      <c r="H3" s="7" t="s">
        <v>175</v>
      </c>
      <c r="I3" s="7" t="s">
        <v>176</v>
      </c>
      <c r="J3" s="8" t="s">
        <v>177</v>
      </c>
      <c r="K3" s="55" t="s">
        <v>175</v>
      </c>
      <c r="L3" s="7" t="s">
        <v>176</v>
      </c>
      <c r="M3" s="8" t="s">
        <v>177</v>
      </c>
      <c r="N3" s="7" t="s">
        <v>175</v>
      </c>
      <c r="O3" s="7" t="s">
        <v>176</v>
      </c>
      <c r="P3" s="8" t="s">
        <v>177</v>
      </c>
      <c r="Q3" s="55" t="s">
        <v>175</v>
      </c>
      <c r="R3" s="7" t="s">
        <v>176</v>
      </c>
      <c r="S3" s="8" t="s">
        <v>177</v>
      </c>
      <c r="T3" s="7" t="s">
        <v>175</v>
      </c>
      <c r="U3" s="7" t="s">
        <v>176</v>
      </c>
      <c r="V3" s="8" t="s">
        <v>177</v>
      </c>
      <c r="W3" s="55" t="s">
        <v>175</v>
      </c>
      <c r="X3" s="7" t="s">
        <v>176</v>
      </c>
      <c r="Y3" s="8" t="s">
        <v>177</v>
      </c>
      <c r="Z3" s="7" t="s">
        <v>175</v>
      </c>
      <c r="AA3" s="7" t="s">
        <v>176</v>
      </c>
      <c r="AB3" s="8" t="s">
        <v>177</v>
      </c>
      <c r="AC3" s="60" t="s">
        <v>175</v>
      </c>
      <c r="AD3" s="9" t="s">
        <v>176</v>
      </c>
      <c r="AE3" s="6" t="s">
        <v>177</v>
      </c>
      <c r="AF3" s="7" t="s">
        <v>175</v>
      </c>
      <c r="AG3" s="7" t="s">
        <v>176</v>
      </c>
      <c r="AH3" s="8" t="s">
        <v>177</v>
      </c>
      <c r="AI3" s="55" t="s">
        <v>175</v>
      </c>
      <c r="AJ3" s="7" t="s">
        <v>176</v>
      </c>
      <c r="AK3" s="8" t="s">
        <v>177</v>
      </c>
      <c r="AL3" s="7" t="s">
        <v>175</v>
      </c>
      <c r="AM3" s="7" t="s">
        <v>176</v>
      </c>
      <c r="AN3" s="8" t="s">
        <v>177</v>
      </c>
      <c r="AO3" s="55" t="s">
        <v>175</v>
      </c>
      <c r="AP3" s="7" t="s">
        <v>176</v>
      </c>
      <c r="AQ3" s="61" t="s">
        <v>177</v>
      </c>
      <c r="AR3" s="7" t="s">
        <v>175</v>
      </c>
      <c r="AS3" s="7" t="s">
        <v>176</v>
      </c>
      <c r="AT3" s="61" t="s">
        <v>177</v>
      </c>
      <c r="AU3" s="7" t="s">
        <v>175</v>
      </c>
      <c r="AV3" s="7" t="s">
        <v>176</v>
      </c>
      <c r="AW3" s="61" t="s">
        <v>177</v>
      </c>
    </row>
    <row r="4" spans="1:49" ht="11.5" x14ac:dyDescent="0.25">
      <c r="A4" s="10"/>
      <c r="B4" s="10">
        <v>19000</v>
      </c>
      <c r="C4" s="10" t="s">
        <v>1</v>
      </c>
      <c r="D4" s="11" t="s">
        <v>1</v>
      </c>
      <c r="E4" s="13">
        <f>AVERAGE('bcc-csm-1'!$H3,'bcc-csm1-1-m'!$H3,'BNU-ESM'!$H3,CanESM2!$H3,CCSM4!$H3,'CNRM-CM5'!$H3,'CSIRO-Mk3-6-0'!$H3,'GFDL-ESM2M'!$H3,'GFDL-ESM2G'!$H3,'HadGEM2-ES'!$H3,'HadGEM2-CC'!$H3,inmcm4!$H3,'IPSL-CM5A-LR'!$H3,'IPSL-CM5A-MR'!$H3,'IPSL-MC5B-LR'!$H3,MIROC5!$H3,'MIROC-ESM'!$H3,'MIROC-ESM-CHEM'!$H3,'MRI-CGCM3'!$H3,'NorESM1-M'!$H3)</f>
        <v>230.58093448341009</v>
      </c>
      <c r="F4" s="13">
        <f>AVERAGE('bcc-csm-1'!$I3,'bcc-csm1-1-m'!$I3,'BNU-ESM'!$I3,CanESM2!$I3,CCSM4!$I3,'CNRM-CM5'!$I3,'CSIRO-Mk3-6-0'!$I3,'GFDL-ESM2M'!$I3,'GFDL-ESM2G'!$I3,'HadGEM2-ES'!$I3,'HadGEM2-CC'!$I3,inmcm4!$I3,'IPSL-CM5A-LR'!$I3,'IPSL-CM5A-MR'!$I3,'IPSL-MC5B-LR'!$I3,MIROC5!$I3,'MIROC-ESM'!$I3,'MIROC-ESM-CHEM'!$I3,'MRI-CGCM3'!$I3,'NorESM1-M'!$I3)</f>
        <v>106.38151846662068</v>
      </c>
      <c r="G4" s="25">
        <f>AVERAGE('bcc-csm-1'!$J3,'bcc-csm1-1-m'!$J3,'BNU-ESM'!$J3,CanESM2!$J3,CCSM4!$J3,'CNRM-CM5'!$J3,'CSIRO-Mk3-6-0'!$J3,'GFDL-ESM2M'!$J3,'GFDL-ESM2G'!$J3,'HadGEM2-ES'!$J3,'HadGEM2-CC'!$J3,inmcm4!$J3,'IPSL-CM5A-LR'!$J3,'IPSL-CM5A-MR'!$J3,'IPSL-MC5B-LR'!$J3,MIROC5!$J3,'MIROC-ESM'!$J3,'MIROC-ESM-CHEM'!$J3,'MRI-CGCM3'!$J3,'NorESM1-M'!$J3)</f>
        <v>0.13688250226091839</v>
      </c>
      <c r="H4" s="13">
        <f>AVERAGE('bcc-csm-1'!$K3,'bcc-csm1-1-m'!$K3,'BNU-ESM'!$K3,CanESM2!$K3,CCSM4!$K3,'CNRM-CM5'!$K3,'CSIRO-Mk3-6-0'!$K3,'GFDL-ESM2M'!$K3,'GFDL-ESM2G'!$K3,'HadGEM2-ES'!$K3,'HadGEM2-CC'!$K3,inmcm4!$K3,'IPSL-CM5A-LR'!$K3,'IPSL-CM5A-MR'!$K3,'IPSL-MC5B-LR'!$K3,MIROC5!$K3,'MIROC-ESM'!$K3,'MIROC-ESM-CHEM'!$K3,'MRI-CGCM3'!$K3,'NorESM1-M'!$K3)</f>
        <v>356.18334439675789</v>
      </c>
      <c r="I4" s="13">
        <f>AVERAGE('bcc-csm-1'!$L3,'bcc-csm1-1-m'!$L3,'BNU-ESM'!$L3,CanESM2!$L3,CCSM4!$L3,'CNRM-CM5'!$L3,'CSIRO-Mk3-6-0'!$L3,'GFDL-ESM2M'!$L3,'GFDL-ESM2G'!$L3,'HadGEM2-ES'!$L3,'HadGEM2-CC'!$L3,inmcm4!$L3,'IPSL-CM5A-LR'!$L3,'IPSL-CM5A-MR'!$L3,'IPSL-MC5B-LR'!$L3,MIROC5!$L3,'MIROC-ESM'!$L3,'MIROC-ESM-CHEM'!$L3,'MRI-CGCM3'!$L3,'NorESM1-M'!$L3)</f>
        <v>175.11524478814337</v>
      </c>
      <c r="J4" s="25">
        <f>AVERAGE('bcc-csm-1'!$M3,'bcc-csm1-1-m'!$M3,'BNU-ESM'!$M3,CanESM2!$M3,CCSM4!$M3,'CNRM-CM5'!$M3,'CSIRO-Mk3-6-0'!$M3,'GFDL-ESM2M'!$M3,'GFDL-ESM2G'!$M3,'HadGEM2-ES'!$M3,'HadGEM2-CC'!$M3,inmcm4!$M3,'IPSL-CM5A-LR'!$M3,'IPSL-CM5A-MR'!$M3,'IPSL-MC5B-LR'!$M3,MIROC5!$M3,'MIROC-ESM'!$M3,'MIROC-ESM-CHEM'!$M3,'MRI-CGCM3'!$M3,'NorESM1-M'!$M3)</f>
        <v>0.22655913483092557</v>
      </c>
      <c r="K4" s="56">
        <f>MIN('bcc-csm-1'!$H3,'bcc-csm1-1-m'!$H3,'BNU-ESM'!$H3,CanESM2!$H3,CCSM4!$H3,'CNRM-CM5'!$H3,'CSIRO-Mk3-6-0'!$H3,'GFDL-ESM2M'!$H3,'GFDL-ESM2G'!$H3,'HadGEM2-ES'!$H3,'HadGEM2-CC'!$H3,inmcm4!$H3,'IPSL-CM5A-LR'!$H3,'IPSL-CM5A-MR'!$H3,'IPSL-MC5B-LR'!$H3,MIROC5!$H3,'MIROC-ESM'!$H3,'MIROC-ESM-CHEM'!$H3,'MRI-CGCM3'!$H3,'NorESM1-M'!$H3)</f>
        <v>55.651396367026578</v>
      </c>
      <c r="L4" s="13">
        <f>MIN('bcc-csm-1'!$I3,'bcc-csm1-1-m'!$I3,'BNU-ESM'!$I3,CanESM2!$I3,CCSM4!$I3,'CNRM-CM5'!$I3,'CSIRO-Mk3-6-0'!$I3,'GFDL-ESM2M'!$I3,'GFDL-ESM2G'!$I3,'HadGEM2-ES'!$I3,'HadGEM2-CC'!$I3,inmcm4!$I3,'IPSL-CM5A-LR'!$I3,'IPSL-CM5A-MR'!$I3,'IPSL-MC5B-LR'!$I3,MIROC5!$I3,'MIROC-ESM'!$I3,'MIROC-ESM-CHEM'!$I3,'MRI-CGCM3'!$I3,'NorESM1-M'!$I3)</f>
        <v>12.347659049215313</v>
      </c>
      <c r="M4" s="25">
        <f>MIN('bcc-csm-1'!$J3,'bcc-csm1-1-m'!$J3,'BNU-ESM'!$J3,CanESM2!$J3,CCSM4!$J3,'CNRM-CM5'!$J3,'CSIRO-Mk3-6-0'!$J3,'GFDL-ESM2M'!$J3,'GFDL-ESM2G'!$J3,'HadGEM2-ES'!$J3,'HadGEM2-CC'!$J3,inmcm4!$J3,'IPSL-CM5A-LR'!$J3,'IPSL-CM5A-MR'!$J3,'IPSL-MC5B-LR'!$J3,MIROC5!$J3,'MIROC-ESM'!$J3,'MIROC-ESM-CHEM'!$J3,'MRI-CGCM3'!$J3,'NorESM1-M'!$J3)</f>
        <v>-4.0056878081573703E-2</v>
      </c>
      <c r="N4" s="13">
        <f>MIN('bcc-csm-1'!$K3,'bcc-csm1-1-m'!$K3,'BNU-ESM'!$K3,CanESM2!$K3,CCSM4!$K3,'CNRM-CM5'!$K3,'CSIRO-Mk3-6-0'!$K3,'GFDL-ESM2M'!$K3,'GFDL-ESM2G'!$K3,'HadGEM2-ES'!$K3,'HadGEM2-CC'!$K3,inmcm4!$K3,'IPSL-CM5A-LR'!$K3,'IPSL-CM5A-MR'!$K3,'IPSL-MC5B-LR'!$K3,MIROC5!$K3,'MIROC-ESM'!$K3,'MIROC-ESM-CHEM'!$K3,'MRI-CGCM3'!$K3,'NorESM1-M'!$K3)</f>
        <v>123.2066967051249</v>
      </c>
      <c r="O4" s="13">
        <f>MIN('bcc-csm-1'!$L3,'bcc-csm1-1-m'!$L3,'BNU-ESM'!$L3,CanESM2!$L3,CCSM4!$L3,'CNRM-CM5'!$L3,'CSIRO-Mk3-6-0'!$L3,'GFDL-ESM2M'!$L3,'GFDL-ESM2G'!$L3,'HadGEM2-ES'!$L3,'HadGEM2-CC'!$L3,inmcm4!$L3,'IPSL-CM5A-LR'!$L3,'IPSL-CM5A-MR'!$L3,'IPSL-MC5B-LR'!$L3,MIROC5!$L3,'MIROC-ESM'!$L3,'MIROC-ESM-CHEM'!$L3,'MRI-CGCM3'!$L3,'NorESM1-M'!$L3)</f>
        <v>33.099284131937026</v>
      </c>
      <c r="P4" s="25">
        <f>MIN('bcc-csm-1'!$M3,'bcc-csm1-1-m'!$M3,'BNU-ESM'!$M3,CanESM2!$M3,CCSM4!$M3,'CNRM-CM5'!$M3,'CSIRO-Mk3-6-0'!$M3,'GFDL-ESM2M'!$M3,'GFDL-ESM2G'!$M3,'HadGEM2-ES'!$M3,'HadGEM2-CC'!$M3,inmcm4!$M3,'IPSL-CM5A-LR'!$M3,'IPSL-CM5A-MR'!$M3,'IPSL-MC5B-LR'!$M3,MIROC5!$M3,'MIROC-ESM'!$M3,'MIROC-ESM-CHEM'!$M3,'MRI-CGCM3'!$M3,'NorESM1-M'!$M3)</f>
        <v>-6.4833864950630234E-3</v>
      </c>
      <c r="Q4" s="56">
        <f>MAX('bcc-csm-1'!$H3,'bcc-csm1-1-m'!$H3,'BNU-ESM'!$H3,CanESM2!$H3,CCSM4!$H3,'CNRM-CM5'!$H3,'CSIRO-Mk3-6-0'!$H3,'GFDL-ESM2M'!$H3,'GFDL-ESM2G'!$H3,'HadGEM2-ES'!$H3,'HadGEM2-CC'!$H3,inmcm4!$H3,'IPSL-CM5A-LR'!$H3,'IPSL-CM5A-MR'!$H3,'IPSL-MC5B-LR'!$H3,MIROC5!$H3,'MIROC-ESM'!$H3,'MIROC-ESM-CHEM'!$H3,'MRI-CGCM3'!$H3,'NorESM1-M'!$H3)</f>
        <v>409.48153190989922</v>
      </c>
      <c r="R4" s="13">
        <f>MAX('bcc-csm-1'!$I3,'bcc-csm1-1-m'!$I3,'BNU-ESM'!$I3,CanESM2!$I3,CCSM4!$I3,'CNRM-CM5'!$I3,'CSIRO-Mk3-6-0'!$I3,'GFDL-ESM2M'!$I3,'GFDL-ESM2G'!$I3,'HadGEM2-ES'!$I3,'HadGEM2-CC'!$I3,inmcm4!$I3,'IPSL-CM5A-LR'!$I3,'IPSL-CM5A-MR'!$I3,'IPSL-MC5B-LR'!$I3,MIROC5!$I3,'MIROC-ESM'!$I3,'MIROC-ESM-CHEM'!$I3,'MRI-CGCM3'!$I3,'NorESM1-M'!$I3)</f>
        <v>257.8657017436314</v>
      </c>
      <c r="S4" s="25">
        <f>MAX('bcc-csm-1'!$J3,'bcc-csm1-1-m'!$J3,'BNU-ESM'!$J3,CanESM2!$J3,CCSM4!$J3,'CNRM-CM5'!$J3,'CSIRO-Mk3-6-0'!$J3,'GFDL-ESM2M'!$J3,'GFDL-ESM2G'!$J3,'HadGEM2-ES'!$J3,'HadGEM2-CC'!$J3,inmcm4!$J3,'IPSL-CM5A-LR'!$J3,'IPSL-CM5A-MR'!$J3,'IPSL-MC5B-LR'!$J3,MIROC5!$J3,'MIROC-ESM'!$J3,'MIROC-ESM-CHEM'!$J3,'MRI-CGCM3'!$J3,'NorESM1-M'!$J3)</f>
        <v>0.31459044723036989</v>
      </c>
      <c r="T4" s="13">
        <f>MAX('bcc-csm-1'!$K3,'bcc-csm1-1-m'!$K3,'BNU-ESM'!$K3,CanESM2!$K3,CCSM4!$K3,'CNRM-CM5'!$K3,'CSIRO-Mk3-6-0'!$K3,'GFDL-ESM2M'!$K3,'GFDL-ESM2G'!$K3,'HadGEM2-ES'!$K3,'HadGEM2-CC'!$K3,inmcm4!$K3,'IPSL-CM5A-LR'!$K3,'IPSL-CM5A-MR'!$K3,'IPSL-MC5B-LR'!$K3,MIROC5!$K3,'MIROC-ESM'!$K3,'MIROC-ESM-CHEM'!$K3,'MRI-CGCM3'!$K3,'NorESM1-M'!$K3)</f>
        <v>568.89954253790995</v>
      </c>
      <c r="U4" s="13">
        <f>MAX('bcc-csm-1'!$L3,'bcc-csm1-1-m'!$L3,'BNU-ESM'!$L3,CanESM2!$L3,CCSM4!$L3,'CNRM-CM5'!$L3,'CSIRO-Mk3-6-0'!$L3,'GFDL-ESM2M'!$L3,'GFDL-ESM2G'!$L3,'HadGEM2-ES'!$L3,'HadGEM2-CC'!$L3,inmcm4!$L3,'IPSL-CM5A-LR'!$L3,'IPSL-CM5A-MR'!$L3,'IPSL-MC5B-LR'!$L3,MIROC5!$L3,'MIROC-ESM'!$L3,'MIROC-ESM-CHEM'!$L3,'MRI-CGCM3'!$L3,'NorESM1-M'!$L3)</f>
        <v>321.28153593460996</v>
      </c>
      <c r="V4" s="25">
        <f>MAX('bcc-csm-1'!$M3,'bcc-csm1-1-m'!$M3,'BNU-ESM'!$M3,CanESM2!$M3,CCSM4!$M3,'CNRM-CM5'!$M3,'CSIRO-Mk3-6-0'!$M3,'GFDL-ESM2M'!$M3,'GFDL-ESM2G'!$M3,'HadGEM2-ES'!$M3,'HadGEM2-CC'!$M3,inmcm4!$M3,'IPSL-CM5A-LR'!$M3,'IPSL-CM5A-MR'!$M3,'IPSL-MC5B-LR'!$M3,MIROC5!$M3,'MIROC-ESM'!$M3,'MIROC-ESM-CHEM'!$M3,'MRI-CGCM3'!$M3,'NorESM1-M'!$M3)</f>
        <v>0.44187564356886005</v>
      </c>
      <c r="W4" s="56">
        <f>STDEV('bcc-csm-1'!$H3,'bcc-csm1-1-m'!$H3,'BNU-ESM'!$H3,CanESM2!$H3,CCSM4!$H3,'CNRM-CM5'!$H3,'CSIRO-Mk3-6-0'!$H3,'GFDL-ESM2M'!$H3,'GFDL-ESM2G'!$H3,'HadGEM2-ES'!$H3,'HadGEM2-CC'!$H3,inmcm4!$H3,'IPSL-CM5A-LR'!$H3,'IPSL-CM5A-MR'!$H3,'IPSL-MC5B-LR'!$H3,MIROC5!$H3,'MIROC-ESM'!$H3,'MIROC-ESM-CHEM'!$H3,'MRI-CGCM3'!$H3,'NorESM1-M'!$H3)</f>
        <v>89.094555990798213</v>
      </c>
      <c r="X4" s="13">
        <f>STDEV('bcc-csm-1'!$I3,'bcc-csm1-1-m'!$I3,'BNU-ESM'!$I3,CanESM2!$I3,CCSM4!$I3,'CNRM-CM5'!$I3,'CSIRO-Mk3-6-0'!$I3,'GFDL-ESM2M'!$I3,'GFDL-ESM2G'!$I3,'HadGEM2-ES'!$I3,'HadGEM2-CC'!$I3,inmcm4!$I3,'IPSL-CM5A-LR'!$I3,'IPSL-CM5A-MR'!$I3,'IPSL-MC5B-LR'!$I3,MIROC5!$I3,'MIROC-ESM'!$I3,'MIROC-ESM-CHEM'!$I3,'MRI-CGCM3'!$I3,'NorESM1-M'!$I3)</f>
        <v>58.627767304754855</v>
      </c>
      <c r="Y4" s="13">
        <f>STDEV('bcc-csm-1'!$J3,'bcc-csm1-1-m'!$J3,'BNU-ESM'!$J3,CanESM2!$J3,CCSM4!$J3,'CNRM-CM5'!$J3,'CSIRO-Mk3-6-0'!$J3,'GFDL-ESM2M'!$J3,'GFDL-ESM2G'!$J3,'HadGEM2-ES'!$J3,'HadGEM2-CC'!$J3,inmcm4!$J3,'IPSL-CM5A-LR'!$J3,'IPSL-CM5A-MR'!$J3,'IPSL-MC5B-LR'!$J3,MIROC5!$J3,'MIROC-ESM'!$J3,'MIROC-ESM-CHEM'!$J3,'MRI-CGCM3'!$J3,'NorESM1-M'!$J3)</f>
        <v>9.6714342064853437E-2</v>
      </c>
      <c r="Z4" s="13">
        <f>STDEV('bcc-csm-1'!$K3,'bcc-csm1-1-m'!$K3,'BNU-ESM'!$K3,CanESM2!$K3,CCSM4!$K3,'CNRM-CM5'!$K3,'CSIRO-Mk3-6-0'!$K3,'GFDL-ESM2M'!$K3,'GFDL-ESM2G'!$K3,'HadGEM2-ES'!$K3,'HadGEM2-CC'!$K3,inmcm4!$K3,'IPSL-CM5A-LR'!$K3,'IPSL-CM5A-MR'!$K3,'IPSL-MC5B-LR'!$K3,MIROC5!$K3,'MIROC-ESM'!$K3,'MIROC-ESM-CHEM'!$K3,'MRI-CGCM3'!$K3,'NorESM1-M'!$K3)</f>
        <v>129.02017443075161</v>
      </c>
      <c r="AA4" s="13">
        <f>STDEV('bcc-csm-1'!$L3,'bcc-csm1-1-m'!$L3,'BNU-ESM'!$L3,CanESM2!$L3,CCSM4!$L3,'CNRM-CM5'!$L3,'CSIRO-Mk3-6-0'!$L3,'GFDL-ESM2M'!$L3,'GFDL-ESM2G'!$L3,'HadGEM2-ES'!$L3,'HadGEM2-CC'!$L3,inmcm4!$L3,'IPSL-CM5A-LR'!$L3,'IPSL-CM5A-MR'!$L3,'IPSL-MC5B-LR'!$L3,MIROC5!$L3,'MIROC-ESM'!$L3,'MIROC-ESM-CHEM'!$L3,'MRI-CGCM3'!$L3,'NorESM1-M'!$L3)</f>
        <v>77.351777400418186</v>
      </c>
      <c r="AB4" s="13">
        <f>STDEV('bcc-csm-1'!$M3,'bcc-csm1-1-m'!$M3,'BNU-ESM'!$M3,CanESM2!$M3,CCSM4!$M3,'CNRM-CM5'!$M3,'CSIRO-Mk3-6-0'!$M3,'GFDL-ESM2M'!$M3,'GFDL-ESM2G'!$M3,'HadGEM2-ES'!$M3,'HadGEM2-CC'!$M3,inmcm4!$M3,'IPSL-CM5A-LR'!$M3,'IPSL-CM5A-MR'!$M3,'IPSL-MC5B-LR'!$M3,MIROC5!$M3,'MIROC-ESM'!$M3,'MIROC-ESM-CHEM'!$M3,'MRI-CGCM3'!$M3,'NorESM1-M'!$M3)</f>
        <v>0.12945224911235567</v>
      </c>
      <c r="AC4" s="56">
        <f t="shared" ref="AC4" si="0">E4-(3*W4)</f>
        <v>-36.702733488984563</v>
      </c>
      <c r="AD4" s="13">
        <f t="shared" ref="AD4" si="1">F4-(3*X4)</f>
        <v>-69.501783447643888</v>
      </c>
      <c r="AE4" s="13">
        <f t="shared" ref="AE4" si="2">G4-(3*Y4)</f>
        <v>-0.15326052393364195</v>
      </c>
      <c r="AF4" s="13">
        <f t="shared" ref="AF4" si="3">H4-(3*Z4)</f>
        <v>-30.877178895496968</v>
      </c>
      <c r="AG4" s="13">
        <f t="shared" ref="AG4" si="4">I4-(3*AA4)</f>
        <v>-56.940087413111172</v>
      </c>
      <c r="AH4" s="13">
        <f t="shared" ref="AH4" si="5">J4-(3*AB4)</f>
        <v>-0.16179761250614147</v>
      </c>
      <c r="AI4" s="56">
        <f t="shared" ref="AI4" si="6">E4+(3*W4)</f>
        <v>497.86460245580474</v>
      </c>
      <c r="AJ4" s="13">
        <f t="shared" ref="AJ4" si="7">F4+(3*X4)</f>
        <v>282.26482038088523</v>
      </c>
      <c r="AK4" s="13">
        <f t="shared" ref="AK4" si="8">G4+(3*Y4)</f>
        <v>0.4270255284554787</v>
      </c>
      <c r="AL4" s="13">
        <f t="shared" ref="AL4" si="9">H4+(3*Z4)</f>
        <v>743.24386768901275</v>
      </c>
      <c r="AM4" s="13">
        <f t="shared" ref="AM4" si="10">I4+(3*AA4)</f>
        <v>407.17057698939789</v>
      </c>
      <c r="AN4" s="13">
        <f t="shared" ref="AN4" si="11">J4+(3*AB4)</f>
        <v>0.61491588216799264</v>
      </c>
      <c r="AO4" s="56">
        <f>AVERAGE('bcc-csm-1'!$E3,'bcc-csm1-1-m'!$E3,'BNU-ESM'!$E3,CanESM2!$E3,CCSM4!$E3,'CNRM-CM5'!$E3,'CSIRO-Mk3-6-0'!$E3,'GFDL-ESM2M'!$E3,'GFDL-ESM2G'!$E3,'HadGEM2-ES'!$E3,'HadGEM2-CC'!$E3,inmcm4!$E3,'IPSL-CM5A-LR'!$E3,'IPSL-CM5A-MR'!$E3,'IPSL-MC5B-LR'!$E3,MIROC5!$E3,'MIROC-ESM'!$E3,'MIROC-ESM-CHEM'!$E3,'MRI-CGCM3'!$E3,'NorESM1-M'!$E3)</f>
        <v>2024.3247987839852</v>
      </c>
      <c r="AP4" s="13">
        <f>AVERAGE('bcc-csm-1'!$F3,'bcc-csm1-1-m'!$F3,'BNU-ESM'!$F3,CanESM2!$F3,CCSM4!$F3,'CNRM-CM5'!$F3,'CSIRO-Mk3-6-0'!$F3,'GFDL-ESM2M'!$F3,'GFDL-ESM2G'!$F3,'HadGEM2-ES'!$F3,'HadGEM2-CC'!$F3,inmcm4!$F3,'IPSL-CM5A-LR'!$F3,'IPSL-CM5A-MR'!$F3,'IPSL-MC5B-LR'!$F3,MIROC5!$F3,'MIROC-ESM'!$F3,'MIROC-ESM-CHEM'!$F3,'MRI-CGCM3'!$F3,'NorESM1-M'!$F3)</f>
        <v>185.65941253257839</v>
      </c>
      <c r="AQ4" s="62">
        <f>AVERAGE('bcc-csm-1'!$G3,'bcc-csm1-1-m'!$G3,'BNU-ESM'!$G3,CanESM2!$G3,CCSM4!$G3,'CNRM-CM5'!$G3,'CSIRO-Mk3-6-0'!$G3,'GFDL-ESM2M'!$G3,'GFDL-ESM2G'!$G3,'HadGEM2-ES'!$G3,'HadGEM2-CC'!$G3,inmcm4!$G3,'IPSL-CM5A-LR'!$G3,'IPSL-CM5A-MR'!$G3,'IPSL-MC5B-LR'!$G3,MIROC5!$G3,'MIROC-ESM'!$G3,'MIROC-ESM-CHEM'!$G3,'MRI-CGCM3'!$G3,'NorESM1-M'!$G3)</f>
        <v>0.98317822800620147</v>
      </c>
      <c r="AR4" s="53">
        <f t="shared" ref="AR4:AR35" si="12">E4/AO4</f>
        <v>0.11390510782751878</v>
      </c>
      <c r="AS4" s="53">
        <f t="shared" ref="AS4:AS35" si="13">F4/AP4</f>
        <v>0.57299286373618952</v>
      </c>
      <c r="AT4" s="64">
        <f t="shared" ref="AT4:AT35" si="14">G4/AQ4</f>
        <v>0.13922450514237281</v>
      </c>
      <c r="AU4" s="53">
        <f t="shared" ref="AU4:AU35" si="15">H4/AO4</f>
        <v>0.17595167762145567</v>
      </c>
      <c r="AV4" s="53">
        <f t="shared" ref="AV4:AV35" si="16">I4/AP4</f>
        <v>0.94320693144181533</v>
      </c>
      <c r="AW4" s="64">
        <f t="shared" ref="AW4:AW35" si="17">J4/AQ4</f>
        <v>0.23043546772833595</v>
      </c>
    </row>
    <row r="5" spans="1:49" ht="11.5" x14ac:dyDescent="0.25">
      <c r="A5" s="10" t="str">
        <f>IF(AND(B5='bcc-csm-1'!C4, B5='bcc-csm1-1-m'!C4,B5='BNU-ESM'!C4, B5=CanESM2!C4, B5=CCSM4!C4, B5='CNRM-CM5'!C4, B5='CSIRO-Mk3-6-0'!C4, B5='GFDL-ESM2M'!C4, B5='GFDL-ESM2G'!C4, B5='HadGEM2-ES'!C4, B5='HadGEM2-CC'!C4, B5=inmcm4!C4, B5='IPSL-CM5A-LR'!C4, B5='IPSL-CM5A-MR'!C4, B5='IPSL-MC5B-LR'!C4, B5=MIROC5!C4, B5='MIROC-ESM'!C4, B5='MIROC-ESM-CHEM'!C4, B5='MRI-CGCM3'!C4, B5='NorESM1-M'!C4), "Yes", "No")</f>
        <v>Yes</v>
      </c>
      <c r="B5" s="10">
        <v>19001</v>
      </c>
      <c r="C5" s="10" t="s">
        <v>4</v>
      </c>
      <c r="D5" s="11" t="s">
        <v>1</v>
      </c>
      <c r="E5" s="13">
        <f>AVERAGE('bcc-csm-1'!$H4,'bcc-csm1-1-m'!$H4,'BNU-ESM'!$H4,CanESM2!$H4,CCSM4!$H4,'CNRM-CM5'!$H4,'CSIRO-Mk3-6-0'!$H4,'GFDL-ESM2M'!$H4,'GFDL-ESM2G'!$H4,'HadGEM2-ES'!$H4,'HadGEM2-CC'!$H4,inmcm4!$H4,'IPSL-CM5A-LR'!$H4,'IPSL-CM5A-MR'!$H4,'IPSL-MC5B-LR'!$H4,MIROC5!$H4,'MIROC-ESM'!$H4,'MIROC-ESM-CHEM'!$H4,'MRI-CGCM3'!$H4,'NorESM1-M'!$H4)</f>
        <v>231.00691740959769</v>
      </c>
      <c r="F5" s="13">
        <f>AVERAGE('bcc-csm-1'!$I4,'bcc-csm1-1-m'!$I4,'BNU-ESM'!$I4,CanESM2!$I4,CCSM4!$I4,'CNRM-CM5'!$I4,'CSIRO-Mk3-6-0'!$I4,'GFDL-ESM2M'!$I4,'GFDL-ESM2G'!$I4,'HadGEM2-ES'!$I4,'HadGEM2-CC'!$I4,inmcm4!$I4,'IPSL-CM5A-LR'!$I4,'IPSL-CM5A-MR'!$I4,'IPSL-MC5B-LR'!$I4,MIROC5!$I4,'MIROC-ESM'!$I4,'MIROC-ESM-CHEM'!$I4,'MRI-CGCM3'!$I4,'NorESM1-M'!$I4)</f>
        <v>118.14614387593838</v>
      </c>
      <c r="G5" s="25">
        <f>AVERAGE('bcc-csm-1'!$J4,'bcc-csm1-1-m'!$J4,'BNU-ESM'!$J4,CanESM2!$J4,CCSM4!$J4,'CNRM-CM5'!$J4,'CSIRO-Mk3-6-0'!$J4,'GFDL-ESM2M'!$J4,'GFDL-ESM2G'!$J4,'HadGEM2-ES'!$J4,'HadGEM2-CC'!$J4,inmcm4!$J4,'IPSL-CM5A-LR'!$J4,'IPSL-CM5A-MR'!$J4,'IPSL-MC5B-LR'!$J4,MIROC5!$J4,'MIROC-ESM'!$J4,'MIROC-ESM-CHEM'!$J4,'MRI-CGCM3'!$J4,'NorESM1-M'!$J4)</f>
        <v>0.14280020768518925</v>
      </c>
      <c r="H5" s="13">
        <f>AVERAGE('bcc-csm-1'!$K4,'bcc-csm1-1-m'!$K4,'BNU-ESM'!$K4,CanESM2!$K4,CCSM4!$K4,'CNRM-CM5'!$K4,'CSIRO-Mk3-6-0'!$K4,'GFDL-ESM2M'!$K4,'GFDL-ESM2G'!$K4,'HadGEM2-ES'!$K4,'HadGEM2-CC'!$K4,inmcm4!$K4,'IPSL-CM5A-LR'!$K4,'IPSL-CM5A-MR'!$K4,'IPSL-MC5B-LR'!$K4,MIROC5!$K4,'MIROC-ESM'!$K4,'MIROC-ESM-CHEM'!$K4,'MRI-CGCM3'!$K4,'NorESM1-M'!$K4)</f>
        <v>357.14861941665333</v>
      </c>
      <c r="I5" s="13">
        <f>AVERAGE('bcc-csm-1'!$L4,'bcc-csm1-1-m'!$L4,'BNU-ESM'!$L4,CanESM2!$L4,CCSM4!$L4,'CNRM-CM5'!$L4,'CSIRO-Mk3-6-0'!$L4,'GFDL-ESM2M'!$L4,'GFDL-ESM2G'!$L4,'HadGEM2-ES'!$L4,'HadGEM2-CC'!$L4,inmcm4!$L4,'IPSL-CM5A-LR'!$L4,'IPSL-CM5A-MR'!$L4,'IPSL-MC5B-LR'!$L4,MIROC5!$L4,'MIROC-ESM'!$L4,'MIROC-ESM-CHEM'!$L4,'MRI-CGCM3'!$L4,'NorESM1-M'!$L4)</f>
        <v>192.08001643358438</v>
      </c>
      <c r="J5" s="25">
        <f>AVERAGE('bcc-csm-1'!$M4,'bcc-csm1-1-m'!$M4,'BNU-ESM'!$M4,CanESM2!$M4,CCSM4!$M4,'CNRM-CM5'!$M4,'CSIRO-Mk3-6-0'!$M4,'GFDL-ESM2M'!$M4,'GFDL-ESM2G'!$M4,'HadGEM2-ES'!$M4,'HadGEM2-CC'!$M4,inmcm4!$M4,'IPSL-CM5A-LR'!$M4,'IPSL-CM5A-MR'!$M4,'IPSL-MC5B-LR'!$M4,MIROC5!$M4,'MIROC-ESM'!$M4,'MIROC-ESM-CHEM'!$M4,'MRI-CGCM3'!$M4,'NorESM1-M'!$M4)</f>
        <v>0.23839369027326618</v>
      </c>
      <c r="K5" s="56">
        <f>MIN('bcc-csm-1'!$H4,'bcc-csm1-1-m'!$H4,'BNU-ESM'!$H4,CanESM2!$H4,CCSM4!$H4,'CNRM-CM5'!$H4,'CSIRO-Mk3-6-0'!$H4,'GFDL-ESM2M'!$H4,'GFDL-ESM2G'!$H4,'HadGEM2-ES'!$H4,'HadGEM2-CC'!$H4,inmcm4!$H4,'IPSL-CM5A-LR'!$H4,'IPSL-CM5A-MR'!$H4,'IPSL-MC5B-LR'!$H4,MIROC5!$H4,'MIROC-ESM'!$H4,'MIROC-ESM-CHEM'!$H4,'MRI-CGCM3'!$H4,'NorESM1-M'!$H4)</f>
        <v>56.855995798597199</v>
      </c>
      <c r="L5" s="13">
        <f>MIN('bcc-csm-1'!$I4,'bcc-csm1-1-m'!$I4,'BNU-ESM'!$I4,CanESM2!$I4,CCSM4!$I4,'CNRM-CM5'!$I4,'CSIRO-Mk3-6-0'!$I4,'GFDL-ESM2M'!$I4,'GFDL-ESM2G'!$I4,'HadGEM2-ES'!$I4,'HadGEM2-CC'!$I4,inmcm4!$I4,'IPSL-CM5A-LR'!$I4,'IPSL-CM5A-MR'!$I4,'IPSL-MC5B-LR'!$I4,MIROC5!$I4,'MIROC-ESM'!$I4,'MIROC-ESM-CHEM'!$I4,'MRI-CGCM3'!$I4,'NorESM1-M'!$I4)</f>
        <v>20.913640642166101</v>
      </c>
      <c r="M5" s="25">
        <f>MIN('bcc-csm-1'!$J4,'bcc-csm1-1-m'!$J4,'BNU-ESM'!$J4,CanESM2!$J4,CCSM4!$J4,'CNRM-CM5'!$J4,'CSIRO-Mk3-6-0'!$J4,'GFDL-ESM2M'!$J4,'GFDL-ESM2G'!$J4,'HadGEM2-ES'!$J4,'HadGEM2-CC'!$J4,inmcm4!$J4,'IPSL-CM5A-LR'!$J4,'IPSL-CM5A-MR'!$J4,'IPSL-MC5B-LR'!$J4,MIROC5!$J4,'MIROC-ESM'!$J4,'MIROC-ESM-CHEM'!$J4,'MRI-CGCM3'!$J4,'NorESM1-M'!$J4)</f>
        <v>-3.6031642789999999E-2</v>
      </c>
      <c r="N5" s="13">
        <f>MIN('bcc-csm-1'!$K4,'bcc-csm1-1-m'!$K4,'BNU-ESM'!$K4,CanESM2!$K4,CCSM4!$K4,'CNRM-CM5'!$K4,'CSIRO-Mk3-6-0'!$K4,'GFDL-ESM2M'!$K4,'GFDL-ESM2G'!$K4,'HadGEM2-ES'!$K4,'HadGEM2-CC'!$K4,inmcm4!$K4,'IPSL-CM5A-LR'!$K4,'IPSL-CM5A-MR'!$K4,'IPSL-MC5B-LR'!$K4,MIROC5!$K4,'MIROC-ESM'!$K4,'MIROC-ESM-CHEM'!$K4,'MRI-CGCM3'!$K4,'NorESM1-M'!$K4)</f>
        <v>122.708407410001</v>
      </c>
      <c r="O5" s="13">
        <f>MIN('bcc-csm-1'!$L4,'bcc-csm1-1-m'!$L4,'BNU-ESM'!$L4,CanESM2!$L4,CCSM4!$L4,'CNRM-CM5'!$L4,'CSIRO-Mk3-6-0'!$L4,'GFDL-ESM2M'!$L4,'GFDL-ESM2G'!$L4,'HadGEM2-ES'!$L4,'HadGEM2-CC'!$L4,inmcm4!$L4,'IPSL-CM5A-LR'!$L4,'IPSL-CM5A-MR'!$L4,'IPSL-MC5B-LR'!$L4,MIROC5!$L4,'MIROC-ESM'!$L4,'MIROC-ESM-CHEM'!$L4,'MRI-CGCM3'!$L4,'NorESM1-M'!$L4)</f>
        <v>40.469093179702803</v>
      </c>
      <c r="P5" s="25">
        <f>MIN('bcc-csm-1'!$M4,'bcc-csm1-1-m'!$M4,'BNU-ESM'!$M4,CanESM2!$M4,CCSM4!$M4,'CNRM-CM5'!$M4,'CSIRO-Mk3-6-0'!$M4,'GFDL-ESM2M'!$M4,'GFDL-ESM2G'!$M4,'HadGEM2-ES'!$M4,'HadGEM2-CC'!$M4,inmcm4!$M4,'IPSL-CM5A-LR'!$M4,'IPSL-CM5A-MR'!$M4,'IPSL-MC5B-LR'!$M4,MIROC5!$M4,'MIROC-ESM'!$M4,'MIROC-ESM-CHEM'!$M4,'MRI-CGCM3'!$M4,'NorESM1-M'!$M4)</f>
        <v>-7.2213939301630798E-3</v>
      </c>
      <c r="Q5" s="56">
        <f>MAX('bcc-csm-1'!$H4,'bcc-csm1-1-m'!$H4,'BNU-ESM'!$H4,CanESM2!$H4,CCSM4!$H4,'CNRM-CM5'!$H4,'CSIRO-Mk3-6-0'!$H4,'GFDL-ESM2M'!$H4,'GFDL-ESM2G'!$H4,'HadGEM2-ES'!$H4,'HadGEM2-CC'!$H4,inmcm4!$H4,'IPSL-CM5A-LR'!$H4,'IPSL-CM5A-MR'!$H4,'IPSL-MC5B-LR'!$H4,MIROC5!$H4,'MIROC-ESM'!$H4,'MIROC-ESM-CHEM'!$H4,'MRI-CGCM3'!$H4,'NorESM1-M'!$H4)</f>
        <v>376.48275581174499</v>
      </c>
      <c r="R5" s="13">
        <f>MAX('bcc-csm-1'!$I4,'bcc-csm1-1-m'!$I4,'BNU-ESM'!$I4,CanESM2!$I4,CCSM4!$I4,'CNRM-CM5'!$I4,'CSIRO-Mk3-6-0'!$I4,'GFDL-ESM2M'!$I4,'GFDL-ESM2G'!$I4,'HadGEM2-ES'!$I4,'HadGEM2-CC'!$I4,inmcm4!$I4,'IPSL-CM5A-LR'!$I4,'IPSL-CM5A-MR'!$I4,'IPSL-MC5B-LR'!$I4,MIROC5!$I4,'MIROC-ESM'!$I4,'MIROC-ESM-CHEM'!$I4,'MRI-CGCM3'!$I4,'NorESM1-M'!$I4)</f>
        <v>259.11268863677998</v>
      </c>
      <c r="S5" s="25">
        <f>MAX('bcc-csm-1'!$J4,'bcc-csm1-1-m'!$J4,'BNU-ESM'!$J4,CanESM2!$J4,CCSM4!$J4,'CNRM-CM5'!$J4,'CSIRO-Mk3-6-0'!$J4,'GFDL-ESM2M'!$J4,'GFDL-ESM2G'!$J4,'HadGEM2-ES'!$J4,'HadGEM2-CC'!$J4,inmcm4!$J4,'IPSL-CM5A-LR'!$J4,'IPSL-CM5A-MR'!$J4,'IPSL-MC5B-LR'!$J4,MIROC5!$J4,'MIROC-ESM'!$J4,'MIROC-ESM-CHEM'!$J4,'MRI-CGCM3'!$J4,'NorESM1-M'!$J4)</f>
        <v>0.33843218809999998</v>
      </c>
      <c r="T5" s="13">
        <f>MAX('bcc-csm-1'!$K4,'bcc-csm1-1-m'!$K4,'BNU-ESM'!$K4,CanESM2!$K4,CCSM4!$K4,'CNRM-CM5'!$K4,'CSIRO-Mk3-6-0'!$K4,'GFDL-ESM2M'!$K4,'GFDL-ESM2G'!$K4,'HadGEM2-ES'!$K4,'HadGEM2-CC'!$K4,inmcm4!$K4,'IPSL-CM5A-LR'!$K4,'IPSL-CM5A-MR'!$K4,'IPSL-MC5B-LR'!$K4,MIROC5!$K4,'MIROC-ESM'!$K4,'MIROC-ESM-CHEM'!$K4,'MRI-CGCM3'!$K4,'NorESM1-M'!$K4)</f>
        <v>541.1892077</v>
      </c>
      <c r="U5" s="13">
        <f>MAX('bcc-csm-1'!$L4,'bcc-csm1-1-m'!$L4,'BNU-ESM'!$L4,CanESM2!$L4,CCSM4!$L4,'CNRM-CM5'!$L4,'CSIRO-Mk3-6-0'!$L4,'GFDL-ESM2M'!$L4,'GFDL-ESM2G'!$L4,'HadGEM2-ES'!$L4,'HadGEM2-CC'!$L4,inmcm4!$L4,'IPSL-CM5A-LR'!$L4,'IPSL-CM5A-MR'!$L4,'IPSL-MC5B-LR'!$L4,MIROC5!$L4,'MIROC-ESM'!$L4,'MIROC-ESM-CHEM'!$L4,'MRI-CGCM3'!$L4,'NorESM1-M'!$L4)</f>
        <v>319.86862389999999</v>
      </c>
      <c r="V5" s="25">
        <f>MAX('bcc-csm-1'!$M4,'bcc-csm1-1-m'!$M4,'BNU-ESM'!$M4,CanESM2!$M4,CCSM4!$M4,'CNRM-CM5'!$M4,'CSIRO-Mk3-6-0'!$M4,'GFDL-ESM2M'!$M4,'GFDL-ESM2G'!$M4,'HadGEM2-ES'!$M4,'HadGEM2-CC'!$M4,inmcm4!$M4,'IPSL-CM5A-LR'!$M4,'IPSL-CM5A-MR'!$M4,'IPSL-MC5B-LR'!$M4,MIROC5!$M4,'MIROC-ESM'!$M4,'MIROC-ESM-CHEM'!$M4,'MRI-CGCM3'!$M4,'NorESM1-M'!$M4)</f>
        <v>0.48946438679999998</v>
      </c>
      <c r="W5" s="56">
        <f>STDEV('bcc-csm-1'!$H4,'bcc-csm1-1-m'!$H4,'BNU-ESM'!$H4,CanESM2!$H4,CCSM4!$H4,'CNRM-CM5'!$H4,'CSIRO-Mk3-6-0'!$H4,'GFDL-ESM2M'!$H4,'GFDL-ESM2G'!$H4,'HadGEM2-ES'!$H4,'HadGEM2-CC'!$H4,inmcm4!$H4,'IPSL-CM5A-LR'!$H4,'IPSL-CM5A-MR'!$H4,'IPSL-MC5B-LR'!$H4,MIROC5!$H4,'MIROC-ESM'!$H4,'MIROC-ESM-CHEM'!$H4,'MRI-CGCM3'!$H4,'NorESM1-M'!$H4)</f>
        <v>86.677979101220117</v>
      </c>
      <c r="X5" s="13">
        <f>STDEV('bcc-csm-1'!$I4,'bcc-csm1-1-m'!$I4,'BNU-ESM'!$I4,CanESM2!$I4,CCSM4!$I4,'CNRM-CM5'!$I4,'CSIRO-Mk3-6-0'!$I4,'GFDL-ESM2M'!$I4,'GFDL-ESM2G'!$I4,'HadGEM2-ES'!$I4,'HadGEM2-CC'!$I4,inmcm4!$I4,'IPSL-CM5A-LR'!$I4,'IPSL-CM5A-MR'!$I4,'IPSL-MC5B-LR'!$I4,MIROC5!$I4,'MIROC-ESM'!$I4,'MIROC-ESM-CHEM'!$I4,'MRI-CGCM3'!$I4,'NorESM1-M'!$I4)</f>
        <v>62.522905140951025</v>
      </c>
      <c r="Y5" s="13">
        <f>STDEV('bcc-csm-1'!$J4,'bcc-csm1-1-m'!$J4,'BNU-ESM'!$J4,CanESM2!$J4,CCSM4!$J4,'CNRM-CM5'!$J4,'CSIRO-Mk3-6-0'!$J4,'GFDL-ESM2M'!$J4,'GFDL-ESM2G'!$J4,'HadGEM2-ES'!$J4,'HadGEM2-CC'!$J4,inmcm4!$J4,'IPSL-CM5A-LR'!$J4,'IPSL-CM5A-MR'!$J4,'IPSL-MC5B-LR'!$J4,MIROC5!$J4,'MIROC-ESM'!$J4,'MIROC-ESM-CHEM'!$J4,'MRI-CGCM3'!$J4,'NorESM1-M'!$J4)</f>
        <v>0.10225425242182948</v>
      </c>
      <c r="Z5" s="13">
        <f>STDEV('bcc-csm-1'!$K4,'bcc-csm1-1-m'!$K4,'BNU-ESM'!$K4,CanESM2!$K4,CCSM4!$K4,'CNRM-CM5'!$K4,'CSIRO-Mk3-6-0'!$K4,'GFDL-ESM2M'!$K4,'GFDL-ESM2G'!$K4,'HadGEM2-ES'!$K4,'HadGEM2-CC'!$K4,inmcm4!$K4,'IPSL-CM5A-LR'!$K4,'IPSL-CM5A-MR'!$K4,'IPSL-MC5B-LR'!$K4,MIROC5!$K4,'MIROC-ESM'!$K4,'MIROC-ESM-CHEM'!$K4,'MRI-CGCM3'!$K4,'NorESM1-M'!$K4)</f>
        <v>125.41615806919272</v>
      </c>
      <c r="AA5" s="13">
        <f>STDEV('bcc-csm-1'!$L4,'bcc-csm1-1-m'!$L4,'BNU-ESM'!$L4,CanESM2!$L4,CCSM4!$L4,'CNRM-CM5'!$L4,'CSIRO-Mk3-6-0'!$L4,'GFDL-ESM2M'!$L4,'GFDL-ESM2G'!$L4,'HadGEM2-ES'!$L4,'HadGEM2-CC'!$L4,inmcm4!$L4,'IPSL-CM5A-LR'!$L4,'IPSL-CM5A-MR'!$L4,'IPSL-MC5B-LR'!$L4,MIROC5!$L4,'MIROC-ESM'!$L4,'MIROC-ESM-CHEM'!$L4,'MRI-CGCM3'!$L4,'NorESM1-M'!$L4)</f>
        <v>80.018692066307452</v>
      </c>
      <c r="AB5" s="13">
        <f>STDEV('bcc-csm-1'!$M4,'bcc-csm1-1-m'!$M4,'BNU-ESM'!$M4,CanESM2!$M4,CCSM4!$M4,'CNRM-CM5'!$M4,'CSIRO-Mk3-6-0'!$M4,'GFDL-ESM2M'!$M4,'GFDL-ESM2G'!$M4,'HadGEM2-ES'!$M4,'HadGEM2-CC'!$M4,inmcm4!$M4,'IPSL-CM5A-LR'!$M4,'IPSL-CM5A-MR'!$M4,'IPSL-MC5B-LR'!$M4,MIROC5!$M4,'MIROC-ESM'!$M4,'MIROC-ESM-CHEM'!$M4,'MRI-CGCM3'!$M4,'NorESM1-M'!$M4)</f>
        <v>0.13513656121443282</v>
      </c>
      <c r="AC5" s="56">
        <f t="shared" ref="AC5:AH5" si="18">E5-(3*W5)</f>
        <v>-29.027019894062676</v>
      </c>
      <c r="AD5" s="13">
        <f t="shared" si="18"/>
        <v>-69.422571546914696</v>
      </c>
      <c r="AE5" s="13">
        <f t="shared" si="18"/>
        <v>-0.16396254958029916</v>
      </c>
      <c r="AF5" s="13">
        <f t="shared" si="18"/>
        <v>-19.099854790924837</v>
      </c>
      <c r="AG5" s="13">
        <f t="shared" si="18"/>
        <v>-47.976059765337993</v>
      </c>
      <c r="AH5" s="13">
        <f t="shared" si="18"/>
        <v>-0.16701599337003226</v>
      </c>
      <c r="AI5" s="56">
        <f t="shared" ref="AI5:AN5" si="19">E5+(3*W5)</f>
        <v>491.04085471325806</v>
      </c>
      <c r="AJ5" s="13">
        <f t="shared" si="19"/>
        <v>305.71485929879145</v>
      </c>
      <c r="AK5" s="13">
        <f t="shared" si="19"/>
        <v>0.44956296495067766</v>
      </c>
      <c r="AL5" s="13">
        <f t="shared" si="19"/>
        <v>733.3970936242315</v>
      </c>
      <c r="AM5" s="13">
        <f t="shared" si="19"/>
        <v>432.13609263250675</v>
      </c>
      <c r="AN5" s="13">
        <f t="shared" si="19"/>
        <v>0.64380337391656461</v>
      </c>
      <c r="AO5" s="56">
        <f>AVERAGE('bcc-csm-1'!$E4,'bcc-csm1-1-m'!$E4,'BNU-ESM'!$E4,CanESM2!$E4,CCSM4!$E4,'CNRM-CM5'!$E4,'CSIRO-Mk3-6-0'!$E4,'GFDL-ESM2M'!$E4,'GFDL-ESM2G'!$E4,'HadGEM2-ES'!$E4,'HadGEM2-CC'!$E4,inmcm4!$E4,'IPSL-CM5A-LR'!$E4,'IPSL-CM5A-MR'!$E4,'IPSL-MC5B-LR'!$E4,MIROC5!$E4,'MIROC-ESM'!$E4,'MIROC-ESM-CHEM'!$E4,'MRI-CGCM3'!$E4,'NorESM1-M'!$E4)</f>
        <v>2139.8122933347031</v>
      </c>
      <c r="AP5" s="13">
        <f>AVERAGE('bcc-csm-1'!$F4,'bcc-csm1-1-m'!$F4,'BNU-ESM'!$F4,CanESM2!$F4,CCSM4!$F4,'CNRM-CM5'!$F4,'CSIRO-Mk3-6-0'!$F4,'GFDL-ESM2M'!$F4,'GFDL-ESM2G'!$F4,'HadGEM2-ES'!$F4,'HadGEM2-CC'!$F4,inmcm4!$F4,'IPSL-CM5A-LR'!$F4,'IPSL-CM5A-MR'!$F4,'IPSL-MC5B-LR'!$F4,MIROC5!$F4,'MIROC-ESM'!$F4,'MIROC-ESM-CHEM'!$F4,'MRI-CGCM3'!$F4,'NorESM1-M'!$F4)</f>
        <v>226.87485835480271</v>
      </c>
      <c r="AQ5" s="62">
        <f>AVERAGE('bcc-csm-1'!$G4,'bcc-csm1-1-m'!$G4,'BNU-ESM'!$G4,CanESM2!$G4,CCSM4!$G4,'CNRM-CM5'!$G4,'CSIRO-Mk3-6-0'!$G4,'GFDL-ESM2M'!$G4,'GFDL-ESM2G'!$G4,'HadGEM2-ES'!$G4,'HadGEM2-CC'!$G4,inmcm4!$G4,'IPSL-CM5A-LR'!$G4,'IPSL-CM5A-MR'!$G4,'IPSL-MC5B-LR'!$G4,MIROC5!$G4,'MIROC-ESM'!$G4,'MIROC-ESM-CHEM'!$G4,'MRI-CGCM3'!$G4,'NorESM1-M'!$G4)</f>
        <v>1.0366600694055803</v>
      </c>
      <c r="AR5" s="53">
        <f t="shared" si="12"/>
        <v>0.1079566269102952</v>
      </c>
      <c r="AS5" s="53">
        <f t="shared" si="13"/>
        <v>0.52075467829570254</v>
      </c>
      <c r="AT5" s="64">
        <f t="shared" si="14"/>
        <v>0.13775027311225629</v>
      </c>
      <c r="AU5" s="53">
        <f t="shared" si="15"/>
        <v>0.16690651816943702</v>
      </c>
      <c r="AV5" s="53">
        <f t="shared" si="16"/>
        <v>0.84663420983032089</v>
      </c>
      <c r="AW5" s="64">
        <f t="shared" si="17"/>
        <v>0.22996322257300877</v>
      </c>
    </row>
    <row r="6" spans="1:49" ht="11.5" x14ac:dyDescent="0.25">
      <c r="A6" s="10" t="str">
        <f>IF(AND(B6='bcc-csm-1'!C5, B6='bcc-csm1-1-m'!C5,B6='BNU-ESM'!C5, B6=CanESM2!C5, B6=CCSM4!C5, B6='CNRM-CM5'!C5, B6='CSIRO-Mk3-6-0'!C5, B6='GFDL-ESM2M'!C5, B6='GFDL-ESM2G'!C5, B6='HadGEM2-ES'!C5, B6='HadGEM2-CC'!C5, B6=inmcm4!C5, B6='IPSL-CM5A-LR'!C5, B6='IPSL-CM5A-MR'!C5, B6='IPSL-MC5B-LR'!C5, B6=MIROC5!C5, B6='MIROC-ESM'!C5, B6='MIROC-ESM-CHEM'!C5, B6='MRI-CGCM3'!C5, B6='NorESM1-M'!C5), "Yes", "No")</f>
        <v>Yes</v>
      </c>
      <c r="B6" s="10">
        <v>19003</v>
      </c>
      <c r="C6" s="10" t="s">
        <v>5</v>
      </c>
      <c r="D6" s="11" t="s">
        <v>1</v>
      </c>
      <c r="E6" s="13">
        <f>AVERAGE('bcc-csm-1'!$H5,'bcc-csm1-1-m'!$H5,'BNU-ESM'!$H5,CanESM2!$H5,CCSM4!$H5,'CNRM-CM5'!$H5,'CSIRO-Mk3-6-0'!$H5,'GFDL-ESM2M'!$H5,'GFDL-ESM2G'!$H5,'HadGEM2-ES'!$H5,'HadGEM2-CC'!$H5,inmcm4!$H5,'IPSL-CM5A-LR'!$H5,'IPSL-CM5A-MR'!$H5,'IPSL-MC5B-LR'!$H5,MIROC5!$H5,'MIROC-ESM'!$H5,'MIROC-ESM-CHEM'!$H5,'MRI-CGCM3'!$H5,'NorESM1-M'!$H5)</f>
        <v>231.00443648081432</v>
      </c>
      <c r="F6" s="13">
        <f>AVERAGE('bcc-csm-1'!$I5,'bcc-csm1-1-m'!$I5,'BNU-ESM'!$I5,CanESM2!$I5,CCSM4!$I5,'CNRM-CM5'!$I5,'CSIRO-Mk3-6-0'!$I5,'GFDL-ESM2M'!$I5,'GFDL-ESM2G'!$I5,'HadGEM2-ES'!$I5,'HadGEM2-CC'!$I5,inmcm4!$I5,'IPSL-CM5A-LR'!$I5,'IPSL-CM5A-MR'!$I5,'IPSL-MC5B-LR'!$I5,MIROC5!$I5,'MIROC-ESM'!$I5,'MIROC-ESM-CHEM'!$I5,'MRI-CGCM3'!$I5,'NorESM1-M'!$I5)</f>
        <v>117.93304864646271</v>
      </c>
      <c r="G6" s="25">
        <f>AVERAGE('bcc-csm-1'!$J5,'bcc-csm1-1-m'!$J5,'BNU-ESM'!$J5,CanESM2!$J5,CCSM4!$J5,'CNRM-CM5'!$J5,'CSIRO-Mk3-6-0'!$J5,'GFDL-ESM2M'!$J5,'GFDL-ESM2G'!$J5,'HadGEM2-ES'!$J5,'HadGEM2-CC'!$J5,inmcm4!$J5,'IPSL-CM5A-LR'!$J5,'IPSL-CM5A-MR'!$J5,'IPSL-MC5B-LR'!$J5,MIROC5!$J5,'MIROC-ESM'!$J5,'MIROC-ESM-CHEM'!$J5,'MRI-CGCM3'!$J5,'NorESM1-M'!$J5)</f>
        <v>0.1430973849380397</v>
      </c>
      <c r="H6" s="13">
        <f>AVERAGE('bcc-csm-1'!$K5,'bcc-csm1-1-m'!$K5,'BNU-ESM'!$K5,CanESM2!$K5,CCSM4!$K5,'CNRM-CM5'!$K5,'CSIRO-Mk3-6-0'!$K5,'GFDL-ESM2M'!$K5,'GFDL-ESM2G'!$K5,'HadGEM2-ES'!$K5,'HadGEM2-CC'!$K5,inmcm4!$K5,'IPSL-CM5A-LR'!$K5,'IPSL-CM5A-MR'!$K5,'IPSL-MC5B-LR'!$K5,MIROC5!$K5,'MIROC-ESM'!$K5,'MIROC-ESM-CHEM'!$K5,'MRI-CGCM3'!$K5,'NorESM1-M'!$K5)</f>
        <v>355.61733026570676</v>
      </c>
      <c r="I6" s="13">
        <f>AVERAGE('bcc-csm-1'!$L5,'bcc-csm1-1-m'!$L5,'BNU-ESM'!$L5,CanESM2!$L5,CCSM4!$L5,'CNRM-CM5'!$L5,'CSIRO-Mk3-6-0'!$L5,'GFDL-ESM2M'!$L5,'GFDL-ESM2G'!$L5,'HadGEM2-ES'!$L5,'HadGEM2-CC'!$L5,inmcm4!$L5,'IPSL-CM5A-LR'!$L5,'IPSL-CM5A-MR'!$L5,'IPSL-MC5B-LR'!$L5,MIROC5!$L5,'MIROC-ESM'!$L5,'MIROC-ESM-CHEM'!$L5,'MRI-CGCM3'!$L5,'NorESM1-M'!$L5)</f>
        <v>191.28734172345588</v>
      </c>
      <c r="J6" s="25">
        <f>AVERAGE('bcc-csm-1'!$M5,'bcc-csm1-1-m'!$M5,'BNU-ESM'!$M5,CanESM2!$M5,CCSM4!$M5,'CNRM-CM5'!$M5,'CSIRO-Mk3-6-0'!$M5,'GFDL-ESM2M'!$M5,'GFDL-ESM2G'!$M5,'HadGEM2-ES'!$M5,'HadGEM2-CC'!$M5,inmcm4!$M5,'IPSL-CM5A-LR'!$M5,'IPSL-CM5A-MR'!$M5,'IPSL-MC5B-LR'!$M5,MIROC5!$M5,'MIROC-ESM'!$M5,'MIROC-ESM-CHEM'!$M5,'MRI-CGCM3'!$M5,'NorESM1-M'!$M5)</f>
        <v>0.23913384040732072</v>
      </c>
      <c r="K6" s="56">
        <f>MIN('bcc-csm-1'!$H5,'bcc-csm1-1-m'!$H5,'BNU-ESM'!$H5,CanESM2!$H5,CCSM4!$H5,'CNRM-CM5'!$H5,'CSIRO-Mk3-6-0'!$H5,'GFDL-ESM2M'!$H5,'GFDL-ESM2G'!$H5,'HadGEM2-ES'!$H5,'HadGEM2-CC'!$H5,inmcm4!$H5,'IPSL-CM5A-LR'!$H5,'IPSL-CM5A-MR'!$H5,'IPSL-MC5B-LR'!$H5,MIROC5!$H5,'MIROC-ESM'!$H5,'MIROC-ESM-CHEM'!$H5,'MRI-CGCM3'!$H5,'NorESM1-M'!$H5)</f>
        <v>59.268803127005398</v>
      </c>
      <c r="L6" s="13">
        <f>MIN('bcc-csm-1'!$I5,'bcc-csm1-1-m'!$I5,'BNU-ESM'!$I5,CanESM2!$I5,CCSM4!$I5,'CNRM-CM5'!$I5,'CSIRO-Mk3-6-0'!$I5,'GFDL-ESM2M'!$I5,'GFDL-ESM2G'!$I5,'HadGEM2-ES'!$I5,'HadGEM2-CC'!$I5,inmcm4!$I5,'IPSL-CM5A-LR'!$I5,'IPSL-CM5A-MR'!$I5,'IPSL-MC5B-LR'!$I5,MIROC5!$I5,'MIROC-ESM'!$I5,'MIROC-ESM-CHEM'!$I5,'MRI-CGCM3'!$I5,'NorESM1-M'!$I5)</f>
        <v>25.941656541824301</v>
      </c>
      <c r="M6" s="25">
        <f>MIN('bcc-csm-1'!$J5,'bcc-csm1-1-m'!$J5,'BNU-ESM'!$J5,CanESM2!$J5,CCSM4!$J5,'CNRM-CM5'!$J5,'CSIRO-Mk3-6-0'!$J5,'GFDL-ESM2M'!$J5,'GFDL-ESM2G'!$J5,'HadGEM2-ES'!$J5,'HadGEM2-CC'!$J5,inmcm4!$J5,'IPSL-CM5A-LR'!$J5,'IPSL-CM5A-MR'!$J5,'IPSL-MC5B-LR'!$J5,MIROC5!$J5,'MIROC-ESM'!$J5,'MIROC-ESM-CHEM'!$J5,'MRI-CGCM3'!$J5,'NorESM1-M'!$J5)</f>
        <v>-4.2861811790000003E-2</v>
      </c>
      <c r="N6" s="13">
        <f>MIN('bcc-csm-1'!$K5,'bcc-csm1-1-m'!$K5,'BNU-ESM'!$K5,CanESM2!$K5,CCSM4!$K5,'CNRM-CM5'!$K5,'CSIRO-Mk3-6-0'!$K5,'GFDL-ESM2M'!$K5,'GFDL-ESM2G'!$K5,'HadGEM2-ES'!$K5,'HadGEM2-CC'!$K5,inmcm4!$K5,'IPSL-CM5A-LR'!$K5,'IPSL-CM5A-MR'!$K5,'IPSL-MC5B-LR'!$K5,MIROC5!$K5,'MIROC-ESM'!$K5,'MIROC-ESM-CHEM'!$K5,'MRI-CGCM3'!$K5,'NorESM1-M'!$K5)</f>
        <v>123.20933455095501</v>
      </c>
      <c r="O6" s="13">
        <f>MIN('bcc-csm-1'!$L5,'bcc-csm1-1-m'!$L5,'BNU-ESM'!$L5,CanESM2!$L5,CCSM4!$L5,'CNRM-CM5'!$L5,'CSIRO-Mk3-6-0'!$L5,'GFDL-ESM2M'!$L5,'GFDL-ESM2G'!$L5,'HadGEM2-ES'!$L5,'HadGEM2-CC'!$L5,inmcm4!$L5,'IPSL-CM5A-LR'!$L5,'IPSL-CM5A-MR'!$L5,'IPSL-MC5B-LR'!$L5,MIROC5!$L5,'MIROC-ESM'!$L5,'MIROC-ESM-CHEM'!$L5,'MRI-CGCM3'!$L5,'NorESM1-M'!$L5)</f>
        <v>42.103259944915798</v>
      </c>
      <c r="P6" s="25">
        <f>MIN('bcc-csm-1'!$M5,'bcc-csm1-1-m'!$M5,'BNU-ESM'!$M5,CanESM2!$M5,CCSM4!$M5,'CNRM-CM5'!$M5,'CSIRO-Mk3-6-0'!$M5,'GFDL-ESM2M'!$M5,'GFDL-ESM2G'!$M5,'HadGEM2-ES'!$M5,'HadGEM2-CC'!$M5,inmcm4!$M5,'IPSL-CM5A-LR'!$M5,'IPSL-CM5A-MR'!$M5,'IPSL-MC5B-LR'!$M5,MIROC5!$M5,'MIROC-ESM'!$M5,'MIROC-ESM-CHEM'!$M5,'MRI-CGCM3'!$M5,'NorESM1-M'!$M5)</f>
        <v>-5.3210016523341803E-3</v>
      </c>
      <c r="Q6" s="56">
        <f>MAX('bcc-csm-1'!$H5,'bcc-csm1-1-m'!$H5,'BNU-ESM'!$H5,CanESM2!$H5,CCSM4!$H5,'CNRM-CM5'!$H5,'CSIRO-Mk3-6-0'!$H5,'GFDL-ESM2M'!$H5,'GFDL-ESM2G'!$H5,'HadGEM2-ES'!$H5,'HadGEM2-CC'!$H5,inmcm4!$H5,'IPSL-CM5A-LR'!$H5,'IPSL-CM5A-MR'!$H5,'IPSL-MC5B-LR'!$H5,MIROC5!$H5,'MIROC-ESM'!$H5,'MIROC-ESM-CHEM'!$H5,'MRI-CGCM3'!$H5,'NorESM1-M'!$H5)</f>
        <v>374.1974108</v>
      </c>
      <c r="R6" s="13">
        <f>MAX('bcc-csm-1'!$I5,'bcc-csm1-1-m'!$I5,'BNU-ESM'!$I5,CanESM2!$I5,CCSM4!$I5,'CNRM-CM5'!$I5,'CSIRO-Mk3-6-0'!$I5,'GFDL-ESM2M'!$I5,'GFDL-ESM2G'!$I5,'HadGEM2-ES'!$I5,'HadGEM2-CC'!$I5,inmcm4!$I5,'IPSL-CM5A-LR'!$I5,'IPSL-CM5A-MR'!$I5,'IPSL-MC5B-LR'!$I5,MIROC5!$I5,'MIROC-ESM'!$I5,'MIROC-ESM-CHEM'!$I5,'MRI-CGCM3'!$I5,'NorESM1-M'!$I5)</f>
        <v>256.26275792121902</v>
      </c>
      <c r="S6" s="25">
        <f>MAX('bcc-csm-1'!$J5,'bcc-csm1-1-m'!$J5,'BNU-ESM'!$J5,CanESM2!$J5,CCSM4!$J5,'CNRM-CM5'!$J5,'CSIRO-Mk3-6-0'!$J5,'GFDL-ESM2M'!$J5,'GFDL-ESM2G'!$J5,'HadGEM2-ES'!$J5,'HadGEM2-CC'!$J5,inmcm4!$J5,'IPSL-CM5A-LR'!$J5,'IPSL-CM5A-MR'!$J5,'IPSL-MC5B-LR'!$J5,MIROC5!$J5,'MIROC-ESM'!$J5,'MIROC-ESM-CHEM'!$J5,'MRI-CGCM3'!$J5,'NorESM1-M'!$J5)</f>
        <v>0.33938471339999998</v>
      </c>
      <c r="T6" s="13">
        <f>MAX('bcc-csm-1'!$K5,'bcc-csm1-1-m'!$K5,'BNU-ESM'!$K5,CanESM2!$K5,CCSM4!$K5,'CNRM-CM5'!$K5,'CSIRO-Mk3-6-0'!$K5,'GFDL-ESM2M'!$K5,'GFDL-ESM2G'!$K5,'HadGEM2-ES'!$K5,'HadGEM2-CC'!$K5,inmcm4!$K5,'IPSL-CM5A-LR'!$K5,'IPSL-CM5A-MR'!$K5,'IPSL-MC5B-LR'!$K5,MIROC5!$K5,'MIROC-ESM'!$K5,'MIROC-ESM-CHEM'!$K5,'MRI-CGCM3'!$K5,'NorESM1-M'!$K5)</f>
        <v>547.16204919999996</v>
      </c>
      <c r="U6" s="13">
        <f>MAX('bcc-csm-1'!$L5,'bcc-csm1-1-m'!$L5,'BNU-ESM'!$L5,CanESM2!$L5,CCSM4!$L5,'CNRM-CM5'!$L5,'CSIRO-Mk3-6-0'!$L5,'GFDL-ESM2M'!$L5,'GFDL-ESM2G'!$L5,'HadGEM2-ES'!$L5,'HadGEM2-CC'!$L5,inmcm4!$L5,'IPSL-CM5A-LR'!$L5,'IPSL-CM5A-MR'!$L5,'IPSL-MC5B-LR'!$L5,MIROC5!$L5,'MIROC-ESM'!$L5,'MIROC-ESM-CHEM'!$L5,'MRI-CGCM3'!$L5,'NorESM1-M'!$L5)</f>
        <v>323.30531739999998</v>
      </c>
      <c r="V6" s="25">
        <f>MAX('bcc-csm-1'!$M5,'bcc-csm1-1-m'!$M5,'BNU-ESM'!$M5,CanESM2!$M5,CCSM4!$M5,'CNRM-CM5'!$M5,'CSIRO-Mk3-6-0'!$M5,'GFDL-ESM2M'!$M5,'GFDL-ESM2G'!$M5,'HadGEM2-ES'!$M5,'HadGEM2-CC'!$M5,inmcm4!$M5,'IPSL-CM5A-LR'!$M5,'IPSL-CM5A-MR'!$M5,'IPSL-MC5B-LR'!$M5,MIROC5!$M5,'MIROC-ESM'!$M5,'MIROC-ESM-CHEM'!$M5,'MRI-CGCM3'!$M5,'NorESM1-M'!$M5)</f>
        <v>0.50369590529999997</v>
      </c>
      <c r="W6" s="56">
        <f>STDEV('bcc-csm-1'!$H5,'bcc-csm1-1-m'!$H5,'BNU-ESM'!$H5,CanESM2!$H5,CCSM4!$H5,'CNRM-CM5'!$H5,'CSIRO-Mk3-6-0'!$H5,'GFDL-ESM2M'!$H5,'GFDL-ESM2G'!$H5,'HadGEM2-ES'!$H5,'HadGEM2-CC'!$H5,inmcm4!$H5,'IPSL-CM5A-LR'!$H5,'IPSL-CM5A-MR'!$H5,'IPSL-MC5B-LR'!$H5,MIROC5!$H5,'MIROC-ESM'!$H5,'MIROC-ESM-CHEM'!$H5,'MRI-CGCM3'!$H5,'NorESM1-M'!$H5)</f>
        <v>86.51048546766738</v>
      </c>
      <c r="X6" s="13">
        <f>STDEV('bcc-csm-1'!$I5,'bcc-csm1-1-m'!$I5,'BNU-ESM'!$I5,CanESM2!$I5,CCSM4!$I5,'CNRM-CM5'!$I5,'CSIRO-Mk3-6-0'!$I5,'GFDL-ESM2M'!$I5,'GFDL-ESM2G'!$I5,'HadGEM2-ES'!$I5,'HadGEM2-CC'!$I5,inmcm4!$I5,'IPSL-CM5A-LR'!$I5,'IPSL-CM5A-MR'!$I5,'IPSL-MC5B-LR'!$I5,MIROC5!$I5,'MIROC-ESM'!$I5,'MIROC-ESM-CHEM'!$I5,'MRI-CGCM3'!$I5,'NorESM1-M'!$I5)</f>
        <v>62.160040608840823</v>
      </c>
      <c r="Y6" s="13">
        <f>STDEV('bcc-csm-1'!$J5,'bcc-csm1-1-m'!$J5,'BNU-ESM'!$J5,CanESM2!$J5,CCSM4!$J5,'CNRM-CM5'!$J5,'CSIRO-Mk3-6-0'!$J5,'GFDL-ESM2M'!$J5,'GFDL-ESM2G'!$J5,'HadGEM2-ES'!$J5,'HadGEM2-CC'!$J5,inmcm4!$J5,'IPSL-CM5A-LR'!$J5,'IPSL-CM5A-MR'!$J5,'IPSL-MC5B-LR'!$J5,MIROC5!$J5,'MIROC-ESM'!$J5,'MIROC-ESM-CHEM'!$J5,'MRI-CGCM3'!$J5,'NorESM1-M'!$J5)</f>
        <v>0.10302117310643655</v>
      </c>
      <c r="Z6" s="13">
        <f>STDEV('bcc-csm-1'!$K5,'bcc-csm1-1-m'!$K5,'BNU-ESM'!$K5,CanESM2!$K5,CCSM4!$K5,'CNRM-CM5'!$K5,'CSIRO-Mk3-6-0'!$K5,'GFDL-ESM2M'!$K5,'GFDL-ESM2G'!$K5,'HadGEM2-ES'!$K5,'HadGEM2-CC'!$K5,inmcm4!$K5,'IPSL-CM5A-LR'!$K5,'IPSL-CM5A-MR'!$K5,'IPSL-MC5B-LR'!$K5,MIROC5!$K5,'MIROC-ESM'!$K5,'MIROC-ESM-CHEM'!$K5,'MRI-CGCM3'!$K5,'NorESM1-M'!$K5)</f>
        <v>124.32598417812561</v>
      </c>
      <c r="AA6" s="13">
        <f>STDEV('bcc-csm-1'!$L5,'bcc-csm1-1-m'!$L5,'BNU-ESM'!$L5,CanESM2!$L5,CCSM4!$L5,'CNRM-CM5'!$L5,'CSIRO-Mk3-6-0'!$L5,'GFDL-ESM2M'!$L5,'GFDL-ESM2G'!$L5,'HadGEM2-ES'!$L5,'HadGEM2-CC'!$L5,inmcm4!$L5,'IPSL-CM5A-LR'!$L5,'IPSL-CM5A-MR'!$L5,'IPSL-MC5B-LR'!$L5,MIROC5!$L5,'MIROC-ESM'!$L5,'MIROC-ESM-CHEM'!$L5,'MRI-CGCM3'!$L5,'NorESM1-M'!$L5)</f>
        <v>79.935017295017261</v>
      </c>
      <c r="AB6" s="13">
        <f>STDEV('bcc-csm-1'!$M5,'bcc-csm1-1-m'!$M5,'BNU-ESM'!$M5,CanESM2!$M5,CCSM4!$M5,'CNRM-CM5'!$M5,'CSIRO-Mk3-6-0'!$M5,'GFDL-ESM2M'!$M5,'GFDL-ESM2G'!$M5,'HadGEM2-ES'!$M5,'HadGEM2-CC'!$M5,inmcm4!$M5,'IPSL-CM5A-LR'!$M5,'IPSL-CM5A-MR'!$M5,'IPSL-MC5B-LR'!$M5,MIROC5!$M5,'MIROC-ESM'!$M5,'MIROC-ESM-CHEM'!$M5,'MRI-CGCM3'!$M5,'NorESM1-M'!$M5)</f>
        <v>0.13590887945992922</v>
      </c>
      <c r="AC6" s="56">
        <f t="shared" ref="AC6:AH6" si="20">E6-(3*W6)</f>
        <v>-28.527019922187833</v>
      </c>
      <c r="AD6" s="13">
        <f t="shared" si="20"/>
        <v>-68.547073180059755</v>
      </c>
      <c r="AE6" s="13">
        <f t="shared" si="20"/>
        <v>-0.16596613438126995</v>
      </c>
      <c r="AF6" s="13">
        <f t="shared" si="20"/>
        <v>-17.360622268670056</v>
      </c>
      <c r="AG6" s="13">
        <f t="shared" si="20"/>
        <v>-48.517710161595915</v>
      </c>
      <c r="AH6" s="13">
        <f t="shared" si="20"/>
        <v>-0.1685927979724669</v>
      </c>
      <c r="AI6" s="56">
        <f t="shared" ref="AI6:AN6" si="21">E6+(3*W6)</f>
        <v>490.53589288381647</v>
      </c>
      <c r="AJ6" s="13">
        <f t="shared" si="21"/>
        <v>304.41317047298514</v>
      </c>
      <c r="AK6" s="13">
        <f t="shared" si="21"/>
        <v>0.45216090425734934</v>
      </c>
      <c r="AL6" s="13">
        <f t="shared" si="21"/>
        <v>728.59528280008362</v>
      </c>
      <c r="AM6" s="13">
        <f t="shared" si="21"/>
        <v>431.09239360850768</v>
      </c>
      <c r="AN6" s="13">
        <f t="shared" si="21"/>
        <v>0.64686047878710839</v>
      </c>
      <c r="AO6" s="56">
        <f>AVERAGE('bcc-csm-1'!$E5,'bcc-csm1-1-m'!$E5,'BNU-ESM'!$E5,CanESM2!$E5,CCSM4!$E5,'CNRM-CM5'!$E5,'CSIRO-Mk3-6-0'!$E5,'GFDL-ESM2M'!$E5,'GFDL-ESM2G'!$E5,'HadGEM2-ES'!$E5,'HadGEM2-CC'!$E5,inmcm4!$E5,'IPSL-CM5A-LR'!$E5,'IPSL-CM5A-MR'!$E5,'IPSL-MC5B-LR'!$E5,MIROC5!$E5,'MIROC-ESM'!$E5,'MIROC-ESM-CHEM'!$E5,'MRI-CGCM3'!$E5,'NorESM1-M'!$E5)</f>
        <v>2132.6194594868621</v>
      </c>
      <c r="AP6" s="13">
        <f>AVERAGE('bcc-csm-1'!$F5,'bcc-csm1-1-m'!$F5,'BNU-ESM'!$F5,CanESM2!$F5,CCSM4!$F5,'CNRM-CM5'!$F5,'CSIRO-Mk3-6-0'!$F5,'GFDL-ESM2M'!$F5,'GFDL-ESM2G'!$F5,'HadGEM2-ES'!$F5,'HadGEM2-CC'!$F5,inmcm4!$F5,'IPSL-CM5A-LR'!$F5,'IPSL-CM5A-MR'!$F5,'IPSL-MC5B-LR'!$F5,MIROC5!$F5,'MIROC-ESM'!$F5,'MIROC-ESM-CHEM'!$F5,'MRI-CGCM3'!$F5,'NorESM1-M'!$F5)</f>
        <v>225.12581992526262</v>
      </c>
      <c r="AQ6" s="62">
        <f>AVERAGE('bcc-csm-1'!$G5,'bcc-csm1-1-m'!$G5,'BNU-ESM'!$G5,CanESM2!$G5,CCSM4!$G5,'CNRM-CM5'!$G5,'CSIRO-Mk3-6-0'!$G5,'GFDL-ESM2M'!$G5,'GFDL-ESM2G'!$G5,'HadGEM2-ES'!$G5,'HadGEM2-CC'!$G5,inmcm4!$G5,'IPSL-CM5A-LR'!$G5,'IPSL-CM5A-MR'!$G5,'IPSL-MC5B-LR'!$G5,MIROC5!$G5,'MIROC-ESM'!$G5,'MIROC-ESM-CHEM'!$G5,'MRI-CGCM3'!$G5,'NorESM1-M'!$G5)</f>
        <v>1.0210607117912731</v>
      </c>
      <c r="AR6" s="53">
        <f t="shared" si="12"/>
        <v>0.10831957640318879</v>
      </c>
      <c r="AS6" s="53">
        <f t="shared" si="13"/>
        <v>0.52385394392173312</v>
      </c>
      <c r="AT6" s="64">
        <f t="shared" si="14"/>
        <v>0.14014581433360634</v>
      </c>
      <c r="AU6" s="53">
        <f t="shared" si="15"/>
        <v>0.16675142331828541</v>
      </c>
      <c r="AV6" s="53">
        <f t="shared" si="16"/>
        <v>0.84969081639307098</v>
      </c>
      <c r="AW6" s="64">
        <f t="shared" si="17"/>
        <v>0.23420139238126406</v>
      </c>
    </row>
    <row r="7" spans="1:49" ht="11.5" x14ac:dyDescent="0.25">
      <c r="A7" s="10" t="str">
        <f>IF(AND(B7='bcc-csm-1'!C6, B7='bcc-csm1-1-m'!C6,B7='BNU-ESM'!C6, B7=CanESM2!C6, B7=CCSM4!C6, B7='CNRM-CM5'!C6, B7='CSIRO-Mk3-6-0'!C6, B7='GFDL-ESM2M'!C6, B7='GFDL-ESM2G'!C6, B7='HadGEM2-ES'!C6, B7='HadGEM2-CC'!C6, B7=inmcm4!C6, B7='IPSL-CM5A-LR'!C6, B7='IPSL-CM5A-MR'!C6, B7='IPSL-MC5B-LR'!C6, B7=MIROC5!C6, B7='MIROC-ESM'!C6, B7='MIROC-ESM-CHEM'!C6, B7='MRI-CGCM3'!C6, B7='NorESM1-M'!C6), "Yes", "No")</f>
        <v>Yes</v>
      </c>
      <c r="B7" s="10">
        <v>19005</v>
      </c>
      <c r="C7" s="10" t="s">
        <v>6</v>
      </c>
      <c r="D7" s="11" t="s">
        <v>1</v>
      </c>
      <c r="E7" s="13">
        <f>AVERAGE('bcc-csm-1'!$H6,'bcc-csm1-1-m'!$H6,'BNU-ESM'!$H6,CanESM2!$H6,CCSM4!$H6,'CNRM-CM5'!$H6,'CSIRO-Mk3-6-0'!$H6,'GFDL-ESM2M'!$H6,'GFDL-ESM2G'!$H6,'HadGEM2-ES'!$H6,'HadGEM2-CC'!$H6,inmcm4!$H6,'IPSL-CM5A-LR'!$H6,'IPSL-CM5A-MR'!$H6,'IPSL-MC5B-LR'!$H6,MIROC5!$H6,'MIROC-ESM'!$H6,'MIROC-ESM-CHEM'!$H6,'MRI-CGCM3'!$H6,'NorESM1-M'!$H6)</f>
        <v>227.63775315841121</v>
      </c>
      <c r="F7" s="13">
        <f>AVERAGE('bcc-csm-1'!$I6,'bcc-csm1-1-m'!$I6,'BNU-ESM'!$I6,CanESM2!$I6,CCSM4!$I6,'CNRM-CM5'!$I6,'CSIRO-Mk3-6-0'!$I6,'GFDL-ESM2M'!$I6,'GFDL-ESM2G'!$I6,'HadGEM2-ES'!$I6,'HadGEM2-CC'!$I6,inmcm4!$I6,'IPSL-CM5A-LR'!$I6,'IPSL-CM5A-MR'!$I6,'IPSL-MC5B-LR'!$I6,MIROC5!$I6,'MIROC-ESM'!$I6,'MIROC-ESM-CHEM'!$I6,'MRI-CGCM3'!$I6,'NorESM1-M'!$I6)</f>
        <v>80.352103202594193</v>
      </c>
      <c r="G7" s="25">
        <f>AVERAGE('bcc-csm-1'!$J6,'bcc-csm1-1-m'!$J6,'BNU-ESM'!$J6,CanESM2!$J6,CCSM4!$J6,'CNRM-CM5'!$J6,'CSIRO-Mk3-6-0'!$J6,'GFDL-ESM2M'!$J6,'GFDL-ESM2G'!$J6,'HadGEM2-ES'!$J6,'HadGEM2-CC'!$J6,inmcm4!$J6,'IPSL-CM5A-LR'!$J6,'IPSL-CM5A-MR'!$J6,'IPSL-MC5B-LR'!$J6,MIROC5!$J6,'MIROC-ESM'!$J6,'MIROC-ESM-CHEM'!$J6,'MRI-CGCM3'!$J6,'NorESM1-M'!$J6)</f>
        <v>0.11978189407235038</v>
      </c>
      <c r="H7" s="13">
        <f>AVERAGE('bcc-csm-1'!$K6,'bcc-csm1-1-m'!$K6,'BNU-ESM'!$K6,CanESM2!$K6,CCSM4!$K6,'CNRM-CM5'!$K6,'CSIRO-Mk3-6-0'!$K6,'GFDL-ESM2M'!$K6,'GFDL-ESM2G'!$K6,'HadGEM2-ES'!$K6,'HadGEM2-CC'!$K6,inmcm4!$K6,'IPSL-CM5A-LR'!$K6,'IPSL-CM5A-MR'!$K6,'IPSL-MC5B-LR'!$K6,MIROC5!$K6,'MIROC-ESM'!$K6,'MIROC-ESM-CHEM'!$K6,'MRI-CGCM3'!$K6,'NorESM1-M'!$K6)</f>
        <v>348.71934233761243</v>
      </c>
      <c r="I7" s="13">
        <f>AVERAGE('bcc-csm-1'!$L6,'bcc-csm1-1-m'!$L6,'BNU-ESM'!$L6,CanESM2!$L6,CCSM4!$L6,'CNRM-CM5'!$L6,'CSIRO-Mk3-6-0'!$L6,'GFDL-ESM2M'!$L6,'GFDL-ESM2G'!$L6,'HadGEM2-ES'!$L6,'HadGEM2-CC'!$L6,inmcm4!$L6,'IPSL-CM5A-LR'!$L6,'IPSL-CM5A-MR'!$L6,'IPSL-MC5B-LR'!$L6,MIROC5!$L6,'MIROC-ESM'!$L6,'MIROC-ESM-CHEM'!$L6,'MRI-CGCM3'!$L6,'NorESM1-M'!$L6)</f>
        <v>131.77866610010793</v>
      </c>
      <c r="J7" s="25">
        <f>AVERAGE('bcc-csm-1'!$M6,'bcc-csm1-1-m'!$M6,'BNU-ESM'!$M6,CanESM2!$M6,CCSM4!$M6,'CNRM-CM5'!$M6,'CSIRO-Mk3-6-0'!$M6,'GFDL-ESM2M'!$M6,'GFDL-ESM2G'!$M6,'HadGEM2-ES'!$M6,'HadGEM2-CC'!$M6,inmcm4!$M6,'IPSL-CM5A-LR'!$M6,'IPSL-CM5A-MR'!$M6,'IPSL-MC5B-LR'!$M6,MIROC5!$M6,'MIROC-ESM'!$M6,'MIROC-ESM-CHEM'!$M6,'MRI-CGCM3'!$M6,'NorESM1-M'!$M6)</f>
        <v>0.18868736657650234</v>
      </c>
      <c r="K7" s="56">
        <f>MIN('bcc-csm-1'!$H6,'bcc-csm1-1-m'!$H6,'BNU-ESM'!$H6,CanESM2!$H6,CCSM4!$H6,'CNRM-CM5'!$H6,'CSIRO-Mk3-6-0'!$H6,'GFDL-ESM2M'!$H6,'GFDL-ESM2G'!$H6,'HadGEM2-ES'!$H6,'HadGEM2-CC'!$H6,inmcm4!$H6,'IPSL-CM5A-LR'!$H6,'IPSL-CM5A-MR'!$H6,'IPSL-MC5B-LR'!$H6,MIROC5!$H6,'MIROC-ESM'!$H6,'MIROC-ESM-CHEM'!$H6,'MRI-CGCM3'!$H6,'NorESM1-M'!$H6)</f>
        <v>62.037161045288698</v>
      </c>
      <c r="L7" s="13">
        <f>MIN('bcc-csm-1'!$I6,'bcc-csm1-1-m'!$I6,'BNU-ESM'!$I6,CanESM2!$I6,CCSM4!$I6,'CNRM-CM5'!$I6,'CSIRO-Mk3-6-0'!$I6,'GFDL-ESM2M'!$I6,'GFDL-ESM2G'!$I6,'HadGEM2-ES'!$I6,'HadGEM2-CC'!$I6,inmcm4!$I6,'IPSL-CM5A-LR'!$I6,'IPSL-CM5A-MR'!$I6,'IPSL-MC5B-LR'!$I6,MIROC5!$I6,'MIROC-ESM'!$I6,'MIROC-ESM-CHEM'!$I6,'MRI-CGCM3'!$I6,'NorESM1-M'!$I6)</f>
        <v>7.9807141304016103</v>
      </c>
      <c r="M7" s="25">
        <f>MIN('bcc-csm-1'!$J6,'bcc-csm1-1-m'!$J6,'BNU-ESM'!$J6,CanESM2!$J6,CCSM4!$J6,'CNRM-CM5'!$J6,'CSIRO-Mk3-6-0'!$J6,'GFDL-ESM2M'!$J6,'GFDL-ESM2G'!$J6,'HadGEM2-ES'!$J6,'HadGEM2-CC'!$J6,inmcm4!$J6,'IPSL-CM5A-LR'!$J6,'IPSL-CM5A-MR'!$J6,'IPSL-MC5B-LR'!$J6,MIROC5!$J6,'MIROC-ESM'!$J6,'MIROC-ESM-CHEM'!$J6,'MRI-CGCM3'!$J6,'NorESM1-M'!$J6)</f>
        <v>-3.9128681601465799E-2</v>
      </c>
      <c r="N7" s="13">
        <f>MIN('bcc-csm-1'!$K6,'bcc-csm1-1-m'!$K6,'BNU-ESM'!$K6,CanESM2!$K6,CCSM4!$K6,'CNRM-CM5'!$K6,'CSIRO-Mk3-6-0'!$K6,'GFDL-ESM2M'!$K6,'GFDL-ESM2G'!$K6,'HadGEM2-ES'!$K6,'HadGEM2-CC'!$K6,inmcm4!$K6,'IPSL-CM5A-LR'!$K6,'IPSL-CM5A-MR'!$K6,'IPSL-MC5B-LR'!$K6,MIROC5!$K6,'MIROC-ESM'!$K6,'MIROC-ESM-CHEM'!$K6,'MRI-CGCM3'!$K6,'NorESM1-M'!$K6)</f>
        <v>116.923693204439</v>
      </c>
      <c r="O7" s="13">
        <f>MIN('bcc-csm-1'!$L6,'bcc-csm1-1-m'!$L6,'BNU-ESM'!$L6,CanESM2!$L6,CCSM4!$L6,'CNRM-CM5'!$L6,'CSIRO-Mk3-6-0'!$L6,'GFDL-ESM2M'!$L6,'GFDL-ESM2G'!$L6,'HadGEM2-ES'!$L6,'HadGEM2-CC'!$L6,inmcm4!$L6,'IPSL-CM5A-LR'!$L6,'IPSL-CM5A-MR'!$L6,'IPSL-MC5B-LR'!$L6,MIROC5!$L6,'MIROC-ESM'!$L6,'MIROC-ESM-CHEM'!$L6,'MRI-CGCM3'!$L6,'NorESM1-M'!$L6)</f>
        <v>13.673538494110099</v>
      </c>
      <c r="P7" s="25">
        <f>MIN('bcc-csm-1'!$M6,'bcc-csm1-1-m'!$M6,'BNU-ESM'!$M6,CanESM2!$M6,CCSM4!$M6,'CNRM-CM5'!$M6,'CSIRO-Mk3-6-0'!$M6,'GFDL-ESM2M'!$M6,'GFDL-ESM2G'!$M6,'HadGEM2-ES'!$M6,'HadGEM2-CC'!$M6,inmcm4!$M6,'IPSL-CM5A-LR'!$M6,'IPSL-CM5A-MR'!$M6,'IPSL-MC5B-LR'!$M6,MIROC5!$M6,'MIROC-ESM'!$M6,'MIROC-ESM-CHEM'!$M6,'MRI-CGCM3'!$M6,'NorESM1-M'!$M6)</f>
        <v>-2.80948094599834E-2</v>
      </c>
      <c r="Q7" s="56">
        <f>MAX('bcc-csm-1'!$H6,'bcc-csm1-1-m'!$H6,'BNU-ESM'!$H6,CanESM2!$H6,CCSM4!$H6,'CNRM-CM5'!$H6,'CSIRO-Mk3-6-0'!$H6,'GFDL-ESM2M'!$H6,'GFDL-ESM2G'!$H6,'HadGEM2-ES'!$H6,'HadGEM2-CC'!$H6,inmcm4!$H6,'IPSL-CM5A-LR'!$H6,'IPSL-CM5A-MR'!$H6,'IPSL-MC5B-LR'!$H6,MIROC5!$H6,'MIROC-ESM'!$H6,'MIROC-ESM-CHEM'!$H6,'MRI-CGCM3'!$H6,'NorESM1-M'!$H6)</f>
        <v>453.04506564915602</v>
      </c>
      <c r="R7" s="13">
        <f>MAX('bcc-csm-1'!$I6,'bcc-csm1-1-m'!$I6,'BNU-ESM'!$I6,CanESM2!$I6,CCSM4!$I6,'CNRM-CM5'!$I6,'CSIRO-Mk3-6-0'!$I6,'GFDL-ESM2M'!$I6,'GFDL-ESM2G'!$I6,'HadGEM2-ES'!$I6,'HadGEM2-CC'!$I6,inmcm4!$I6,'IPSL-CM5A-LR'!$I6,'IPSL-CM5A-MR'!$I6,'IPSL-MC5B-LR'!$I6,MIROC5!$I6,'MIROC-ESM'!$I6,'MIROC-ESM-CHEM'!$I6,'MRI-CGCM3'!$I6,'NorESM1-M'!$I6)</f>
        <v>240.571706104279</v>
      </c>
      <c r="S7" s="25">
        <f>MAX('bcc-csm-1'!$J6,'bcc-csm1-1-m'!$J6,'BNU-ESM'!$J6,CanESM2!$J6,CCSM4!$J6,'CNRM-CM5'!$J6,'CSIRO-Mk3-6-0'!$J6,'GFDL-ESM2M'!$J6,'GFDL-ESM2G'!$J6,'HadGEM2-ES'!$J6,'HadGEM2-CC'!$J6,inmcm4!$J6,'IPSL-CM5A-LR'!$J6,'IPSL-CM5A-MR'!$J6,'IPSL-MC5B-LR'!$J6,MIROC5!$J6,'MIROC-ESM'!$J6,'MIROC-ESM-CHEM'!$J6,'MRI-CGCM3'!$J6,'NorESM1-M'!$J6)</f>
        <v>0.33686695288382701</v>
      </c>
      <c r="T7" s="13">
        <f>MAX('bcc-csm-1'!$K6,'bcc-csm1-1-m'!$K6,'BNU-ESM'!$K6,CanESM2!$K6,CCSM4!$K6,'CNRM-CM5'!$K6,'CSIRO-Mk3-6-0'!$K6,'GFDL-ESM2M'!$K6,'GFDL-ESM2G'!$K6,'HadGEM2-ES'!$K6,'HadGEM2-CC'!$K6,inmcm4!$K6,'IPSL-CM5A-LR'!$K6,'IPSL-CM5A-MR'!$K6,'IPSL-MC5B-LR'!$K6,MIROC5!$K6,'MIROC-ESM'!$K6,'MIROC-ESM-CHEM'!$K6,'MRI-CGCM3'!$K6,'NorESM1-M'!$K6)</f>
        <v>566.35119320000001</v>
      </c>
      <c r="U7" s="13">
        <f>MAX('bcc-csm-1'!$L6,'bcc-csm1-1-m'!$L6,'BNU-ESM'!$L6,CanESM2!$L6,CCSM4!$L6,'CNRM-CM5'!$L6,'CSIRO-Mk3-6-0'!$L6,'GFDL-ESM2M'!$L6,'GFDL-ESM2G'!$L6,'HadGEM2-ES'!$L6,'HadGEM2-CC'!$L6,inmcm4!$L6,'IPSL-CM5A-LR'!$L6,'IPSL-CM5A-MR'!$L6,'IPSL-MC5B-LR'!$L6,MIROC5!$L6,'MIROC-ESM'!$L6,'MIROC-ESM-CHEM'!$L6,'MRI-CGCM3'!$L6,'NorESM1-M'!$L6)</f>
        <v>256.25632250000001</v>
      </c>
      <c r="V7" s="25">
        <f>MAX('bcc-csm-1'!$M6,'bcc-csm1-1-m'!$M6,'BNU-ESM'!$M6,CanESM2!$M6,CCSM4!$M6,'CNRM-CM5'!$M6,'CSIRO-Mk3-6-0'!$M6,'GFDL-ESM2M'!$M6,'GFDL-ESM2G'!$M6,'HadGEM2-ES'!$M6,'HadGEM2-CC'!$M6,inmcm4!$M6,'IPSL-CM5A-LR'!$M6,'IPSL-CM5A-MR'!$M6,'IPSL-MC5B-LR'!$M6,MIROC5!$M6,'MIROC-ESM'!$M6,'MIROC-ESM-CHEM'!$M6,'MRI-CGCM3'!$M6,'NorESM1-M'!$M6)</f>
        <v>0.41943573765250097</v>
      </c>
      <c r="W7" s="56">
        <f>STDEV('bcc-csm-1'!$H6,'bcc-csm1-1-m'!$H6,'BNU-ESM'!$H6,CanESM2!$H6,CCSM4!$H6,'CNRM-CM5'!$H6,'CSIRO-Mk3-6-0'!$H6,'GFDL-ESM2M'!$H6,'GFDL-ESM2G'!$H6,'HadGEM2-ES'!$H6,'HadGEM2-CC'!$H6,inmcm4!$H6,'IPSL-CM5A-LR'!$H6,'IPSL-CM5A-MR'!$H6,'IPSL-MC5B-LR'!$H6,MIROC5!$H6,'MIROC-ESM'!$H6,'MIROC-ESM-CHEM'!$H6,'MRI-CGCM3'!$H6,'NorESM1-M'!$H6)</f>
        <v>98.152731043477175</v>
      </c>
      <c r="X7" s="13">
        <f>STDEV('bcc-csm-1'!$I6,'bcc-csm1-1-m'!$I6,'BNU-ESM'!$I6,CanESM2!$I6,CCSM4!$I6,'CNRM-CM5'!$I6,'CSIRO-Mk3-6-0'!$I6,'GFDL-ESM2M'!$I6,'GFDL-ESM2G'!$I6,'HadGEM2-ES'!$I6,'HadGEM2-CC'!$I6,inmcm4!$I6,'IPSL-CM5A-LR'!$I6,'IPSL-CM5A-MR'!$I6,'IPSL-MC5B-LR'!$I6,MIROC5!$I6,'MIROC-ESM'!$I6,'MIROC-ESM-CHEM'!$I6,'MRI-CGCM3'!$I6,'NorESM1-M'!$I6)</f>
        <v>53.090571395286204</v>
      </c>
      <c r="Y7" s="13">
        <f>STDEV('bcc-csm-1'!$J6,'bcc-csm1-1-m'!$J6,'BNU-ESM'!$J6,CanESM2!$J6,CCSM4!$J6,'CNRM-CM5'!$J6,'CSIRO-Mk3-6-0'!$J6,'GFDL-ESM2M'!$J6,'GFDL-ESM2G'!$J6,'HadGEM2-ES'!$J6,'HadGEM2-CC'!$J6,inmcm4!$J6,'IPSL-CM5A-LR'!$J6,'IPSL-CM5A-MR'!$J6,'IPSL-MC5B-LR'!$J6,MIROC5!$J6,'MIROC-ESM'!$J6,'MIROC-ESM-CHEM'!$J6,'MRI-CGCM3'!$J6,'NorESM1-M'!$J6)</f>
        <v>9.7147321805554146E-2</v>
      </c>
      <c r="Z7" s="13">
        <f>STDEV('bcc-csm-1'!$K6,'bcc-csm1-1-m'!$K6,'BNU-ESM'!$K6,CanESM2!$K6,CCSM4!$K6,'CNRM-CM5'!$K6,'CSIRO-Mk3-6-0'!$K6,'GFDL-ESM2M'!$K6,'GFDL-ESM2G'!$K6,'HadGEM2-ES'!$K6,'HadGEM2-CC'!$K6,inmcm4!$K6,'IPSL-CM5A-LR'!$K6,'IPSL-CM5A-MR'!$K6,'IPSL-MC5B-LR'!$K6,MIROC5!$K6,'MIROC-ESM'!$K6,'MIROC-ESM-CHEM'!$K6,'MRI-CGCM3'!$K6,'NorESM1-M'!$K6)</f>
        <v>130.33410650937904</v>
      </c>
      <c r="AA7" s="13">
        <f>STDEV('bcc-csm-1'!$L6,'bcc-csm1-1-m'!$L6,'BNU-ESM'!$L6,CanESM2!$L6,CCSM4!$L6,'CNRM-CM5'!$L6,'CSIRO-Mk3-6-0'!$L6,'GFDL-ESM2M'!$L6,'GFDL-ESM2G'!$L6,'HadGEM2-ES'!$L6,'HadGEM2-CC'!$L6,inmcm4!$L6,'IPSL-CM5A-LR'!$L6,'IPSL-CM5A-MR'!$L6,'IPSL-MC5B-LR'!$L6,MIROC5!$L6,'MIROC-ESM'!$L6,'MIROC-ESM-CHEM'!$L6,'MRI-CGCM3'!$L6,'NorESM1-M'!$L6)</f>
        <v>67.1992273758962</v>
      </c>
      <c r="AB7" s="13">
        <f>STDEV('bcc-csm-1'!$M6,'bcc-csm1-1-m'!$M6,'BNU-ESM'!$M6,CanESM2!$M6,CCSM4!$M6,'CNRM-CM5'!$M6,'CSIRO-Mk3-6-0'!$M6,'GFDL-ESM2M'!$M6,'GFDL-ESM2G'!$M6,'HadGEM2-ES'!$M6,'HadGEM2-CC'!$M6,inmcm4!$M6,'IPSL-CM5A-LR'!$M6,'IPSL-CM5A-MR'!$M6,'IPSL-MC5B-LR'!$M6,MIROC5!$M6,'MIROC-ESM'!$M6,'MIROC-ESM-CHEM'!$M6,'MRI-CGCM3'!$M6,'NorESM1-M'!$M6)</f>
        <v>0.11953927245530138</v>
      </c>
      <c r="AC7" s="56">
        <f t="shared" ref="AC7:AH7" si="22">E7-(3*W7)</f>
        <v>-66.820439972020324</v>
      </c>
      <c r="AD7" s="13">
        <f t="shared" si="22"/>
        <v>-78.919610983264434</v>
      </c>
      <c r="AE7" s="13">
        <f t="shared" si="22"/>
        <v>-0.17166007134431208</v>
      </c>
      <c r="AF7" s="13">
        <f t="shared" si="22"/>
        <v>-42.282977190524718</v>
      </c>
      <c r="AG7" s="13">
        <f t="shared" si="22"/>
        <v>-69.819016027580659</v>
      </c>
      <c r="AH7" s="13">
        <f t="shared" si="22"/>
        <v>-0.1699304507894018</v>
      </c>
      <c r="AI7" s="56">
        <f t="shared" ref="AI7:AN7" si="23">E7+(3*W7)</f>
        <v>522.0959462888427</v>
      </c>
      <c r="AJ7" s="13">
        <f t="shared" si="23"/>
        <v>239.62381738845284</v>
      </c>
      <c r="AK7" s="13">
        <f t="shared" si="23"/>
        <v>0.41122385948901286</v>
      </c>
      <c r="AL7" s="13">
        <f t="shared" si="23"/>
        <v>739.72166186574964</v>
      </c>
      <c r="AM7" s="13">
        <f t="shared" si="23"/>
        <v>333.37634822779648</v>
      </c>
      <c r="AN7" s="13">
        <f t="shared" si="23"/>
        <v>0.54730518394240646</v>
      </c>
      <c r="AO7" s="56">
        <f>AVERAGE('bcc-csm-1'!$E6,'bcc-csm1-1-m'!$E6,'BNU-ESM'!$E6,CanESM2!$E6,CCSM4!$E6,'CNRM-CM5'!$E6,'CSIRO-Mk3-6-0'!$E6,'GFDL-ESM2M'!$E6,'GFDL-ESM2G'!$E6,'HadGEM2-ES'!$E6,'HadGEM2-CC'!$E6,inmcm4!$E6,'IPSL-CM5A-LR'!$E6,'IPSL-CM5A-MR'!$E6,'IPSL-MC5B-LR'!$E6,MIROC5!$E6,'MIROC-ESM'!$E6,'MIROC-ESM-CHEM'!$E6,'MRI-CGCM3'!$E6,'NorESM1-M'!$E6)</f>
        <v>1844.4034729901032</v>
      </c>
      <c r="AP7" s="13">
        <f>AVERAGE('bcc-csm-1'!$F6,'bcc-csm1-1-m'!$F6,'BNU-ESM'!$F6,CanESM2!$F6,CCSM4!$F6,'CNRM-CM5'!$F6,'CSIRO-Mk3-6-0'!$F6,'GFDL-ESM2M'!$F6,'GFDL-ESM2G'!$F6,'HadGEM2-ES'!$F6,'HadGEM2-CC'!$F6,inmcm4!$F6,'IPSL-CM5A-LR'!$F6,'IPSL-CM5A-MR'!$F6,'IPSL-MC5B-LR'!$F6,MIROC5!$F6,'MIROC-ESM'!$F6,'MIROC-ESM-CHEM'!$F6,'MRI-CGCM3'!$F6,'NorESM1-M'!$F6)</f>
        <v>115.26221949795506</v>
      </c>
      <c r="AQ7" s="62">
        <f>AVERAGE('bcc-csm-1'!$G6,'bcc-csm1-1-m'!$G6,'BNU-ESM'!$G6,CanESM2!$G6,CCSM4!$G6,'CNRM-CM5'!$G6,'CSIRO-Mk3-6-0'!$G6,'GFDL-ESM2M'!$G6,'GFDL-ESM2G'!$G6,'HadGEM2-ES'!$G6,'HadGEM2-CC'!$G6,inmcm4!$G6,'IPSL-CM5A-LR'!$G6,'IPSL-CM5A-MR'!$G6,'IPSL-MC5B-LR'!$G6,MIROC5!$G6,'MIROC-ESM'!$G6,'MIROC-ESM-CHEM'!$G6,'MRI-CGCM3'!$G6,'NorESM1-M'!$G6)</f>
        <v>0.87672974593918751</v>
      </c>
      <c r="AR7" s="53">
        <f t="shared" si="12"/>
        <v>0.12342080054174388</v>
      </c>
      <c r="AS7" s="53">
        <f t="shared" si="13"/>
        <v>0.69712437911209724</v>
      </c>
      <c r="AT7" s="64">
        <f t="shared" si="14"/>
        <v>0.13662350870054635</v>
      </c>
      <c r="AU7" s="53">
        <f t="shared" si="15"/>
        <v>0.18906890354759356</v>
      </c>
      <c r="AV7" s="53">
        <f t="shared" si="16"/>
        <v>1.1432945389572851</v>
      </c>
      <c r="AW7" s="64">
        <f t="shared" si="17"/>
        <v>0.21521725189599103</v>
      </c>
    </row>
    <row r="8" spans="1:49" ht="11.5" x14ac:dyDescent="0.25">
      <c r="A8" s="10" t="str">
        <f>IF(AND(B8='bcc-csm-1'!C7, B8='bcc-csm1-1-m'!C7,B8='BNU-ESM'!C7, B8=CanESM2!C7, B8=CCSM4!C7, B8='CNRM-CM5'!C7, B8='CSIRO-Mk3-6-0'!C7, B8='GFDL-ESM2M'!C7, B8='GFDL-ESM2G'!C7, B8='HadGEM2-ES'!C7, B8='HadGEM2-CC'!C7, B8=inmcm4!C7, B8='IPSL-CM5A-LR'!C7, B8='IPSL-CM5A-MR'!C7, B8='IPSL-MC5B-LR'!C7, B8=MIROC5!C7, B8='MIROC-ESM'!C7, B8='MIROC-ESM-CHEM'!C7, B8='MRI-CGCM3'!C7, B8='NorESM1-M'!C7), "Yes", "No")</f>
        <v>Yes</v>
      </c>
      <c r="B8" s="10">
        <v>19007</v>
      </c>
      <c r="C8" s="10" t="s">
        <v>7</v>
      </c>
      <c r="D8" s="11" t="s">
        <v>1</v>
      </c>
      <c r="E8" s="13">
        <f>AVERAGE('bcc-csm-1'!$H7,'bcc-csm1-1-m'!$H7,'BNU-ESM'!$H7,CanESM2!$H7,CCSM4!$H7,'CNRM-CM5'!$H7,'CSIRO-Mk3-6-0'!$H7,'GFDL-ESM2M'!$H7,'GFDL-ESM2G'!$H7,'HadGEM2-ES'!$H7,'HadGEM2-CC'!$H7,inmcm4!$H7,'IPSL-CM5A-LR'!$H7,'IPSL-CM5A-MR'!$H7,'IPSL-MC5B-LR'!$H7,MIROC5!$H7,'MIROC-ESM'!$H7,'MIROC-ESM-CHEM'!$H7,'MRI-CGCM3'!$H7,'NorESM1-M'!$H7)</f>
        <v>233.36876175185211</v>
      </c>
      <c r="F8" s="13">
        <f>AVERAGE('bcc-csm-1'!$I7,'bcc-csm1-1-m'!$I7,'BNU-ESM'!$I7,CanESM2!$I7,CCSM4!$I7,'CNRM-CM5'!$I7,'CSIRO-Mk3-6-0'!$I7,'GFDL-ESM2M'!$I7,'GFDL-ESM2G'!$I7,'HadGEM2-ES'!$I7,'HadGEM2-CC'!$I7,inmcm4!$I7,'IPSL-CM5A-LR'!$I7,'IPSL-CM5A-MR'!$I7,'IPSL-MC5B-LR'!$I7,MIROC5!$I7,'MIROC-ESM'!$I7,'MIROC-ESM-CHEM'!$I7,'MRI-CGCM3'!$I7,'NorESM1-M'!$I7)</f>
        <v>115.44908328318073</v>
      </c>
      <c r="G8" s="25">
        <f>AVERAGE('bcc-csm-1'!$J7,'bcc-csm1-1-m'!$J7,'BNU-ESM'!$J7,CanESM2!$J7,CCSM4!$J7,'CNRM-CM5'!$J7,'CSIRO-Mk3-6-0'!$J7,'GFDL-ESM2M'!$J7,'GFDL-ESM2G'!$J7,'HadGEM2-ES'!$J7,'HadGEM2-CC'!$J7,inmcm4!$J7,'IPSL-CM5A-LR'!$J7,'IPSL-CM5A-MR'!$J7,'IPSL-MC5B-LR'!$J7,MIROC5!$J7,'MIROC-ESM'!$J7,'MIROC-ESM-CHEM'!$J7,'MRI-CGCM3'!$J7,'NorESM1-M'!$J7)</f>
        <v>0.14230646007329412</v>
      </c>
      <c r="H8" s="13">
        <f>AVERAGE('bcc-csm-1'!$K7,'bcc-csm1-1-m'!$K7,'BNU-ESM'!$K7,CanESM2!$K7,CCSM4!$K7,'CNRM-CM5'!$K7,'CSIRO-Mk3-6-0'!$K7,'GFDL-ESM2M'!$K7,'GFDL-ESM2G'!$K7,'HadGEM2-ES'!$K7,'HadGEM2-CC'!$K7,inmcm4!$K7,'IPSL-CM5A-LR'!$K7,'IPSL-CM5A-MR'!$K7,'IPSL-MC5B-LR'!$K7,MIROC5!$K7,'MIROC-ESM'!$K7,'MIROC-ESM-CHEM'!$K7,'MRI-CGCM3'!$K7,'NorESM1-M'!$K7)</f>
        <v>354.82704360463833</v>
      </c>
      <c r="I8" s="13">
        <f>AVERAGE('bcc-csm-1'!$L7,'bcc-csm1-1-m'!$L7,'BNU-ESM'!$L7,CanESM2!$L7,CCSM4!$L7,'CNRM-CM5'!$L7,'CSIRO-Mk3-6-0'!$L7,'GFDL-ESM2M'!$L7,'GFDL-ESM2G'!$L7,'HadGEM2-ES'!$L7,'HadGEM2-CC'!$L7,inmcm4!$L7,'IPSL-CM5A-LR'!$L7,'IPSL-CM5A-MR'!$L7,'IPSL-MC5B-LR'!$L7,MIROC5!$L7,'MIROC-ESM'!$L7,'MIROC-ESM-CHEM'!$L7,'MRI-CGCM3'!$L7,'NorESM1-M'!$L7)</f>
        <v>184.57519501361497</v>
      </c>
      <c r="J8" s="25">
        <f>AVERAGE('bcc-csm-1'!$M7,'bcc-csm1-1-m'!$M7,'BNU-ESM'!$M7,CanESM2!$M7,CCSM4!$M7,'CNRM-CM5'!$M7,'CSIRO-Mk3-6-0'!$M7,'GFDL-ESM2M'!$M7,'GFDL-ESM2G'!$M7,'HadGEM2-ES'!$M7,'HadGEM2-CC'!$M7,inmcm4!$M7,'IPSL-CM5A-LR'!$M7,'IPSL-CM5A-MR'!$M7,'IPSL-MC5B-LR'!$M7,MIROC5!$M7,'MIROC-ESM'!$M7,'MIROC-ESM-CHEM'!$M7,'MRI-CGCM3'!$M7,'NorESM1-M'!$M7)</f>
        <v>0.23092501290202425</v>
      </c>
      <c r="K8" s="56">
        <f>MIN('bcc-csm-1'!$H7,'bcc-csm1-1-m'!$H7,'BNU-ESM'!$H7,CanESM2!$H7,CCSM4!$H7,'CNRM-CM5'!$H7,'CSIRO-Mk3-6-0'!$H7,'GFDL-ESM2M'!$H7,'GFDL-ESM2G'!$H7,'HadGEM2-ES'!$H7,'HadGEM2-CC'!$H7,inmcm4!$H7,'IPSL-CM5A-LR'!$H7,'IPSL-CM5A-MR'!$H7,'IPSL-MC5B-LR'!$H7,MIROC5!$H7,'MIROC-ESM'!$H7,'MIROC-ESM-CHEM'!$H7,'MRI-CGCM3'!$H7,'NorESM1-M'!$H7)</f>
        <v>75.824779720685896</v>
      </c>
      <c r="L8" s="13">
        <f>MIN('bcc-csm-1'!$I7,'bcc-csm1-1-m'!$I7,'BNU-ESM'!$I7,CanESM2!$I7,CCSM4!$I7,'CNRM-CM5'!$I7,'CSIRO-Mk3-6-0'!$I7,'GFDL-ESM2M'!$I7,'GFDL-ESM2G'!$I7,'HadGEM2-ES'!$I7,'HadGEM2-CC'!$I7,inmcm4!$I7,'IPSL-CM5A-LR'!$I7,'IPSL-CM5A-MR'!$I7,'IPSL-MC5B-LR'!$I7,MIROC5!$I7,'MIROC-ESM'!$I7,'MIROC-ESM-CHEM'!$I7,'MRI-CGCM3'!$I7,'NorESM1-M'!$I7)</f>
        <v>12.190851779999999</v>
      </c>
      <c r="M8" s="25">
        <f>MIN('bcc-csm-1'!$J7,'bcc-csm1-1-m'!$J7,'BNU-ESM'!$J7,CanESM2!$J7,CCSM4!$J7,'CNRM-CM5'!$J7,'CSIRO-Mk3-6-0'!$J7,'GFDL-ESM2M'!$J7,'GFDL-ESM2G'!$J7,'HadGEM2-ES'!$J7,'HadGEM2-CC'!$J7,inmcm4!$J7,'IPSL-CM5A-LR'!$J7,'IPSL-CM5A-MR'!$J7,'IPSL-MC5B-LR'!$J7,MIROC5!$J7,'MIROC-ESM'!$J7,'MIROC-ESM-CHEM'!$J7,'MRI-CGCM3'!$J7,'NorESM1-M'!$J7)</f>
        <v>-7.1596034389999993E-2</v>
      </c>
      <c r="N8" s="13">
        <f>MIN('bcc-csm-1'!$K7,'bcc-csm1-1-m'!$K7,'BNU-ESM'!$K7,CanESM2!$K7,CCSM4!$K7,'CNRM-CM5'!$K7,'CSIRO-Mk3-6-0'!$K7,'GFDL-ESM2M'!$K7,'GFDL-ESM2G'!$K7,'HadGEM2-ES'!$K7,'HadGEM2-CC'!$K7,inmcm4!$K7,'IPSL-CM5A-LR'!$K7,'IPSL-CM5A-MR'!$K7,'IPSL-MC5B-LR'!$K7,MIROC5!$K7,'MIROC-ESM'!$K7,'MIROC-ESM-CHEM'!$K7,'MRI-CGCM3'!$K7,'NorESM1-M'!$K7)</f>
        <v>131.28280210780201</v>
      </c>
      <c r="O8" s="13">
        <f>MIN('bcc-csm-1'!$L7,'bcc-csm1-1-m'!$L7,'BNU-ESM'!$L7,CanESM2!$L7,CCSM4!$L7,'CNRM-CM5'!$L7,'CSIRO-Mk3-6-0'!$L7,'GFDL-ESM2M'!$L7,'GFDL-ESM2G'!$L7,'HadGEM2-ES'!$L7,'HadGEM2-CC'!$L7,inmcm4!$L7,'IPSL-CM5A-LR'!$L7,'IPSL-CM5A-MR'!$L7,'IPSL-MC5B-LR'!$L7,MIROC5!$L7,'MIROC-ESM'!$L7,'MIROC-ESM-CHEM'!$L7,'MRI-CGCM3'!$L7,'NorESM1-M'!$L7)</f>
        <v>35.518661403655997</v>
      </c>
      <c r="P8" s="25">
        <f>MIN('bcc-csm-1'!$M7,'bcc-csm1-1-m'!$M7,'BNU-ESM'!$M7,CanESM2!$M7,CCSM4!$M7,'CNRM-CM5'!$M7,'CSIRO-Mk3-6-0'!$M7,'GFDL-ESM2M'!$M7,'GFDL-ESM2G'!$M7,'HadGEM2-ES'!$M7,'HadGEM2-CC'!$M7,inmcm4!$M7,'IPSL-CM5A-LR'!$M7,'IPSL-CM5A-MR'!$M7,'IPSL-MC5B-LR'!$M7,MIROC5!$M7,'MIROC-ESM'!$M7,'MIROC-ESM-CHEM'!$M7,'MRI-CGCM3'!$M7,'NorESM1-M'!$M7)</f>
        <v>-1.49243523222162E-2</v>
      </c>
      <c r="Q8" s="56">
        <f>MAX('bcc-csm-1'!$H7,'bcc-csm1-1-m'!$H7,'BNU-ESM'!$H7,CanESM2!$H7,CCSM4!$H7,'CNRM-CM5'!$H7,'CSIRO-Mk3-6-0'!$H7,'GFDL-ESM2M'!$H7,'GFDL-ESM2G'!$H7,'HadGEM2-ES'!$H7,'HadGEM2-CC'!$H7,inmcm4!$H7,'IPSL-CM5A-LR'!$H7,'IPSL-CM5A-MR'!$H7,'IPSL-MC5B-LR'!$H7,MIROC5!$H7,'MIROC-ESM'!$H7,'MIROC-ESM-CHEM'!$H7,'MRI-CGCM3'!$H7,'NorESM1-M'!$H7)</f>
        <v>418.54777252213103</v>
      </c>
      <c r="R8" s="13">
        <f>MAX('bcc-csm-1'!$I7,'bcc-csm1-1-m'!$I7,'BNU-ESM'!$I7,CanESM2!$I7,CCSM4!$I7,'CNRM-CM5'!$I7,'CSIRO-Mk3-6-0'!$I7,'GFDL-ESM2M'!$I7,'GFDL-ESM2G'!$I7,'HadGEM2-ES'!$I7,'HadGEM2-CC'!$I7,inmcm4!$I7,'IPSL-CM5A-LR'!$I7,'IPSL-CM5A-MR'!$I7,'IPSL-MC5B-LR'!$I7,MIROC5!$I7,'MIROC-ESM'!$I7,'MIROC-ESM-CHEM'!$I7,'MRI-CGCM3'!$I7,'NorESM1-M'!$I7)</f>
        <v>279.05801048278801</v>
      </c>
      <c r="S8" s="25">
        <f>MAX('bcc-csm-1'!$J7,'bcc-csm1-1-m'!$J7,'BNU-ESM'!$J7,CanESM2!$J7,CCSM4!$J7,'CNRM-CM5'!$J7,'CSIRO-Mk3-6-0'!$J7,'GFDL-ESM2M'!$J7,'GFDL-ESM2G'!$J7,'HadGEM2-ES'!$J7,'HadGEM2-CC'!$J7,inmcm4!$J7,'IPSL-CM5A-LR'!$J7,'IPSL-CM5A-MR'!$J7,'IPSL-MC5B-LR'!$J7,MIROC5!$J7,'MIROC-ESM'!$J7,'MIROC-ESM-CHEM'!$J7,'MRI-CGCM3'!$J7,'NorESM1-M'!$J7)</f>
        <v>0.34056329889999998</v>
      </c>
      <c r="T8" s="13">
        <f>MAX('bcc-csm-1'!$K7,'bcc-csm1-1-m'!$K7,'BNU-ESM'!$K7,CanESM2!$K7,CCSM4!$K7,'CNRM-CM5'!$K7,'CSIRO-Mk3-6-0'!$K7,'GFDL-ESM2M'!$K7,'GFDL-ESM2G'!$K7,'HadGEM2-ES'!$K7,'HadGEM2-CC'!$K7,inmcm4!$K7,'IPSL-CM5A-LR'!$K7,'IPSL-CM5A-MR'!$K7,'IPSL-MC5B-LR'!$K7,MIROC5!$K7,'MIROC-ESM'!$K7,'MIROC-ESM-CHEM'!$K7,'MRI-CGCM3'!$K7,'NorESM1-M'!$K7)</f>
        <v>575.38360850000004</v>
      </c>
      <c r="U8" s="13">
        <f>MAX('bcc-csm-1'!$L7,'bcc-csm1-1-m'!$L7,'BNU-ESM'!$L7,CanESM2!$L7,CCSM4!$L7,'CNRM-CM5'!$L7,'CSIRO-Mk3-6-0'!$L7,'GFDL-ESM2M'!$L7,'GFDL-ESM2G'!$L7,'HadGEM2-ES'!$L7,'HadGEM2-CC'!$L7,inmcm4!$L7,'IPSL-CM5A-LR'!$L7,'IPSL-CM5A-MR'!$L7,'IPSL-MC5B-LR'!$L7,MIROC5!$L7,'MIROC-ESM'!$L7,'MIROC-ESM-CHEM'!$L7,'MRI-CGCM3'!$L7,'NorESM1-M'!$L7)</f>
        <v>338.73299409999998</v>
      </c>
      <c r="V8" s="25">
        <f>MAX('bcc-csm-1'!$M7,'bcc-csm1-1-m'!$M7,'BNU-ESM'!$M7,CanESM2!$M7,CCSM4!$M7,'CNRM-CM5'!$M7,'CSIRO-Mk3-6-0'!$M7,'GFDL-ESM2M'!$M7,'GFDL-ESM2G'!$M7,'HadGEM2-ES'!$M7,'HadGEM2-CC'!$M7,inmcm4!$M7,'IPSL-CM5A-LR'!$M7,'IPSL-CM5A-MR'!$M7,'IPSL-MC5B-LR'!$M7,MIROC5!$M7,'MIROC-ESM'!$M7,'MIROC-ESM-CHEM'!$M7,'MRI-CGCM3'!$M7,'NorESM1-M'!$M7)</f>
        <v>0.48922829117198602</v>
      </c>
      <c r="W8" s="56">
        <f>STDEV('bcc-csm-1'!$H7,'bcc-csm1-1-m'!$H7,'BNU-ESM'!$H7,CanESM2!$H7,CCSM4!$H7,'CNRM-CM5'!$H7,'CSIRO-Mk3-6-0'!$H7,'GFDL-ESM2M'!$H7,'GFDL-ESM2G'!$H7,'HadGEM2-ES'!$H7,'HadGEM2-CC'!$H7,inmcm4!$H7,'IPSL-CM5A-LR'!$H7,'IPSL-CM5A-MR'!$H7,'IPSL-MC5B-LR'!$H7,MIROC5!$H7,'MIROC-ESM'!$H7,'MIROC-ESM-CHEM'!$H7,'MRI-CGCM3'!$H7,'NorESM1-M'!$H7)</f>
        <v>91.358269938358248</v>
      </c>
      <c r="X8" s="13">
        <f>STDEV('bcc-csm-1'!$I7,'bcc-csm1-1-m'!$I7,'BNU-ESM'!$I7,CanESM2!$I7,CCSM4!$I7,'CNRM-CM5'!$I7,'CSIRO-Mk3-6-0'!$I7,'GFDL-ESM2M'!$I7,'GFDL-ESM2G'!$I7,'HadGEM2-ES'!$I7,'HadGEM2-CC'!$I7,inmcm4!$I7,'IPSL-CM5A-LR'!$I7,'IPSL-CM5A-MR'!$I7,'IPSL-MC5B-LR'!$I7,MIROC5!$I7,'MIROC-ESM'!$I7,'MIROC-ESM-CHEM'!$I7,'MRI-CGCM3'!$I7,'NorESM1-M'!$I7)</f>
        <v>66.271364138065039</v>
      </c>
      <c r="Y8" s="13">
        <f>STDEV('bcc-csm-1'!$J7,'bcc-csm1-1-m'!$J7,'BNU-ESM'!$J7,CanESM2!$J7,CCSM4!$J7,'CNRM-CM5'!$J7,'CSIRO-Mk3-6-0'!$J7,'GFDL-ESM2M'!$J7,'GFDL-ESM2G'!$J7,'HadGEM2-ES'!$J7,'HadGEM2-CC'!$J7,inmcm4!$J7,'IPSL-CM5A-LR'!$J7,'IPSL-CM5A-MR'!$J7,'IPSL-MC5B-LR'!$J7,MIROC5!$J7,'MIROC-ESM'!$J7,'MIROC-ESM-CHEM'!$J7,'MRI-CGCM3'!$J7,'NorESM1-M'!$J7)</f>
        <v>0.10734747389871792</v>
      </c>
      <c r="Z8" s="13">
        <f>STDEV('bcc-csm-1'!$K7,'bcc-csm1-1-m'!$K7,'BNU-ESM'!$K7,CanESM2!$K7,CCSM4!$K7,'CNRM-CM5'!$K7,'CSIRO-Mk3-6-0'!$K7,'GFDL-ESM2M'!$K7,'GFDL-ESM2G'!$K7,'HadGEM2-ES'!$K7,'HadGEM2-CC'!$K7,inmcm4!$K7,'IPSL-CM5A-LR'!$K7,'IPSL-CM5A-MR'!$K7,'IPSL-MC5B-LR'!$K7,MIROC5!$K7,'MIROC-ESM'!$K7,'MIROC-ESM-CHEM'!$K7,'MRI-CGCM3'!$K7,'NorESM1-M'!$K7)</f>
        <v>128.22040440157835</v>
      </c>
      <c r="AA8" s="13">
        <f>STDEV('bcc-csm-1'!$L7,'bcc-csm1-1-m'!$L7,'BNU-ESM'!$L7,CanESM2!$L7,CCSM4!$L7,'CNRM-CM5'!$L7,'CSIRO-Mk3-6-0'!$L7,'GFDL-ESM2M'!$L7,'GFDL-ESM2G'!$L7,'HadGEM2-ES'!$L7,'HadGEM2-CC'!$L7,inmcm4!$L7,'IPSL-CM5A-LR'!$L7,'IPSL-CM5A-MR'!$L7,'IPSL-MC5B-LR'!$L7,MIROC5!$L7,'MIROC-ESM'!$L7,'MIROC-ESM-CHEM'!$L7,'MRI-CGCM3'!$L7,'NorESM1-M'!$L7)</f>
        <v>84.904234053939604</v>
      </c>
      <c r="AB8" s="13">
        <f>STDEV('bcc-csm-1'!$M7,'bcc-csm1-1-m'!$M7,'BNU-ESM'!$M7,CanESM2!$M7,CCSM4!$M7,'CNRM-CM5'!$M7,'CSIRO-Mk3-6-0'!$M7,'GFDL-ESM2M'!$M7,'GFDL-ESM2G'!$M7,'HadGEM2-ES'!$M7,'HadGEM2-CC'!$M7,inmcm4!$M7,'IPSL-CM5A-LR'!$M7,'IPSL-CM5A-MR'!$M7,'IPSL-MC5B-LR'!$M7,MIROC5!$M7,'MIROC-ESM'!$M7,'MIROC-ESM-CHEM'!$M7,'MRI-CGCM3'!$M7,'NorESM1-M'!$M7)</f>
        <v>0.14503939612172739</v>
      </c>
      <c r="AC8" s="56">
        <f t="shared" ref="AC8:AH8" si="24">E8-(3*W8)</f>
        <v>-40.706048063222624</v>
      </c>
      <c r="AD8" s="13">
        <f t="shared" si="24"/>
        <v>-83.365009131014375</v>
      </c>
      <c r="AE8" s="13">
        <f t="shared" si="24"/>
        <v>-0.17973596162285965</v>
      </c>
      <c r="AF8" s="13">
        <f t="shared" si="24"/>
        <v>-29.834169600096743</v>
      </c>
      <c r="AG8" s="13">
        <f t="shared" si="24"/>
        <v>-70.137507148203838</v>
      </c>
      <c r="AH8" s="13">
        <f t="shared" si="24"/>
        <v>-0.20419317546315793</v>
      </c>
      <c r="AI8" s="56">
        <f t="shared" ref="AI8:AN8" si="25">E8+(3*W8)</f>
        <v>507.44357156692683</v>
      </c>
      <c r="AJ8" s="13">
        <f t="shared" si="25"/>
        <v>314.2631756973758</v>
      </c>
      <c r="AK8" s="13">
        <f t="shared" si="25"/>
        <v>0.46434888176944789</v>
      </c>
      <c r="AL8" s="13">
        <f t="shared" si="25"/>
        <v>739.48825680937341</v>
      </c>
      <c r="AM8" s="13">
        <f t="shared" si="25"/>
        <v>439.28789717543378</v>
      </c>
      <c r="AN8" s="13">
        <f t="shared" si="25"/>
        <v>0.6660432012672064</v>
      </c>
      <c r="AO8" s="56">
        <f>AVERAGE('bcc-csm-1'!$E7,'bcc-csm1-1-m'!$E7,'BNU-ESM'!$E7,CanESM2!$E7,CCSM4!$E7,'CNRM-CM5'!$E7,'CSIRO-Mk3-6-0'!$E7,'GFDL-ESM2M'!$E7,'GFDL-ESM2G'!$E7,'HadGEM2-ES'!$E7,'HadGEM2-CC'!$E7,inmcm4!$E7,'IPSL-CM5A-LR'!$E7,'IPSL-CM5A-MR'!$E7,'IPSL-MC5B-LR'!$E7,MIROC5!$E7,'MIROC-ESM'!$E7,'MIROC-ESM-CHEM'!$E7,'MRI-CGCM3'!$E7,'NorESM1-M'!$E7)</f>
        <v>2183.5076253181792</v>
      </c>
      <c r="AP8" s="13">
        <f>AVERAGE('bcc-csm-1'!$F7,'bcc-csm1-1-m'!$F7,'BNU-ESM'!$F7,CanESM2!$F7,CCSM4!$F7,'CNRM-CM5'!$F7,'CSIRO-Mk3-6-0'!$F7,'GFDL-ESM2M'!$F7,'GFDL-ESM2G'!$F7,'HadGEM2-ES'!$F7,'HadGEM2-CC'!$F7,inmcm4!$F7,'IPSL-CM5A-LR'!$F7,'IPSL-CM5A-MR'!$F7,'IPSL-MC5B-LR'!$F7,MIROC5!$F7,'MIROC-ESM'!$F7,'MIROC-ESM-CHEM'!$F7,'MRI-CGCM3'!$F7,'NorESM1-M'!$F7)</f>
        <v>221.11581113000821</v>
      </c>
      <c r="AQ8" s="62">
        <f>AVERAGE('bcc-csm-1'!$G7,'bcc-csm1-1-m'!$G7,'BNU-ESM'!$G7,CanESM2!$G7,CCSM4!$G7,'CNRM-CM5'!$G7,'CSIRO-Mk3-6-0'!$G7,'GFDL-ESM2M'!$G7,'GFDL-ESM2G'!$G7,'HadGEM2-ES'!$G7,'HadGEM2-CC'!$G7,inmcm4!$G7,'IPSL-CM5A-LR'!$G7,'IPSL-CM5A-MR'!$G7,'IPSL-MC5B-LR'!$G7,MIROC5!$G7,'MIROC-ESM'!$G7,'MIROC-ESM-CHEM'!$G7,'MRI-CGCM3'!$G7,'NorESM1-M'!$G7)</f>
        <v>1.0171435848166377</v>
      </c>
      <c r="AR8" s="53">
        <f t="shared" si="12"/>
        <v>0.10687792387161725</v>
      </c>
      <c r="AS8" s="53">
        <f t="shared" si="13"/>
        <v>0.52212043405299846</v>
      </c>
      <c r="AT8" s="64">
        <f t="shared" si="14"/>
        <v>0.13990793649742966</v>
      </c>
      <c r="AU8" s="53">
        <f t="shared" si="15"/>
        <v>0.16250323080641094</v>
      </c>
      <c r="AV8" s="53">
        <f t="shared" si="16"/>
        <v>0.8347444448696224</v>
      </c>
      <c r="AW8" s="64">
        <f t="shared" si="17"/>
        <v>0.22703285588106376</v>
      </c>
    </row>
    <row r="9" spans="1:49" ht="11.5" x14ac:dyDescent="0.25">
      <c r="A9" s="10" t="str">
        <f>IF(AND(B9='bcc-csm-1'!C8, B9='bcc-csm1-1-m'!C8,B9='BNU-ESM'!C8, B9=CanESM2!C8, B9=CCSM4!C8, B9='CNRM-CM5'!C8, B9='CSIRO-Mk3-6-0'!C8, B9='GFDL-ESM2M'!C8, B9='GFDL-ESM2G'!C8, B9='HadGEM2-ES'!C8, B9='HadGEM2-CC'!C8, B9=inmcm4!C8, B9='IPSL-CM5A-LR'!C8, B9='IPSL-CM5A-MR'!C8, B9='IPSL-MC5B-LR'!C8, B9=MIROC5!C8, B9='MIROC-ESM'!C8, B9='MIROC-ESM-CHEM'!C8, B9='MRI-CGCM3'!C8, B9='NorESM1-M'!C8), "Yes", "No")</f>
        <v>Yes</v>
      </c>
      <c r="B9" s="10">
        <v>19009</v>
      </c>
      <c r="C9" s="10" t="s">
        <v>8</v>
      </c>
      <c r="D9" s="11" t="s">
        <v>1</v>
      </c>
      <c r="E9" s="13">
        <f>AVERAGE('bcc-csm-1'!$H8,'bcc-csm1-1-m'!$H8,'BNU-ESM'!$H8,CanESM2!$H8,CCSM4!$H8,'CNRM-CM5'!$H8,'CSIRO-Mk3-6-0'!$H8,'GFDL-ESM2M'!$H8,'GFDL-ESM2G'!$H8,'HadGEM2-ES'!$H8,'HadGEM2-CC'!$H8,inmcm4!$H8,'IPSL-CM5A-LR'!$H8,'IPSL-CM5A-MR'!$H8,'IPSL-MC5B-LR'!$H8,MIROC5!$H8,'MIROC-ESM'!$H8,'MIROC-ESM-CHEM'!$H8,'MRI-CGCM3'!$H8,'NorESM1-M'!$H8)</f>
        <v>229.08948399430042</v>
      </c>
      <c r="F9" s="13">
        <f>AVERAGE('bcc-csm-1'!$I8,'bcc-csm1-1-m'!$I8,'BNU-ESM'!$I8,CanESM2!$I8,CCSM4!$I8,'CNRM-CM5'!$I8,'CSIRO-Mk3-6-0'!$I8,'GFDL-ESM2M'!$I8,'GFDL-ESM2G'!$I8,'HadGEM2-ES'!$I8,'HadGEM2-CC'!$I8,inmcm4!$I8,'IPSL-CM5A-LR'!$I8,'IPSL-CM5A-MR'!$I8,'IPSL-MC5B-LR'!$I8,MIROC5!$I8,'MIROC-ESM'!$I8,'MIROC-ESM-CHEM'!$I8,'MRI-CGCM3'!$I8,'NorESM1-M'!$I8)</f>
        <v>112.8509538055863</v>
      </c>
      <c r="G9" s="25">
        <f>AVERAGE('bcc-csm-1'!$J8,'bcc-csm1-1-m'!$J8,'BNU-ESM'!$J8,CanESM2!$J8,CCSM4!$J8,'CNRM-CM5'!$J8,'CSIRO-Mk3-6-0'!$J8,'GFDL-ESM2M'!$J8,'GFDL-ESM2G'!$J8,'HadGEM2-ES'!$J8,'HadGEM2-CC'!$J8,inmcm4!$J8,'IPSL-CM5A-LR'!$J8,'IPSL-CM5A-MR'!$J8,'IPSL-MC5B-LR'!$J8,MIROC5!$J8,'MIROC-ESM'!$J8,'MIROC-ESM-CHEM'!$J8,'MRI-CGCM3'!$J8,'NorESM1-M'!$J8)</f>
        <v>0.13868660810930047</v>
      </c>
      <c r="H9" s="13">
        <f>AVERAGE('bcc-csm-1'!$K8,'bcc-csm1-1-m'!$K8,'BNU-ESM'!$K8,CanESM2!$K8,CCSM4!$K8,'CNRM-CM5'!$K8,'CSIRO-Mk3-6-0'!$K8,'GFDL-ESM2M'!$K8,'GFDL-ESM2G'!$K8,'HadGEM2-ES'!$K8,'HadGEM2-CC'!$K8,inmcm4!$K8,'IPSL-CM5A-LR'!$K8,'IPSL-CM5A-MR'!$K8,'IPSL-MC5B-LR'!$K8,MIROC5!$K8,'MIROC-ESM'!$K8,'MIROC-ESM-CHEM'!$K8,'MRI-CGCM3'!$K8,'NorESM1-M'!$K8)</f>
        <v>355.66201828990745</v>
      </c>
      <c r="I9" s="13">
        <f>AVERAGE('bcc-csm-1'!$L8,'bcc-csm1-1-m'!$L8,'BNU-ESM'!$L8,CanESM2!$L8,CCSM4!$L8,'CNRM-CM5'!$L8,'CSIRO-Mk3-6-0'!$L8,'GFDL-ESM2M'!$L8,'GFDL-ESM2G'!$L8,'HadGEM2-ES'!$L8,'HadGEM2-CC'!$L8,inmcm4!$L8,'IPSL-CM5A-LR'!$L8,'IPSL-CM5A-MR'!$L8,'IPSL-MC5B-LR'!$L8,MIROC5!$L8,'MIROC-ESM'!$L8,'MIROC-ESM-CHEM'!$L8,'MRI-CGCM3'!$L8,'NorESM1-M'!$L8)</f>
        <v>184.91922509149137</v>
      </c>
      <c r="J9" s="25">
        <f>AVERAGE('bcc-csm-1'!$M8,'bcc-csm1-1-m'!$M8,'BNU-ESM'!$M8,CanESM2!$M8,CCSM4!$M8,'CNRM-CM5'!$M8,'CSIRO-Mk3-6-0'!$M8,'GFDL-ESM2M'!$M8,'GFDL-ESM2G'!$M8,'HadGEM2-ES'!$M8,'HadGEM2-CC'!$M8,inmcm4!$M8,'IPSL-CM5A-LR'!$M8,'IPSL-CM5A-MR'!$M8,'IPSL-MC5B-LR'!$M8,MIROC5!$M8,'MIROC-ESM'!$M8,'MIROC-ESM-CHEM'!$M8,'MRI-CGCM3'!$M8,'NorESM1-M'!$M8)</f>
        <v>0.23287747873304632</v>
      </c>
      <c r="K9" s="56">
        <f>MIN('bcc-csm-1'!$H8,'bcc-csm1-1-m'!$H8,'BNU-ESM'!$H8,CanESM2!$H8,CCSM4!$H8,'CNRM-CM5'!$H8,'CSIRO-Mk3-6-0'!$H8,'GFDL-ESM2M'!$H8,'GFDL-ESM2G'!$H8,'HadGEM2-ES'!$H8,'HadGEM2-CC'!$H8,inmcm4!$H8,'IPSL-CM5A-LR'!$H8,'IPSL-CM5A-MR'!$H8,'IPSL-MC5B-LR'!$H8,MIROC5!$H8,'MIROC-ESM'!$H8,'MIROC-ESM-CHEM'!$H8,'MRI-CGCM3'!$H8,'NorESM1-M'!$H8)</f>
        <v>53.7436011560726</v>
      </c>
      <c r="L9" s="13">
        <f>MIN('bcc-csm-1'!$I8,'bcc-csm1-1-m'!$I8,'BNU-ESM'!$I8,CanESM2!$I8,CCSM4!$I8,'CNRM-CM5'!$I8,'CSIRO-Mk3-6-0'!$I8,'GFDL-ESM2M'!$I8,'GFDL-ESM2G'!$I8,'HadGEM2-ES'!$I8,'HadGEM2-CC'!$I8,inmcm4!$I8,'IPSL-CM5A-LR'!$I8,'IPSL-CM5A-MR'!$I8,'IPSL-MC5B-LR'!$I8,MIROC5!$I8,'MIROC-ESM'!$I8,'MIROC-ESM-CHEM'!$I8,'MRI-CGCM3'!$I8,'NorESM1-M'!$I8)</f>
        <v>16.208569335937501</v>
      </c>
      <c r="M9" s="25">
        <f>MIN('bcc-csm-1'!$J8,'bcc-csm1-1-m'!$J8,'BNU-ESM'!$J8,CanESM2!$J8,CCSM4!$J8,'CNRM-CM5'!$J8,'CSIRO-Mk3-6-0'!$J8,'GFDL-ESM2M'!$J8,'GFDL-ESM2G'!$J8,'HadGEM2-ES'!$J8,'HadGEM2-CC'!$J8,inmcm4!$J8,'IPSL-CM5A-LR'!$J8,'IPSL-CM5A-MR'!$J8,'IPSL-MC5B-LR'!$J8,MIROC5!$J8,'MIROC-ESM'!$J8,'MIROC-ESM-CHEM'!$J8,'MRI-CGCM3'!$J8,'NorESM1-M'!$J8)</f>
        <v>-4.1522594478989101E-2</v>
      </c>
      <c r="N9" s="13">
        <f>MIN('bcc-csm-1'!$K8,'bcc-csm1-1-m'!$K8,'BNU-ESM'!$K8,CanESM2!$K8,CCSM4!$K8,'CNRM-CM5'!$K8,'CSIRO-Mk3-6-0'!$K8,'GFDL-ESM2M'!$K8,'GFDL-ESM2G'!$K8,'HadGEM2-ES'!$K8,'HadGEM2-CC'!$K8,inmcm4!$K8,'IPSL-CM5A-LR'!$K8,'IPSL-CM5A-MR'!$K8,'IPSL-MC5B-LR'!$K8,MIROC5!$K8,'MIROC-ESM'!$K8,'MIROC-ESM-CHEM'!$K8,'MRI-CGCM3'!$K8,'NorESM1-M'!$K8)</f>
        <v>117.59782893589001</v>
      </c>
      <c r="O9" s="13">
        <f>MIN('bcc-csm-1'!$L8,'bcc-csm1-1-m'!$L8,'BNU-ESM'!$L8,CanESM2!$L8,CCSM4!$L8,'CNRM-CM5'!$L8,'CSIRO-Mk3-6-0'!$L8,'GFDL-ESM2M'!$L8,'GFDL-ESM2G'!$L8,'HadGEM2-ES'!$L8,'HadGEM2-CC'!$L8,inmcm4!$L8,'IPSL-CM5A-LR'!$L8,'IPSL-CM5A-MR'!$L8,'IPSL-MC5B-LR'!$L8,MIROC5!$L8,'MIROC-ESM'!$L8,'MIROC-ESM-CHEM'!$L8,'MRI-CGCM3'!$L8,'NorESM1-M'!$L8)</f>
        <v>39.557499170303302</v>
      </c>
      <c r="P9" s="25">
        <f>MIN('bcc-csm-1'!$M8,'bcc-csm1-1-m'!$M8,'BNU-ESM'!$M8,CanESM2!$M8,CCSM4!$M8,'CNRM-CM5'!$M8,'CSIRO-Mk3-6-0'!$M8,'GFDL-ESM2M'!$M8,'GFDL-ESM2G'!$M8,'HadGEM2-ES'!$M8,'HadGEM2-CC'!$M8,inmcm4!$M8,'IPSL-CM5A-LR'!$M8,'IPSL-CM5A-MR'!$M8,'IPSL-MC5B-LR'!$M8,MIROC5!$M8,'MIROC-ESM'!$M8,'MIROC-ESM-CHEM'!$M8,'MRI-CGCM3'!$M8,'NorESM1-M'!$M8)</f>
        <v>-5.5122607510859102E-3</v>
      </c>
      <c r="Q9" s="56">
        <f>MAX('bcc-csm-1'!$H8,'bcc-csm1-1-m'!$H8,'BNU-ESM'!$H8,CanESM2!$H8,CCSM4!$H8,'CNRM-CM5'!$H8,'CSIRO-Mk3-6-0'!$H8,'GFDL-ESM2M'!$H8,'GFDL-ESM2G'!$H8,'HadGEM2-ES'!$H8,'HadGEM2-CC'!$H8,inmcm4!$H8,'IPSL-CM5A-LR'!$H8,'IPSL-CM5A-MR'!$H8,'IPSL-MC5B-LR'!$H8,MIROC5!$H8,'MIROC-ESM'!$H8,'MIROC-ESM-CHEM'!$H8,'MRI-CGCM3'!$H8,'NorESM1-M'!$H8)</f>
        <v>368.585865088552</v>
      </c>
      <c r="R9" s="13">
        <f>MAX('bcc-csm-1'!$I8,'bcc-csm1-1-m'!$I8,'BNU-ESM'!$I8,CanESM2!$I8,CCSM4!$I8,'CNRM-CM5'!$I8,'CSIRO-Mk3-6-0'!$I8,'GFDL-ESM2M'!$I8,'GFDL-ESM2G'!$I8,'HadGEM2-ES'!$I8,'HadGEM2-CC'!$I8,inmcm4!$I8,'IPSL-CM5A-LR'!$I8,'IPSL-CM5A-MR'!$I8,'IPSL-MC5B-LR'!$I8,MIROC5!$I8,'MIROC-ESM'!$I8,'MIROC-ESM-CHEM'!$I8,'MRI-CGCM3'!$I8,'NorESM1-M'!$I8)</f>
        <v>246.43600955009501</v>
      </c>
      <c r="S9" s="25">
        <f>MAX('bcc-csm-1'!$J8,'bcc-csm1-1-m'!$J8,'BNU-ESM'!$J8,CanESM2!$J8,CCSM4!$J8,'CNRM-CM5'!$J8,'CSIRO-Mk3-6-0'!$J8,'GFDL-ESM2M'!$J8,'GFDL-ESM2G'!$J8,'HadGEM2-ES'!$J8,'HadGEM2-CC'!$J8,inmcm4!$J8,'IPSL-CM5A-LR'!$J8,'IPSL-CM5A-MR'!$J8,'IPSL-MC5B-LR'!$J8,MIROC5!$J8,'MIROC-ESM'!$J8,'MIROC-ESM-CHEM'!$J8,'MRI-CGCM3'!$J8,'NorESM1-M'!$J8)</f>
        <v>0.32475464900000001</v>
      </c>
      <c r="T9" s="13">
        <f>MAX('bcc-csm-1'!$K8,'bcc-csm1-1-m'!$K8,'BNU-ESM'!$K8,CanESM2!$K8,CCSM4!$K8,'CNRM-CM5'!$K8,'CSIRO-Mk3-6-0'!$K8,'GFDL-ESM2M'!$K8,'GFDL-ESM2G'!$K8,'HadGEM2-ES'!$K8,'HadGEM2-CC'!$K8,inmcm4!$K8,'IPSL-CM5A-LR'!$K8,'IPSL-CM5A-MR'!$K8,'IPSL-MC5B-LR'!$K8,MIROC5!$K8,'MIROC-ESM'!$K8,'MIROC-ESM-CHEM'!$K8,'MRI-CGCM3'!$K8,'NorESM1-M'!$K8)</f>
        <v>540.48446620000004</v>
      </c>
      <c r="U9" s="13">
        <f>MAX('bcc-csm-1'!$L8,'bcc-csm1-1-m'!$L8,'BNU-ESM'!$L8,CanESM2!$L8,CCSM4!$L8,'CNRM-CM5'!$L8,'CSIRO-Mk3-6-0'!$L8,'GFDL-ESM2M'!$L8,'GFDL-ESM2G'!$L8,'HadGEM2-ES'!$L8,'HadGEM2-CC'!$L8,inmcm4!$L8,'IPSL-CM5A-LR'!$L8,'IPSL-CM5A-MR'!$L8,'IPSL-MC5B-LR'!$L8,MIROC5!$L8,'MIROC-ESM'!$L8,'MIROC-ESM-CHEM'!$L8,'MRI-CGCM3'!$L8,'NorESM1-M'!$L8)</f>
        <v>309.58673590000001</v>
      </c>
      <c r="V9" s="25">
        <f>MAX('bcc-csm-1'!$M8,'bcc-csm1-1-m'!$M8,'BNU-ESM'!$M8,CanESM2!$M8,CCSM4!$M8,'CNRM-CM5'!$M8,'CSIRO-Mk3-6-0'!$M8,'GFDL-ESM2M'!$M8,'GFDL-ESM2G'!$M8,'HadGEM2-ES'!$M8,'HadGEM2-CC'!$M8,inmcm4!$M8,'IPSL-CM5A-LR'!$M8,'IPSL-CM5A-MR'!$M8,'IPSL-MC5B-LR'!$M8,MIROC5!$M8,'MIROC-ESM'!$M8,'MIROC-ESM-CHEM'!$M8,'MRI-CGCM3'!$M8,'NorESM1-M'!$M8)</f>
        <v>0.47897963139999999</v>
      </c>
      <c r="W9" s="56">
        <f>STDEV('bcc-csm-1'!$H8,'bcc-csm1-1-m'!$H8,'BNU-ESM'!$H8,CanESM2!$H8,CCSM4!$H8,'CNRM-CM5'!$H8,'CSIRO-Mk3-6-0'!$H8,'GFDL-ESM2M'!$H8,'GFDL-ESM2G'!$H8,'HadGEM2-ES'!$H8,'HadGEM2-CC'!$H8,inmcm4!$H8,'IPSL-CM5A-LR'!$H8,'IPSL-CM5A-MR'!$H8,'IPSL-MC5B-LR'!$H8,MIROC5!$H8,'MIROC-ESM'!$H8,'MIROC-ESM-CHEM'!$H8,'MRI-CGCM3'!$H8,'NorESM1-M'!$H8)</f>
        <v>84.361854985311979</v>
      </c>
      <c r="X9" s="13">
        <f>STDEV('bcc-csm-1'!$I8,'bcc-csm1-1-m'!$I8,'BNU-ESM'!$I8,CanESM2!$I8,CCSM4!$I8,'CNRM-CM5'!$I8,'CSIRO-Mk3-6-0'!$I8,'GFDL-ESM2M'!$I8,'GFDL-ESM2G'!$I8,'HadGEM2-ES'!$I8,'HadGEM2-CC'!$I8,inmcm4!$I8,'IPSL-CM5A-LR'!$I8,'IPSL-CM5A-MR'!$I8,'IPSL-MC5B-LR'!$I8,MIROC5!$I8,'MIROC-ESM'!$I8,'MIROC-ESM-CHEM'!$I8,'MRI-CGCM3'!$I8,'NorESM1-M'!$I8)</f>
        <v>58.59997696769188</v>
      </c>
      <c r="Y9" s="13">
        <f>STDEV('bcc-csm-1'!$J8,'bcc-csm1-1-m'!$J8,'BNU-ESM'!$J8,CanESM2!$J8,CCSM4!$J8,'CNRM-CM5'!$J8,'CSIRO-Mk3-6-0'!$J8,'GFDL-ESM2M'!$J8,'GFDL-ESM2G'!$J8,'HadGEM2-ES'!$J8,'HadGEM2-CC'!$J8,inmcm4!$J8,'IPSL-CM5A-LR'!$J8,'IPSL-CM5A-MR'!$J8,'IPSL-MC5B-LR'!$J8,MIROC5!$J8,'MIROC-ESM'!$J8,'MIROC-ESM-CHEM'!$J8,'MRI-CGCM3'!$J8,'NorESM1-M'!$J8)</f>
        <v>9.9037722486225166E-2</v>
      </c>
      <c r="Z9" s="13">
        <f>STDEV('bcc-csm-1'!$K8,'bcc-csm1-1-m'!$K8,'BNU-ESM'!$K8,CanESM2!$K8,CCSM4!$K8,'CNRM-CM5'!$K8,'CSIRO-Mk3-6-0'!$K8,'GFDL-ESM2M'!$K8,'GFDL-ESM2G'!$K8,'HadGEM2-ES'!$K8,'HadGEM2-CC'!$K8,inmcm4!$K8,'IPSL-CM5A-LR'!$K8,'IPSL-CM5A-MR'!$K8,'IPSL-MC5B-LR'!$K8,MIROC5!$K8,'MIROC-ESM'!$K8,'MIROC-ESM-CHEM'!$K8,'MRI-CGCM3'!$K8,'NorESM1-M'!$K8)</f>
        <v>123.9728688261161</v>
      </c>
      <c r="AA9" s="13">
        <f>STDEV('bcc-csm-1'!$L8,'bcc-csm1-1-m'!$L8,'BNU-ESM'!$L8,CanESM2!$L8,CCSM4!$L8,'CNRM-CM5'!$L8,'CSIRO-Mk3-6-0'!$L8,'GFDL-ESM2M'!$L8,'GFDL-ESM2G'!$L8,'HadGEM2-ES'!$L8,'HadGEM2-CC'!$L8,inmcm4!$L8,'IPSL-CM5A-LR'!$L8,'IPSL-CM5A-MR'!$L8,'IPSL-MC5B-LR'!$L8,MIROC5!$L8,'MIROC-ESM'!$L8,'MIROC-ESM-CHEM'!$L8,'MRI-CGCM3'!$L8,'NorESM1-M'!$L8)</f>
        <v>75.546183449851981</v>
      </c>
      <c r="AB9" s="13">
        <f>STDEV('bcc-csm-1'!$M8,'bcc-csm1-1-m'!$M8,'BNU-ESM'!$M8,CanESM2!$M8,CCSM4!$M8,'CNRM-CM5'!$M8,'CSIRO-Mk3-6-0'!$M8,'GFDL-ESM2M'!$M8,'GFDL-ESM2G'!$M8,'HadGEM2-ES'!$M8,'HadGEM2-CC'!$M8,inmcm4!$M8,'IPSL-CM5A-LR'!$M8,'IPSL-CM5A-MR'!$M8,'IPSL-MC5B-LR'!$M8,MIROC5!$M8,'MIROC-ESM'!$M8,'MIROC-ESM-CHEM'!$M8,'MRI-CGCM3'!$M8,'NorESM1-M'!$M8)</f>
        <v>0.12835059567132129</v>
      </c>
      <c r="AC9" s="56">
        <f t="shared" ref="AC9:AH9" si="26">E9-(3*W9)</f>
        <v>-23.996080961635499</v>
      </c>
      <c r="AD9" s="13">
        <f t="shared" si="26"/>
        <v>-62.948977097489347</v>
      </c>
      <c r="AE9" s="13">
        <f t="shared" si="26"/>
        <v>-0.15842655934937502</v>
      </c>
      <c r="AF9" s="13">
        <f t="shared" si="26"/>
        <v>-16.256588188440844</v>
      </c>
      <c r="AG9" s="13">
        <f t="shared" si="26"/>
        <v>-41.719325258064572</v>
      </c>
      <c r="AH9" s="13">
        <f t="shared" si="26"/>
        <v>-0.15217430828091755</v>
      </c>
      <c r="AI9" s="56">
        <f t="shared" ref="AI9:AN9" si="27">E9+(3*W9)</f>
        <v>482.17504895023637</v>
      </c>
      <c r="AJ9" s="13">
        <f t="shared" si="27"/>
        <v>288.65088470866192</v>
      </c>
      <c r="AK9" s="13">
        <f t="shared" si="27"/>
        <v>0.435799775567976</v>
      </c>
      <c r="AL9" s="13">
        <f t="shared" si="27"/>
        <v>727.5806247682558</v>
      </c>
      <c r="AM9" s="13">
        <f t="shared" si="27"/>
        <v>411.55777544104728</v>
      </c>
      <c r="AN9" s="13">
        <f t="shared" si="27"/>
        <v>0.61792926574701013</v>
      </c>
      <c r="AO9" s="56">
        <f>AVERAGE('bcc-csm-1'!$E8,'bcc-csm1-1-m'!$E8,'BNU-ESM'!$E8,CanESM2!$E8,CCSM4!$E8,'CNRM-CM5'!$E8,'CSIRO-Mk3-6-0'!$E8,'GFDL-ESM2M'!$E8,'GFDL-ESM2G'!$E8,'HadGEM2-ES'!$E8,'HadGEM2-CC'!$E8,inmcm4!$E8,'IPSL-CM5A-LR'!$E8,'IPSL-CM5A-MR'!$E8,'IPSL-MC5B-LR'!$E8,MIROC5!$E8,'MIROC-ESM'!$E8,'MIROC-ESM-CHEM'!$E8,'MRI-CGCM3'!$E8,'NorESM1-M'!$E8)</f>
        <v>2060.4094348221611</v>
      </c>
      <c r="AP9" s="13">
        <f>AVERAGE('bcc-csm-1'!$F8,'bcc-csm1-1-m'!$F8,'BNU-ESM'!$F8,CanESM2!$F8,CCSM4!$F8,'CNRM-CM5'!$F8,'CSIRO-Mk3-6-0'!$F8,'GFDL-ESM2M'!$F8,'GFDL-ESM2G'!$F8,'HadGEM2-ES'!$F8,'HadGEM2-CC'!$F8,inmcm4!$F8,'IPSL-CM5A-LR'!$F8,'IPSL-CM5A-MR'!$F8,'IPSL-MC5B-LR'!$F8,MIROC5!$F8,'MIROC-ESM'!$F8,'MIROC-ESM-CHEM'!$F8,'MRI-CGCM3'!$F8,'NorESM1-M'!$F8)</f>
        <v>206.66898730341504</v>
      </c>
      <c r="AQ9" s="62">
        <f>AVERAGE('bcc-csm-1'!$G8,'bcc-csm1-1-m'!$G8,'BNU-ESM'!$G8,CanESM2!$G8,CCSM4!$G8,'CNRM-CM5'!$G8,'CSIRO-Mk3-6-0'!$G8,'GFDL-ESM2M'!$G8,'GFDL-ESM2G'!$G8,'HadGEM2-ES'!$G8,'HadGEM2-CC'!$G8,inmcm4!$G8,'IPSL-CM5A-LR'!$G8,'IPSL-CM5A-MR'!$G8,'IPSL-MC5B-LR'!$G8,MIROC5!$G8,'MIROC-ESM'!$G8,'MIROC-ESM-CHEM'!$G8,'MRI-CGCM3'!$G8,'NorESM1-M'!$G8)</f>
        <v>0.98929892962818733</v>
      </c>
      <c r="AR9" s="53">
        <f t="shared" si="12"/>
        <v>0.1111863885510084</v>
      </c>
      <c r="AS9" s="53">
        <f t="shared" si="13"/>
        <v>0.5460468707862175</v>
      </c>
      <c r="AT9" s="64">
        <f t="shared" si="14"/>
        <v>0.14018675645532508</v>
      </c>
      <c r="AU9" s="53">
        <f t="shared" si="15"/>
        <v>0.17261715670633468</v>
      </c>
      <c r="AV9" s="53">
        <f t="shared" si="16"/>
        <v>0.89476039682725894</v>
      </c>
      <c r="AW9" s="64">
        <f t="shared" si="17"/>
        <v>0.23539647295541874</v>
      </c>
    </row>
    <row r="10" spans="1:49" ht="11.5" x14ac:dyDescent="0.25">
      <c r="A10" s="10" t="str">
        <f>IF(AND(B10='bcc-csm-1'!C9, B10='bcc-csm1-1-m'!C9,B10='BNU-ESM'!C9, B10=CanESM2!C9, B10=CCSM4!C9, B10='CNRM-CM5'!C9, B10='CSIRO-Mk3-6-0'!C9, B10='GFDL-ESM2M'!C9, B10='GFDL-ESM2G'!C9, B10='HadGEM2-ES'!C9, B10='HadGEM2-CC'!C9, B10=inmcm4!C9, B10='IPSL-CM5A-LR'!C9, B10='IPSL-CM5A-MR'!C9, B10='IPSL-MC5B-LR'!C9, B10=MIROC5!C9, B10='MIROC-ESM'!C9, B10='MIROC-ESM-CHEM'!C9, B10='MRI-CGCM3'!C9, B10='NorESM1-M'!C9), "Yes", "No")</f>
        <v>Yes</v>
      </c>
      <c r="B10" s="10">
        <v>19011</v>
      </c>
      <c r="C10" s="10" t="s">
        <v>9</v>
      </c>
      <c r="D10" s="11" t="s">
        <v>1</v>
      </c>
      <c r="E10" s="13">
        <f>AVERAGE('bcc-csm-1'!$H9,'bcc-csm1-1-m'!$H9,'BNU-ESM'!$H9,CanESM2!$H9,CCSM4!$H9,'CNRM-CM5'!$H9,'CSIRO-Mk3-6-0'!$H9,'GFDL-ESM2M'!$H9,'GFDL-ESM2G'!$H9,'HadGEM2-ES'!$H9,'HadGEM2-CC'!$H9,inmcm4!$H9,'IPSL-CM5A-LR'!$H9,'IPSL-CM5A-MR'!$H9,'IPSL-MC5B-LR'!$H9,MIROC5!$H9,'MIROC-ESM'!$H9,'MIROC-ESM-CHEM'!$H9,'MRI-CGCM3'!$H9,'NorESM1-M'!$H9)</f>
        <v>234.05554573085041</v>
      </c>
      <c r="F10" s="13">
        <f>AVERAGE('bcc-csm-1'!$I9,'bcc-csm1-1-m'!$I9,'BNU-ESM'!$I9,CanESM2!$I9,CCSM4!$I9,'CNRM-CM5'!$I9,'CSIRO-Mk3-6-0'!$I9,'GFDL-ESM2M'!$I9,'GFDL-ESM2G'!$I9,'HadGEM2-ES'!$I9,'HadGEM2-CC'!$I9,inmcm4!$I9,'IPSL-CM5A-LR'!$I9,'IPSL-CM5A-MR'!$I9,'IPSL-MC5B-LR'!$I9,MIROC5!$I9,'MIROC-ESM'!$I9,'MIROC-ESM-CHEM'!$I9,'MRI-CGCM3'!$I9,'NorESM1-M'!$I9)</f>
        <v>106.01502611100429</v>
      </c>
      <c r="G10" s="25">
        <f>AVERAGE('bcc-csm-1'!$J9,'bcc-csm1-1-m'!$J9,'BNU-ESM'!$J9,CanESM2!$J9,CCSM4!$J9,'CNRM-CM5'!$J9,'CSIRO-Mk3-6-0'!$J9,'GFDL-ESM2M'!$J9,'GFDL-ESM2G'!$J9,'HadGEM2-ES'!$J9,'HadGEM2-CC'!$J9,inmcm4!$J9,'IPSL-CM5A-LR'!$J9,'IPSL-CM5A-MR'!$J9,'IPSL-MC5B-LR'!$J9,MIROC5!$J9,'MIROC-ESM'!$J9,'MIROC-ESM-CHEM'!$J9,'MRI-CGCM3'!$J9,'NorESM1-M'!$J9)</f>
        <v>0.13715592845053781</v>
      </c>
      <c r="H10" s="13">
        <f>AVERAGE('bcc-csm-1'!$K9,'bcc-csm1-1-m'!$K9,'BNU-ESM'!$K9,CanESM2!$K9,CCSM4!$K9,'CNRM-CM5'!$K9,'CSIRO-Mk3-6-0'!$K9,'GFDL-ESM2M'!$K9,'GFDL-ESM2G'!$K9,'HadGEM2-ES'!$K9,'HadGEM2-CC'!$K9,inmcm4!$K9,'IPSL-CM5A-LR'!$K9,'IPSL-CM5A-MR'!$K9,'IPSL-MC5B-LR'!$K9,MIROC5!$K9,'MIROC-ESM'!$K9,'MIROC-ESM-CHEM'!$K9,'MRI-CGCM3'!$K9,'NorESM1-M'!$K9)</f>
        <v>360.05371853505608</v>
      </c>
      <c r="I10" s="13">
        <f>AVERAGE('bcc-csm-1'!$L9,'bcc-csm1-1-m'!$L9,'BNU-ESM'!$L9,CanESM2!$L9,CCSM4!$L9,'CNRM-CM5'!$L9,'CSIRO-Mk3-6-0'!$L9,'GFDL-ESM2M'!$L9,'GFDL-ESM2G'!$L9,'HadGEM2-ES'!$L9,'HadGEM2-CC'!$L9,inmcm4!$L9,'IPSL-CM5A-LR'!$L9,'IPSL-CM5A-MR'!$L9,'IPSL-MC5B-LR'!$L9,MIROC5!$L9,'MIROC-ESM'!$L9,'MIROC-ESM-CHEM'!$L9,'MRI-CGCM3'!$L9,'NorESM1-M'!$L9)</f>
        <v>174.65931021139053</v>
      </c>
      <c r="J10" s="25">
        <f>AVERAGE('bcc-csm-1'!$M9,'bcc-csm1-1-m'!$M9,'BNU-ESM'!$M9,CanESM2!$M9,CCSM4!$M9,'CNRM-CM5'!$M9,'CSIRO-Mk3-6-0'!$M9,'GFDL-ESM2M'!$M9,'GFDL-ESM2G'!$M9,'HadGEM2-ES'!$M9,'HadGEM2-CC'!$M9,inmcm4!$M9,'IPSL-CM5A-LR'!$M9,'IPSL-CM5A-MR'!$M9,'IPSL-MC5B-LR'!$M9,MIROC5!$M9,'MIROC-ESM'!$M9,'MIROC-ESM-CHEM'!$M9,'MRI-CGCM3'!$M9,'NorESM1-M'!$M9)</f>
        <v>0.2236685068960737</v>
      </c>
      <c r="K10" s="56">
        <f>MIN('bcc-csm-1'!$H9,'bcc-csm1-1-m'!$H9,'BNU-ESM'!$H9,CanESM2!$H9,CCSM4!$H9,'CNRM-CM5'!$H9,'CSIRO-Mk3-6-0'!$H9,'GFDL-ESM2M'!$H9,'GFDL-ESM2G'!$H9,'HadGEM2-ES'!$H9,'HadGEM2-CC'!$H9,inmcm4!$H9,'IPSL-CM5A-LR'!$H9,'IPSL-CM5A-MR'!$H9,'IPSL-MC5B-LR'!$H9,MIROC5!$H9,'MIROC-ESM'!$H9,'MIROC-ESM-CHEM'!$H9,'MRI-CGCM3'!$H9,'NorESM1-M'!$H9)</f>
        <v>62.7316735662287</v>
      </c>
      <c r="L10" s="13">
        <f>MIN('bcc-csm-1'!$I9,'bcc-csm1-1-m'!$I9,'BNU-ESM'!$I9,CanESM2!$I9,CCSM4!$I9,'CNRM-CM5'!$I9,'CSIRO-Mk3-6-0'!$I9,'GFDL-ESM2M'!$I9,'GFDL-ESM2G'!$I9,'HadGEM2-ES'!$I9,'HadGEM2-CC'!$I9,inmcm4!$I9,'IPSL-CM5A-LR'!$I9,'IPSL-CM5A-MR'!$I9,'IPSL-MC5B-LR'!$I9,MIROC5!$I9,'MIROC-ESM'!$I9,'MIROC-ESM-CHEM'!$I9,'MRI-CGCM3'!$I9,'NorESM1-M'!$I9)</f>
        <v>14.69744181633</v>
      </c>
      <c r="M10" s="25">
        <f>MIN('bcc-csm-1'!$J9,'bcc-csm1-1-m'!$J9,'BNU-ESM'!$J9,CanESM2!$J9,CCSM4!$J9,'CNRM-CM5'!$J9,'CSIRO-Mk3-6-0'!$J9,'GFDL-ESM2M'!$J9,'GFDL-ESM2G'!$J9,'HadGEM2-ES'!$J9,'HadGEM2-CC'!$J9,inmcm4!$J9,'IPSL-CM5A-LR'!$J9,'IPSL-CM5A-MR'!$J9,'IPSL-MC5B-LR'!$J9,MIROC5!$J9,'MIROC-ESM'!$J9,'MIROC-ESM-CHEM'!$J9,'MRI-CGCM3'!$J9,'NorESM1-M'!$J9)</f>
        <v>-3.4168584351782903E-2</v>
      </c>
      <c r="N10" s="13">
        <f>MIN('bcc-csm-1'!$K9,'bcc-csm1-1-m'!$K9,'BNU-ESM'!$K9,CanESM2!$K9,CCSM4!$K9,'CNRM-CM5'!$K9,'CSIRO-Mk3-6-0'!$K9,'GFDL-ESM2M'!$K9,'GFDL-ESM2G'!$K9,'HadGEM2-ES'!$K9,'HadGEM2-CC'!$K9,inmcm4!$K9,'IPSL-CM5A-LR'!$K9,'IPSL-CM5A-MR'!$K9,'IPSL-MC5B-LR'!$K9,MIROC5!$K9,'MIROC-ESM'!$K9,'MIROC-ESM-CHEM'!$K9,'MRI-CGCM3'!$K9,'NorESM1-M'!$K9)</f>
        <v>126.429947738536</v>
      </c>
      <c r="O10" s="13">
        <f>MIN('bcc-csm-1'!$L9,'bcc-csm1-1-m'!$L9,'BNU-ESM'!$L9,CanESM2!$L9,CCSM4!$L9,'CNRM-CM5'!$L9,'CSIRO-Mk3-6-0'!$L9,'GFDL-ESM2M'!$L9,'GFDL-ESM2G'!$L9,'HadGEM2-ES'!$L9,'HadGEM2-CC'!$L9,inmcm4!$L9,'IPSL-CM5A-LR'!$L9,'IPSL-CM5A-MR'!$L9,'IPSL-MC5B-LR'!$L9,MIROC5!$L9,'MIROC-ESM'!$L9,'MIROC-ESM-CHEM'!$L9,'MRI-CGCM3'!$L9,'NorESM1-M'!$L9)</f>
        <v>23.019218635559099</v>
      </c>
      <c r="P10" s="25">
        <f>MIN('bcc-csm-1'!$M9,'bcc-csm1-1-m'!$M9,'BNU-ESM'!$M9,CanESM2!$M9,CCSM4!$M9,'CNRM-CM5'!$M9,'CSIRO-Mk3-6-0'!$M9,'GFDL-ESM2M'!$M9,'GFDL-ESM2G'!$M9,'HadGEM2-ES'!$M9,'HadGEM2-CC'!$M9,inmcm4!$M9,'IPSL-CM5A-LR'!$M9,'IPSL-CM5A-MR'!$M9,'IPSL-MC5B-LR'!$M9,MIROC5!$M9,'MIROC-ESM'!$M9,'MIROC-ESM-CHEM'!$M9,'MRI-CGCM3'!$M9,'NorESM1-M'!$M9)</f>
        <v>-2.0827647512441299E-2</v>
      </c>
      <c r="Q10" s="56">
        <f>MAX('bcc-csm-1'!$H9,'bcc-csm1-1-m'!$H9,'BNU-ESM'!$H9,CanESM2!$H9,CCSM4!$H9,'CNRM-CM5'!$H9,'CSIRO-Mk3-6-0'!$H9,'GFDL-ESM2M'!$H9,'GFDL-ESM2G'!$H9,'HadGEM2-ES'!$H9,'HadGEM2-CC'!$H9,inmcm4!$H9,'IPSL-CM5A-LR'!$H9,'IPSL-CM5A-MR'!$H9,'IPSL-MC5B-LR'!$H9,MIROC5!$H9,'MIROC-ESM'!$H9,'MIROC-ESM-CHEM'!$H9,'MRI-CGCM3'!$H9,'NorESM1-M'!$H9)</f>
        <v>439.51362961378197</v>
      </c>
      <c r="R10" s="13">
        <f>MAX('bcc-csm-1'!$I9,'bcc-csm1-1-m'!$I9,'BNU-ESM'!$I9,CanESM2!$I9,CCSM4!$I9,'CNRM-CM5'!$I9,'CSIRO-Mk3-6-0'!$I9,'GFDL-ESM2M'!$I9,'GFDL-ESM2G'!$I9,'HadGEM2-ES'!$I9,'HadGEM2-CC'!$I9,inmcm4!$I9,'IPSL-CM5A-LR'!$I9,'IPSL-CM5A-MR'!$I9,'IPSL-MC5B-LR'!$I9,MIROC5!$I9,'MIROC-ESM'!$I9,'MIROC-ESM-CHEM'!$I9,'MRI-CGCM3'!$I9,'NorESM1-M'!$I9)</f>
        <v>281.34413409233099</v>
      </c>
      <c r="S10" s="25">
        <f>MAX('bcc-csm-1'!$J9,'bcc-csm1-1-m'!$J9,'BNU-ESM'!$J9,CanESM2!$J9,CCSM4!$J9,'CNRM-CM5'!$J9,'CSIRO-Mk3-6-0'!$J9,'GFDL-ESM2M'!$J9,'GFDL-ESM2G'!$J9,'HadGEM2-ES'!$J9,'HadGEM2-CC'!$J9,inmcm4!$J9,'IPSL-CM5A-LR'!$J9,'IPSL-CM5A-MR'!$J9,'IPSL-MC5B-LR'!$J9,MIROC5!$J9,'MIROC-ESM'!$J9,'MIROC-ESM-CHEM'!$J9,'MRI-CGCM3'!$J9,'NorESM1-M'!$J9)</f>
        <v>0.338893565733906</v>
      </c>
      <c r="T10" s="13">
        <f>MAX('bcc-csm-1'!$K9,'bcc-csm1-1-m'!$K9,'BNU-ESM'!$K9,CanESM2!$K9,CCSM4!$K9,'CNRM-CM5'!$K9,'CSIRO-Mk3-6-0'!$K9,'GFDL-ESM2M'!$K9,'GFDL-ESM2G'!$K9,'HadGEM2-ES'!$K9,'HadGEM2-CC'!$K9,inmcm4!$K9,'IPSL-CM5A-LR'!$K9,'IPSL-CM5A-MR'!$K9,'IPSL-MC5B-LR'!$K9,MIROC5!$K9,'MIROC-ESM'!$K9,'MIROC-ESM-CHEM'!$K9,'MRI-CGCM3'!$K9,'NorESM1-M'!$K9)</f>
        <v>629.38886460000003</v>
      </c>
      <c r="U10" s="13">
        <f>MAX('bcc-csm-1'!$L9,'bcc-csm1-1-m'!$L9,'BNU-ESM'!$L9,CanESM2!$L9,CCSM4!$L9,'CNRM-CM5'!$L9,'CSIRO-Mk3-6-0'!$L9,'GFDL-ESM2M'!$L9,'GFDL-ESM2G'!$L9,'HadGEM2-ES'!$L9,'HadGEM2-CC'!$L9,inmcm4!$L9,'IPSL-CM5A-LR'!$L9,'IPSL-CM5A-MR'!$L9,'IPSL-MC5B-LR'!$L9,MIROC5!$L9,'MIROC-ESM'!$L9,'MIROC-ESM-CHEM'!$L9,'MRI-CGCM3'!$L9,'NorESM1-M'!$L9)</f>
        <v>371.58369060000001</v>
      </c>
      <c r="V10" s="25">
        <f>MAX('bcc-csm-1'!$M9,'bcc-csm1-1-m'!$M9,'BNU-ESM'!$M9,CanESM2!$M9,CCSM4!$M9,'CNRM-CM5'!$M9,'CSIRO-Mk3-6-0'!$M9,'GFDL-ESM2M'!$M9,'GFDL-ESM2G'!$M9,'HadGEM2-ES'!$M9,'HadGEM2-CC'!$M9,inmcm4!$M9,'IPSL-CM5A-LR'!$M9,'IPSL-CM5A-MR'!$M9,'IPSL-MC5B-LR'!$M9,MIROC5!$M9,'MIROC-ESM'!$M9,'MIROC-ESM-CHEM'!$M9,'MRI-CGCM3'!$M9,'NorESM1-M'!$M9)</f>
        <v>0.5130492982</v>
      </c>
      <c r="W10" s="56">
        <f>STDEV('bcc-csm-1'!$H9,'bcc-csm1-1-m'!$H9,'BNU-ESM'!$H9,CanESM2!$H9,CCSM4!$H9,'CNRM-CM5'!$H9,'CSIRO-Mk3-6-0'!$H9,'GFDL-ESM2M'!$H9,'GFDL-ESM2G'!$H9,'HadGEM2-ES'!$H9,'HadGEM2-CC'!$H9,inmcm4!$H9,'IPSL-CM5A-LR'!$H9,'IPSL-CM5A-MR'!$H9,'IPSL-MC5B-LR'!$H9,MIROC5!$H9,'MIROC-ESM'!$H9,'MIROC-ESM-CHEM'!$H9,'MRI-CGCM3'!$H9,'NorESM1-M'!$H9)</f>
        <v>96.498507380176477</v>
      </c>
      <c r="X10" s="13">
        <f>STDEV('bcc-csm-1'!$I9,'bcc-csm1-1-m'!$I9,'BNU-ESM'!$I9,CanESM2!$I9,CCSM4!$I9,'CNRM-CM5'!$I9,'CSIRO-Mk3-6-0'!$I9,'GFDL-ESM2M'!$I9,'GFDL-ESM2G'!$I9,'HadGEM2-ES'!$I9,'HadGEM2-CC'!$I9,inmcm4!$I9,'IPSL-CM5A-LR'!$I9,'IPSL-CM5A-MR'!$I9,'IPSL-MC5B-LR'!$I9,MIROC5!$I9,'MIROC-ESM'!$I9,'MIROC-ESM-CHEM'!$I9,'MRI-CGCM3'!$I9,'NorESM1-M'!$I9)</f>
        <v>64.257499958136449</v>
      </c>
      <c r="Y10" s="13">
        <f>STDEV('bcc-csm-1'!$J9,'bcc-csm1-1-m'!$J9,'BNU-ESM'!$J9,CanESM2!$J9,CCSM4!$J9,'CNRM-CM5'!$J9,'CSIRO-Mk3-6-0'!$J9,'GFDL-ESM2M'!$J9,'GFDL-ESM2G'!$J9,'HadGEM2-ES'!$J9,'HadGEM2-CC'!$J9,inmcm4!$J9,'IPSL-CM5A-LR'!$J9,'IPSL-CM5A-MR'!$J9,'IPSL-MC5B-LR'!$J9,MIROC5!$J9,'MIROC-ESM'!$J9,'MIROC-ESM-CHEM'!$J9,'MRI-CGCM3'!$J9,'NorESM1-M'!$J9)</f>
        <v>0.10324717970150241</v>
      </c>
      <c r="Z10" s="13">
        <f>STDEV('bcc-csm-1'!$K9,'bcc-csm1-1-m'!$K9,'BNU-ESM'!$K9,CanESM2!$K9,CCSM4!$K9,'CNRM-CM5'!$K9,'CSIRO-Mk3-6-0'!$K9,'GFDL-ESM2M'!$K9,'GFDL-ESM2G'!$K9,'HadGEM2-ES'!$K9,'HadGEM2-CC'!$K9,inmcm4!$K9,'IPSL-CM5A-LR'!$K9,'IPSL-CM5A-MR'!$K9,'IPSL-MC5B-LR'!$K9,MIROC5!$K9,'MIROC-ESM'!$K9,'MIROC-ESM-CHEM'!$K9,'MRI-CGCM3'!$K9,'NorESM1-M'!$K9)</f>
        <v>138.61030462646173</v>
      </c>
      <c r="AA10" s="13">
        <f>STDEV('bcc-csm-1'!$L9,'bcc-csm1-1-m'!$L9,'BNU-ESM'!$L9,CanESM2!$L9,CCSM4!$L9,'CNRM-CM5'!$L9,'CSIRO-Mk3-6-0'!$L9,'GFDL-ESM2M'!$L9,'GFDL-ESM2G'!$L9,'HadGEM2-ES'!$L9,'HadGEM2-CC'!$L9,inmcm4!$L9,'IPSL-CM5A-LR'!$L9,'IPSL-CM5A-MR'!$L9,'IPSL-MC5B-LR'!$L9,MIROC5!$L9,'MIROC-ESM'!$L9,'MIROC-ESM-CHEM'!$L9,'MRI-CGCM3'!$L9,'NorESM1-M'!$L9)</f>
        <v>87.206599507024137</v>
      </c>
      <c r="AB10" s="13">
        <f>STDEV('bcc-csm-1'!$M9,'bcc-csm1-1-m'!$M9,'BNU-ESM'!$M9,CanESM2!$M9,CCSM4!$M9,'CNRM-CM5'!$M9,'CSIRO-Mk3-6-0'!$M9,'GFDL-ESM2M'!$M9,'GFDL-ESM2G'!$M9,'HadGEM2-ES'!$M9,'HadGEM2-CC'!$M9,inmcm4!$M9,'IPSL-CM5A-LR'!$M9,'IPSL-CM5A-MR'!$M9,'IPSL-MC5B-LR'!$M9,MIROC5!$M9,'MIROC-ESM'!$M9,'MIROC-ESM-CHEM'!$M9,'MRI-CGCM3'!$M9,'NorESM1-M'!$M9)</f>
        <v>0.14176510935151421</v>
      </c>
      <c r="AC10" s="56">
        <f t="shared" ref="AC10:AH10" si="28">E10-(3*W10)</f>
        <v>-55.439976409679019</v>
      </c>
      <c r="AD10" s="13">
        <f t="shared" si="28"/>
        <v>-86.757473763405045</v>
      </c>
      <c r="AE10" s="13">
        <f t="shared" si="28"/>
        <v>-0.17258561065396938</v>
      </c>
      <c r="AF10" s="13">
        <f t="shared" si="28"/>
        <v>-55.77719534432913</v>
      </c>
      <c r="AG10" s="13">
        <f t="shared" si="28"/>
        <v>-86.960488309681892</v>
      </c>
      <c r="AH10" s="13">
        <f t="shared" si="28"/>
        <v>-0.20162682115846892</v>
      </c>
      <c r="AI10" s="56">
        <f t="shared" ref="AI10:AN10" si="29">E10+(3*W10)</f>
        <v>523.55106787137981</v>
      </c>
      <c r="AJ10" s="13">
        <f t="shared" si="29"/>
        <v>298.78752598541359</v>
      </c>
      <c r="AK10" s="13">
        <f t="shared" si="29"/>
        <v>0.446897467555045</v>
      </c>
      <c r="AL10" s="13">
        <f t="shared" si="29"/>
        <v>775.88463241444128</v>
      </c>
      <c r="AM10" s="13">
        <f t="shared" si="29"/>
        <v>436.27910873246299</v>
      </c>
      <c r="AN10" s="13">
        <f t="shared" si="29"/>
        <v>0.64896383495061638</v>
      </c>
      <c r="AO10" s="56">
        <f>AVERAGE('bcc-csm-1'!$E9,'bcc-csm1-1-m'!$E9,'BNU-ESM'!$E9,CanESM2!$E9,CCSM4!$E9,'CNRM-CM5'!$E9,'CSIRO-Mk3-6-0'!$E9,'GFDL-ESM2M'!$E9,'GFDL-ESM2G'!$E9,'HadGEM2-ES'!$E9,'HadGEM2-CC'!$E9,inmcm4!$E9,'IPSL-CM5A-LR'!$E9,'IPSL-CM5A-MR'!$E9,'IPSL-MC5B-LR'!$E9,MIROC5!$E9,'MIROC-ESM'!$E9,'MIROC-ESM-CHEM'!$E9,'MRI-CGCM3'!$E9,'NorESM1-M'!$E9)</f>
        <v>2023.264522488595</v>
      </c>
      <c r="AP10" s="13">
        <f>AVERAGE('bcc-csm-1'!$F9,'bcc-csm1-1-m'!$F9,'BNU-ESM'!$F9,CanESM2!$F9,CCSM4!$F9,'CNRM-CM5'!$F9,'CSIRO-Mk3-6-0'!$F9,'GFDL-ESM2M'!$F9,'GFDL-ESM2G'!$F9,'HadGEM2-ES'!$F9,'HadGEM2-CC'!$F9,inmcm4!$F9,'IPSL-CM5A-LR'!$F9,'IPSL-CM5A-MR'!$F9,'IPSL-MC5B-LR'!$F9,MIROC5!$F9,'MIROC-ESM'!$F9,'MIROC-ESM-CHEM'!$F9,'MRI-CGCM3'!$F9,'NorESM1-M'!$F9)</f>
        <v>179.07984310086573</v>
      </c>
      <c r="AQ10" s="62">
        <f>AVERAGE('bcc-csm-1'!$G9,'bcc-csm1-1-m'!$G9,'BNU-ESM'!$G9,CanESM2!$G9,CCSM4!$G9,'CNRM-CM5'!$G9,'CSIRO-Mk3-6-0'!$G9,'GFDL-ESM2M'!$G9,'GFDL-ESM2G'!$G9,'HadGEM2-ES'!$G9,'HadGEM2-CC'!$G9,inmcm4!$G9,'IPSL-CM5A-LR'!$G9,'IPSL-CM5A-MR'!$G9,'IPSL-MC5B-LR'!$G9,MIROC5!$G9,'MIROC-ESM'!$G9,'MIROC-ESM-CHEM'!$G9,'MRI-CGCM3'!$G9,'NorESM1-M'!$G9)</f>
        <v>0.96057458209841096</v>
      </c>
      <c r="AR10" s="53">
        <f t="shared" si="12"/>
        <v>0.11568212812972396</v>
      </c>
      <c r="AS10" s="53">
        <f t="shared" si="13"/>
        <v>0.59199865420527487</v>
      </c>
      <c r="AT10" s="64">
        <f t="shared" si="14"/>
        <v>0.1427852985146823</v>
      </c>
      <c r="AU10" s="53">
        <f t="shared" si="15"/>
        <v>0.17795681905804073</v>
      </c>
      <c r="AV10" s="53">
        <f t="shared" si="16"/>
        <v>0.97531529616660795</v>
      </c>
      <c r="AW10" s="64">
        <f t="shared" si="17"/>
        <v>0.23284866273211344</v>
      </c>
    </row>
    <row r="11" spans="1:49" ht="11.5" x14ac:dyDescent="0.25">
      <c r="A11" s="10" t="str">
        <f>IF(AND(B11='bcc-csm-1'!C10, B11='bcc-csm1-1-m'!C10,B11='BNU-ESM'!C10, B11=CanESM2!C10, B11=CCSM4!C10, B11='CNRM-CM5'!C10, B11='CSIRO-Mk3-6-0'!C10, B11='GFDL-ESM2M'!C10, B11='GFDL-ESM2G'!C10, B11='HadGEM2-ES'!C10, B11='HadGEM2-CC'!C10, B11=inmcm4!C10, B11='IPSL-CM5A-LR'!C10, B11='IPSL-CM5A-MR'!C10, B11='IPSL-MC5B-LR'!C10, B11=MIROC5!C10, B11='MIROC-ESM'!C10, B11='MIROC-ESM-CHEM'!C10, B11='MRI-CGCM3'!C10, B11='NorESM1-M'!C10), "Yes", "No")</f>
        <v>Yes</v>
      </c>
      <c r="B11" s="10">
        <v>19013</v>
      </c>
      <c r="C11" s="10" t="s">
        <v>10</v>
      </c>
      <c r="D11" s="11" t="s">
        <v>1</v>
      </c>
      <c r="E11" s="13">
        <f>AVERAGE('bcc-csm-1'!$H10,'bcc-csm1-1-m'!$H10,'BNU-ESM'!$H10,CanESM2!$H10,CCSM4!$H10,'CNRM-CM5'!$H10,'CSIRO-Mk3-6-0'!$H10,'GFDL-ESM2M'!$H10,'GFDL-ESM2G'!$H10,'HadGEM2-ES'!$H10,'HadGEM2-CC'!$H10,inmcm4!$H10,'IPSL-CM5A-LR'!$H10,'IPSL-CM5A-MR'!$H10,'IPSL-MC5B-LR'!$H10,MIROC5!$H10,'MIROC-ESM'!$H10,'MIROC-ESM-CHEM'!$H10,'MRI-CGCM3'!$H10,'NorESM1-M'!$H10)</f>
        <v>230.08205817055392</v>
      </c>
      <c r="F11" s="13">
        <f>AVERAGE('bcc-csm-1'!$I10,'bcc-csm1-1-m'!$I10,'BNU-ESM'!$I10,CanESM2!$I10,CCSM4!$I10,'CNRM-CM5'!$I10,'CSIRO-Mk3-6-0'!$I10,'GFDL-ESM2M'!$I10,'GFDL-ESM2G'!$I10,'HadGEM2-ES'!$I10,'HadGEM2-CC'!$I10,inmcm4!$I10,'IPSL-CM5A-LR'!$I10,'IPSL-CM5A-MR'!$I10,'IPSL-MC5B-LR'!$I10,MIROC5!$I10,'MIROC-ESM'!$I10,'MIROC-ESM-CHEM'!$I10,'MRI-CGCM3'!$I10,'NorESM1-M'!$I10)</f>
        <v>98.870693046257117</v>
      </c>
      <c r="G11" s="25">
        <f>AVERAGE('bcc-csm-1'!$J10,'bcc-csm1-1-m'!$J10,'BNU-ESM'!$J10,CanESM2!$J10,CCSM4!$J10,'CNRM-CM5'!$J10,'CSIRO-Mk3-6-0'!$J10,'GFDL-ESM2M'!$J10,'GFDL-ESM2G'!$J10,'HadGEM2-ES'!$J10,'HadGEM2-CC'!$J10,inmcm4!$J10,'IPSL-CM5A-LR'!$J10,'IPSL-CM5A-MR'!$J10,'IPSL-MC5B-LR'!$J10,MIROC5!$J10,'MIROC-ESM'!$J10,'MIROC-ESM-CHEM'!$J10,'MRI-CGCM3'!$J10,'NorESM1-M'!$J10)</f>
        <v>0.13111489108313923</v>
      </c>
      <c r="H11" s="13">
        <f>AVERAGE('bcc-csm-1'!$K10,'bcc-csm1-1-m'!$K10,'BNU-ESM'!$K10,CanESM2!$K10,CCSM4!$K10,'CNRM-CM5'!$K10,'CSIRO-Mk3-6-0'!$K10,'GFDL-ESM2M'!$K10,'GFDL-ESM2G'!$K10,'HadGEM2-ES'!$K10,'HadGEM2-CC'!$K10,inmcm4!$K10,'IPSL-CM5A-LR'!$K10,'IPSL-CM5A-MR'!$K10,'IPSL-MC5B-LR'!$K10,MIROC5!$K10,'MIROC-ESM'!$K10,'MIROC-ESM-CHEM'!$K10,'MRI-CGCM3'!$K10,'NorESM1-M'!$K10)</f>
        <v>356.75943454657988</v>
      </c>
      <c r="I11" s="13">
        <f>AVERAGE('bcc-csm-1'!$L10,'bcc-csm1-1-m'!$L10,'BNU-ESM'!$L10,CanESM2!$L10,CCSM4!$L10,'CNRM-CM5'!$L10,'CSIRO-Mk3-6-0'!$L10,'GFDL-ESM2M'!$L10,'GFDL-ESM2G'!$L10,'HadGEM2-ES'!$L10,'HadGEM2-CC'!$L10,inmcm4!$L10,'IPSL-CM5A-LR'!$L10,'IPSL-CM5A-MR'!$L10,'IPSL-MC5B-LR'!$L10,MIROC5!$L10,'MIROC-ESM'!$L10,'MIROC-ESM-CHEM'!$L10,'MRI-CGCM3'!$L10,'NorESM1-M'!$L10)</f>
        <v>165.31741274905909</v>
      </c>
      <c r="J11" s="25">
        <f>AVERAGE('bcc-csm-1'!$M10,'bcc-csm1-1-m'!$M10,'BNU-ESM'!$M10,CanESM2!$M10,CCSM4!$M10,'CNRM-CM5'!$M10,'CSIRO-Mk3-6-0'!$M10,'GFDL-ESM2M'!$M10,'GFDL-ESM2G'!$M10,'HadGEM2-ES'!$M10,'HadGEM2-CC'!$M10,inmcm4!$M10,'IPSL-CM5A-LR'!$M10,'IPSL-CM5A-MR'!$M10,'IPSL-MC5B-LR'!$M10,MIROC5!$M10,'MIROC-ESM'!$M10,'MIROC-ESM-CHEM'!$M10,'MRI-CGCM3'!$M10,'NorESM1-M'!$M10)</f>
        <v>0.21643030299743843</v>
      </c>
      <c r="K11" s="56">
        <f>MIN('bcc-csm-1'!$H10,'bcc-csm1-1-m'!$H10,'BNU-ESM'!$H10,CanESM2!$H10,CCSM4!$H10,'CNRM-CM5'!$H10,'CSIRO-Mk3-6-0'!$H10,'GFDL-ESM2M'!$H10,'GFDL-ESM2G'!$H10,'HadGEM2-ES'!$H10,'HadGEM2-CC'!$H10,inmcm4!$H10,'IPSL-CM5A-LR'!$H10,'IPSL-CM5A-MR'!$H10,'IPSL-MC5B-LR'!$H10,MIROC5!$H10,'MIROC-ESM'!$H10,'MIROC-ESM-CHEM'!$H10,'MRI-CGCM3'!$H10,'NorESM1-M'!$H10)</f>
        <v>56.851492698339101</v>
      </c>
      <c r="L11" s="13">
        <f>MIN('bcc-csm-1'!$I10,'bcc-csm1-1-m'!$I10,'BNU-ESM'!$I10,CanESM2!$I10,CCSM4!$I10,'CNRM-CM5'!$I10,'CSIRO-Mk3-6-0'!$I10,'GFDL-ESM2M'!$I10,'GFDL-ESM2G'!$I10,'HadGEM2-ES'!$I10,'HadGEM2-CC'!$I10,inmcm4!$I10,'IPSL-CM5A-LR'!$I10,'IPSL-CM5A-MR'!$I10,'IPSL-MC5B-LR'!$I10,MIROC5!$I10,'MIROC-ESM'!$I10,'MIROC-ESM-CHEM'!$I10,'MRI-CGCM3'!$I10,'NorESM1-M'!$I10)</f>
        <v>11.092799472808901</v>
      </c>
      <c r="M11" s="25">
        <f>MIN('bcc-csm-1'!$J10,'bcc-csm1-1-m'!$J10,'BNU-ESM'!$J10,CanESM2!$J10,CCSM4!$J10,'CNRM-CM5'!$J10,'CSIRO-Mk3-6-0'!$J10,'GFDL-ESM2M'!$J10,'GFDL-ESM2G'!$J10,'HadGEM2-ES'!$J10,'HadGEM2-CC'!$J10,inmcm4!$J10,'IPSL-CM5A-LR'!$J10,'IPSL-CM5A-MR'!$J10,'IPSL-MC5B-LR'!$J10,MIROC5!$J10,'MIROC-ESM'!$J10,'MIROC-ESM-CHEM'!$J10,'MRI-CGCM3'!$J10,'NorESM1-M'!$J10)</f>
        <v>-4.0869192322019202E-2</v>
      </c>
      <c r="N11" s="13">
        <f>MIN('bcc-csm-1'!$K10,'bcc-csm1-1-m'!$K10,'BNU-ESM'!$K10,CanESM2!$K10,CCSM4!$K10,'CNRM-CM5'!$K10,'CSIRO-Mk3-6-0'!$K10,'GFDL-ESM2M'!$K10,'GFDL-ESM2G'!$K10,'HadGEM2-ES'!$K10,'HadGEM2-CC'!$K10,inmcm4!$K10,'IPSL-CM5A-LR'!$K10,'IPSL-CM5A-MR'!$K10,'IPSL-MC5B-LR'!$K10,MIROC5!$K10,'MIROC-ESM'!$K10,'MIROC-ESM-CHEM'!$K10,'MRI-CGCM3'!$K10,'NorESM1-M'!$K10)</f>
        <v>120.459185778536</v>
      </c>
      <c r="O11" s="13">
        <f>MIN('bcc-csm-1'!$L10,'bcc-csm1-1-m'!$L10,'BNU-ESM'!$L10,CanESM2!$L10,CCSM4!$L10,'CNRM-CM5'!$L10,'CSIRO-Mk3-6-0'!$L10,'GFDL-ESM2M'!$L10,'GFDL-ESM2G'!$L10,'HadGEM2-ES'!$L10,'HadGEM2-CC'!$L10,inmcm4!$L10,'IPSL-CM5A-LR'!$L10,'IPSL-CM5A-MR'!$L10,'IPSL-MC5B-LR'!$L10,MIROC5!$L10,'MIROC-ESM'!$L10,'MIROC-ESM-CHEM'!$L10,'MRI-CGCM3'!$L10,'NorESM1-M'!$L10)</f>
        <v>21.1342260837555</v>
      </c>
      <c r="P11" s="25">
        <f>MIN('bcc-csm-1'!$M10,'bcc-csm1-1-m'!$M10,'BNU-ESM'!$M10,CanESM2!$M10,CCSM4!$M10,'CNRM-CM5'!$M10,'CSIRO-Mk3-6-0'!$M10,'GFDL-ESM2M'!$M10,'GFDL-ESM2G'!$M10,'HadGEM2-ES'!$M10,'HadGEM2-CC'!$M10,inmcm4!$M10,'IPSL-CM5A-LR'!$M10,'IPSL-CM5A-MR'!$M10,'IPSL-MC5B-LR'!$M10,MIROC5!$M10,'MIROC-ESM'!$M10,'MIROC-ESM-CHEM'!$M10,'MRI-CGCM3'!$M10,'NorESM1-M'!$M10)</f>
        <v>-2.1615945791143398E-2</v>
      </c>
      <c r="Q11" s="56">
        <f>MAX('bcc-csm-1'!$H10,'bcc-csm1-1-m'!$H10,'BNU-ESM'!$H10,CanESM2!$H10,CCSM4!$H10,'CNRM-CM5'!$H10,'CSIRO-Mk3-6-0'!$H10,'GFDL-ESM2M'!$H10,'GFDL-ESM2G'!$H10,'HadGEM2-ES'!$H10,'HadGEM2-CC'!$H10,inmcm4!$H10,'IPSL-CM5A-LR'!$H10,'IPSL-CM5A-MR'!$H10,'IPSL-MC5B-LR'!$H10,MIROC5!$H10,'MIROC-ESM'!$H10,'MIROC-ESM-CHEM'!$H10,'MRI-CGCM3'!$H10,'NorESM1-M'!$H10)</f>
        <v>436.83313942141802</v>
      </c>
      <c r="R11" s="13">
        <f>MAX('bcc-csm-1'!$I10,'bcc-csm1-1-m'!$I10,'BNU-ESM'!$I10,CanESM2!$I10,CCSM4!$I10,'CNRM-CM5'!$I10,'CSIRO-Mk3-6-0'!$I10,'GFDL-ESM2M'!$I10,'GFDL-ESM2G'!$I10,'HadGEM2-ES'!$I10,'HadGEM2-CC'!$I10,inmcm4!$I10,'IPSL-CM5A-LR'!$I10,'IPSL-CM5A-MR'!$I10,'IPSL-MC5B-LR'!$I10,MIROC5!$I10,'MIROC-ESM'!$I10,'MIROC-ESM-CHEM'!$I10,'MRI-CGCM3'!$I10,'NorESM1-M'!$I10)</f>
        <v>269.43948264122002</v>
      </c>
      <c r="S11" s="25">
        <f>MAX('bcc-csm-1'!$J10,'bcc-csm1-1-m'!$J10,'BNU-ESM'!$J10,CanESM2!$J10,CCSM4!$J10,'CNRM-CM5'!$J10,'CSIRO-Mk3-6-0'!$J10,'GFDL-ESM2M'!$J10,'GFDL-ESM2G'!$J10,'HadGEM2-ES'!$J10,'HadGEM2-CC'!$J10,inmcm4!$J10,'IPSL-CM5A-LR'!$J10,'IPSL-CM5A-MR'!$J10,'IPSL-MC5B-LR'!$J10,MIROC5!$J10,'MIROC-ESM'!$J10,'MIROC-ESM-CHEM'!$J10,'MRI-CGCM3'!$J10,'NorESM1-M'!$J10)</f>
        <v>0.32866907237015502</v>
      </c>
      <c r="T11" s="13">
        <f>MAX('bcc-csm-1'!$K10,'bcc-csm1-1-m'!$K10,'BNU-ESM'!$K10,CanESM2!$K10,CCSM4!$K10,'CNRM-CM5'!$K10,'CSIRO-Mk3-6-0'!$K10,'GFDL-ESM2M'!$K10,'GFDL-ESM2G'!$K10,'HadGEM2-ES'!$K10,'HadGEM2-CC'!$K10,inmcm4!$K10,'IPSL-CM5A-LR'!$K10,'IPSL-CM5A-MR'!$K10,'IPSL-MC5B-LR'!$K10,MIROC5!$K10,'MIROC-ESM'!$K10,'MIROC-ESM-CHEM'!$K10,'MRI-CGCM3'!$K10,'NorESM1-M'!$K10)</f>
        <v>610.32036740000001</v>
      </c>
      <c r="U11" s="13">
        <f>MAX('bcc-csm-1'!$L10,'bcc-csm1-1-m'!$L10,'BNU-ESM'!$L10,CanESM2!$L10,CCSM4!$L10,'CNRM-CM5'!$L10,'CSIRO-Mk3-6-0'!$L10,'GFDL-ESM2M'!$L10,'GFDL-ESM2G'!$L10,'HadGEM2-ES'!$L10,'HadGEM2-CC'!$L10,inmcm4!$L10,'IPSL-CM5A-LR'!$L10,'IPSL-CM5A-MR'!$L10,'IPSL-MC5B-LR'!$L10,MIROC5!$L10,'MIROC-ESM'!$L10,'MIROC-ESM-CHEM'!$L10,'MRI-CGCM3'!$L10,'NorESM1-M'!$L10)</f>
        <v>344.03662639999999</v>
      </c>
      <c r="V11" s="25">
        <f>MAX('bcc-csm-1'!$M10,'bcc-csm1-1-m'!$M10,'BNU-ESM'!$M10,CanESM2!$M10,CCSM4!$M10,'CNRM-CM5'!$M10,'CSIRO-Mk3-6-0'!$M10,'GFDL-ESM2M'!$M10,'GFDL-ESM2G'!$M10,'HadGEM2-ES'!$M10,'HadGEM2-CC'!$M10,inmcm4!$M10,'IPSL-CM5A-LR'!$M10,'IPSL-CM5A-MR'!$M10,'IPSL-MC5B-LR'!$M10,MIROC5!$M10,'MIROC-ESM'!$M10,'MIROC-ESM-CHEM'!$M10,'MRI-CGCM3'!$M10,'NorESM1-M'!$M10)</f>
        <v>0.47957598480000002</v>
      </c>
      <c r="W11" s="56">
        <f>STDEV('bcc-csm-1'!$H10,'bcc-csm1-1-m'!$H10,'BNU-ESM'!$H10,CanESM2!$H10,CCSM4!$H10,'CNRM-CM5'!$H10,'CSIRO-Mk3-6-0'!$H10,'GFDL-ESM2M'!$H10,'GFDL-ESM2G'!$H10,'HadGEM2-ES'!$H10,'HadGEM2-CC'!$H10,inmcm4!$H10,'IPSL-CM5A-LR'!$H10,'IPSL-CM5A-MR'!$H10,'IPSL-MC5B-LR'!$H10,MIROC5!$H10,'MIROC-ESM'!$H10,'MIROC-ESM-CHEM'!$H10,'MRI-CGCM3'!$H10,'NorESM1-M'!$H10)</f>
        <v>94.343386321240516</v>
      </c>
      <c r="X11" s="13">
        <f>STDEV('bcc-csm-1'!$I10,'bcc-csm1-1-m'!$I10,'BNU-ESM'!$I10,CanESM2!$I10,CCSM4!$I10,'CNRM-CM5'!$I10,'CSIRO-Mk3-6-0'!$I10,'GFDL-ESM2M'!$I10,'GFDL-ESM2G'!$I10,'HadGEM2-ES'!$I10,'HadGEM2-CC'!$I10,inmcm4!$I10,'IPSL-CM5A-LR'!$I10,'IPSL-CM5A-MR'!$I10,'IPSL-MC5B-LR'!$I10,MIROC5!$I10,'MIROC-ESM'!$I10,'MIROC-ESM-CHEM'!$I10,'MRI-CGCM3'!$I10,'NorESM1-M'!$I10)</f>
        <v>60.860504627595908</v>
      </c>
      <c r="Y11" s="13">
        <f>STDEV('bcc-csm-1'!$J10,'bcc-csm1-1-m'!$J10,'BNU-ESM'!$J10,CanESM2!$J10,CCSM4!$J10,'CNRM-CM5'!$J10,'CSIRO-Mk3-6-0'!$J10,'GFDL-ESM2M'!$J10,'GFDL-ESM2G'!$J10,'HadGEM2-ES'!$J10,'HadGEM2-CC'!$J10,inmcm4!$J10,'IPSL-CM5A-LR'!$J10,'IPSL-CM5A-MR'!$J10,'IPSL-MC5B-LR'!$J10,MIROC5!$J10,'MIROC-ESM'!$J10,'MIROC-ESM-CHEM'!$J10,'MRI-CGCM3'!$J10,'NorESM1-M'!$J10)</f>
        <v>9.9557010209144939E-2</v>
      </c>
      <c r="Z11" s="13">
        <f>STDEV('bcc-csm-1'!$K10,'bcc-csm1-1-m'!$K10,'BNU-ESM'!$K10,CanESM2!$K10,CCSM4!$K10,'CNRM-CM5'!$K10,'CSIRO-Mk3-6-0'!$K10,'GFDL-ESM2M'!$K10,'GFDL-ESM2G'!$K10,'HadGEM2-ES'!$K10,'HadGEM2-CC'!$K10,inmcm4!$K10,'IPSL-CM5A-LR'!$K10,'IPSL-CM5A-MR'!$K10,'IPSL-MC5B-LR'!$K10,MIROC5!$K10,'MIROC-ESM'!$K10,'MIROC-ESM-CHEM'!$K10,'MRI-CGCM3'!$K10,'NorESM1-M'!$K10)</f>
        <v>136.11564749415606</v>
      </c>
      <c r="AA11" s="13">
        <f>STDEV('bcc-csm-1'!$L10,'bcc-csm1-1-m'!$L10,'BNU-ESM'!$L10,CanESM2!$L10,CCSM4!$L10,'CNRM-CM5'!$L10,'CSIRO-Mk3-6-0'!$L10,'GFDL-ESM2M'!$L10,'GFDL-ESM2G'!$L10,'HadGEM2-ES'!$L10,'HadGEM2-CC'!$L10,inmcm4!$L10,'IPSL-CM5A-LR'!$L10,'IPSL-CM5A-MR'!$L10,'IPSL-MC5B-LR'!$L10,MIROC5!$L10,'MIROC-ESM'!$L10,'MIROC-ESM-CHEM'!$L10,'MRI-CGCM3'!$L10,'NorESM1-M'!$L10)</f>
        <v>81.470477780629608</v>
      </c>
      <c r="AB11" s="13">
        <f>STDEV('bcc-csm-1'!$M10,'bcc-csm1-1-m'!$M10,'BNU-ESM'!$M10,CanESM2!$M10,CCSM4!$M10,'CNRM-CM5'!$M10,'CSIRO-Mk3-6-0'!$M10,'GFDL-ESM2M'!$M10,'GFDL-ESM2G'!$M10,'HadGEM2-ES'!$M10,'HadGEM2-CC'!$M10,inmcm4!$M10,'IPSL-CM5A-LR'!$M10,'IPSL-CM5A-MR'!$M10,'IPSL-MC5B-LR'!$M10,MIROC5!$M10,'MIROC-ESM'!$M10,'MIROC-ESM-CHEM'!$M10,'MRI-CGCM3'!$M10,'NorESM1-M'!$M10)</f>
        <v>0.13478283458761814</v>
      </c>
      <c r="AC11" s="56">
        <f t="shared" ref="AC11:AH11" si="30">E11-(3*W11)</f>
        <v>-52.948100793167612</v>
      </c>
      <c r="AD11" s="13">
        <f t="shared" si="30"/>
        <v>-83.710820836530615</v>
      </c>
      <c r="AE11" s="13">
        <f t="shared" si="30"/>
        <v>-0.1675561395442956</v>
      </c>
      <c r="AF11" s="13">
        <f t="shared" si="30"/>
        <v>-51.587507935888311</v>
      </c>
      <c r="AG11" s="13">
        <f t="shared" si="30"/>
        <v>-79.094020592829736</v>
      </c>
      <c r="AH11" s="13">
        <f t="shared" si="30"/>
        <v>-0.18791820076541599</v>
      </c>
      <c r="AI11" s="56">
        <f t="shared" ref="AI11:AN11" si="31">E11+(3*W11)</f>
        <v>513.1122171342754</v>
      </c>
      <c r="AJ11" s="13">
        <f t="shared" si="31"/>
        <v>281.45220692904485</v>
      </c>
      <c r="AK11" s="13">
        <f t="shared" si="31"/>
        <v>0.42978592171057406</v>
      </c>
      <c r="AL11" s="13">
        <f t="shared" si="31"/>
        <v>765.10637702904808</v>
      </c>
      <c r="AM11" s="13">
        <f t="shared" si="31"/>
        <v>409.72884609094791</v>
      </c>
      <c r="AN11" s="13">
        <f t="shared" si="31"/>
        <v>0.62077880676029285</v>
      </c>
      <c r="AO11" s="56">
        <f>AVERAGE('bcc-csm-1'!$E10,'bcc-csm1-1-m'!$E10,'BNU-ESM'!$E10,CanESM2!$E10,CCSM4!$E10,'CNRM-CM5'!$E10,'CSIRO-Mk3-6-0'!$E10,'GFDL-ESM2M'!$E10,'GFDL-ESM2G'!$E10,'HadGEM2-ES'!$E10,'HadGEM2-CC'!$E10,inmcm4!$E10,'IPSL-CM5A-LR'!$E10,'IPSL-CM5A-MR'!$E10,'IPSL-MC5B-LR'!$E10,MIROC5!$E10,'MIROC-ESM'!$E10,'MIROC-ESM-CHEM'!$E10,'MRI-CGCM3'!$E10,'NorESM1-M'!$E10)</f>
        <v>1966.255121601067</v>
      </c>
      <c r="AP11" s="13">
        <f>AVERAGE('bcc-csm-1'!$F10,'bcc-csm1-1-m'!$F10,'BNU-ESM'!$F10,CanESM2!$F10,CCSM4!$F10,'CNRM-CM5'!$F10,'CSIRO-Mk3-6-0'!$F10,'GFDL-ESM2M'!$F10,'GFDL-ESM2G'!$F10,'HadGEM2-ES'!$F10,'HadGEM2-CC'!$F10,inmcm4!$F10,'IPSL-CM5A-LR'!$F10,'IPSL-CM5A-MR'!$F10,'IPSL-MC5B-LR'!$F10,MIROC5!$F10,'MIROC-ESM'!$F10,'MIROC-ESM-CHEM'!$F10,'MRI-CGCM3'!$F10,'NorESM1-M'!$F10)</f>
        <v>160.30695665395629</v>
      </c>
      <c r="AQ11" s="62">
        <f>AVERAGE('bcc-csm-1'!$G10,'bcc-csm1-1-m'!$G10,'BNU-ESM'!$G10,CanESM2!$G10,CCSM4!$G10,'CNRM-CM5'!$G10,'CSIRO-Mk3-6-0'!$G10,'GFDL-ESM2M'!$G10,'GFDL-ESM2G'!$G10,'HadGEM2-ES'!$G10,'HadGEM2-CC'!$G10,inmcm4!$G10,'IPSL-CM5A-LR'!$G10,'IPSL-CM5A-MR'!$G10,'IPSL-MC5B-LR'!$G10,MIROC5!$G10,'MIROC-ESM'!$G10,'MIROC-ESM-CHEM'!$G10,'MRI-CGCM3'!$G10,'NorESM1-M'!$G10)</f>
        <v>0.94083459948683645</v>
      </c>
      <c r="AR11" s="53">
        <f t="shared" si="12"/>
        <v>0.11701536369461786</v>
      </c>
      <c r="AS11" s="53">
        <f t="shared" si="13"/>
        <v>0.61675859307642245</v>
      </c>
      <c r="AT11" s="64">
        <f t="shared" si="14"/>
        <v>0.13936019269981545</v>
      </c>
      <c r="AU11" s="53">
        <f t="shared" si="15"/>
        <v>0.18144107070708126</v>
      </c>
      <c r="AV11" s="53">
        <f t="shared" si="16"/>
        <v>1.0312553877865609</v>
      </c>
      <c r="AW11" s="64">
        <f t="shared" si="17"/>
        <v>0.23004075648949024</v>
      </c>
    </row>
    <row r="12" spans="1:49" ht="11.5" x14ac:dyDescent="0.25">
      <c r="A12" s="10" t="str">
        <f>IF(AND(B12='bcc-csm-1'!C11, B12='bcc-csm1-1-m'!C11,B12='BNU-ESM'!C11, B12=CanESM2!C11, B12=CCSM4!C11, B12='CNRM-CM5'!C11, B12='CSIRO-Mk3-6-0'!C11, B12='GFDL-ESM2M'!C11, B12='GFDL-ESM2G'!C11, B12='HadGEM2-ES'!C11, B12='HadGEM2-CC'!C11, B12=inmcm4!C11, B12='IPSL-CM5A-LR'!C11, B12='IPSL-CM5A-MR'!C11, B12='IPSL-MC5B-LR'!C11, B12=MIROC5!C11, B12='MIROC-ESM'!C11, B12='MIROC-ESM-CHEM'!C11, B12='MRI-CGCM3'!C11, B12='NorESM1-M'!C11), "Yes", "No")</f>
        <v>Yes</v>
      </c>
      <c r="B12" s="10">
        <v>19015</v>
      </c>
      <c r="C12" s="10" t="s">
        <v>11</v>
      </c>
      <c r="D12" s="11" t="s">
        <v>1</v>
      </c>
      <c r="E12" s="13">
        <f>AVERAGE('bcc-csm-1'!$H11,'bcc-csm1-1-m'!$H11,'BNU-ESM'!$H11,CanESM2!$H11,CCSM4!$H11,'CNRM-CM5'!$H11,'CSIRO-Mk3-6-0'!$H11,'GFDL-ESM2M'!$H11,'GFDL-ESM2G'!$H11,'HadGEM2-ES'!$H11,'HadGEM2-CC'!$H11,inmcm4!$H11,'IPSL-CM5A-LR'!$H11,'IPSL-CM5A-MR'!$H11,'IPSL-MC5B-LR'!$H11,MIROC5!$H11,'MIROC-ESM'!$H11,'MIROC-ESM-CHEM'!$H11,'MRI-CGCM3'!$H11,'NorESM1-M'!$H11)</f>
        <v>229.17196910671336</v>
      </c>
      <c r="F12" s="13">
        <f>AVERAGE('bcc-csm-1'!$I11,'bcc-csm1-1-m'!$I11,'BNU-ESM'!$I11,CanESM2!$I11,CCSM4!$I11,'CNRM-CM5'!$I11,'CSIRO-Mk3-6-0'!$I11,'GFDL-ESM2M'!$I11,'GFDL-ESM2G'!$I11,'HadGEM2-ES'!$I11,'HadGEM2-CC'!$I11,inmcm4!$I11,'IPSL-CM5A-LR'!$I11,'IPSL-CM5A-MR'!$I11,'IPSL-MC5B-LR'!$I11,MIROC5!$I11,'MIROC-ESM'!$I11,'MIROC-ESM-CHEM'!$I11,'MRI-CGCM3'!$I11,'NorESM1-M'!$I11)</f>
        <v>107.55194586466826</v>
      </c>
      <c r="G12" s="25">
        <f>AVERAGE('bcc-csm-1'!$J11,'bcc-csm1-1-m'!$J11,'BNU-ESM'!$J11,CanESM2!$J11,CCSM4!$J11,'CNRM-CM5'!$J11,'CSIRO-Mk3-6-0'!$J11,'GFDL-ESM2M'!$J11,'GFDL-ESM2G'!$J11,'HadGEM2-ES'!$J11,'HadGEM2-CC'!$J11,inmcm4!$J11,'IPSL-CM5A-LR'!$J11,'IPSL-CM5A-MR'!$J11,'IPSL-MC5B-LR'!$J11,MIROC5!$J11,'MIROC-ESM'!$J11,'MIROC-ESM-CHEM'!$J11,'MRI-CGCM3'!$J11,'NorESM1-M'!$J11)</f>
        <v>0.13599774827601957</v>
      </c>
      <c r="H12" s="13">
        <f>AVERAGE('bcc-csm-1'!$K11,'bcc-csm1-1-m'!$K11,'BNU-ESM'!$K11,CanESM2!$K11,CCSM4!$K11,'CNRM-CM5'!$K11,'CSIRO-Mk3-6-0'!$K11,'GFDL-ESM2M'!$K11,'GFDL-ESM2G'!$K11,'HadGEM2-ES'!$K11,'HadGEM2-CC'!$K11,inmcm4!$K11,'IPSL-CM5A-LR'!$K11,'IPSL-CM5A-MR'!$K11,'IPSL-MC5B-LR'!$K11,MIROC5!$K11,'MIROC-ESM'!$K11,'MIROC-ESM-CHEM'!$K11,'MRI-CGCM3'!$K11,'NorESM1-M'!$K11)</f>
        <v>354.57384757282847</v>
      </c>
      <c r="I12" s="13">
        <f>AVERAGE('bcc-csm-1'!$L11,'bcc-csm1-1-m'!$L11,'BNU-ESM'!$L11,CanESM2!$L11,CCSM4!$L11,'CNRM-CM5'!$L11,'CSIRO-Mk3-6-0'!$L11,'GFDL-ESM2M'!$L11,'GFDL-ESM2G'!$L11,'HadGEM2-ES'!$L11,'HadGEM2-CC'!$L11,inmcm4!$L11,'IPSL-CM5A-LR'!$L11,'IPSL-CM5A-MR'!$L11,'IPSL-MC5B-LR'!$L11,MIROC5!$L11,'MIROC-ESM'!$L11,'MIROC-ESM-CHEM'!$L11,'MRI-CGCM3'!$L11,'NorESM1-M'!$L11)</f>
        <v>178.17640777869994</v>
      </c>
      <c r="J12" s="25">
        <f>AVERAGE('bcc-csm-1'!$M11,'bcc-csm1-1-m'!$M11,'BNU-ESM'!$M11,CanESM2!$M11,CCSM4!$M11,'CNRM-CM5'!$M11,'CSIRO-Mk3-6-0'!$M11,'GFDL-ESM2M'!$M11,'GFDL-ESM2G'!$M11,'HadGEM2-ES'!$M11,'HadGEM2-CC'!$M11,inmcm4!$M11,'IPSL-CM5A-LR'!$M11,'IPSL-CM5A-MR'!$M11,'IPSL-MC5B-LR'!$M11,MIROC5!$M11,'MIROC-ESM'!$M11,'MIROC-ESM-CHEM'!$M11,'MRI-CGCM3'!$M11,'NorESM1-M'!$M11)</f>
        <v>0.22722485183794391</v>
      </c>
      <c r="K12" s="56">
        <f>MIN('bcc-csm-1'!$H11,'bcc-csm1-1-m'!$H11,'BNU-ESM'!$H11,CanESM2!$H11,CCSM4!$H11,'CNRM-CM5'!$H11,'CSIRO-Mk3-6-0'!$H11,'GFDL-ESM2M'!$H11,'GFDL-ESM2G'!$H11,'HadGEM2-ES'!$H11,'HadGEM2-CC'!$H11,inmcm4!$H11,'IPSL-CM5A-LR'!$H11,'IPSL-CM5A-MR'!$H11,'IPSL-MC5B-LR'!$H11,MIROC5!$H11,'MIROC-ESM'!$H11,'MIROC-ESM-CHEM'!$H11,'MRI-CGCM3'!$H11,'NorESM1-M'!$H11)</f>
        <v>44.990550926152999</v>
      </c>
      <c r="L12" s="13">
        <f>MIN('bcc-csm-1'!$I11,'bcc-csm1-1-m'!$I11,'BNU-ESM'!$I11,CanESM2!$I11,CCSM4!$I11,'CNRM-CM5'!$I11,'CSIRO-Mk3-6-0'!$I11,'GFDL-ESM2M'!$I11,'GFDL-ESM2G'!$I11,'HadGEM2-ES'!$I11,'HadGEM2-CC'!$I11,inmcm4!$I11,'IPSL-CM5A-LR'!$I11,'IPSL-CM5A-MR'!$I11,'IPSL-MC5B-LR'!$I11,MIROC5!$I11,'MIROC-ESM'!$I11,'MIROC-ESM-CHEM'!$I11,'MRI-CGCM3'!$I11,'NorESM1-M'!$I11)</f>
        <v>7.5670486927032199</v>
      </c>
      <c r="M12" s="25">
        <f>MIN('bcc-csm-1'!$J11,'bcc-csm1-1-m'!$J11,'BNU-ESM'!$J11,CanESM2!$J11,CCSM4!$J11,'CNRM-CM5'!$J11,'CSIRO-Mk3-6-0'!$J11,'GFDL-ESM2M'!$J11,'GFDL-ESM2G'!$J11,'HadGEM2-ES'!$J11,'HadGEM2-CC'!$J11,inmcm4!$J11,'IPSL-CM5A-LR'!$J11,'IPSL-CM5A-MR'!$J11,'IPSL-MC5B-LR'!$J11,MIROC5!$J11,'MIROC-ESM'!$J11,'MIROC-ESM-CHEM'!$J11,'MRI-CGCM3'!$J11,'NorESM1-M'!$J11)</f>
        <v>-5.1404434032053199E-2</v>
      </c>
      <c r="N12" s="13">
        <f>MIN('bcc-csm-1'!$K11,'bcc-csm1-1-m'!$K11,'BNU-ESM'!$K11,CanESM2!$K11,CCSM4!$K11,'CNRM-CM5'!$K11,'CSIRO-Mk3-6-0'!$K11,'GFDL-ESM2M'!$K11,'GFDL-ESM2G'!$K11,'HadGEM2-ES'!$K11,'HadGEM2-CC'!$K11,inmcm4!$K11,'IPSL-CM5A-LR'!$K11,'IPSL-CM5A-MR'!$K11,'IPSL-MC5B-LR'!$K11,MIROC5!$K11,'MIROC-ESM'!$K11,'MIROC-ESM-CHEM'!$K11,'MRI-CGCM3'!$K11,'NorESM1-M'!$K11)</f>
        <v>117.557957125851</v>
      </c>
      <c r="O12" s="13">
        <f>MIN('bcc-csm-1'!$L11,'bcc-csm1-1-m'!$L11,'BNU-ESM'!$L11,CanESM2!$L11,CCSM4!$L11,'CNRM-CM5'!$L11,'CSIRO-Mk3-6-0'!$L11,'GFDL-ESM2M'!$L11,'GFDL-ESM2G'!$L11,'HadGEM2-ES'!$L11,'HadGEM2-CC'!$L11,inmcm4!$L11,'IPSL-CM5A-LR'!$L11,'IPSL-CM5A-MR'!$L11,'IPSL-MC5B-LR'!$L11,MIROC5!$L11,'MIROC-ESM'!$L11,'MIROC-ESM-CHEM'!$L11,'MRI-CGCM3'!$L11,'NorESM1-M'!$L11)</f>
        <v>31.526842164993301</v>
      </c>
      <c r="P12" s="25">
        <f>MIN('bcc-csm-1'!$M11,'bcc-csm1-1-m'!$M11,'BNU-ESM'!$M11,CanESM2!$M11,CCSM4!$M11,'CNRM-CM5'!$M11,'CSIRO-Mk3-6-0'!$M11,'GFDL-ESM2M'!$M11,'GFDL-ESM2G'!$M11,'HadGEM2-ES'!$M11,'HadGEM2-CC'!$M11,inmcm4!$M11,'IPSL-CM5A-LR'!$M11,'IPSL-CM5A-MR'!$M11,'IPSL-MC5B-LR'!$M11,MIROC5!$M11,'MIROC-ESM'!$M11,'MIROC-ESM-CHEM'!$M11,'MRI-CGCM3'!$M11,'NorESM1-M'!$M11)</f>
        <v>-1.20543524620602E-2</v>
      </c>
      <c r="Q12" s="56">
        <f>MAX('bcc-csm-1'!$H11,'bcc-csm1-1-m'!$H11,'BNU-ESM'!$H11,CanESM2!$H11,CCSM4!$H11,'CNRM-CM5'!$H11,'CSIRO-Mk3-6-0'!$H11,'GFDL-ESM2M'!$H11,'GFDL-ESM2G'!$H11,'HadGEM2-ES'!$H11,'HadGEM2-CC'!$H11,inmcm4!$H11,'IPSL-CM5A-LR'!$H11,'IPSL-CM5A-MR'!$H11,'IPSL-MC5B-LR'!$H11,MIROC5!$H11,'MIROC-ESM'!$H11,'MIROC-ESM-CHEM'!$H11,'MRI-CGCM3'!$H11,'NorESM1-M'!$H11)</f>
        <v>392.53949857447299</v>
      </c>
      <c r="R12" s="13">
        <f>MAX('bcc-csm-1'!$I11,'bcc-csm1-1-m'!$I11,'BNU-ESM'!$I11,CanESM2!$I11,CCSM4!$I11,'CNRM-CM5'!$I11,'CSIRO-Mk3-6-0'!$I11,'GFDL-ESM2M'!$I11,'GFDL-ESM2G'!$I11,'HadGEM2-ES'!$I11,'HadGEM2-CC'!$I11,inmcm4!$I11,'IPSL-CM5A-LR'!$I11,'IPSL-CM5A-MR'!$I11,'IPSL-MC5B-LR'!$I11,MIROC5!$I11,'MIROC-ESM'!$I11,'MIROC-ESM-CHEM'!$I11,'MRI-CGCM3'!$I11,'NorESM1-M'!$I11)</f>
        <v>254.35365219116201</v>
      </c>
      <c r="S12" s="25">
        <f>MAX('bcc-csm-1'!$J11,'bcc-csm1-1-m'!$J11,'BNU-ESM'!$J11,CanESM2!$J11,CCSM4!$J11,'CNRM-CM5'!$J11,'CSIRO-Mk3-6-0'!$J11,'GFDL-ESM2M'!$J11,'GFDL-ESM2G'!$J11,'HadGEM2-ES'!$J11,'HadGEM2-CC'!$J11,inmcm4!$J11,'IPSL-CM5A-LR'!$J11,'IPSL-CM5A-MR'!$J11,'IPSL-MC5B-LR'!$J11,MIROC5!$J11,'MIROC-ESM'!$J11,'MIROC-ESM-CHEM'!$J11,'MRI-CGCM3'!$J11,'NorESM1-M'!$J11)</f>
        <v>0.31664649189999999</v>
      </c>
      <c r="T12" s="13">
        <f>MAX('bcc-csm-1'!$K11,'bcc-csm1-1-m'!$K11,'BNU-ESM'!$K11,CanESM2!$K11,CCSM4!$K11,'CNRM-CM5'!$K11,'CSIRO-Mk3-6-0'!$K11,'GFDL-ESM2M'!$K11,'GFDL-ESM2G'!$K11,'HadGEM2-ES'!$K11,'HadGEM2-CC'!$K11,inmcm4!$K11,'IPSL-CM5A-LR'!$K11,'IPSL-CM5A-MR'!$K11,'IPSL-MC5B-LR'!$K11,MIROC5!$K11,'MIROC-ESM'!$K11,'MIROC-ESM-CHEM'!$K11,'MRI-CGCM3'!$K11,'NorESM1-M'!$K11)</f>
        <v>552.93603080000003</v>
      </c>
      <c r="U12" s="13">
        <f>MAX('bcc-csm-1'!$L11,'bcc-csm1-1-m'!$L11,'BNU-ESM'!$L11,CanESM2!$L11,CCSM4!$L11,'CNRM-CM5'!$L11,'CSIRO-Mk3-6-0'!$L11,'GFDL-ESM2M'!$L11,'GFDL-ESM2G'!$L11,'HadGEM2-ES'!$L11,'HadGEM2-CC'!$L11,inmcm4!$L11,'IPSL-CM5A-LR'!$L11,'IPSL-CM5A-MR'!$L11,'IPSL-MC5B-LR'!$L11,MIROC5!$L11,'MIROC-ESM'!$L11,'MIROC-ESM-CHEM'!$L11,'MRI-CGCM3'!$L11,'NorESM1-M'!$L11)</f>
        <v>310.85244510000001</v>
      </c>
      <c r="V12" s="25">
        <f>MAX('bcc-csm-1'!$M11,'bcc-csm1-1-m'!$M11,'BNU-ESM'!$M11,CanESM2!$M11,CCSM4!$M11,'CNRM-CM5'!$M11,'CSIRO-Mk3-6-0'!$M11,'GFDL-ESM2M'!$M11,'GFDL-ESM2G'!$M11,'HadGEM2-ES'!$M11,'HadGEM2-CC'!$M11,inmcm4!$M11,'IPSL-CM5A-LR'!$M11,'IPSL-CM5A-MR'!$M11,'IPSL-MC5B-LR'!$M11,MIROC5!$M11,'MIROC-ESM'!$M11,'MIROC-ESM-CHEM'!$M11,'MRI-CGCM3'!$M11,'NorESM1-M'!$M11)</f>
        <v>0.44155109529999997</v>
      </c>
      <c r="W12" s="56">
        <f>STDEV('bcc-csm-1'!$H11,'bcc-csm1-1-m'!$H11,'BNU-ESM'!$H11,CanESM2!$H11,CCSM4!$H11,'CNRM-CM5'!$H11,'CSIRO-Mk3-6-0'!$H11,'GFDL-ESM2M'!$H11,'GFDL-ESM2G'!$H11,'HadGEM2-ES'!$H11,'HadGEM2-CC'!$H11,inmcm4!$H11,'IPSL-CM5A-LR'!$H11,'IPSL-CM5A-MR'!$H11,'IPSL-MC5B-LR'!$H11,MIROC5!$H11,'MIROC-ESM'!$H11,'MIROC-ESM-CHEM'!$H11,'MRI-CGCM3'!$H11,'NorESM1-M'!$H11)</f>
        <v>86.721509278996663</v>
      </c>
      <c r="X12" s="13">
        <f>STDEV('bcc-csm-1'!$I11,'bcc-csm1-1-m'!$I11,'BNU-ESM'!$I11,CanESM2!$I11,CCSM4!$I11,'CNRM-CM5'!$I11,'CSIRO-Mk3-6-0'!$I11,'GFDL-ESM2M'!$I11,'GFDL-ESM2G'!$I11,'HadGEM2-ES'!$I11,'HadGEM2-CC'!$I11,inmcm4!$I11,'IPSL-CM5A-LR'!$I11,'IPSL-CM5A-MR'!$I11,'IPSL-MC5B-LR'!$I11,MIROC5!$I11,'MIROC-ESM'!$I11,'MIROC-ESM-CHEM'!$I11,'MRI-CGCM3'!$I11,'NorESM1-M'!$I11)</f>
        <v>60.060316499290515</v>
      </c>
      <c r="Y12" s="13">
        <f>STDEV('bcc-csm-1'!$J11,'bcc-csm1-1-m'!$J11,'BNU-ESM'!$J11,CanESM2!$J11,CCSM4!$J11,'CNRM-CM5'!$J11,'CSIRO-Mk3-6-0'!$J11,'GFDL-ESM2M'!$J11,'GFDL-ESM2G'!$J11,'HadGEM2-ES'!$J11,'HadGEM2-CC'!$J11,inmcm4!$J11,'IPSL-CM5A-LR'!$J11,'IPSL-CM5A-MR'!$J11,'IPSL-MC5B-LR'!$J11,MIROC5!$J11,'MIROC-ESM'!$J11,'MIROC-ESM-CHEM'!$J11,'MRI-CGCM3'!$J11,'NorESM1-M'!$J11)</f>
        <v>9.8412113892456243E-2</v>
      </c>
      <c r="Z12" s="13">
        <f>STDEV('bcc-csm-1'!$K11,'bcc-csm1-1-m'!$K11,'BNU-ESM'!$K11,CanESM2!$K11,CCSM4!$K11,'CNRM-CM5'!$K11,'CSIRO-Mk3-6-0'!$K11,'GFDL-ESM2M'!$K11,'GFDL-ESM2G'!$K11,'HadGEM2-ES'!$K11,'HadGEM2-CC'!$K11,inmcm4!$K11,'IPSL-CM5A-LR'!$K11,'IPSL-CM5A-MR'!$K11,'IPSL-MC5B-LR'!$K11,MIROC5!$K11,'MIROC-ESM'!$K11,'MIROC-ESM-CHEM'!$K11,'MRI-CGCM3'!$K11,'NorESM1-M'!$K11)</f>
        <v>127.26636323020527</v>
      </c>
      <c r="AA12" s="13">
        <f>STDEV('bcc-csm-1'!$L11,'bcc-csm1-1-m'!$L11,'BNU-ESM'!$L11,CanESM2!$L11,CCSM4!$L11,'CNRM-CM5'!$L11,'CSIRO-Mk3-6-0'!$L11,'GFDL-ESM2M'!$L11,'GFDL-ESM2G'!$L11,'HadGEM2-ES'!$L11,'HadGEM2-CC'!$L11,inmcm4!$L11,'IPSL-CM5A-LR'!$L11,'IPSL-CM5A-MR'!$L11,'IPSL-MC5B-LR'!$L11,MIROC5!$L11,'MIROC-ESM'!$L11,'MIROC-ESM-CHEM'!$L11,'MRI-CGCM3'!$L11,'NorESM1-M'!$L11)</f>
        <v>76.37019302831564</v>
      </c>
      <c r="AB12" s="13">
        <f>STDEV('bcc-csm-1'!$M11,'bcc-csm1-1-m'!$M11,'BNU-ESM'!$M11,CanESM2!$M11,CCSM4!$M11,'CNRM-CM5'!$M11,'CSIRO-Mk3-6-0'!$M11,'GFDL-ESM2M'!$M11,'GFDL-ESM2G'!$M11,'HadGEM2-ES'!$M11,'HadGEM2-CC'!$M11,inmcm4!$M11,'IPSL-CM5A-LR'!$M11,'IPSL-CM5A-MR'!$M11,'IPSL-MC5B-LR'!$M11,MIROC5!$M11,'MIROC-ESM'!$M11,'MIROC-ESM-CHEM'!$M11,'MRI-CGCM3'!$M11,'NorESM1-M'!$M11)</f>
        <v>0.12989800226376244</v>
      </c>
      <c r="AC12" s="56">
        <f t="shared" ref="AC12:AH12" si="32">E12-(3*W12)</f>
        <v>-30.992558730276613</v>
      </c>
      <c r="AD12" s="13">
        <f t="shared" si="32"/>
        <v>-72.629003633203297</v>
      </c>
      <c r="AE12" s="13">
        <f t="shared" si="32"/>
        <v>-0.15923859340134916</v>
      </c>
      <c r="AF12" s="13">
        <f t="shared" si="32"/>
        <v>-27.225242117787332</v>
      </c>
      <c r="AG12" s="13">
        <f t="shared" si="32"/>
        <v>-50.934171306246981</v>
      </c>
      <c r="AH12" s="13">
        <f t="shared" si="32"/>
        <v>-0.16246915495334338</v>
      </c>
      <c r="AI12" s="56">
        <f t="shared" ref="AI12:AN12" si="33">E12+(3*W12)</f>
        <v>489.33649694370331</v>
      </c>
      <c r="AJ12" s="13">
        <f t="shared" si="33"/>
        <v>287.73289536253981</v>
      </c>
      <c r="AK12" s="13">
        <f t="shared" si="33"/>
        <v>0.4312340899533883</v>
      </c>
      <c r="AL12" s="13">
        <f t="shared" si="33"/>
        <v>736.37293726344433</v>
      </c>
      <c r="AM12" s="13">
        <f t="shared" si="33"/>
        <v>407.28698686364686</v>
      </c>
      <c r="AN12" s="13">
        <f t="shared" si="33"/>
        <v>0.61691885862923124</v>
      </c>
      <c r="AO12" s="56">
        <f>AVERAGE('bcc-csm-1'!$E11,'bcc-csm1-1-m'!$E11,'BNU-ESM'!$E11,CanESM2!$E11,CCSM4!$E11,'CNRM-CM5'!$E11,'CSIRO-Mk3-6-0'!$E11,'GFDL-ESM2M'!$E11,'GFDL-ESM2G'!$E11,'HadGEM2-ES'!$E11,'HadGEM2-CC'!$E11,inmcm4!$E11,'IPSL-CM5A-LR'!$E11,'IPSL-CM5A-MR'!$E11,'IPSL-MC5B-LR'!$E11,MIROC5!$E11,'MIROC-ESM'!$E11,'MIROC-ESM-CHEM'!$E11,'MRI-CGCM3'!$E11,'NorESM1-M'!$E11)</f>
        <v>2048.0059003474125</v>
      </c>
      <c r="AP12" s="13">
        <f>AVERAGE('bcc-csm-1'!$F11,'bcc-csm1-1-m'!$F11,'BNU-ESM'!$F11,CanESM2!$F11,CCSM4!$F11,'CNRM-CM5'!$F11,'CSIRO-Mk3-6-0'!$F11,'GFDL-ESM2M'!$F11,'GFDL-ESM2G'!$F11,'HadGEM2-ES'!$F11,'HadGEM2-CC'!$F11,inmcm4!$F11,'IPSL-CM5A-LR'!$F11,'IPSL-CM5A-MR'!$F11,'IPSL-MC5B-LR'!$F11,MIROC5!$F11,'MIROC-ESM'!$F11,'MIROC-ESM-CHEM'!$F11,'MRI-CGCM3'!$F11,'NorESM1-M'!$F11)</f>
        <v>190.77519452915413</v>
      </c>
      <c r="AQ12" s="62">
        <f>AVERAGE('bcc-csm-1'!$G11,'bcc-csm1-1-m'!$G11,'BNU-ESM'!$G11,CanESM2!$G11,CCSM4!$G11,'CNRM-CM5'!$G11,'CSIRO-Mk3-6-0'!$G11,'GFDL-ESM2M'!$G11,'GFDL-ESM2G'!$G11,'HadGEM2-ES'!$G11,'HadGEM2-CC'!$G11,inmcm4!$G11,'IPSL-CM5A-LR'!$G11,'IPSL-CM5A-MR'!$G11,'IPSL-MC5B-LR'!$G11,MIROC5!$G11,'MIROC-ESM'!$G11,'MIROC-ESM-CHEM'!$G11,'MRI-CGCM3'!$G11,'NorESM1-M'!$G11)</f>
        <v>0.99096387634539984</v>
      </c>
      <c r="AR12" s="53">
        <f t="shared" si="12"/>
        <v>0.11190005315308803</v>
      </c>
      <c r="AS12" s="53">
        <f t="shared" si="13"/>
        <v>0.56376273723695369</v>
      </c>
      <c r="AT12" s="64">
        <f t="shared" si="14"/>
        <v>0.13723784642641973</v>
      </c>
      <c r="AU12" s="53">
        <f t="shared" si="15"/>
        <v>0.17313126271397972</v>
      </c>
      <c r="AV12" s="53">
        <f t="shared" si="16"/>
        <v>0.93396003719692788</v>
      </c>
      <c r="AW12" s="64">
        <f t="shared" si="17"/>
        <v>0.22929680613175535</v>
      </c>
    </row>
    <row r="13" spans="1:49" ht="11.5" x14ac:dyDescent="0.25">
      <c r="A13" s="10" t="str">
        <f>IF(AND(B13='bcc-csm-1'!C12, B13='bcc-csm1-1-m'!C12,B13='BNU-ESM'!C12, B13=CanESM2!C12, B13=CCSM4!C12, B13='CNRM-CM5'!C12, B13='CSIRO-Mk3-6-0'!C12, B13='GFDL-ESM2M'!C12, B13='GFDL-ESM2G'!C12, B13='HadGEM2-ES'!C12, B13='HadGEM2-CC'!C12, B13=inmcm4!C12, B13='IPSL-CM5A-LR'!C12, B13='IPSL-CM5A-MR'!C12, B13='IPSL-MC5B-LR'!C12, B13=MIROC5!C12, B13='MIROC-ESM'!C12, B13='MIROC-ESM-CHEM'!C12, B13='MRI-CGCM3'!C12, B13='NorESM1-M'!C12), "Yes", "No")</f>
        <v>Yes</v>
      </c>
      <c r="B13" s="10">
        <v>19017</v>
      </c>
      <c r="C13" s="10" t="s">
        <v>12</v>
      </c>
      <c r="D13" s="11" t="s">
        <v>1</v>
      </c>
      <c r="E13" s="13">
        <f>AVERAGE('bcc-csm-1'!$H12,'bcc-csm1-1-m'!$H12,'BNU-ESM'!$H12,CanESM2!$H12,CCSM4!$H12,'CNRM-CM5'!$H12,'CSIRO-Mk3-6-0'!$H12,'GFDL-ESM2M'!$H12,'GFDL-ESM2G'!$H12,'HadGEM2-ES'!$H12,'HadGEM2-CC'!$H12,inmcm4!$H12,'IPSL-CM5A-LR'!$H12,'IPSL-CM5A-MR'!$H12,'IPSL-MC5B-LR'!$H12,MIROC5!$H12,'MIROC-ESM'!$H12,'MIROC-ESM-CHEM'!$H12,'MRI-CGCM3'!$H12,'NorESM1-M'!$H12)</f>
        <v>228.66246456642338</v>
      </c>
      <c r="F13" s="13">
        <f>AVERAGE('bcc-csm-1'!$I12,'bcc-csm1-1-m'!$I12,'BNU-ESM'!$I12,CanESM2!$I12,CCSM4!$I12,'CNRM-CM5'!$I12,'CSIRO-Mk3-6-0'!$I12,'GFDL-ESM2M'!$I12,'GFDL-ESM2G'!$I12,'HadGEM2-ES'!$I12,'HadGEM2-CC'!$I12,inmcm4!$I12,'IPSL-CM5A-LR'!$I12,'IPSL-CM5A-MR'!$I12,'IPSL-MC5B-LR'!$I12,MIROC5!$I12,'MIROC-ESM'!$I12,'MIROC-ESM-CHEM'!$I12,'MRI-CGCM3'!$I12,'NorESM1-M'!$I12)</f>
        <v>94.287664702515514</v>
      </c>
      <c r="G13" s="25">
        <f>AVERAGE('bcc-csm-1'!$J12,'bcc-csm1-1-m'!$J12,'BNU-ESM'!$J12,CanESM2!$J12,CCSM4!$J12,'CNRM-CM5'!$J12,'CSIRO-Mk3-6-0'!$J12,'GFDL-ESM2M'!$J12,'GFDL-ESM2G'!$J12,'HadGEM2-ES'!$J12,'HadGEM2-CC'!$J12,inmcm4!$J12,'IPSL-CM5A-LR'!$J12,'IPSL-CM5A-MR'!$J12,'IPSL-MC5B-LR'!$J12,MIROC5!$J12,'MIROC-ESM'!$J12,'MIROC-ESM-CHEM'!$J12,'MRI-CGCM3'!$J12,'NorESM1-M'!$J12)</f>
        <v>0.1275260386878099</v>
      </c>
      <c r="H13" s="13">
        <f>AVERAGE('bcc-csm-1'!$K12,'bcc-csm1-1-m'!$K12,'BNU-ESM'!$K12,CanESM2!$K12,CCSM4!$K12,'CNRM-CM5'!$K12,'CSIRO-Mk3-6-0'!$K12,'GFDL-ESM2M'!$K12,'GFDL-ESM2G'!$K12,'HadGEM2-ES'!$K12,'HadGEM2-CC'!$K12,inmcm4!$K12,'IPSL-CM5A-LR'!$K12,'IPSL-CM5A-MR'!$K12,'IPSL-MC5B-LR'!$K12,MIROC5!$K12,'MIROC-ESM'!$K12,'MIROC-ESM-CHEM'!$K12,'MRI-CGCM3'!$K12,'NorESM1-M'!$K12)</f>
        <v>354.35200075318033</v>
      </c>
      <c r="I13" s="13">
        <f>AVERAGE('bcc-csm-1'!$L12,'bcc-csm1-1-m'!$L12,'BNU-ESM'!$L12,CanESM2!$L12,CCSM4!$L12,'CNRM-CM5'!$L12,'CSIRO-Mk3-6-0'!$L12,'GFDL-ESM2M'!$L12,'GFDL-ESM2G'!$L12,'HadGEM2-ES'!$L12,'HadGEM2-CC'!$L12,inmcm4!$L12,'IPSL-CM5A-LR'!$L12,'IPSL-CM5A-MR'!$L12,'IPSL-MC5B-LR'!$L12,MIROC5!$L12,'MIROC-ESM'!$L12,'MIROC-ESM-CHEM'!$L12,'MRI-CGCM3'!$L12,'NorESM1-M'!$L12)</f>
        <v>158.62754330844396</v>
      </c>
      <c r="J13" s="25">
        <f>AVERAGE('bcc-csm-1'!$M12,'bcc-csm1-1-m'!$M12,'BNU-ESM'!$M12,CanESM2!$M12,CCSM4!$M12,'CNRM-CM5'!$M12,'CSIRO-Mk3-6-0'!$M12,'GFDL-ESM2M'!$M12,'GFDL-ESM2G'!$M12,'HadGEM2-ES'!$M12,'HadGEM2-CC'!$M12,inmcm4!$M12,'IPSL-CM5A-LR'!$M12,'IPSL-CM5A-MR'!$M12,'IPSL-MC5B-LR'!$M12,MIROC5!$M12,'MIROC-ESM'!$M12,'MIROC-ESM-CHEM'!$M12,'MRI-CGCM3'!$M12,'NorESM1-M'!$M12)</f>
        <v>0.21027009188635737</v>
      </c>
      <c r="K13" s="56">
        <f>MIN('bcc-csm-1'!$H12,'bcc-csm1-1-m'!$H12,'BNU-ESM'!$H12,CanESM2!$H12,CCSM4!$H12,'CNRM-CM5'!$H12,'CSIRO-Mk3-6-0'!$H12,'GFDL-ESM2M'!$H12,'GFDL-ESM2G'!$H12,'HadGEM2-ES'!$H12,'HadGEM2-CC'!$H12,inmcm4!$H12,'IPSL-CM5A-LR'!$H12,'IPSL-CM5A-MR'!$H12,'IPSL-MC5B-LR'!$H12,MIROC5!$H12,'MIROC-ESM'!$H12,'MIROC-ESM-CHEM'!$H12,'MRI-CGCM3'!$H12,'NorESM1-M'!$H12)</f>
        <v>55.406739745754699</v>
      </c>
      <c r="L13" s="13">
        <f>MIN('bcc-csm-1'!$I12,'bcc-csm1-1-m'!$I12,'BNU-ESM'!$I12,CanESM2!$I12,CCSM4!$I12,'CNRM-CM5'!$I12,'CSIRO-Mk3-6-0'!$I12,'GFDL-ESM2M'!$I12,'GFDL-ESM2G'!$I12,'HadGEM2-ES'!$I12,'HadGEM2-CC'!$I12,inmcm4!$I12,'IPSL-CM5A-LR'!$I12,'IPSL-CM5A-MR'!$I12,'IPSL-MC5B-LR'!$I12,MIROC5!$I12,'MIROC-ESM'!$I12,'MIROC-ESM-CHEM'!$I12,'MRI-CGCM3'!$I12,'NorESM1-M'!$I12)</f>
        <v>8.80308609008787</v>
      </c>
      <c r="M13" s="25">
        <f>MIN('bcc-csm-1'!$J12,'bcc-csm1-1-m'!$J12,'BNU-ESM'!$J12,CanESM2!$J12,CCSM4!$J12,'CNRM-CM5'!$J12,'CSIRO-Mk3-6-0'!$J12,'GFDL-ESM2M'!$J12,'GFDL-ESM2G'!$J12,'HadGEM2-ES'!$J12,'HadGEM2-CC'!$J12,inmcm4!$J12,'IPSL-CM5A-LR'!$J12,'IPSL-CM5A-MR'!$J12,'IPSL-MC5B-LR'!$J12,MIROC5!$J12,'MIROC-ESM'!$J12,'MIROC-ESM-CHEM'!$J12,'MRI-CGCM3'!$J12,'NorESM1-M'!$J12)</f>
        <v>-4.39743984276839E-2</v>
      </c>
      <c r="N13" s="13">
        <f>MIN('bcc-csm-1'!$K12,'bcc-csm1-1-m'!$K12,'BNU-ESM'!$K12,CanESM2!$K12,CCSM4!$K12,'CNRM-CM5'!$K12,'CSIRO-Mk3-6-0'!$K12,'GFDL-ESM2M'!$K12,'GFDL-ESM2G'!$K12,'HadGEM2-ES'!$K12,'HadGEM2-CC'!$K12,inmcm4!$K12,'IPSL-CM5A-LR'!$K12,'IPSL-CM5A-MR'!$K12,'IPSL-MC5B-LR'!$K12,MIROC5!$K12,'MIROC-ESM'!$K12,'MIROC-ESM-CHEM'!$K12,'MRI-CGCM3'!$K12,'NorESM1-M'!$K12)</f>
        <v>116.138246993232</v>
      </c>
      <c r="O13" s="13">
        <f>MIN('bcc-csm-1'!$L12,'bcc-csm1-1-m'!$L12,'BNU-ESM'!$L12,CanESM2!$L12,CCSM4!$L12,'CNRM-CM5'!$L12,'CSIRO-Mk3-6-0'!$L12,'GFDL-ESM2M'!$L12,'GFDL-ESM2G'!$L12,'HadGEM2-ES'!$L12,'HadGEM2-CC'!$L12,inmcm4!$L12,'IPSL-CM5A-LR'!$L12,'IPSL-CM5A-MR'!$L12,'IPSL-MC5B-LR'!$L12,MIROC5!$L12,'MIROC-ESM'!$L12,'MIROC-ESM-CHEM'!$L12,'MRI-CGCM3'!$L12,'NorESM1-M'!$L12)</f>
        <v>19.704220867157002</v>
      </c>
      <c r="P13" s="25">
        <f>MIN('bcc-csm-1'!$M12,'bcc-csm1-1-m'!$M12,'BNU-ESM'!$M12,CanESM2!$M12,CCSM4!$M12,'CNRM-CM5'!$M12,'CSIRO-Mk3-6-0'!$M12,'GFDL-ESM2M'!$M12,'GFDL-ESM2G'!$M12,'HadGEM2-ES'!$M12,'HadGEM2-CC'!$M12,inmcm4!$M12,'IPSL-CM5A-LR'!$M12,'IPSL-CM5A-MR'!$M12,'IPSL-MC5B-LR'!$M12,MIROC5!$M12,'MIROC-ESM'!$M12,'MIROC-ESM-CHEM'!$M12,'MRI-CGCM3'!$M12,'NorESM1-M'!$M12)</f>
        <v>-2.3598411491498099E-2</v>
      </c>
      <c r="Q13" s="56">
        <f>MAX('bcc-csm-1'!$H12,'bcc-csm1-1-m'!$H12,'BNU-ESM'!$H12,CanESM2!$H12,CCSM4!$H12,'CNRM-CM5'!$H12,'CSIRO-Mk3-6-0'!$H12,'GFDL-ESM2M'!$H12,'GFDL-ESM2G'!$H12,'HadGEM2-ES'!$H12,'HadGEM2-CC'!$H12,inmcm4!$H12,'IPSL-CM5A-LR'!$H12,'IPSL-CM5A-MR'!$H12,'IPSL-MC5B-LR'!$H12,MIROC5!$H12,'MIROC-ESM'!$H12,'MIROC-ESM-CHEM'!$H12,'MRI-CGCM3'!$H12,'NorESM1-M'!$H12)</f>
        <v>437.71629565619003</v>
      </c>
      <c r="R13" s="13">
        <f>MAX('bcc-csm-1'!$I12,'bcc-csm1-1-m'!$I12,'BNU-ESM'!$I12,CanESM2!$I12,CCSM4!$I12,'CNRM-CM5'!$I12,'CSIRO-Mk3-6-0'!$I12,'GFDL-ESM2M'!$I12,'GFDL-ESM2G'!$I12,'HadGEM2-ES'!$I12,'HadGEM2-CC'!$I12,inmcm4!$I12,'IPSL-CM5A-LR'!$I12,'IPSL-CM5A-MR'!$I12,'IPSL-MC5B-LR'!$I12,MIROC5!$I12,'MIROC-ESM'!$I12,'MIROC-ESM-CHEM'!$I12,'MRI-CGCM3'!$I12,'NorESM1-M'!$I12)</f>
        <v>262.36840229034402</v>
      </c>
      <c r="S13" s="25">
        <f>MAX('bcc-csm-1'!$J12,'bcc-csm1-1-m'!$J12,'BNU-ESM'!$J12,CanESM2!$J12,CCSM4!$J12,'CNRM-CM5'!$J12,'CSIRO-Mk3-6-0'!$J12,'GFDL-ESM2M'!$J12,'GFDL-ESM2G'!$J12,'HadGEM2-ES'!$J12,'HadGEM2-CC'!$J12,inmcm4!$J12,'IPSL-CM5A-LR'!$J12,'IPSL-CM5A-MR'!$J12,'IPSL-MC5B-LR'!$J12,MIROC5!$J12,'MIROC-ESM'!$J12,'MIROC-ESM-CHEM'!$J12,'MRI-CGCM3'!$J12,'NorESM1-M'!$J12)</f>
        <v>0.32724257246344401</v>
      </c>
      <c r="T13" s="13">
        <f>MAX('bcc-csm-1'!$K12,'bcc-csm1-1-m'!$K12,'BNU-ESM'!$K12,CanESM2!$K12,CCSM4!$K12,'CNRM-CM5'!$K12,'CSIRO-Mk3-6-0'!$K12,'GFDL-ESM2M'!$K12,'GFDL-ESM2G'!$K12,'HadGEM2-ES'!$K12,'HadGEM2-CC'!$K12,inmcm4!$K12,'IPSL-CM5A-LR'!$K12,'IPSL-CM5A-MR'!$K12,'IPSL-MC5B-LR'!$K12,MIROC5!$K12,'MIROC-ESM'!$K12,'MIROC-ESM-CHEM'!$K12,'MRI-CGCM3'!$K12,'NorESM1-M'!$K12)</f>
        <v>600.80086400000005</v>
      </c>
      <c r="U13" s="13">
        <f>MAX('bcc-csm-1'!$L12,'bcc-csm1-1-m'!$L12,'BNU-ESM'!$L12,CanESM2!$L12,CCSM4!$L12,'CNRM-CM5'!$L12,'CSIRO-Mk3-6-0'!$L12,'GFDL-ESM2M'!$L12,'GFDL-ESM2G'!$L12,'HadGEM2-ES'!$L12,'HadGEM2-CC'!$L12,inmcm4!$L12,'IPSL-CM5A-LR'!$L12,'IPSL-CM5A-MR'!$L12,'IPSL-MC5B-LR'!$L12,MIROC5!$L12,'MIROC-ESM'!$L12,'MIROC-ESM-CHEM'!$L12,'MRI-CGCM3'!$L12,'NorESM1-M'!$L12)</f>
        <v>330.06527610000001</v>
      </c>
      <c r="V13" s="25">
        <f>MAX('bcc-csm-1'!$M12,'bcc-csm1-1-m'!$M12,'BNU-ESM'!$M12,CanESM2!$M12,CCSM4!$M12,'CNRM-CM5'!$M12,'CSIRO-Mk3-6-0'!$M12,'GFDL-ESM2M'!$M12,'GFDL-ESM2G'!$M12,'HadGEM2-ES'!$M12,'HadGEM2-CC'!$M12,inmcm4!$M12,'IPSL-CM5A-LR'!$M12,'IPSL-CM5A-MR'!$M12,'IPSL-MC5B-LR'!$M12,MIROC5!$M12,'MIROC-ESM'!$M12,'MIROC-ESM-CHEM'!$M12,'MRI-CGCM3'!$M12,'NorESM1-M'!$M12)</f>
        <v>0.46309405219999999</v>
      </c>
      <c r="W13" s="56">
        <f>STDEV('bcc-csm-1'!$H12,'bcc-csm1-1-m'!$H12,'BNU-ESM'!$H12,CanESM2!$H12,CCSM4!$H12,'CNRM-CM5'!$H12,'CSIRO-Mk3-6-0'!$H12,'GFDL-ESM2M'!$H12,'GFDL-ESM2G'!$H12,'HadGEM2-ES'!$H12,'HadGEM2-CC'!$H12,inmcm4!$H12,'IPSL-CM5A-LR'!$H12,'IPSL-CM5A-MR'!$H12,'IPSL-MC5B-LR'!$H12,MIROC5!$H12,'MIROC-ESM'!$H12,'MIROC-ESM-CHEM'!$H12,'MRI-CGCM3'!$H12,'NorESM1-M'!$H12)</f>
        <v>93.84712428985074</v>
      </c>
      <c r="X13" s="13">
        <f>STDEV('bcc-csm-1'!$I12,'bcc-csm1-1-m'!$I12,'BNU-ESM'!$I12,CanESM2!$I12,CCSM4!$I12,'CNRM-CM5'!$I12,'CSIRO-Mk3-6-0'!$I12,'GFDL-ESM2M'!$I12,'GFDL-ESM2G'!$I12,'HadGEM2-ES'!$I12,'HadGEM2-CC'!$I12,inmcm4!$I12,'IPSL-CM5A-LR'!$I12,'IPSL-CM5A-MR'!$I12,'IPSL-MC5B-LR'!$I12,MIROC5!$I12,'MIROC-ESM'!$I12,'MIROC-ESM-CHEM'!$I12,'MRI-CGCM3'!$I12,'NorESM1-M'!$I12)</f>
        <v>58.569214017265693</v>
      </c>
      <c r="Y13" s="13">
        <f>STDEV('bcc-csm-1'!$J12,'bcc-csm1-1-m'!$J12,'BNU-ESM'!$J12,CanESM2!$J12,CCSM4!$J12,'CNRM-CM5'!$J12,'CSIRO-Mk3-6-0'!$J12,'GFDL-ESM2M'!$J12,'GFDL-ESM2G'!$J12,'HadGEM2-ES'!$J12,'HadGEM2-CC'!$J12,inmcm4!$J12,'IPSL-CM5A-LR'!$J12,'IPSL-CM5A-MR'!$J12,'IPSL-MC5B-LR'!$J12,MIROC5!$J12,'MIROC-ESM'!$J12,'MIROC-ESM-CHEM'!$J12,'MRI-CGCM3'!$J12,'NorESM1-M'!$J12)</f>
        <v>9.7681181733420289E-2</v>
      </c>
      <c r="Z13" s="13">
        <f>STDEV('bcc-csm-1'!$K12,'bcc-csm1-1-m'!$K12,'BNU-ESM'!$K12,CanESM2!$K12,CCSM4!$K12,'CNRM-CM5'!$K12,'CSIRO-Mk3-6-0'!$K12,'GFDL-ESM2M'!$K12,'GFDL-ESM2G'!$K12,'HadGEM2-ES'!$K12,'HadGEM2-CC'!$K12,inmcm4!$K12,'IPSL-CM5A-LR'!$K12,'IPSL-CM5A-MR'!$K12,'IPSL-MC5B-LR'!$K12,MIROC5!$K12,'MIROC-ESM'!$K12,'MIROC-ESM-CHEM'!$K12,'MRI-CGCM3'!$K12,'NorESM1-M'!$K12)</f>
        <v>135.39437485178615</v>
      </c>
      <c r="AA13" s="13">
        <f>STDEV('bcc-csm-1'!$L12,'bcc-csm1-1-m'!$L12,'BNU-ESM'!$L12,CanESM2!$L12,CCSM4!$L12,'CNRM-CM5'!$L12,'CSIRO-Mk3-6-0'!$L12,'GFDL-ESM2M'!$L12,'GFDL-ESM2G'!$L12,'HadGEM2-ES'!$L12,'HadGEM2-CC'!$L12,inmcm4!$L12,'IPSL-CM5A-LR'!$L12,'IPSL-CM5A-MR'!$L12,'IPSL-MC5B-LR'!$L12,MIROC5!$L12,'MIROC-ESM'!$L12,'MIROC-ESM-CHEM'!$L12,'MRI-CGCM3'!$L12,'NorESM1-M'!$L12)</f>
        <v>78.770277673250973</v>
      </c>
      <c r="AB13" s="13">
        <f>STDEV('bcc-csm-1'!$M12,'bcc-csm1-1-m'!$M12,'BNU-ESM'!$M12,CanESM2!$M12,CCSM4!$M12,'CNRM-CM5'!$M12,'CSIRO-Mk3-6-0'!$M12,'GFDL-ESM2M'!$M12,'GFDL-ESM2G'!$M12,'HadGEM2-ES'!$M12,'HadGEM2-CC'!$M12,inmcm4!$M12,'IPSL-CM5A-LR'!$M12,'IPSL-CM5A-MR'!$M12,'IPSL-MC5B-LR'!$M12,MIROC5!$M12,'MIROC-ESM'!$M12,'MIROC-ESM-CHEM'!$M12,'MRI-CGCM3'!$M12,'NorESM1-M'!$M12)</f>
        <v>0.13144842337324003</v>
      </c>
      <c r="AC13" s="56">
        <f t="shared" ref="AC13:AH13" si="34">E13-(3*W13)</f>
        <v>-52.878908303128838</v>
      </c>
      <c r="AD13" s="13">
        <f t="shared" si="34"/>
        <v>-81.419977349281567</v>
      </c>
      <c r="AE13" s="13">
        <f t="shared" si="34"/>
        <v>-0.16551750651245098</v>
      </c>
      <c r="AF13" s="13">
        <f t="shared" si="34"/>
        <v>-51.831123802178126</v>
      </c>
      <c r="AG13" s="13">
        <f t="shared" si="34"/>
        <v>-77.683289711308959</v>
      </c>
      <c r="AH13" s="13">
        <f t="shared" si="34"/>
        <v>-0.18407517823336272</v>
      </c>
      <c r="AI13" s="56">
        <f t="shared" ref="AI13:AN13" si="35">E13+(3*W13)</f>
        <v>510.20383743597563</v>
      </c>
      <c r="AJ13" s="13">
        <f t="shared" si="35"/>
        <v>269.99530675431259</v>
      </c>
      <c r="AK13" s="13">
        <f t="shared" si="35"/>
        <v>0.42056958388807075</v>
      </c>
      <c r="AL13" s="13">
        <f t="shared" si="35"/>
        <v>760.5351253085388</v>
      </c>
      <c r="AM13" s="13">
        <f t="shared" si="35"/>
        <v>394.93837632819691</v>
      </c>
      <c r="AN13" s="13">
        <f t="shared" si="35"/>
        <v>0.60461536200607746</v>
      </c>
      <c r="AO13" s="56">
        <f>AVERAGE('bcc-csm-1'!$E12,'bcc-csm1-1-m'!$E12,'BNU-ESM'!$E12,CanESM2!$E12,CCSM4!$E12,'CNRM-CM5'!$E12,'CSIRO-Mk3-6-0'!$E12,'GFDL-ESM2M'!$E12,'GFDL-ESM2G'!$E12,'HadGEM2-ES'!$E12,'HadGEM2-CC'!$E12,inmcm4!$E12,'IPSL-CM5A-LR'!$E12,'IPSL-CM5A-MR'!$E12,'IPSL-MC5B-LR'!$E12,MIROC5!$E12,'MIROC-ESM'!$E12,'MIROC-ESM-CHEM'!$E12,'MRI-CGCM3'!$E12,'NorESM1-M'!$E12)</f>
        <v>1925.7493696011225</v>
      </c>
      <c r="AP13" s="13">
        <f>AVERAGE('bcc-csm-1'!$F12,'bcc-csm1-1-m'!$F12,'BNU-ESM'!$F12,CanESM2!$F12,CCSM4!$F12,'CNRM-CM5'!$F12,'CSIRO-Mk3-6-0'!$F12,'GFDL-ESM2M'!$F12,'GFDL-ESM2G'!$F12,'HadGEM2-ES'!$F12,'HadGEM2-CC'!$F12,inmcm4!$F12,'IPSL-CM5A-LR'!$F12,'IPSL-CM5A-MR'!$F12,'IPSL-MC5B-LR'!$F12,MIROC5!$F12,'MIROC-ESM'!$F12,'MIROC-ESM-CHEM'!$F12,'MRI-CGCM3'!$F12,'NorESM1-M'!$F12)</f>
        <v>148.551928131343</v>
      </c>
      <c r="AQ13" s="62">
        <f>AVERAGE('bcc-csm-1'!$G12,'bcc-csm1-1-m'!$G12,'BNU-ESM'!$G12,CanESM2!$G12,CCSM4!$G12,'CNRM-CM5'!$G12,'CSIRO-Mk3-6-0'!$G12,'GFDL-ESM2M'!$G12,'GFDL-ESM2G'!$G12,'HadGEM2-ES'!$G12,'HadGEM2-CC'!$G12,inmcm4!$G12,'IPSL-CM5A-LR'!$G12,'IPSL-CM5A-MR'!$G12,'IPSL-MC5B-LR'!$G12,MIROC5!$G12,'MIROC-ESM'!$G12,'MIROC-ESM-CHEM'!$G12,'MRI-CGCM3'!$G12,'NorESM1-M'!$G12)</f>
        <v>0.9240681448868211</v>
      </c>
      <c r="AR13" s="53">
        <f t="shared" si="12"/>
        <v>0.11873947263126244</v>
      </c>
      <c r="AS13" s="53">
        <f t="shared" si="13"/>
        <v>0.63471182022727135</v>
      </c>
      <c r="AT13" s="64">
        <f t="shared" si="14"/>
        <v>0.13800501553208411</v>
      </c>
      <c r="AU13" s="53">
        <f t="shared" si="15"/>
        <v>0.18400733052119692</v>
      </c>
      <c r="AV13" s="53">
        <f t="shared" si="16"/>
        <v>1.0678255429185177</v>
      </c>
      <c r="AW13" s="64">
        <f t="shared" si="17"/>
        <v>0.22754825285326877</v>
      </c>
    </row>
    <row r="14" spans="1:49" ht="11.5" x14ac:dyDescent="0.25">
      <c r="A14" s="10" t="str">
        <f>IF(AND(B14='bcc-csm-1'!C13, B14='bcc-csm1-1-m'!C13,B14='BNU-ESM'!C13, B14=CanESM2!C13, B14=CCSM4!C13, B14='CNRM-CM5'!C13, B14='CSIRO-Mk3-6-0'!C13, B14='GFDL-ESM2M'!C13, B14='GFDL-ESM2G'!C13, B14='HadGEM2-ES'!C13, B14='HadGEM2-CC'!C13, B14=inmcm4!C13, B14='IPSL-CM5A-LR'!C13, B14='IPSL-CM5A-MR'!C13, B14='IPSL-MC5B-LR'!C13, B14=MIROC5!C13, B14='MIROC-ESM'!C13, B14='MIROC-ESM-CHEM'!C13, B14='MRI-CGCM3'!C13, B14='NorESM1-M'!C13), "Yes", "No")</f>
        <v>Yes</v>
      </c>
      <c r="B14" s="10">
        <v>19019</v>
      </c>
      <c r="C14" s="10" t="s">
        <v>13</v>
      </c>
      <c r="D14" s="11" t="s">
        <v>1</v>
      </c>
      <c r="E14" s="13">
        <f>AVERAGE('bcc-csm-1'!$H13,'bcc-csm1-1-m'!$H13,'BNU-ESM'!$H13,CanESM2!$H13,CCSM4!$H13,'CNRM-CM5'!$H13,'CSIRO-Mk3-6-0'!$H13,'GFDL-ESM2M'!$H13,'GFDL-ESM2G'!$H13,'HadGEM2-ES'!$H13,'HadGEM2-CC'!$H13,inmcm4!$H13,'IPSL-CM5A-LR'!$H13,'IPSL-CM5A-MR'!$H13,'IPSL-MC5B-LR'!$H13,MIROC5!$H13,'MIROC-ESM'!$H13,'MIROC-ESM-CHEM'!$H13,'MRI-CGCM3'!$H13,'NorESM1-M'!$H13)</f>
        <v>230.99831809803641</v>
      </c>
      <c r="F14" s="13">
        <f>AVERAGE('bcc-csm-1'!$I13,'bcc-csm1-1-m'!$I13,'BNU-ESM'!$I13,CanESM2!$I13,CCSM4!$I13,'CNRM-CM5'!$I13,'CSIRO-Mk3-6-0'!$I13,'GFDL-ESM2M'!$I13,'GFDL-ESM2G'!$I13,'HadGEM2-ES'!$I13,'HadGEM2-CC'!$I13,inmcm4!$I13,'IPSL-CM5A-LR'!$I13,'IPSL-CM5A-MR'!$I13,'IPSL-MC5B-LR'!$I13,MIROC5!$I13,'MIROC-ESM'!$I13,'MIROC-ESM-CHEM'!$I13,'MRI-CGCM3'!$I13,'NorESM1-M'!$I13)</f>
        <v>95.224656890576156</v>
      </c>
      <c r="G14" s="25">
        <f>AVERAGE('bcc-csm-1'!$J13,'bcc-csm1-1-m'!$J13,'BNU-ESM'!$J13,CanESM2!$J13,CCSM4!$J13,'CNRM-CM5'!$J13,'CSIRO-Mk3-6-0'!$J13,'GFDL-ESM2M'!$J13,'GFDL-ESM2G'!$J13,'HadGEM2-ES'!$J13,'HadGEM2-CC'!$J13,inmcm4!$J13,'IPSL-CM5A-LR'!$J13,'IPSL-CM5A-MR'!$J13,'IPSL-MC5B-LR'!$J13,MIROC5!$J13,'MIROC-ESM'!$J13,'MIROC-ESM-CHEM'!$J13,'MRI-CGCM3'!$J13,'NorESM1-M'!$J13)</f>
        <v>0.13004980140098948</v>
      </c>
      <c r="H14" s="13">
        <f>AVERAGE('bcc-csm-1'!$K13,'bcc-csm1-1-m'!$K13,'BNU-ESM'!$K13,CanESM2!$K13,CCSM4!$K13,'CNRM-CM5'!$K13,'CSIRO-Mk3-6-0'!$K13,'GFDL-ESM2M'!$K13,'GFDL-ESM2G'!$K13,'HadGEM2-ES'!$K13,'HadGEM2-CC'!$K13,inmcm4!$K13,'IPSL-CM5A-LR'!$K13,'IPSL-CM5A-MR'!$K13,'IPSL-MC5B-LR'!$K13,MIROC5!$K13,'MIROC-ESM'!$K13,'MIROC-ESM-CHEM'!$K13,'MRI-CGCM3'!$K13,'NorESM1-M'!$K13)</f>
        <v>355.27718361805302</v>
      </c>
      <c r="I14" s="13">
        <f>AVERAGE('bcc-csm-1'!$L13,'bcc-csm1-1-m'!$L13,'BNU-ESM'!$L13,CanESM2!$L13,CCSM4!$L13,'CNRM-CM5'!$L13,'CSIRO-Mk3-6-0'!$L13,'GFDL-ESM2M'!$L13,'GFDL-ESM2G'!$L13,'HadGEM2-ES'!$L13,'HadGEM2-CC'!$L13,inmcm4!$L13,'IPSL-CM5A-LR'!$L13,'IPSL-CM5A-MR'!$L13,'IPSL-MC5B-LR'!$L13,MIROC5!$L13,'MIROC-ESM'!$L13,'MIROC-ESM-CHEM'!$L13,'MRI-CGCM3'!$L13,'NorESM1-M'!$L13)</f>
        <v>157.22990297020402</v>
      </c>
      <c r="J14" s="25">
        <f>AVERAGE('bcc-csm-1'!$M13,'bcc-csm1-1-m'!$M13,'BNU-ESM'!$M13,CanESM2!$M13,CCSM4!$M13,'CNRM-CM5'!$M13,'CSIRO-Mk3-6-0'!$M13,'GFDL-ESM2M'!$M13,'GFDL-ESM2G'!$M13,'HadGEM2-ES'!$M13,'HadGEM2-CC'!$M13,inmcm4!$M13,'IPSL-CM5A-LR'!$M13,'IPSL-CM5A-MR'!$M13,'IPSL-MC5B-LR'!$M13,MIROC5!$M13,'MIROC-ESM'!$M13,'MIROC-ESM-CHEM'!$M13,'MRI-CGCM3'!$M13,'NorESM1-M'!$M13)</f>
        <v>0.21068763871535562</v>
      </c>
      <c r="K14" s="56">
        <f>MIN('bcc-csm-1'!$H13,'bcc-csm1-1-m'!$H13,'BNU-ESM'!$H13,CanESM2!$H13,CCSM4!$H13,'CNRM-CM5'!$H13,'CSIRO-Mk3-6-0'!$H13,'GFDL-ESM2M'!$H13,'GFDL-ESM2G'!$H13,'HadGEM2-ES'!$H13,'HadGEM2-CC'!$H13,inmcm4!$H13,'IPSL-CM5A-LR'!$H13,'IPSL-CM5A-MR'!$H13,'IPSL-MC5B-LR'!$H13,MIROC5!$H13,'MIROC-ESM'!$H13,'MIROC-ESM-CHEM'!$H13,'MRI-CGCM3'!$H13,'NorESM1-M'!$H13)</f>
        <v>61.072721295524403</v>
      </c>
      <c r="L14" s="13">
        <f>MIN('bcc-csm-1'!$I13,'bcc-csm1-1-m'!$I13,'BNU-ESM'!$I13,CanESM2!$I13,CCSM4!$I13,'CNRM-CM5'!$I13,'CSIRO-Mk3-6-0'!$I13,'GFDL-ESM2M'!$I13,'GFDL-ESM2G'!$I13,'HadGEM2-ES'!$I13,'HadGEM2-CC'!$I13,inmcm4!$I13,'IPSL-CM5A-LR'!$I13,'IPSL-CM5A-MR'!$I13,'IPSL-MC5B-LR'!$I13,MIROC5!$I13,'MIROC-ESM'!$I13,'MIROC-ESM-CHEM'!$I13,'MRI-CGCM3'!$I13,'NorESM1-M'!$I13)</f>
        <v>12.866191148757901</v>
      </c>
      <c r="M14" s="25">
        <f>MIN('bcc-csm-1'!$J13,'bcc-csm1-1-m'!$J13,'BNU-ESM'!$J13,CanESM2!$J13,CCSM4!$J13,'CNRM-CM5'!$J13,'CSIRO-Mk3-6-0'!$J13,'GFDL-ESM2M'!$J13,'GFDL-ESM2G'!$J13,'HadGEM2-ES'!$J13,'HadGEM2-CC'!$J13,inmcm4!$J13,'IPSL-CM5A-LR'!$J13,'IPSL-CM5A-MR'!$J13,'IPSL-MC5B-LR'!$J13,MIROC5!$J13,'MIROC-ESM'!$J13,'MIROC-ESM-CHEM'!$J13,'MRI-CGCM3'!$J13,'NorESM1-M'!$J13)</f>
        <v>-3.6916022578684003E-2</v>
      </c>
      <c r="N14" s="13">
        <f>MIN('bcc-csm-1'!$K13,'bcc-csm1-1-m'!$K13,'BNU-ESM'!$K13,CanESM2!$K13,CCSM4!$K13,'CNRM-CM5'!$K13,'CSIRO-Mk3-6-0'!$K13,'GFDL-ESM2M'!$K13,'GFDL-ESM2G'!$K13,'HadGEM2-ES'!$K13,'HadGEM2-CC'!$K13,inmcm4!$K13,'IPSL-CM5A-LR'!$K13,'IPSL-CM5A-MR'!$K13,'IPSL-MC5B-LR'!$K13,MIROC5!$K13,'MIROC-ESM'!$K13,'MIROC-ESM-CHEM'!$K13,'MRI-CGCM3'!$K13,'NorESM1-M'!$K13)</f>
        <v>118.871538458392</v>
      </c>
      <c r="O14" s="13">
        <f>MIN('bcc-csm-1'!$L13,'bcc-csm1-1-m'!$L13,'BNU-ESM'!$L13,CanESM2!$L13,CCSM4!$L13,'CNRM-CM5'!$L13,'CSIRO-Mk3-6-0'!$L13,'GFDL-ESM2M'!$L13,'GFDL-ESM2G'!$L13,'HadGEM2-ES'!$L13,'HadGEM2-CC'!$L13,inmcm4!$L13,'IPSL-CM5A-LR'!$L13,'IPSL-CM5A-MR'!$L13,'IPSL-MC5B-LR'!$L13,MIROC5!$L13,'MIROC-ESM'!$L13,'MIROC-ESM-CHEM'!$L13,'MRI-CGCM3'!$L13,'NorESM1-M'!$L13)</f>
        <v>17.196424102783201</v>
      </c>
      <c r="P14" s="25">
        <f>MIN('bcc-csm-1'!$M13,'bcc-csm1-1-m'!$M13,'BNU-ESM'!$M13,CanESM2!$M13,CCSM4!$M13,'CNRM-CM5'!$M13,'CSIRO-Mk3-6-0'!$M13,'GFDL-ESM2M'!$M13,'GFDL-ESM2G'!$M13,'HadGEM2-ES'!$M13,'HadGEM2-CC'!$M13,inmcm4!$M13,'IPSL-CM5A-LR'!$M13,'IPSL-CM5A-MR'!$M13,'IPSL-MC5B-LR'!$M13,MIROC5!$M13,'MIROC-ESM'!$M13,'MIROC-ESM-CHEM'!$M13,'MRI-CGCM3'!$M13,'NorESM1-M'!$M13)</f>
        <v>-2.57628999996798E-2</v>
      </c>
      <c r="Q14" s="56">
        <f>MAX('bcc-csm-1'!$H13,'bcc-csm1-1-m'!$H13,'BNU-ESM'!$H13,CanESM2!$H13,CCSM4!$H13,'CNRM-CM5'!$H13,'CSIRO-Mk3-6-0'!$H13,'GFDL-ESM2M'!$H13,'GFDL-ESM2G'!$H13,'HadGEM2-ES'!$H13,'HadGEM2-CC'!$H13,inmcm4!$H13,'IPSL-CM5A-LR'!$H13,'IPSL-CM5A-MR'!$H13,'IPSL-MC5B-LR'!$H13,MIROC5!$H13,'MIROC-ESM'!$H13,'MIROC-ESM-CHEM'!$H13,'MRI-CGCM3'!$H13,'NorESM1-M'!$H13)</f>
        <v>442.96857391875199</v>
      </c>
      <c r="R14" s="13">
        <f>MAX('bcc-csm-1'!$I13,'bcc-csm1-1-m'!$I13,'BNU-ESM'!$I13,CanESM2!$I13,CCSM4!$I13,'CNRM-CM5'!$I13,'CSIRO-Mk3-6-0'!$I13,'GFDL-ESM2M'!$I13,'GFDL-ESM2G'!$I13,'HadGEM2-ES'!$I13,'HadGEM2-CC'!$I13,inmcm4!$I13,'IPSL-CM5A-LR'!$I13,'IPSL-CM5A-MR'!$I13,'IPSL-MC5B-LR'!$I13,MIROC5!$I13,'MIROC-ESM'!$I13,'MIROC-ESM-CHEM'!$I13,'MRI-CGCM3'!$I13,'NorESM1-M'!$I13)</f>
        <v>264.82951517105101</v>
      </c>
      <c r="S14" s="25">
        <f>MAX('bcc-csm-1'!$J13,'bcc-csm1-1-m'!$J13,'BNU-ESM'!$J13,CanESM2!$J13,CCSM4!$J13,'CNRM-CM5'!$J13,'CSIRO-Mk3-6-0'!$J13,'GFDL-ESM2M'!$J13,'GFDL-ESM2G'!$J13,'HadGEM2-ES'!$J13,'HadGEM2-CC'!$J13,inmcm4!$J13,'IPSL-CM5A-LR'!$J13,'IPSL-CM5A-MR'!$J13,'IPSL-MC5B-LR'!$J13,MIROC5!$J13,'MIROC-ESM'!$J13,'MIROC-ESM-CHEM'!$J13,'MRI-CGCM3'!$J13,'NorESM1-M'!$J13)</f>
        <v>0.33516610173959799</v>
      </c>
      <c r="T14" s="13">
        <f>MAX('bcc-csm-1'!$K13,'bcc-csm1-1-m'!$K13,'BNU-ESM'!$K13,CanESM2!$K13,CCSM4!$K13,'CNRM-CM5'!$K13,'CSIRO-Mk3-6-0'!$K13,'GFDL-ESM2M'!$K13,'GFDL-ESM2G'!$K13,'HadGEM2-ES'!$K13,'HadGEM2-CC'!$K13,inmcm4!$K13,'IPSL-CM5A-LR'!$K13,'IPSL-CM5A-MR'!$K13,'IPSL-MC5B-LR'!$K13,MIROC5!$K13,'MIROC-ESM'!$K13,'MIROC-ESM-CHEM'!$K13,'MRI-CGCM3'!$K13,'NorESM1-M'!$K13)</f>
        <v>617.32814659999997</v>
      </c>
      <c r="U14" s="13">
        <f>MAX('bcc-csm-1'!$L13,'bcc-csm1-1-m'!$L13,'BNU-ESM'!$L13,CanESM2!$L13,CCSM4!$L13,'CNRM-CM5'!$L13,'CSIRO-Mk3-6-0'!$L13,'GFDL-ESM2M'!$L13,'GFDL-ESM2G'!$L13,'HadGEM2-ES'!$L13,'HadGEM2-CC'!$L13,inmcm4!$L13,'IPSL-CM5A-LR'!$L13,'IPSL-CM5A-MR'!$L13,'IPSL-MC5B-LR'!$L13,MIROC5!$L13,'MIROC-ESM'!$L13,'MIROC-ESM-CHEM'!$L13,'MRI-CGCM3'!$L13,'NorESM1-M'!$L13)</f>
        <v>337.91375240000002</v>
      </c>
      <c r="V14" s="25">
        <f>MAX('bcc-csm-1'!$M13,'bcc-csm1-1-m'!$M13,'BNU-ESM'!$M13,CanESM2!$M13,CCSM4!$M13,'CNRM-CM5'!$M13,'CSIRO-Mk3-6-0'!$M13,'GFDL-ESM2M'!$M13,'GFDL-ESM2G'!$M13,'HadGEM2-ES'!$M13,'HadGEM2-CC'!$M13,inmcm4!$M13,'IPSL-CM5A-LR'!$M13,'IPSL-CM5A-MR'!$M13,'IPSL-MC5B-LR'!$M13,MIROC5!$M13,'MIROC-ESM'!$M13,'MIROC-ESM-CHEM'!$M13,'MRI-CGCM3'!$M13,'NorESM1-M'!$M13)</f>
        <v>0.47954310160000002</v>
      </c>
      <c r="W14" s="56">
        <f>STDEV('bcc-csm-1'!$H13,'bcc-csm1-1-m'!$H13,'BNU-ESM'!$H13,CanESM2!$H13,CCSM4!$H13,'CNRM-CM5'!$H13,'CSIRO-Mk3-6-0'!$H13,'GFDL-ESM2M'!$H13,'GFDL-ESM2G'!$H13,'HadGEM2-ES'!$H13,'HadGEM2-CC'!$H13,inmcm4!$H13,'IPSL-CM5A-LR'!$H13,'IPSL-CM5A-MR'!$H13,'IPSL-MC5B-LR'!$H13,MIROC5!$H13,'MIROC-ESM'!$H13,'MIROC-ESM-CHEM'!$H13,'MRI-CGCM3'!$H13,'NorESM1-M'!$H13)</f>
        <v>96.659152938276421</v>
      </c>
      <c r="X14" s="13">
        <f>STDEV('bcc-csm-1'!$I13,'bcc-csm1-1-m'!$I13,'BNU-ESM'!$I13,CanESM2!$I13,CCSM4!$I13,'CNRM-CM5'!$I13,'CSIRO-Mk3-6-0'!$I13,'GFDL-ESM2M'!$I13,'GFDL-ESM2G'!$I13,'HadGEM2-ES'!$I13,'HadGEM2-CC'!$I13,inmcm4!$I13,'IPSL-CM5A-LR'!$I13,'IPSL-CM5A-MR'!$I13,'IPSL-MC5B-LR'!$I13,MIROC5!$I13,'MIROC-ESM'!$I13,'MIROC-ESM-CHEM'!$I13,'MRI-CGCM3'!$I13,'NorESM1-M'!$I13)</f>
        <v>59.621384843001543</v>
      </c>
      <c r="Y14" s="13">
        <f>STDEV('bcc-csm-1'!$J13,'bcc-csm1-1-m'!$J13,'BNU-ESM'!$J13,CanESM2!$J13,CCSM4!$J13,'CNRM-CM5'!$J13,'CSIRO-Mk3-6-0'!$J13,'GFDL-ESM2M'!$J13,'GFDL-ESM2G'!$J13,'HadGEM2-ES'!$J13,'HadGEM2-CC'!$J13,inmcm4!$J13,'IPSL-CM5A-LR'!$J13,'IPSL-CM5A-MR'!$J13,'IPSL-MC5B-LR'!$J13,MIROC5!$J13,'MIROC-ESM'!$J13,'MIROC-ESM-CHEM'!$J13,'MRI-CGCM3'!$J13,'NorESM1-M'!$J13)</f>
        <v>9.9969499597485481E-2</v>
      </c>
      <c r="Z14" s="13">
        <f>STDEV('bcc-csm-1'!$K13,'bcc-csm1-1-m'!$K13,'BNU-ESM'!$K13,CanESM2!$K13,CCSM4!$K13,'CNRM-CM5'!$K13,'CSIRO-Mk3-6-0'!$K13,'GFDL-ESM2M'!$K13,'GFDL-ESM2G'!$K13,'HadGEM2-ES'!$K13,'HadGEM2-CC'!$K13,inmcm4!$K13,'IPSL-CM5A-LR'!$K13,'IPSL-CM5A-MR'!$K13,'IPSL-MC5B-LR'!$K13,MIROC5!$K13,'MIROC-ESM'!$K13,'MIROC-ESM-CHEM'!$K13,'MRI-CGCM3'!$K13,'NorESM1-M'!$K13)</f>
        <v>137.55544993389091</v>
      </c>
      <c r="AA14" s="13">
        <f>STDEV('bcc-csm-1'!$L13,'bcc-csm1-1-m'!$L13,'BNU-ESM'!$L13,CanESM2!$L13,CCSM4!$L13,'CNRM-CM5'!$L13,'CSIRO-Mk3-6-0'!$L13,'GFDL-ESM2M'!$L13,'GFDL-ESM2G'!$L13,'HadGEM2-ES'!$L13,'HadGEM2-CC'!$L13,inmcm4!$L13,'IPSL-CM5A-LR'!$L13,'IPSL-CM5A-MR'!$L13,'IPSL-MC5B-LR'!$L13,MIROC5!$L13,'MIROC-ESM'!$L13,'MIROC-ESM-CHEM'!$L13,'MRI-CGCM3'!$L13,'NorESM1-M'!$L13)</f>
        <v>80.771024121206352</v>
      </c>
      <c r="AB14" s="13">
        <f>STDEV('bcc-csm-1'!$M13,'bcc-csm1-1-m'!$M13,'BNU-ESM'!$M13,CanESM2!$M13,CCSM4!$M13,'CNRM-CM5'!$M13,'CSIRO-Mk3-6-0'!$M13,'GFDL-ESM2M'!$M13,'GFDL-ESM2G'!$M13,'HadGEM2-ES'!$M13,'HadGEM2-CC'!$M13,inmcm4!$M13,'IPSL-CM5A-LR'!$M13,'IPSL-CM5A-MR'!$M13,'IPSL-MC5B-LR'!$M13,MIROC5!$M13,'MIROC-ESM'!$M13,'MIROC-ESM-CHEM'!$M13,'MRI-CGCM3'!$M13,'NorESM1-M'!$M13)</f>
        <v>0.13450208835222638</v>
      </c>
      <c r="AC14" s="56">
        <f t="shared" ref="AC14:AH14" si="36">E14-(3*W14)</f>
        <v>-58.97914071679287</v>
      </c>
      <c r="AD14" s="13">
        <f t="shared" si="36"/>
        <v>-83.639497638428466</v>
      </c>
      <c r="AE14" s="13">
        <f t="shared" si="36"/>
        <v>-0.16985869739146697</v>
      </c>
      <c r="AF14" s="13">
        <f t="shared" si="36"/>
        <v>-57.389166183619693</v>
      </c>
      <c r="AG14" s="13">
        <f t="shared" si="36"/>
        <v>-85.083169393415034</v>
      </c>
      <c r="AH14" s="13">
        <f t="shared" si="36"/>
        <v>-0.19281862634132352</v>
      </c>
      <c r="AI14" s="56">
        <f t="shared" ref="AI14:AN14" si="37">E14+(3*W14)</f>
        <v>520.97577691286574</v>
      </c>
      <c r="AJ14" s="13">
        <f t="shared" si="37"/>
        <v>274.08881141958079</v>
      </c>
      <c r="AK14" s="13">
        <f t="shared" si="37"/>
        <v>0.42995830019344594</v>
      </c>
      <c r="AL14" s="13">
        <f t="shared" si="37"/>
        <v>767.94353341972578</v>
      </c>
      <c r="AM14" s="13">
        <f t="shared" si="37"/>
        <v>399.54297533382305</v>
      </c>
      <c r="AN14" s="13">
        <f t="shared" si="37"/>
        <v>0.61419390377203475</v>
      </c>
      <c r="AO14" s="56">
        <f>AVERAGE('bcc-csm-1'!$E13,'bcc-csm1-1-m'!$E13,'BNU-ESM'!$E13,CanESM2!$E13,CCSM4!$E13,'CNRM-CM5'!$E13,'CSIRO-Mk3-6-0'!$E13,'GFDL-ESM2M'!$E13,'GFDL-ESM2G'!$E13,'HadGEM2-ES'!$E13,'HadGEM2-CC'!$E13,inmcm4!$E13,'IPSL-CM5A-LR'!$E13,'IPSL-CM5A-MR'!$E13,'IPSL-MC5B-LR'!$E13,MIROC5!$E13,'MIROC-ESM'!$E13,'MIROC-ESM-CHEM'!$E13,'MRI-CGCM3'!$E13,'NorESM1-M'!$E13)</f>
        <v>1920.0411625703468</v>
      </c>
      <c r="AP14" s="13">
        <f>AVERAGE('bcc-csm-1'!$F13,'bcc-csm1-1-m'!$F13,'BNU-ESM'!$F13,CanESM2!$F13,CCSM4!$F13,'CNRM-CM5'!$F13,'CSIRO-Mk3-6-0'!$F13,'GFDL-ESM2M'!$F13,'GFDL-ESM2G'!$F13,'HadGEM2-ES'!$F13,'HadGEM2-CC'!$F13,inmcm4!$F13,'IPSL-CM5A-LR'!$F13,'IPSL-CM5A-MR'!$F13,'IPSL-MC5B-LR'!$F13,MIROC5!$F13,'MIROC-ESM'!$F13,'MIROC-ESM-CHEM'!$F13,'MRI-CGCM3'!$F13,'NorESM1-M'!$F13)</f>
        <v>146.23739017113834</v>
      </c>
      <c r="AQ14" s="62">
        <f>AVERAGE('bcc-csm-1'!$G13,'bcc-csm1-1-m'!$G13,'BNU-ESM'!$G13,CanESM2!$G13,CCSM4!$G13,'CNRM-CM5'!$G13,'CSIRO-Mk3-6-0'!$G13,'GFDL-ESM2M'!$G13,'GFDL-ESM2G'!$G13,'HadGEM2-ES'!$G13,'HadGEM2-CC'!$G13,inmcm4!$G13,'IPSL-CM5A-LR'!$G13,'IPSL-CM5A-MR'!$G13,'IPSL-MC5B-LR'!$G13,MIROC5!$G13,'MIROC-ESM'!$G13,'MIROC-ESM-CHEM'!$G13,'MRI-CGCM3'!$G13,'NorESM1-M'!$G13)</f>
        <v>0.91185219124150707</v>
      </c>
      <c r="AR14" s="53">
        <f t="shared" si="12"/>
        <v>0.12030904472318731</v>
      </c>
      <c r="AS14" s="53">
        <f t="shared" si="13"/>
        <v>0.65116490918729386</v>
      </c>
      <c r="AT14" s="64">
        <f t="shared" si="14"/>
        <v>0.14262158127176705</v>
      </c>
      <c r="AU14" s="53">
        <f t="shared" si="15"/>
        <v>0.18503623283911566</v>
      </c>
      <c r="AV14" s="53">
        <f t="shared" si="16"/>
        <v>1.0751689618243419</v>
      </c>
      <c r="AW14" s="64">
        <f t="shared" si="17"/>
        <v>0.2310545949651113</v>
      </c>
    </row>
    <row r="15" spans="1:49" ht="11.5" x14ac:dyDescent="0.25">
      <c r="A15" s="10" t="str">
        <f>IF(AND(B15='bcc-csm-1'!C14, B15='bcc-csm1-1-m'!C14,B15='BNU-ESM'!C14, B15=CanESM2!C14, B15=CCSM4!C14, B15='CNRM-CM5'!C14, B15='CSIRO-Mk3-6-0'!C14, B15='GFDL-ESM2M'!C14, B15='GFDL-ESM2G'!C14, B15='HadGEM2-ES'!C14, B15='HadGEM2-CC'!C14, B15=inmcm4!C14, B15='IPSL-CM5A-LR'!C14, B15='IPSL-CM5A-MR'!C14, B15='IPSL-MC5B-LR'!C14, B15=MIROC5!C14, B15='MIROC-ESM'!C14, B15='MIROC-ESM-CHEM'!C14, B15='MRI-CGCM3'!C14, B15='NorESM1-M'!C14), "Yes", "No")</f>
        <v>Yes</v>
      </c>
      <c r="B15" s="10">
        <v>19021</v>
      </c>
      <c r="C15" s="10" t="s">
        <v>14</v>
      </c>
      <c r="D15" s="11" t="s">
        <v>1</v>
      </c>
      <c r="E15" s="13">
        <f>AVERAGE('bcc-csm-1'!$H14,'bcc-csm1-1-m'!$H14,'BNU-ESM'!$H14,CanESM2!$H14,CCSM4!$H14,'CNRM-CM5'!$H14,'CSIRO-Mk3-6-0'!$H14,'GFDL-ESM2M'!$H14,'GFDL-ESM2G'!$H14,'HadGEM2-ES'!$H14,'HadGEM2-CC'!$H14,inmcm4!$H14,'IPSL-CM5A-LR'!$H14,'IPSL-CM5A-MR'!$H14,'IPSL-MC5B-LR'!$H14,MIROC5!$H14,'MIROC-ESM'!$H14,'MIROC-ESM-CHEM'!$H14,'MRI-CGCM3'!$H14,'NorESM1-M'!$H14)</f>
        <v>227.76196769621234</v>
      </c>
      <c r="F15" s="13">
        <f>AVERAGE('bcc-csm-1'!$I14,'bcc-csm1-1-m'!$I14,'BNU-ESM'!$I14,CanESM2!$I14,CCSM4!$I14,'CNRM-CM5'!$I14,'CSIRO-Mk3-6-0'!$I14,'GFDL-ESM2M'!$I14,'GFDL-ESM2G'!$I14,'HadGEM2-ES'!$I14,'HadGEM2-CC'!$I14,inmcm4!$I14,'IPSL-CM5A-LR'!$I14,'IPSL-CM5A-MR'!$I14,'IPSL-MC5B-LR'!$I14,MIROC5!$I14,'MIROC-ESM'!$I14,'MIROC-ESM-CHEM'!$I14,'MRI-CGCM3'!$I14,'NorESM1-M'!$I14)</f>
        <v>99.208072267689914</v>
      </c>
      <c r="G15" s="25">
        <f>AVERAGE('bcc-csm-1'!$J14,'bcc-csm1-1-m'!$J14,'BNU-ESM'!$J14,CanESM2!$J14,CCSM4!$J14,'CNRM-CM5'!$J14,'CSIRO-Mk3-6-0'!$J14,'GFDL-ESM2M'!$J14,'GFDL-ESM2G'!$J14,'HadGEM2-ES'!$J14,'HadGEM2-CC'!$J14,inmcm4!$J14,'IPSL-CM5A-LR'!$J14,'IPSL-CM5A-MR'!$J14,'IPSL-MC5B-LR'!$J14,MIROC5!$J14,'MIROC-ESM'!$J14,'MIROC-ESM-CHEM'!$J14,'MRI-CGCM3'!$J14,'NorESM1-M'!$J14)</f>
        <v>0.13537778634701844</v>
      </c>
      <c r="H15" s="13">
        <f>AVERAGE('bcc-csm-1'!$K14,'bcc-csm1-1-m'!$K14,'BNU-ESM'!$K14,CanESM2!$K14,CCSM4!$K14,'CNRM-CM5'!$K14,'CSIRO-Mk3-6-0'!$K14,'GFDL-ESM2M'!$K14,'GFDL-ESM2G'!$K14,'HadGEM2-ES'!$K14,'HadGEM2-CC'!$K14,inmcm4!$K14,'IPSL-CM5A-LR'!$K14,'IPSL-CM5A-MR'!$K14,'IPSL-MC5B-LR'!$K14,MIROC5!$K14,'MIROC-ESM'!$K14,'MIROC-ESM-CHEM'!$K14,'MRI-CGCM3'!$K14,'NorESM1-M'!$K14)</f>
        <v>352.17077880013147</v>
      </c>
      <c r="I15" s="13">
        <f>AVERAGE('bcc-csm-1'!$L14,'bcc-csm1-1-m'!$L14,'BNU-ESM'!$L14,CanESM2!$L14,CCSM4!$L14,'CNRM-CM5'!$L14,'CSIRO-Mk3-6-0'!$L14,'GFDL-ESM2M'!$L14,'GFDL-ESM2G'!$L14,'HadGEM2-ES'!$L14,'HadGEM2-CC'!$L14,inmcm4!$L14,'IPSL-CM5A-LR'!$L14,'IPSL-CM5A-MR'!$L14,'IPSL-MC5B-LR'!$L14,MIROC5!$L14,'MIROC-ESM'!$L14,'MIROC-ESM-CHEM'!$L14,'MRI-CGCM3'!$L14,'NorESM1-M'!$L14)</f>
        <v>164.91918077235889</v>
      </c>
      <c r="J15" s="25">
        <f>AVERAGE('bcc-csm-1'!$M14,'bcc-csm1-1-m'!$M14,'BNU-ESM'!$M14,CanESM2!$M14,CCSM4!$M14,'CNRM-CM5'!$M14,'CSIRO-Mk3-6-0'!$M14,'GFDL-ESM2M'!$M14,'GFDL-ESM2G'!$M14,'HadGEM2-ES'!$M14,'HadGEM2-CC'!$M14,inmcm4!$M14,'IPSL-CM5A-LR'!$M14,'IPSL-CM5A-MR'!$M14,'IPSL-MC5B-LR'!$M14,MIROC5!$M14,'MIROC-ESM'!$M14,'MIROC-ESM-CHEM'!$M14,'MRI-CGCM3'!$M14,'NorESM1-M'!$M14)</f>
        <v>0.22492454234323134</v>
      </c>
      <c r="K15" s="56">
        <f>MIN('bcc-csm-1'!$H14,'bcc-csm1-1-m'!$H14,'BNU-ESM'!$H14,CanESM2!$H14,CCSM4!$H14,'CNRM-CM5'!$H14,'CSIRO-Mk3-6-0'!$H14,'GFDL-ESM2M'!$H14,'GFDL-ESM2G'!$H14,'HadGEM2-ES'!$H14,'HadGEM2-CC'!$H14,inmcm4!$H14,'IPSL-CM5A-LR'!$H14,'IPSL-CM5A-MR'!$H14,'IPSL-MC5B-LR'!$H14,MIROC5!$H14,'MIROC-ESM'!$H14,'MIROC-ESM-CHEM'!$H14,'MRI-CGCM3'!$H14,'NorESM1-M'!$H14)</f>
        <v>49.690816564613399</v>
      </c>
      <c r="L15" s="13">
        <f>MIN('bcc-csm-1'!$I14,'bcc-csm1-1-m'!$I14,'BNU-ESM'!$I14,CanESM2!$I14,CCSM4!$I14,'CNRM-CM5'!$I14,'CSIRO-Mk3-6-0'!$I14,'GFDL-ESM2M'!$I14,'GFDL-ESM2G'!$I14,'HadGEM2-ES'!$I14,'HadGEM2-CC'!$I14,inmcm4!$I14,'IPSL-CM5A-LR'!$I14,'IPSL-CM5A-MR'!$I14,'IPSL-MC5B-LR'!$I14,MIROC5!$I14,'MIROC-ESM'!$I14,'MIROC-ESM-CHEM'!$I14,'MRI-CGCM3'!$I14,'NorESM1-M'!$I14)</f>
        <v>2.7726782321929901</v>
      </c>
      <c r="M15" s="25">
        <f>MIN('bcc-csm-1'!$J14,'bcc-csm1-1-m'!$J14,'BNU-ESM'!$J14,CanESM2!$J14,CCSM4!$J14,'CNRM-CM5'!$J14,'CSIRO-Mk3-6-0'!$J14,'GFDL-ESM2M'!$J14,'GFDL-ESM2G'!$J14,'HadGEM2-ES'!$J14,'HadGEM2-CC'!$J14,inmcm4!$J14,'IPSL-CM5A-LR'!$J14,'IPSL-CM5A-MR'!$J14,'IPSL-MC5B-LR'!$J14,MIROC5!$J14,'MIROC-ESM'!$J14,'MIROC-ESM-CHEM'!$J14,'MRI-CGCM3'!$J14,'NorESM1-M'!$J14)</f>
        <v>-4.6646343733318101E-2</v>
      </c>
      <c r="N15" s="13">
        <f>MIN('bcc-csm-1'!$K14,'bcc-csm1-1-m'!$K14,'BNU-ESM'!$K14,CanESM2!$K14,CCSM4!$K14,'CNRM-CM5'!$K14,'CSIRO-Mk3-6-0'!$K14,'GFDL-ESM2M'!$K14,'GFDL-ESM2G'!$K14,'HadGEM2-ES'!$K14,'HadGEM2-CC'!$K14,inmcm4!$K14,'IPSL-CM5A-LR'!$K14,'IPSL-CM5A-MR'!$K14,'IPSL-MC5B-LR'!$K14,MIROC5!$K14,'MIROC-ESM'!$K14,'MIROC-ESM-CHEM'!$K14,'MRI-CGCM3'!$K14,'NorESM1-M'!$K14)</f>
        <v>123.784772270036</v>
      </c>
      <c r="O15" s="13">
        <f>MIN('bcc-csm-1'!$L14,'bcc-csm1-1-m'!$L14,'BNU-ESM'!$L14,CanESM2!$L14,CCSM4!$L14,'CNRM-CM5'!$L14,'CSIRO-Mk3-6-0'!$L14,'GFDL-ESM2M'!$L14,'GFDL-ESM2G'!$L14,'HadGEM2-ES'!$L14,'HadGEM2-CC'!$L14,inmcm4!$L14,'IPSL-CM5A-LR'!$L14,'IPSL-CM5A-MR'!$L14,'IPSL-MC5B-LR'!$L14,MIROC5!$L14,'MIROC-ESM'!$L14,'MIROC-ESM-CHEM'!$L14,'MRI-CGCM3'!$L14,'NorESM1-M'!$L14)</f>
        <v>39.979683923721304</v>
      </c>
      <c r="P15" s="25">
        <f>MIN('bcc-csm-1'!$M14,'bcc-csm1-1-m'!$M14,'BNU-ESM'!$M14,CanESM2!$M14,CCSM4!$M14,'CNRM-CM5'!$M14,'CSIRO-Mk3-6-0'!$M14,'GFDL-ESM2M'!$M14,'GFDL-ESM2G'!$M14,'HadGEM2-ES'!$M14,'HadGEM2-CC'!$M14,inmcm4!$M14,'IPSL-CM5A-LR'!$M14,'IPSL-CM5A-MR'!$M14,'IPSL-MC5B-LR'!$M14,MIROC5!$M14,'MIROC-ESM'!$M14,'MIROC-ESM-CHEM'!$M14,'MRI-CGCM3'!$M14,'NorESM1-M'!$M14)</f>
        <v>1.57737452507739E-2</v>
      </c>
      <c r="Q15" s="56">
        <f>MAX('bcc-csm-1'!$H14,'bcc-csm1-1-m'!$H14,'BNU-ESM'!$H14,CanESM2!$H14,CCSM4!$H14,'CNRM-CM5'!$H14,'CSIRO-Mk3-6-0'!$H14,'GFDL-ESM2M'!$H14,'GFDL-ESM2G'!$H14,'HadGEM2-ES'!$H14,'HadGEM2-CC'!$H14,inmcm4!$H14,'IPSL-CM5A-LR'!$H14,'IPSL-CM5A-MR'!$H14,'IPSL-MC5B-LR'!$H14,MIROC5!$H14,'MIROC-ESM'!$H14,'MIROC-ESM-CHEM'!$H14,'MRI-CGCM3'!$H14,'NorESM1-M'!$H14)</f>
        <v>396.95718648964498</v>
      </c>
      <c r="R15" s="13">
        <f>MAX('bcc-csm-1'!$I14,'bcc-csm1-1-m'!$I14,'BNU-ESM'!$I14,CanESM2!$I14,CCSM4!$I14,'CNRM-CM5'!$I14,'CSIRO-Mk3-6-0'!$I14,'GFDL-ESM2M'!$I14,'GFDL-ESM2G'!$I14,'HadGEM2-ES'!$I14,'HadGEM2-CC'!$I14,inmcm4!$I14,'IPSL-CM5A-LR'!$I14,'IPSL-CM5A-MR'!$I14,'IPSL-MC5B-LR'!$I14,MIROC5!$I14,'MIROC-ESM'!$I14,'MIROC-ESM-CHEM'!$I14,'MRI-CGCM3'!$I14,'NorESM1-M'!$I14)</f>
        <v>234.015860939026</v>
      </c>
      <c r="S15" s="25">
        <f>MAX('bcc-csm-1'!$J14,'bcc-csm1-1-m'!$J14,'BNU-ESM'!$J14,CanESM2!$J14,CCSM4!$J14,'CNRM-CM5'!$J14,'CSIRO-Mk3-6-0'!$J14,'GFDL-ESM2M'!$J14,'GFDL-ESM2G'!$J14,'HadGEM2-ES'!$J14,'HadGEM2-CC'!$J14,inmcm4!$J14,'IPSL-CM5A-LR'!$J14,'IPSL-CM5A-MR'!$J14,'IPSL-MC5B-LR'!$J14,MIROC5!$J14,'MIROC-ESM'!$J14,'MIROC-ESM-CHEM'!$J14,'MRI-CGCM3'!$J14,'NorESM1-M'!$J14)</f>
        <v>0.2936892868</v>
      </c>
      <c r="T15" s="13">
        <f>MAX('bcc-csm-1'!$K14,'bcc-csm1-1-m'!$K14,'BNU-ESM'!$K14,CanESM2!$K14,CCSM4!$K14,'CNRM-CM5'!$K14,'CSIRO-Mk3-6-0'!$K14,'GFDL-ESM2M'!$K14,'GFDL-ESM2G'!$K14,'HadGEM2-ES'!$K14,'HadGEM2-CC'!$K14,inmcm4!$K14,'IPSL-CM5A-LR'!$K14,'IPSL-CM5A-MR'!$K14,'IPSL-MC5B-LR'!$K14,MIROC5!$K14,'MIROC-ESM'!$K14,'MIROC-ESM-CHEM'!$K14,'MRI-CGCM3'!$K14,'NorESM1-M'!$K14)</f>
        <v>526.69716219999998</v>
      </c>
      <c r="U15" s="13">
        <f>MAX('bcc-csm-1'!$L14,'bcc-csm1-1-m'!$L14,'BNU-ESM'!$L14,CanESM2!$L14,CCSM4!$L14,'CNRM-CM5'!$L14,'CSIRO-Mk3-6-0'!$L14,'GFDL-ESM2M'!$L14,'GFDL-ESM2G'!$L14,'HadGEM2-ES'!$L14,'HadGEM2-CC'!$L14,inmcm4!$L14,'IPSL-CM5A-LR'!$L14,'IPSL-CM5A-MR'!$L14,'IPSL-MC5B-LR'!$L14,MIROC5!$L14,'MIROC-ESM'!$L14,'MIROC-ESM-CHEM'!$L14,'MRI-CGCM3'!$L14,'NorESM1-M'!$L14)</f>
        <v>276.92789440000001</v>
      </c>
      <c r="V15" s="25">
        <f>MAX('bcc-csm-1'!$M14,'bcc-csm1-1-m'!$M14,'BNU-ESM'!$M14,CanESM2!$M14,CCSM4!$M14,'CNRM-CM5'!$M14,'CSIRO-Mk3-6-0'!$M14,'GFDL-ESM2M'!$M14,'GFDL-ESM2G'!$M14,'HadGEM2-ES'!$M14,'HadGEM2-CC'!$M14,inmcm4!$M14,'IPSL-CM5A-LR'!$M14,'IPSL-CM5A-MR'!$M14,'IPSL-MC5B-LR'!$M14,MIROC5!$M14,'MIROC-ESM'!$M14,'MIROC-ESM-CHEM'!$M14,'MRI-CGCM3'!$M14,'NorESM1-M'!$M14)</f>
        <v>0.4421602516</v>
      </c>
      <c r="W15" s="56">
        <f>STDEV('bcc-csm-1'!$H14,'bcc-csm1-1-m'!$H14,'BNU-ESM'!$H14,CanESM2!$H14,CCSM4!$H14,'CNRM-CM5'!$H14,'CSIRO-Mk3-6-0'!$H14,'GFDL-ESM2M'!$H14,'GFDL-ESM2G'!$H14,'HadGEM2-ES'!$H14,'HadGEM2-CC'!$H14,inmcm4!$H14,'IPSL-CM5A-LR'!$H14,'IPSL-CM5A-MR'!$H14,'IPSL-MC5B-LR'!$H14,MIROC5!$H14,'MIROC-ESM'!$H14,'MIROC-ESM-CHEM'!$H14,'MRI-CGCM3'!$H14,'NorESM1-M'!$H14)</f>
        <v>85.188354496139823</v>
      </c>
      <c r="X15" s="13">
        <f>STDEV('bcc-csm-1'!$I14,'bcc-csm1-1-m'!$I14,'BNU-ESM'!$I14,CanESM2!$I14,CCSM4!$I14,'CNRM-CM5'!$I14,'CSIRO-Mk3-6-0'!$I14,'GFDL-ESM2M'!$I14,'GFDL-ESM2G'!$I14,'HadGEM2-ES'!$I14,'HadGEM2-CC'!$I14,inmcm4!$I14,'IPSL-CM5A-LR'!$I14,'IPSL-CM5A-MR'!$I14,'IPSL-MC5B-LR'!$I14,MIROC5!$I14,'MIROC-ESM'!$I14,'MIROC-ESM-CHEM'!$I14,'MRI-CGCM3'!$I14,'NorESM1-M'!$I14)</f>
        <v>52.578636864457756</v>
      </c>
      <c r="Y15" s="13">
        <f>STDEV('bcc-csm-1'!$J14,'bcc-csm1-1-m'!$J14,'BNU-ESM'!$J14,CanESM2!$J14,CCSM4!$J14,'CNRM-CM5'!$J14,'CSIRO-Mk3-6-0'!$J14,'GFDL-ESM2M'!$J14,'GFDL-ESM2G'!$J14,'HadGEM2-ES'!$J14,'HadGEM2-CC'!$J14,inmcm4!$J14,'IPSL-CM5A-LR'!$J14,'IPSL-CM5A-MR'!$J14,'IPSL-MC5B-LR'!$J14,MIROC5!$J14,'MIROC-ESM'!$J14,'MIROC-ESM-CHEM'!$J14,'MRI-CGCM3'!$J14,'NorESM1-M'!$J14)</f>
        <v>9.2860432343823782E-2</v>
      </c>
      <c r="Z15" s="13">
        <f>STDEV('bcc-csm-1'!$K14,'bcc-csm1-1-m'!$K14,'BNU-ESM'!$K14,CanESM2!$K14,CCSM4!$K14,'CNRM-CM5'!$K14,'CSIRO-Mk3-6-0'!$K14,'GFDL-ESM2M'!$K14,'GFDL-ESM2G'!$K14,'HadGEM2-ES'!$K14,'HadGEM2-CC'!$K14,inmcm4!$K14,'IPSL-CM5A-LR'!$K14,'IPSL-CM5A-MR'!$K14,'IPSL-MC5B-LR'!$K14,MIROC5!$K14,'MIROC-ESM'!$K14,'MIROC-ESM-CHEM'!$K14,'MRI-CGCM3'!$K14,'NorESM1-M'!$K14)</f>
        <v>121.45118125895054</v>
      </c>
      <c r="AA15" s="13">
        <f>STDEV('bcc-csm-1'!$L14,'bcc-csm1-1-m'!$L14,'BNU-ESM'!$L14,CanESM2!$L14,CCSM4!$L14,'CNRM-CM5'!$L14,'CSIRO-Mk3-6-0'!$L14,'GFDL-ESM2M'!$L14,'GFDL-ESM2G'!$L14,'HadGEM2-ES'!$L14,'HadGEM2-CC'!$L14,inmcm4!$L14,'IPSL-CM5A-LR'!$L14,'IPSL-CM5A-MR'!$L14,'IPSL-MC5B-LR'!$L14,MIROC5!$L14,'MIROC-ESM'!$L14,'MIROC-ESM-CHEM'!$L14,'MRI-CGCM3'!$L14,'NorESM1-M'!$L14)</f>
        <v>66.231606669771523</v>
      </c>
      <c r="AB15" s="13">
        <f>STDEV('bcc-csm-1'!$M14,'bcc-csm1-1-m'!$M14,'BNU-ESM'!$M14,CanESM2!$M14,CCSM4!$M14,'CNRM-CM5'!$M14,'CSIRO-Mk3-6-0'!$M14,'GFDL-ESM2M'!$M14,'GFDL-ESM2G'!$M14,'HadGEM2-ES'!$M14,'HadGEM2-CC'!$M14,inmcm4!$M14,'IPSL-CM5A-LR'!$M14,'IPSL-CM5A-MR'!$M14,'IPSL-MC5B-LR'!$M14,MIROC5!$M14,'MIROC-ESM'!$M14,'MIROC-ESM-CHEM'!$M14,'MRI-CGCM3'!$M14,'NorESM1-M'!$M14)</f>
        <v>0.11640528914847834</v>
      </c>
      <c r="AC15" s="56">
        <f t="shared" ref="AC15:AH15" si="38">E15-(3*W15)</f>
        <v>-27.803095792207131</v>
      </c>
      <c r="AD15" s="13">
        <f t="shared" si="38"/>
        <v>-58.527838325683348</v>
      </c>
      <c r="AE15" s="13">
        <f t="shared" si="38"/>
        <v>-0.14320351068445289</v>
      </c>
      <c r="AF15" s="13">
        <f t="shared" si="38"/>
        <v>-12.182764976720136</v>
      </c>
      <c r="AG15" s="13">
        <f t="shared" si="38"/>
        <v>-33.775639236955698</v>
      </c>
      <c r="AH15" s="13">
        <f t="shared" si="38"/>
        <v>-0.12429132510220364</v>
      </c>
      <c r="AI15" s="56">
        <f t="shared" ref="AI15:AN15" si="39">E15+(3*W15)</f>
        <v>483.32703118463178</v>
      </c>
      <c r="AJ15" s="13">
        <f t="shared" si="39"/>
        <v>256.9439828610632</v>
      </c>
      <c r="AK15" s="13">
        <f t="shared" si="39"/>
        <v>0.41395908337848975</v>
      </c>
      <c r="AL15" s="13">
        <f t="shared" si="39"/>
        <v>716.52432257698308</v>
      </c>
      <c r="AM15" s="13">
        <f t="shared" si="39"/>
        <v>363.61400078167344</v>
      </c>
      <c r="AN15" s="13">
        <f t="shared" si="39"/>
        <v>0.57414040978866632</v>
      </c>
      <c r="AO15" s="56">
        <f>AVERAGE('bcc-csm-1'!$E14,'bcc-csm1-1-m'!$E14,'BNU-ESM'!$E14,CanESM2!$E14,CCSM4!$E14,'CNRM-CM5'!$E14,'CSIRO-Mk3-6-0'!$E14,'GFDL-ESM2M'!$E14,'GFDL-ESM2G'!$E14,'HadGEM2-ES'!$E14,'HadGEM2-CC'!$E14,inmcm4!$E14,'IPSL-CM5A-LR'!$E14,'IPSL-CM5A-MR'!$E14,'IPSL-MC5B-LR'!$E14,MIROC5!$E14,'MIROC-ESM'!$E14,'MIROC-ESM-CHEM'!$E14,'MRI-CGCM3'!$E14,'NorESM1-M'!$E14)</f>
        <v>1937.6595748715395</v>
      </c>
      <c r="AP15" s="13">
        <f>AVERAGE('bcc-csm-1'!$F14,'bcc-csm1-1-m'!$F14,'BNU-ESM'!$F14,CanESM2!$F14,CCSM4!$F14,'CNRM-CM5'!$F14,'CSIRO-Mk3-6-0'!$F14,'GFDL-ESM2M'!$F14,'GFDL-ESM2G'!$F14,'HadGEM2-ES'!$F14,'HadGEM2-CC'!$F14,inmcm4!$F14,'IPSL-CM5A-LR'!$F14,'IPSL-CM5A-MR'!$F14,'IPSL-MC5B-LR'!$F14,MIROC5!$F14,'MIROC-ESM'!$F14,'MIROC-ESM-CHEM'!$F14,'MRI-CGCM3'!$F14,'NorESM1-M'!$F14)</f>
        <v>161.26938503833284</v>
      </c>
      <c r="AQ15" s="62">
        <f>AVERAGE('bcc-csm-1'!$G14,'bcc-csm1-1-m'!$G14,'BNU-ESM'!$G14,CanESM2!$G14,CCSM4!$G14,'CNRM-CM5'!$G14,'CSIRO-Mk3-6-0'!$G14,'GFDL-ESM2M'!$G14,'GFDL-ESM2G'!$G14,'HadGEM2-ES'!$G14,'HadGEM2-CC'!$G14,inmcm4!$G14,'IPSL-CM5A-LR'!$G14,'IPSL-CM5A-MR'!$G14,'IPSL-MC5B-LR'!$G14,MIROC5!$G14,'MIROC-ESM'!$G14,'MIROC-ESM-CHEM'!$G14,'MRI-CGCM3'!$G14,'NorESM1-M'!$G14)</f>
        <v>0.9969205573792026</v>
      </c>
      <c r="AR15" s="53">
        <f t="shared" si="12"/>
        <v>0.11754488283181126</v>
      </c>
      <c r="AS15" s="53">
        <f t="shared" si="13"/>
        <v>0.61516990496434709</v>
      </c>
      <c r="AT15" s="64">
        <f t="shared" si="14"/>
        <v>0.13579596222081342</v>
      </c>
      <c r="AU15" s="53">
        <f t="shared" si="15"/>
        <v>0.18175059405028834</v>
      </c>
      <c r="AV15" s="53">
        <f t="shared" si="16"/>
        <v>1.0226316714307462</v>
      </c>
      <c r="AW15" s="64">
        <f t="shared" si="17"/>
        <v>0.22561932410595872</v>
      </c>
    </row>
    <row r="16" spans="1:49" ht="11.5" x14ac:dyDescent="0.25">
      <c r="A16" s="10" t="str">
        <f>IF(AND(B16='bcc-csm-1'!C15, B16='bcc-csm1-1-m'!C15,B16='BNU-ESM'!C15, B16=CanESM2!C15, B16=CCSM4!C15, B16='CNRM-CM5'!C15, B16='CSIRO-Mk3-6-0'!C15, B16='GFDL-ESM2M'!C15, B16='GFDL-ESM2G'!C15, B16='HadGEM2-ES'!C15, B16='HadGEM2-CC'!C15, B16=inmcm4!C15, B16='IPSL-CM5A-LR'!C15, B16='IPSL-CM5A-MR'!C15, B16='IPSL-MC5B-LR'!C15, B16=MIROC5!C15, B16='MIROC-ESM'!C15, B16='MIROC-ESM-CHEM'!C15, B16='MRI-CGCM3'!C15, B16='NorESM1-M'!C15), "Yes", "No")</f>
        <v>Yes</v>
      </c>
      <c r="B16" s="10">
        <v>19023</v>
      </c>
      <c r="C16" s="10" t="s">
        <v>15</v>
      </c>
      <c r="D16" s="11" t="s">
        <v>1</v>
      </c>
      <c r="E16" s="13">
        <f>AVERAGE('bcc-csm-1'!$H15,'bcc-csm1-1-m'!$H15,'BNU-ESM'!$H15,CanESM2!$H15,CCSM4!$H15,'CNRM-CM5'!$H15,'CSIRO-Mk3-6-0'!$H15,'GFDL-ESM2M'!$H15,'GFDL-ESM2G'!$H15,'HadGEM2-ES'!$H15,'HadGEM2-CC'!$H15,inmcm4!$H15,'IPSL-CM5A-LR'!$H15,'IPSL-CM5A-MR'!$H15,'IPSL-MC5B-LR'!$H15,MIROC5!$H15,'MIROC-ESM'!$H15,'MIROC-ESM-CHEM'!$H15,'MRI-CGCM3'!$H15,'NorESM1-M'!$H15)</f>
        <v>227.85020080250769</v>
      </c>
      <c r="F16" s="13">
        <f>AVERAGE('bcc-csm-1'!$I15,'bcc-csm1-1-m'!$I15,'BNU-ESM'!$I15,CanESM2!$I15,CCSM4!$I15,'CNRM-CM5'!$I15,'CSIRO-Mk3-6-0'!$I15,'GFDL-ESM2M'!$I15,'GFDL-ESM2G'!$I15,'HadGEM2-ES'!$I15,'HadGEM2-CC'!$I15,inmcm4!$I15,'IPSL-CM5A-LR'!$I15,'IPSL-CM5A-MR'!$I15,'IPSL-MC5B-LR'!$I15,MIROC5!$I15,'MIROC-ESM'!$I15,'MIROC-ESM-CHEM'!$I15,'MRI-CGCM3'!$I15,'NorESM1-M'!$I15)</f>
        <v>99.192731091750005</v>
      </c>
      <c r="G16" s="25">
        <f>AVERAGE('bcc-csm-1'!$J15,'bcc-csm1-1-m'!$J15,'BNU-ESM'!$J15,CanESM2!$J15,CCSM4!$J15,'CNRM-CM5'!$J15,'CSIRO-Mk3-6-0'!$J15,'GFDL-ESM2M'!$J15,'GFDL-ESM2G'!$J15,'HadGEM2-ES'!$J15,'HadGEM2-CC'!$J15,inmcm4!$J15,'IPSL-CM5A-LR'!$J15,'IPSL-CM5A-MR'!$J15,'IPSL-MC5B-LR'!$J15,MIROC5!$J15,'MIROC-ESM'!$J15,'MIROC-ESM-CHEM'!$J15,'MRI-CGCM3'!$J15,'NorESM1-M'!$J15)</f>
        <v>0.1290738963459413</v>
      </c>
      <c r="H16" s="13">
        <f>AVERAGE('bcc-csm-1'!$K15,'bcc-csm1-1-m'!$K15,'BNU-ESM'!$K15,CanESM2!$K15,CCSM4!$K15,'CNRM-CM5'!$K15,'CSIRO-Mk3-6-0'!$K15,'GFDL-ESM2M'!$K15,'GFDL-ESM2G'!$K15,'HadGEM2-ES'!$K15,'HadGEM2-CC'!$K15,inmcm4!$K15,'IPSL-CM5A-LR'!$K15,'IPSL-CM5A-MR'!$K15,'IPSL-MC5B-LR'!$K15,MIROC5!$K15,'MIROC-ESM'!$K15,'MIROC-ESM-CHEM'!$K15,'MRI-CGCM3'!$K15,'NorESM1-M'!$K15)</f>
        <v>356.72599366787392</v>
      </c>
      <c r="I16" s="13">
        <f>AVERAGE('bcc-csm-1'!$L15,'bcc-csm1-1-m'!$L15,'BNU-ESM'!$L15,CanESM2!$L15,CCSM4!$L15,'CNRM-CM5'!$L15,'CSIRO-Mk3-6-0'!$L15,'GFDL-ESM2M'!$L15,'GFDL-ESM2G'!$L15,'HadGEM2-ES'!$L15,'HadGEM2-CC'!$L15,inmcm4!$L15,'IPSL-CM5A-LR'!$L15,'IPSL-CM5A-MR'!$L15,'IPSL-MC5B-LR'!$L15,MIROC5!$L15,'MIROC-ESM'!$L15,'MIROC-ESM-CHEM'!$L15,'MRI-CGCM3'!$L15,'NorESM1-M'!$L15)</f>
        <v>168.37662293633235</v>
      </c>
      <c r="J16" s="25">
        <f>AVERAGE('bcc-csm-1'!$M15,'bcc-csm1-1-m'!$M15,'BNU-ESM'!$M15,CanESM2!$M15,CCSM4!$M15,'CNRM-CM5'!$M15,'CSIRO-Mk3-6-0'!$M15,'GFDL-ESM2M'!$M15,'GFDL-ESM2G'!$M15,'HadGEM2-ES'!$M15,'HadGEM2-CC'!$M15,inmcm4!$M15,'IPSL-CM5A-LR'!$M15,'IPSL-CM5A-MR'!$M15,'IPSL-MC5B-LR'!$M15,MIROC5!$M15,'MIROC-ESM'!$M15,'MIROC-ESM-CHEM'!$M15,'MRI-CGCM3'!$M15,'NorESM1-M'!$M15)</f>
        <v>0.21820062481370067</v>
      </c>
      <c r="K16" s="56">
        <f>MIN('bcc-csm-1'!$H15,'bcc-csm1-1-m'!$H15,'BNU-ESM'!$H15,CanESM2!$H15,CCSM4!$H15,'CNRM-CM5'!$H15,'CSIRO-Mk3-6-0'!$H15,'GFDL-ESM2M'!$H15,'GFDL-ESM2G'!$H15,'HadGEM2-ES'!$H15,'HadGEM2-CC'!$H15,inmcm4!$H15,'IPSL-CM5A-LR'!$H15,'IPSL-CM5A-MR'!$H15,'IPSL-MC5B-LR'!$H15,MIROC5!$H15,'MIROC-ESM'!$H15,'MIROC-ESM-CHEM'!$H15,'MRI-CGCM3'!$H15,'NorESM1-M'!$H15)</f>
        <v>51.157289313292303</v>
      </c>
      <c r="L16" s="13">
        <f>MIN('bcc-csm-1'!$I15,'bcc-csm1-1-m'!$I15,'BNU-ESM'!$I15,CanESM2!$I15,CCSM4!$I15,'CNRM-CM5'!$I15,'CSIRO-Mk3-6-0'!$I15,'GFDL-ESM2M'!$I15,'GFDL-ESM2G'!$I15,'HadGEM2-ES'!$I15,'HadGEM2-CC'!$I15,inmcm4!$I15,'IPSL-CM5A-LR'!$I15,'IPSL-CM5A-MR'!$I15,'IPSL-MC5B-LR'!$I15,MIROC5!$I15,'MIROC-ESM'!$I15,'MIROC-ESM-CHEM'!$I15,'MRI-CGCM3'!$I15,'NorESM1-M'!$I15)</f>
        <v>5.6674109458923301</v>
      </c>
      <c r="M16" s="25">
        <f>MIN('bcc-csm-1'!$J15,'bcc-csm1-1-m'!$J15,'BNU-ESM'!$J15,CanESM2!$J15,CCSM4!$J15,'CNRM-CM5'!$J15,'CSIRO-Mk3-6-0'!$J15,'GFDL-ESM2M'!$J15,'GFDL-ESM2G'!$J15,'HadGEM2-ES'!$J15,'HadGEM2-CC'!$J15,inmcm4!$J15,'IPSL-CM5A-LR'!$J15,'IPSL-CM5A-MR'!$J15,'IPSL-MC5B-LR'!$J15,MIROC5!$J15,'MIROC-ESM'!$J15,'MIROC-ESM-CHEM'!$J15,'MRI-CGCM3'!$J15,'NorESM1-M'!$J15)</f>
        <v>-4.9552073702149001E-2</v>
      </c>
      <c r="N16" s="13">
        <f>MIN('bcc-csm-1'!$K15,'bcc-csm1-1-m'!$K15,'BNU-ESM'!$K15,CanESM2!$K15,CCSM4!$K15,'CNRM-CM5'!$K15,'CSIRO-Mk3-6-0'!$K15,'GFDL-ESM2M'!$K15,'GFDL-ESM2G'!$K15,'HadGEM2-ES'!$K15,'HadGEM2-CC'!$K15,inmcm4!$K15,'IPSL-CM5A-LR'!$K15,'IPSL-CM5A-MR'!$K15,'IPSL-MC5B-LR'!$K15,MIROC5!$K15,'MIROC-ESM'!$K15,'MIROC-ESM-CHEM'!$K15,'MRI-CGCM3'!$K15,'NorESM1-M'!$K15)</f>
        <v>117.354344559601</v>
      </c>
      <c r="O16" s="13">
        <f>MIN('bcc-csm-1'!$L15,'bcc-csm1-1-m'!$L15,'BNU-ESM'!$L15,CanESM2!$L15,CCSM4!$L15,'CNRM-CM5'!$L15,'CSIRO-Mk3-6-0'!$L15,'GFDL-ESM2M'!$L15,'GFDL-ESM2G'!$L15,'HadGEM2-ES'!$L15,'HadGEM2-CC'!$L15,inmcm4!$L15,'IPSL-CM5A-LR'!$L15,'IPSL-CM5A-MR'!$L15,'IPSL-MC5B-LR'!$L15,MIROC5!$L15,'MIROC-ESM'!$L15,'MIROC-ESM-CHEM'!$L15,'MRI-CGCM3'!$L15,'NorESM1-M'!$L15)</f>
        <v>23.202435398101802</v>
      </c>
      <c r="P16" s="25">
        <f>MIN('bcc-csm-1'!$M15,'bcc-csm1-1-m'!$M15,'BNU-ESM'!$M15,CanESM2!$M15,CCSM4!$M15,'CNRM-CM5'!$M15,'CSIRO-Mk3-6-0'!$M15,'GFDL-ESM2M'!$M15,'GFDL-ESM2G'!$M15,'HadGEM2-ES'!$M15,'HadGEM2-CC'!$M15,inmcm4!$M15,'IPSL-CM5A-LR'!$M15,'IPSL-CM5A-MR'!$M15,'IPSL-MC5B-LR'!$M15,MIROC5!$M15,'MIROC-ESM'!$M15,'MIROC-ESM-CHEM'!$M15,'MRI-CGCM3'!$M15,'NorESM1-M'!$M15)</f>
        <v>-1.9243960309762199E-2</v>
      </c>
      <c r="Q16" s="56">
        <f>MAX('bcc-csm-1'!$H15,'bcc-csm1-1-m'!$H15,'BNU-ESM'!$H15,CanESM2!$H15,CCSM4!$H15,'CNRM-CM5'!$H15,'CSIRO-Mk3-6-0'!$H15,'GFDL-ESM2M'!$H15,'GFDL-ESM2G'!$H15,'HadGEM2-ES'!$H15,'HadGEM2-CC'!$H15,inmcm4!$H15,'IPSL-CM5A-LR'!$H15,'IPSL-CM5A-MR'!$H15,'IPSL-MC5B-LR'!$H15,MIROC5!$H15,'MIROC-ESM'!$H15,'MIROC-ESM-CHEM'!$H15,'MRI-CGCM3'!$H15,'NorESM1-M'!$H15)</f>
        <v>426.53478786265498</v>
      </c>
      <c r="R16" s="13">
        <f>MAX('bcc-csm-1'!$I15,'bcc-csm1-1-m'!$I15,'BNU-ESM'!$I15,CanESM2!$I15,CCSM4!$I15,'CNRM-CM5'!$I15,'CSIRO-Mk3-6-0'!$I15,'GFDL-ESM2M'!$I15,'GFDL-ESM2G'!$I15,'HadGEM2-ES'!$I15,'HadGEM2-CC'!$I15,inmcm4!$I15,'IPSL-CM5A-LR'!$I15,'IPSL-CM5A-MR'!$I15,'IPSL-MC5B-LR'!$I15,MIROC5!$I15,'MIROC-ESM'!$I15,'MIROC-ESM-CHEM'!$I15,'MRI-CGCM3'!$I15,'NorESM1-M'!$I15)</f>
        <v>264.39611721038801</v>
      </c>
      <c r="S16" s="25">
        <f>MAX('bcc-csm-1'!$J15,'bcc-csm1-1-m'!$J15,'BNU-ESM'!$J15,CanESM2!$J15,CCSM4!$J15,'CNRM-CM5'!$J15,'CSIRO-Mk3-6-0'!$J15,'GFDL-ESM2M'!$J15,'GFDL-ESM2G'!$J15,'HadGEM2-ES'!$J15,'HadGEM2-CC'!$J15,inmcm4!$J15,'IPSL-CM5A-LR'!$J15,'IPSL-CM5A-MR'!$J15,'IPSL-MC5B-LR'!$J15,MIROC5!$J15,'MIROC-ESM'!$J15,'MIROC-ESM-CHEM'!$J15,'MRI-CGCM3'!$J15,'NorESM1-M'!$J15)</f>
        <v>0.31325465042501899</v>
      </c>
      <c r="T16" s="13">
        <f>MAX('bcc-csm-1'!$K15,'bcc-csm1-1-m'!$K15,'BNU-ESM'!$K15,CanESM2!$K15,CCSM4!$K15,'CNRM-CM5'!$K15,'CSIRO-Mk3-6-0'!$K15,'GFDL-ESM2M'!$K15,'GFDL-ESM2G'!$K15,'HadGEM2-ES'!$K15,'HadGEM2-CC'!$K15,inmcm4!$K15,'IPSL-CM5A-LR'!$K15,'IPSL-CM5A-MR'!$K15,'IPSL-MC5B-LR'!$K15,MIROC5!$K15,'MIROC-ESM'!$K15,'MIROC-ESM-CHEM'!$K15,'MRI-CGCM3'!$K15,'NorESM1-M'!$K15)</f>
        <v>601.23631220000004</v>
      </c>
      <c r="U16" s="13">
        <f>MAX('bcc-csm-1'!$L15,'bcc-csm1-1-m'!$L15,'BNU-ESM'!$L15,CanESM2!$L15,CCSM4!$L15,'CNRM-CM5'!$L15,'CSIRO-Mk3-6-0'!$L15,'GFDL-ESM2M'!$L15,'GFDL-ESM2G'!$L15,'HadGEM2-ES'!$L15,'HadGEM2-CC'!$L15,inmcm4!$L15,'IPSL-CM5A-LR'!$L15,'IPSL-CM5A-MR'!$L15,'IPSL-MC5B-LR'!$L15,MIROC5!$L15,'MIROC-ESM'!$L15,'MIROC-ESM-CHEM'!$L15,'MRI-CGCM3'!$L15,'NorESM1-M'!$L15)</f>
        <v>345.27222599999999</v>
      </c>
      <c r="V16" s="25">
        <f>MAX('bcc-csm-1'!$M15,'bcc-csm1-1-m'!$M15,'BNU-ESM'!$M15,CanESM2!$M15,CCSM4!$M15,'CNRM-CM5'!$M15,'CSIRO-Mk3-6-0'!$M15,'GFDL-ESM2M'!$M15,'GFDL-ESM2G'!$M15,'HadGEM2-ES'!$M15,'HadGEM2-CC'!$M15,inmcm4!$M15,'IPSL-CM5A-LR'!$M15,'IPSL-CM5A-MR'!$M15,'IPSL-MC5B-LR'!$M15,MIROC5!$M15,'MIROC-ESM'!$M15,'MIROC-ESM-CHEM'!$M15,'MRI-CGCM3'!$M15,'NorESM1-M'!$M15)</f>
        <v>0.47613311219999999</v>
      </c>
      <c r="W16" s="56">
        <f>STDEV('bcc-csm-1'!$H15,'bcc-csm1-1-m'!$H15,'BNU-ESM'!$H15,CanESM2!$H15,CCSM4!$H15,'CNRM-CM5'!$H15,'CSIRO-Mk3-6-0'!$H15,'GFDL-ESM2M'!$H15,'GFDL-ESM2G'!$H15,'HadGEM2-ES'!$H15,'HadGEM2-CC'!$H15,inmcm4!$H15,'IPSL-CM5A-LR'!$H15,'IPSL-CM5A-MR'!$H15,'IPSL-MC5B-LR'!$H15,MIROC5!$H15,'MIROC-ESM'!$H15,'MIROC-ESM-CHEM'!$H15,'MRI-CGCM3'!$H15,'NorESM1-M'!$H15)</f>
        <v>91.601461776277759</v>
      </c>
      <c r="X16" s="13">
        <f>STDEV('bcc-csm-1'!$I15,'bcc-csm1-1-m'!$I15,'BNU-ESM'!$I15,CanESM2!$I15,CCSM4!$I15,'CNRM-CM5'!$I15,'CSIRO-Mk3-6-0'!$I15,'GFDL-ESM2M'!$I15,'GFDL-ESM2G'!$I15,'HadGEM2-ES'!$I15,'HadGEM2-CC'!$I15,inmcm4!$I15,'IPSL-CM5A-LR'!$I15,'IPSL-CM5A-MR'!$I15,'IPSL-MC5B-LR'!$I15,MIROC5!$I15,'MIROC-ESM'!$I15,'MIROC-ESM-CHEM'!$I15,'MRI-CGCM3'!$I15,'NorESM1-M'!$I15)</f>
        <v>59.726387429697475</v>
      </c>
      <c r="Y16" s="13">
        <f>STDEV('bcc-csm-1'!$J15,'bcc-csm1-1-m'!$J15,'BNU-ESM'!$J15,CanESM2!$J15,CCSM4!$J15,'CNRM-CM5'!$J15,'CSIRO-Mk3-6-0'!$J15,'GFDL-ESM2M'!$J15,'GFDL-ESM2G'!$J15,'HadGEM2-ES'!$J15,'HadGEM2-CC'!$J15,inmcm4!$J15,'IPSL-CM5A-LR'!$J15,'IPSL-CM5A-MR'!$J15,'IPSL-MC5B-LR'!$J15,MIROC5!$J15,'MIROC-ESM'!$J15,'MIROC-ESM-CHEM'!$J15,'MRI-CGCM3'!$J15,'NorESM1-M'!$J15)</f>
        <v>9.7158587272549807E-2</v>
      </c>
      <c r="Z16" s="13">
        <f>STDEV('bcc-csm-1'!$K15,'bcc-csm1-1-m'!$K15,'BNU-ESM'!$K15,CanESM2!$K15,CCSM4!$K15,'CNRM-CM5'!$K15,'CSIRO-Mk3-6-0'!$K15,'GFDL-ESM2M'!$K15,'GFDL-ESM2G'!$K15,'HadGEM2-ES'!$K15,'HadGEM2-CC'!$K15,inmcm4!$K15,'IPSL-CM5A-LR'!$K15,'IPSL-CM5A-MR'!$K15,'IPSL-MC5B-LR'!$K15,MIROC5!$K15,'MIROC-ESM'!$K15,'MIROC-ESM-CHEM'!$K15,'MRI-CGCM3'!$K15,'NorESM1-M'!$K15)</f>
        <v>135.41306110576377</v>
      </c>
      <c r="AA16" s="13">
        <f>STDEV('bcc-csm-1'!$L15,'bcc-csm1-1-m'!$L15,'BNU-ESM'!$L15,CanESM2!$L15,CCSM4!$L15,'CNRM-CM5'!$L15,'CSIRO-Mk3-6-0'!$L15,'GFDL-ESM2M'!$L15,'GFDL-ESM2G'!$L15,'HadGEM2-ES'!$L15,'HadGEM2-CC'!$L15,inmcm4!$L15,'IPSL-CM5A-LR'!$L15,'IPSL-CM5A-MR'!$L15,'IPSL-MC5B-LR'!$L15,MIROC5!$L15,'MIROC-ESM'!$L15,'MIROC-ESM-CHEM'!$L15,'MRI-CGCM3'!$L15,'NorESM1-M'!$L15)</f>
        <v>81.054180314814687</v>
      </c>
      <c r="AB16" s="13">
        <f>STDEV('bcc-csm-1'!$M15,'bcc-csm1-1-m'!$M15,'BNU-ESM'!$M15,CanESM2!$M15,CCSM4!$M15,'CNRM-CM5'!$M15,'CSIRO-Mk3-6-0'!$M15,'GFDL-ESM2M'!$M15,'GFDL-ESM2G'!$M15,'HadGEM2-ES'!$M15,'HadGEM2-CC'!$M15,inmcm4!$M15,'IPSL-CM5A-LR'!$M15,'IPSL-CM5A-MR'!$M15,'IPSL-MC5B-LR'!$M15,MIROC5!$M15,'MIROC-ESM'!$M15,'MIROC-ESM-CHEM'!$M15,'MRI-CGCM3'!$M15,'NorESM1-M'!$M15)</f>
        <v>0.13364608341940587</v>
      </c>
      <c r="AC16" s="56">
        <f t="shared" ref="AC16:AH16" si="40">E16-(3*W16)</f>
        <v>-46.954184526325605</v>
      </c>
      <c r="AD16" s="13">
        <f t="shared" si="40"/>
        <v>-79.986431197342426</v>
      </c>
      <c r="AE16" s="13">
        <f t="shared" si="40"/>
        <v>-0.16240186547170815</v>
      </c>
      <c r="AF16" s="13">
        <f t="shared" si="40"/>
        <v>-49.513189649417427</v>
      </c>
      <c r="AG16" s="13">
        <f t="shared" si="40"/>
        <v>-74.785918008111707</v>
      </c>
      <c r="AH16" s="13">
        <f t="shared" si="40"/>
        <v>-0.18273762544451694</v>
      </c>
      <c r="AI16" s="56">
        <f t="shared" ref="AI16:AN16" si="41">E16+(3*W16)</f>
        <v>502.65458613134098</v>
      </c>
      <c r="AJ16" s="13">
        <f t="shared" si="41"/>
        <v>278.37189338084244</v>
      </c>
      <c r="AK16" s="13">
        <f t="shared" si="41"/>
        <v>0.42054965816359074</v>
      </c>
      <c r="AL16" s="13">
        <f t="shared" si="41"/>
        <v>762.96517698516527</v>
      </c>
      <c r="AM16" s="13">
        <f t="shared" si="41"/>
        <v>411.53916388077641</v>
      </c>
      <c r="AN16" s="13">
        <f t="shared" si="41"/>
        <v>0.61913887507191823</v>
      </c>
      <c r="AO16" s="56">
        <f>AVERAGE('bcc-csm-1'!$E15,'bcc-csm1-1-m'!$E15,'BNU-ESM'!$E15,CanESM2!$E15,CCSM4!$E15,'CNRM-CM5'!$E15,'CSIRO-Mk3-6-0'!$E15,'GFDL-ESM2M'!$E15,'GFDL-ESM2G'!$E15,'HadGEM2-ES'!$E15,'HadGEM2-CC'!$E15,inmcm4!$E15,'IPSL-CM5A-LR'!$E15,'IPSL-CM5A-MR'!$E15,'IPSL-MC5B-LR'!$E15,MIROC5!$E15,'MIROC-ESM'!$E15,'MIROC-ESM-CHEM'!$E15,'MRI-CGCM3'!$E15,'NorESM1-M'!$E15)</f>
        <v>1978.0429906579861</v>
      </c>
      <c r="AP16" s="13">
        <f>AVERAGE('bcc-csm-1'!$F15,'bcc-csm1-1-m'!$F15,'BNU-ESM'!$F15,CanESM2!$F15,CCSM4!$F15,'CNRM-CM5'!$F15,'CSIRO-Mk3-6-0'!$F15,'GFDL-ESM2M'!$F15,'GFDL-ESM2G'!$F15,'HadGEM2-ES'!$F15,'HadGEM2-CC'!$F15,inmcm4!$F15,'IPSL-CM5A-LR'!$F15,'IPSL-CM5A-MR'!$F15,'IPSL-MC5B-LR'!$F15,MIROC5!$F15,'MIROC-ESM'!$F15,'MIROC-ESM-CHEM'!$F15,'MRI-CGCM3'!$F15,'NorESM1-M'!$F15)</f>
        <v>164.77174769737465</v>
      </c>
      <c r="AQ16" s="62">
        <f>AVERAGE('bcc-csm-1'!$G15,'bcc-csm1-1-m'!$G15,'BNU-ESM'!$G15,CanESM2!$G15,CCSM4!$G15,'CNRM-CM5'!$G15,'CSIRO-Mk3-6-0'!$G15,'GFDL-ESM2M'!$G15,'GFDL-ESM2G'!$G15,'HadGEM2-ES'!$G15,'HadGEM2-CC'!$G15,inmcm4!$G15,'IPSL-CM5A-LR'!$G15,'IPSL-CM5A-MR'!$G15,'IPSL-MC5B-LR'!$G15,MIROC5!$G15,'MIROC-ESM'!$G15,'MIROC-ESM-CHEM'!$G15,'MRI-CGCM3'!$G15,'NorESM1-M'!$G15)</f>
        <v>0.9585576405068803</v>
      </c>
      <c r="AR16" s="53">
        <f t="shared" si="12"/>
        <v>0.11518971118353422</v>
      </c>
      <c r="AS16" s="53">
        <f t="shared" si="13"/>
        <v>0.602000843457282</v>
      </c>
      <c r="AT16" s="64">
        <f t="shared" si="14"/>
        <v>0.13465428774600105</v>
      </c>
      <c r="AU16" s="53">
        <f t="shared" si="15"/>
        <v>0.18034289211743107</v>
      </c>
      <c r="AV16" s="53">
        <f t="shared" si="16"/>
        <v>1.0218779935840612</v>
      </c>
      <c r="AW16" s="64">
        <f t="shared" si="17"/>
        <v>0.22763432848786988</v>
      </c>
    </row>
    <row r="17" spans="1:49" ht="11.5" x14ac:dyDescent="0.25">
      <c r="A17" s="10" t="str">
        <f>IF(AND(B17='bcc-csm-1'!C16, B17='bcc-csm1-1-m'!C16,B17='BNU-ESM'!C16, B17=CanESM2!C16, B17=CCSM4!C16, B17='CNRM-CM5'!C16, B17='CSIRO-Mk3-6-0'!C16, B17='GFDL-ESM2M'!C16, B17='GFDL-ESM2G'!C16, B17='HadGEM2-ES'!C16, B17='HadGEM2-CC'!C16, B17=inmcm4!C16, B17='IPSL-CM5A-LR'!C16, B17='IPSL-CM5A-MR'!C16, B17='IPSL-MC5B-LR'!C16, B17=MIROC5!C16, B17='MIROC-ESM'!C16, B17='MIROC-ESM-CHEM'!C16, B17='MRI-CGCM3'!C16, B17='NorESM1-M'!C16), "Yes", "No")</f>
        <v>Yes</v>
      </c>
      <c r="B17" s="10">
        <v>19025</v>
      </c>
      <c r="C17" s="10" t="s">
        <v>16</v>
      </c>
      <c r="D17" s="11" t="s">
        <v>1</v>
      </c>
      <c r="E17" s="13">
        <f>AVERAGE('bcc-csm-1'!$H16,'bcc-csm1-1-m'!$H16,'BNU-ESM'!$H16,CanESM2!$H16,CCSM4!$H16,'CNRM-CM5'!$H16,'CSIRO-Mk3-6-0'!$H16,'GFDL-ESM2M'!$H16,'GFDL-ESM2G'!$H16,'HadGEM2-ES'!$H16,'HadGEM2-CC'!$H16,inmcm4!$H16,'IPSL-CM5A-LR'!$H16,'IPSL-CM5A-MR'!$H16,'IPSL-MC5B-LR'!$H16,MIROC5!$H16,'MIROC-ESM'!$H16,'MIROC-ESM-CHEM'!$H16,'MRI-CGCM3'!$H16,'NorESM1-M'!$H16)</f>
        <v>227.9297083038752</v>
      </c>
      <c r="F17" s="13">
        <f>AVERAGE('bcc-csm-1'!$I16,'bcc-csm1-1-m'!$I16,'BNU-ESM'!$I16,CanESM2!$I16,CCSM4!$I16,'CNRM-CM5'!$I16,'CSIRO-Mk3-6-0'!$I16,'GFDL-ESM2M'!$I16,'GFDL-ESM2G'!$I16,'HadGEM2-ES'!$I16,'HadGEM2-CC'!$I16,inmcm4!$I16,'IPSL-CM5A-LR'!$I16,'IPSL-CM5A-MR'!$I16,'IPSL-MC5B-LR'!$I16,MIROC5!$I16,'MIROC-ESM'!$I16,'MIROC-ESM-CHEM'!$I16,'MRI-CGCM3'!$I16,'NorESM1-M'!$I16)</f>
        <v>106.26813248910909</v>
      </c>
      <c r="G17" s="25">
        <f>AVERAGE('bcc-csm-1'!$J16,'bcc-csm1-1-m'!$J16,'BNU-ESM'!$J16,CanESM2!$J16,CCSM4!$J16,'CNRM-CM5'!$J16,'CSIRO-Mk3-6-0'!$J16,'GFDL-ESM2M'!$J16,'GFDL-ESM2G'!$J16,'HadGEM2-ES'!$J16,'HadGEM2-CC'!$J16,inmcm4!$J16,'IPSL-CM5A-LR'!$J16,'IPSL-CM5A-MR'!$J16,'IPSL-MC5B-LR'!$J16,MIROC5!$J16,'MIROC-ESM'!$J16,'MIROC-ESM-CHEM'!$J16,'MRI-CGCM3'!$J16,'NorESM1-M'!$J16)</f>
        <v>0.13662675107598238</v>
      </c>
      <c r="H17" s="13">
        <f>AVERAGE('bcc-csm-1'!$K16,'bcc-csm1-1-m'!$K16,'BNU-ESM'!$K16,CanESM2!$K16,CCSM4!$K16,'CNRM-CM5'!$K16,'CSIRO-Mk3-6-0'!$K16,'GFDL-ESM2M'!$K16,'GFDL-ESM2G'!$K16,'HadGEM2-ES'!$K16,'HadGEM2-CC'!$K16,inmcm4!$K16,'IPSL-CM5A-LR'!$K16,'IPSL-CM5A-MR'!$K16,'IPSL-MC5B-LR'!$K16,MIROC5!$K16,'MIROC-ESM'!$K16,'MIROC-ESM-CHEM'!$K16,'MRI-CGCM3'!$K16,'NorESM1-M'!$K16)</f>
        <v>354.90303829195852</v>
      </c>
      <c r="I17" s="13">
        <f>AVERAGE('bcc-csm-1'!$L16,'bcc-csm1-1-m'!$L16,'BNU-ESM'!$L16,CanESM2!$L16,CCSM4!$L16,'CNRM-CM5'!$L16,'CSIRO-Mk3-6-0'!$L16,'GFDL-ESM2M'!$L16,'GFDL-ESM2G'!$L16,'HadGEM2-ES'!$L16,'HadGEM2-CC'!$L16,inmcm4!$L16,'IPSL-CM5A-LR'!$L16,'IPSL-CM5A-MR'!$L16,'IPSL-MC5B-LR'!$L16,MIROC5!$L16,'MIROC-ESM'!$L16,'MIROC-ESM-CHEM'!$L16,'MRI-CGCM3'!$L16,'NorESM1-M'!$L16)</f>
        <v>177.1806014524696</v>
      </c>
      <c r="J17" s="25">
        <f>AVERAGE('bcc-csm-1'!$M16,'bcc-csm1-1-m'!$M16,'BNU-ESM'!$M16,CanESM2!$M16,CCSM4!$M16,'CNRM-CM5'!$M16,'CSIRO-Mk3-6-0'!$M16,'GFDL-ESM2M'!$M16,'GFDL-ESM2G'!$M16,'HadGEM2-ES'!$M16,'HadGEM2-CC'!$M16,inmcm4!$M16,'IPSL-CM5A-LR'!$M16,'IPSL-CM5A-MR'!$M16,'IPSL-MC5B-LR'!$M16,MIROC5!$M16,'MIROC-ESM'!$M16,'MIROC-ESM-CHEM'!$M16,'MRI-CGCM3'!$M16,'NorESM1-M'!$M16)</f>
        <v>0.22998041868452526</v>
      </c>
      <c r="K17" s="56">
        <f>MIN('bcc-csm-1'!$H16,'bcc-csm1-1-m'!$H16,'BNU-ESM'!$H16,CanESM2!$H16,CCSM4!$H16,'CNRM-CM5'!$H16,'CSIRO-Mk3-6-0'!$H16,'GFDL-ESM2M'!$H16,'GFDL-ESM2G'!$H16,'HadGEM2-ES'!$H16,'HadGEM2-CC'!$H16,inmcm4!$H16,'IPSL-CM5A-LR'!$H16,'IPSL-CM5A-MR'!$H16,'IPSL-MC5B-LR'!$H16,MIROC5!$H16,'MIROC-ESM'!$H16,'MIROC-ESM-CHEM'!$H16,'MRI-CGCM3'!$H16,'NorESM1-M'!$H16)</f>
        <v>48.2802151033654</v>
      </c>
      <c r="L17" s="13">
        <f>MIN('bcc-csm-1'!$I16,'bcc-csm1-1-m'!$I16,'BNU-ESM'!$I16,CanESM2!$I16,CCSM4!$I16,'CNRM-CM5'!$I16,'CSIRO-Mk3-6-0'!$I16,'GFDL-ESM2M'!$I16,'GFDL-ESM2G'!$I16,'HadGEM2-ES'!$I16,'HadGEM2-CC'!$I16,inmcm4!$I16,'IPSL-CM5A-LR'!$I16,'IPSL-CM5A-MR'!$I16,'IPSL-MC5B-LR'!$I16,MIROC5!$I16,'MIROC-ESM'!$I16,'MIROC-ESM-CHEM'!$I16,'MRI-CGCM3'!$I16,'NorESM1-M'!$I16)</f>
        <v>6.0299629211425803</v>
      </c>
      <c r="M17" s="25">
        <f>MIN('bcc-csm-1'!$J16,'bcc-csm1-1-m'!$J16,'BNU-ESM'!$J16,CanESM2!$J16,CCSM4!$J16,'CNRM-CM5'!$J16,'CSIRO-Mk3-6-0'!$J16,'GFDL-ESM2M'!$J16,'GFDL-ESM2G'!$J16,'HadGEM2-ES'!$J16,'HadGEM2-CC'!$J16,inmcm4!$J16,'IPSL-CM5A-LR'!$J16,'IPSL-CM5A-MR'!$J16,'IPSL-MC5B-LR'!$J16,MIROC5!$J16,'MIROC-ESM'!$J16,'MIROC-ESM-CHEM'!$J16,'MRI-CGCM3'!$J16,'NorESM1-M'!$J16)</f>
        <v>-4.8353898574676903E-2</v>
      </c>
      <c r="N17" s="13">
        <f>MIN('bcc-csm-1'!$K16,'bcc-csm1-1-m'!$K16,'BNU-ESM'!$K16,CanESM2!$K16,CCSM4!$K16,'CNRM-CM5'!$K16,'CSIRO-Mk3-6-0'!$K16,'GFDL-ESM2M'!$K16,'GFDL-ESM2G'!$K16,'HadGEM2-ES'!$K16,'HadGEM2-CC'!$K16,inmcm4!$K16,'IPSL-CM5A-LR'!$K16,'IPSL-CM5A-MR'!$K16,'IPSL-MC5B-LR'!$K16,MIROC5!$K16,'MIROC-ESM'!$K16,'MIROC-ESM-CHEM'!$K16,'MRI-CGCM3'!$K16,'NorESM1-M'!$K16)</f>
        <v>118.34580365133</v>
      </c>
      <c r="O17" s="13">
        <f>MIN('bcc-csm-1'!$L16,'bcc-csm1-1-m'!$L16,'BNU-ESM'!$L16,CanESM2!$L16,CCSM4!$L16,'CNRM-CM5'!$L16,'CSIRO-Mk3-6-0'!$L16,'GFDL-ESM2M'!$L16,'GFDL-ESM2G'!$L16,'HadGEM2-ES'!$L16,'HadGEM2-CC'!$L16,inmcm4!$L16,'IPSL-CM5A-LR'!$L16,'IPSL-CM5A-MR'!$L16,'IPSL-MC5B-LR'!$L16,MIROC5!$L16,'MIROC-ESM'!$L16,'MIROC-ESM-CHEM'!$L16,'MRI-CGCM3'!$L16,'NorESM1-M'!$L16)</f>
        <v>36.652317810058598</v>
      </c>
      <c r="P17" s="25">
        <f>MIN('bcc-csm-1'!$M16,'bcc-csm1-1-m'!$M16,'BNU-ESM'!$M16,CanESM2!$M16,CCSM4!$M16,'CNRM-CM5'!$M16,'CSIRO-Mk3-6-0'!$M16,'GFDL-ESM2M'!$M16,'GFDL-ESM2G'!$M16,'HadGEM2-ES'!$M16,'HadGEM2-CC'!$M16,inmcm4!$M16,'IPSL-CM5A-LR'!$M16,'IPSL-CM5A-MR'!$M16,'IPSL-MC5B-LR'!$M16,MIROC5!$M16,'MIROC-ESM'!$M16,'MIROC-ESM-CHEM'!$M16,'MRI-CGCM3'!$M16,'NorESM1-M'!$M16)</f>
        <v>9.3975318877181902E-4</v>
      </c>
      <c r="Q17" s="56">
        <f>MAX('bcc-csm-1'!$H16,'bcc-csm1-1-m'!$H16,'BNU-ESM'!$H16,CanESM2!$H16,CCSM4!$H16,'CNRM-CM5'!$H16,'CSIRO-Mk3-6-0'!$H16,'GFDL-ESM2M'!$H16,'GFDL-ESM2G'!$H16,'HadGEM2-ES'!$H16,'HadGEM2-CC'!$H16,inmcm4!$H16,'IPSL-CM5A-LR'!$H16,'IPSL-CM5A-MR'!$H16,'IPSL-MC5B-LR'!$H16,MIROC5!$H16,'MIROC-ESM'!$H16,'MIROC-ESM-CHEM'!$H16,'MRI-CGCM3'!$H16,'NorESM1-M'!$H16)</f>
        <v>386.91432273271499</v>
      </c>
      <c r="R17" s="13">
        <f>MAX('bcc-csm-1'!$I16,'bcc-csm1-1-m'!$I16,'BNU-ESM'!$I16,CanESM2!$I16,CCSM4!$I16,'CNRM-CM5'!$I16,'CSIRO-Mk3-6-0'!$I16,'GFDL-ESM2M'!$I16,'GFDL-ESM2G'!$I16,'HadGEM2-ES'!$I16,'HadGEM2-CC'!$I16,inmcm4!$I16,'IPSL-CM5A-LR'!$I16,'IPSL-CM5A-MR'!$I16,'IPSL-MC5B-LR'!$I16,MIROC5!$I16,'MIROC-ESM'!$I16,'MIROC-ESM-CHEM'!$I16,'MRI-CGCM3'!$I16,'NorESM1-M'!$I16)</f>
        <v>245.922991228104</v>
      </c>
      <c r="S17" s="25">
        <f>MAX('bcc-csm-1'!$J16,'bcc-csm1-1-m'!$J16,'BNU-ESM'!$J16,CanESM2!$J16,CCSM4!$J16,'CNRM-CM5'!$J16,'CSIRO-Mk3-6-0'!$J16,'GFDL-ESM2M'!$J16,'GFDL-ESM2G'!$J16,'HadGEM2-ES'!$J16,'HadGEM2-CC'!$J16,inmcm4!$J16,'IPSL-CM5A-LR'!$J16,'IPSL-CM5A-MR'!$J16,'IPSL-MC5B-LR'!$J16,MIROC5!$J16,'MIROC-ESM'!$J16,'MIROC-ESM-CHEM'!$J16,'MRI-CGCM3'!$J16,'NorESM1-M'!$J16)</f>
        <v>0.3095785372</v>
      </c>
      <c r="T17" s="13">
        <f>MAX('bcc-csm-1'!$K16,'bcc-csm1-1-m'!$K16,'BNU-ESM'!$K16,CanESM2!$K16,CCSM4!$K16,'CNRM-CM5'!$K16,'CSIRO-Mk3-6-0'!$K16,'GFDL-ESM2M'!$K16,'GFDL-ESM2G'!$K16,'HadGEM2-ES'!$K16,'HadGEM2-CC'!$K16,inmcm4!$K16,'IPSL-CM5A-LR'!$K16,'IPSL-CM5A-MR'!$K16,'IPSL-MC5B-LR'!$K16,MIROC5!$K16,'MIROC-ESM'!$K16,'MIROC-ESM-CHEM'!$K16,'MRI-CGCM3'!$K16,'NorESM1-M'!$K16)</f>
        <v>529.39974889999996</v>
      </c>
      <c r="U17" s="13">
        <f>MAX('bcc-csm-1'!$L16,'bcc-csm1-1-m'!$L16,'BNU-ESM'!$L16,CanESM2!$L16,CCSM4!$L16,'CNRM-CM5'!$L16,'CSIRO-Mk3-6-0'!$L16,'GFDL-ESM2M'!$L16,'GFDL-ESM2G'!$L16,'HadGEM2-ES'!$L16,'HadGEM2-CC'!$L16,inmcm4!$L16,'IPSL-CM5A-LR'!$L16,'IPSL-CM5A-MR'!$L16,'IPSL-MC5B-LR'!$L16,MIROC5!$L16,'MIROC-ESM'!$L16,'MIROC-ESM-CHEM'!$L16,'MRI-CGCM3'!$L16,'NorESM1-M'!$L16)</f>
        <v>292.49672679999998</v>
      </c>
      <c r="V17" s="25">
        <f>MAX('bcc-csm-1'!$M16,'bcc-csm1-1-m'!$M16,'BNU-ESM'!$M16,CanESM2!$M16,CCSM4!$M16,'CNRM-CM5'!$M16,'CSIRO-Mk3-6-0'!$M16,'GFDL-ESM2M'!$M16,'GFDL-ESM2G'!$M16,'HadGEM2-ES'!$M16,'HadGEM2-CC'!$M16,inmcm4!$M16,'IPSL-CM5A-LR'!$M16,'IPSL-CM5A-MR'!$M16,'IPSL-MC5B-LR'!$M16,MIROC5!$M16,'MIROC-ESM'!$M16,'MIROC-ESM-CHEM'!$M16,'MRI-CGCM3'!$M16,'NorESM1-M'!$M16)</f>
        <v>0.45157877419999998</v>
      </c>
      <c r="W17" s="56">
        <f>STDEV('bcc-csm-1'!$H16,'bcc-csm1-1-m'!$H16,'BNU-ESM'!$H16,CanESM2!$H16,CCSM4!$H16,'CNRM-CM5'!$H16,'CSIRO-Mk3-6-0'!$H16,'GFDL-ESM2M'!$H16,'GFDL-ESM2G'!$H16,'HadGEM2-ES'!$H16,'HadGEM2-CC'!$H16,inmcm4!$H16,'IPSL-CM5A-LR'!$H16,'IPSL-CM5A-MR'!$H16,'IPSL-MC5B-LR'!$H16,MIROC5!$H16,'MIROC-ESM'!$H16,'MIROC-ESM-CHEM'!$H16,'MRI-CGCM3'!$H16,'NorESM1-M'!$H16)</f>
        <v>84.819086062173326</v>
      </c>
      <c r="X17" s="13">
        <f>STDEV('bcc-csm-1'!$I16,'bcc-csm1-1-m'!$I16,'BNU-ESM'!$I16,CanESM2!$I16,CCSM4!$I16,'CNRM-CM5'!$I16,'CSIRO-Mk3-6-0'!$I16,'GFDL-ESM2M'!$I16,'GFDL-ESM2G'!$I16,'HadGEM2-ES'!$I16,'HadGEM2-CC'!$I16,inmcm4!$I16,'IPSL-CM5A-LR'!$I16,'IPSL-CM5A-MR'!$I16,'IPSL-MC5B-LR'!$I16,MIROC5!$I16,'MIROC-ESM'!$I16,'MIROC-ESM-CHEM'!$I16,'MRI-CGCM3'!$I16,'NorESM1-M'!$I16)</f>
        <v>56.830721261448225</v>
      </c>
      <c r="Y17" s="13">
        <f>STDEV('bcc-csm-1'!$J16,'bcc-csm1-1-m'!$J16,'BNU-ESM'!$J16,CanESM2!$J16,CCSM4!$J16,'CNRM-CM5'!$J16,'CSIRO-Mk3-6-0'!$J16,'GFDL-ESM2M'!$J16,'GFDL-ESM2G'!$J16,'HadGEM2-ES'!$J16,'HadGEM2-CC'!$J16,inmcm4!$J16,'IPSL-CM5A-LR'!$J16,'IPSL-CM5A-MR'!$J16,'IPSL-MC5B-LR'!$J16,MIROC5!$J16,'MIROC-ESM'!$J16,'MIROC-ESM-CHEM'!$J16,'MRI-CGCM3'!$J16,'NorESM1-M'!$J16)</f>
        <v>9.5475348945948141E-2</v>
      </c>
      <c r="Z17" s="13">
        <f>STDEV('bcc-csm-1'!$K16,'bcc-csm1-1-m'!$K16,'BNU-ESM'!$K16,CanESM2!$K16,CCSM4!$K16,'CNRM-CM5'!$K16,'CSIRO-Mk3-6-0'!$K16,'GFDL-ESM2M'!$K16,'GFDL-ESM2G'!$K16,'HadGEM2-ES'!$K16,'HadGEM2-CC'!$K16,inmcm4!$K16,'IPSL-CM5A-LR'!$K16,'IPSL-CM5A-MR'!$K16,'IPSL-MC5B-LR'!$K16,MIROC5!$K16,'MIROC-ESM'!$K16,'MIROC-ESM-CHEM'!$K16,'MRI-CGCM3'!$K16,'NorESM1-M'!$K16)</f>
        <v>124.81750704726279</v>
      </c>
      <c r="AA17" s="13">
        <f>STDEV('bcc-csm-1'!$L16,'bcc-csm1-1-m'!$L16,'BNU-ESM'!$L16,CanESM2!$L16,CCSM4!$L16,'CNRM-CM5'!$L16,'CSIRO-Mk3-6-0'!$L16,'GFDL-ESM2M'!$L16,'GFDL-ESM2G'!$L16,'HadGEM2-ES'!$L16,'HadGEM2-CC'!$L16,inmcm4!$L16,'IPSL-CM5A-LR'!$L16,'IPSL-CM5A-MR'!$L16,'IPSL-MC5B-LR'!$L16,MIROC5!$L16,'MIROC-ESM'!$L16,'MIROC-ESM-CHEM'!$L16,'MRI-CGCM3'!$L16,'NorESM1-M'!$L16)</f>
        <v>72.768275278976816</v>
      </c>
      <c r="AB17" s="13">
        <f>STDEV('bcc-csm-1'!$M16,'bcc-csm1-1-m'!$M16,'BNU-ESM'!$M16,CanESM2!$M16,CCSM4!$M16,'CNRM-CM5'!$M16,'CSIRO-Mk3-6-0'!$M16,'GFDL-ESM2M'!$M16,'GFDL-ESM2G'!$M16,'HadGEM2-ES'!$M16,'HadGEM2-CC'!$M16,inmcm4!$M16,'IPSL-CM5A-LR'!$M16,'IPSL-CM5A-MR'!$M16,'IPSL-MC5B-LR'!$M16,MIROC5!$M16,'MIROC-ESM'!$M16,'MIROC-ESM-CHEM'!$M16,'MRI-CGCM3'!$M16,'NorESM1-M'!$M16)</f>
        <v>0.12383682505970992</v>
      </c>
      <c r="AC17" s="56">
        <f t="shared" ref="AC17:AH17" si="42">E17-(3*W17)</f>
        <v>-26.527549882644792</v>
      </c>
      <c r="AD17" s="13">
        <f t="shared" si="42"/>
        <v>-64.224031295235591</v>
      </c>
      <c r="AE17" s="13">
        <f t="shared" si="42"/>
        <v>-0.14979929576186207</v>
      </c>
      <c r="AF17" s="13">
        <f t="shared" si="42"/>
        <v>-19.549482849829872</v>
      </c>
      <c r="AG17" s="13">
        <f t="shared" si="42"/>
        <v>-41.124224384460831</v>
      </c>
      <c r="AH17" s="13">
        <f t="shared" si="42"/>
        <v>-0.14153005649460446</v>
      </c>
      <c r="AI17" s="56">
        <f t="shared" ref="AI17:AN17" si="43">E17+(3*W17)</f>
        <v>482.3869664903952</v>
      </c>
      <c r="AJ17" s="13">
        <f t="shared" si="43"/>
        <v>276.76029627345378</v>
      </c>
      <c r="AK17" s="13">
        <f t="shared" si="43"/>
        <v>0.42305279791382683</v>
      </c>
      <c r="AL17" s="13">
        <f t="shared" si="43"/>
        <v>729.35555943374698</v>
      </c>
      <c r="AM17" s="13">
        <f t="shared" si="43"/>
        <v>395.48542728940004</v>
      </c>
      <c r="AN17" s="13">
        <f t="shared" si="43"/>
        <v>0.60149089386365495</v>
      </c>
      <c r="AO17" s="56">
        <f>AVERAGE('bcc-csm-1'!$E16,'bcc-csm1-1-m'!$E16,'BNU-ESM'!$E16,CanESM2!$E16,CCSM4!$E16,'CNRM-CM5'!$E16,'CSIRO-Mk3-6-0'!$E16,'GFDL-ESM2M'!$E16,'GFDL-ESM2G'!$E16,'HadGEM2-ES'!$E16,'HadGEM2-CC'!$E16,inmcm4!$E16,'IPSL-CM5A-LR'!$E16,'IPSL-CM5A-MR'!$E16,'IPSL-MC5B-LR'!$E16,MIROC5!$E16,'MIROC-ESM'!$E16,'MIROC-ESM-CHEM'!$E16,'MRI-CGCM3'!$E16,'NorESM1-M'!$E16)</f>
        <v>2008.7916972762621</v>
      </c>
      <c r="AP17" s="13">
        <f>AVERAGE('bcc-csm-1'!$F16,'bcc-csm1-1-m'!$F16,'BNU-ESM'!$F16,CanESM2!$F16,CCSM4!$F16,'CNRM-CM5'!$F16,'CSIRO-Mk3-6-0'!$F16,'GFDL-ESM2M'!$F16,'GFDL-ESM2G'!$F16,'HadGEM2-ES'!$F16,'HadGEM2-CC'!$F16,inmcm4!$F16,'IPSL-CM5A-LR'!$F16,'IPSL-CM5A-MR'!$F16,'IPSL-MC5B-LR'!$F16,MIROC5!$F16,'MIROC-ESM'!$F16,'MIROC-ESM-CHEM'!$F16,'MRI-CGCM3'!$F16,'NorESM1-M'!$F16)</f>
        <v>185.90471412878293</v>
      </c>
      <c r="AQ17" s="62">
        <f>AVERAGE('bcc-csm-1'!$G16,'bcc-csm1-1-m'!$G16,'BNU-ESM'!$G16,CanESM2!$G16,CCSM4!$G16,'CNRM-CM5'!$G16,'CSIRO-Mk3-6-0'!$G16,'GFDL-ESM2M'!$G16,'GFDL-ESM2G'!$G16,'HadGEM2-ES'!$G16,'HadGEM2-CC'!$G16,inmcm4!$G16,'IPSL-CM5A-LR'!$G16,'IPSL-CM5A-MR'!$G16,'IPSL-MC5B-LR'!$G16,MIROC5!$G16,'MIROC-ESM'!$G16,'MIROC-ESM-CHEM'!$G16,'MRI-CGCM3'!$G16,'NorESM1-M'!$G16)</f>
        <v>1.0118986818652203</v>
      </c>
      <c r="AR17" s="53">
        <f t="shared" si="12"/>
        <v>0.11346607446303519</v>
      </c>
      <c r="AS17" s="53">
        <f t="shared" si="13"/>
        <v>0.57162688416547258</v>
      </c>
      <c r="AT17" s="64">
        <f t="shared" si="14"/>
        <v>0.13502018880402136</v>
      </c>
      <c r="AU17" s="53">
        <f t="shared" si="15"/>
        <v>0.17667488310170468</v>
      </c>
      <c r="AV17" s="53">
        <f t="shared" si="16"/>
        <v>0.95307212774459382</v>
      </c>
      <c r="AW17" s="64">
        <f t="shared" si="17"/>
        <v>0.22727613229083887</v>
      </c>
    </row>
    <row r="18" spans="1:49" ht="11.5" x14ac:dyDescent="0.25">
      <c r="A18" s="10" t="str">
        <f>IF(AND(B18='bcc-csm-1'!C17, B18='bcc-csm1-1-m'!C17,B18='BNU-ESM'!C17, B18=CanESM2!C17, B18=CCSM4!C17, B18='CNRM-CM5'!C17, B18='CSIRO-Mk3-6-0'!C17, B18='GFDL-ESM2M'!C17, B18='GFDL-ESM2G'!C17, B18='HadGEM2-ES'!C17, B18='HadGEM2-CC'!C17, B18=inmcm4!C17, B18='IPSL-CM5A-LR'!C17, B18='IPSL-CM5A-MR'!C17, B18='IPSL-MC5B-LR'!C17, B18=MIROC5!C17, B18='MIROC-ESM'!C17, B18='MIROC-ESM-CHEM'!C17, B18='MRI-CGCM3'!C17, B18='NorESM1-M'!C17), "Yes", "No")</f>
        <v>Yes</v>
      </c>
      <c r="B18" s="10">
        <v>19027</v>
      </c>
      <c r="C18" s="10" t="s">
        <v>17</v>
      </c>
      <c r="D18" s="11" t="s">
        <v>1</v>
      </c>
      <c r="E18" s="13">
        <f>AVERAGE('bcc-csm-1'!$H17,'bcc-csm1-1-m'!$H17,'BNU-ESM'!$H17,CanESM2!$H17,CCSM4!$H17,'CNRM-CM5'!$H17,'CSIRO-Mk3-6-0'!$H17,'GFDL-ESM2M'!$H17,'GFDL-ESM2G'!$H17,'HadGEM2-ES'!$H17,'HadGEM2-CC'!$H17,inmcm4!$H17,'IPSL-CM5A-LR'!$H17,'IPSL-CM5A-MR'!$H17,'IPSL-MC5B-LR'!$H17,MIROC5!$H17,'MIROC-ESM'!$H17,'MIROC-ESM-CHEM'!$H17,'MRI-CGCM3'!$H17,'NorESM1-M'!$H17)</f>
        <v>228.75893656873319</v>
      </c>
      <c r="F18" s="13">
        <f>AVERAGE('bcc-csm-1'!$I17,'bcc-csm1-1-m'!$I17,'BNU-ESM'!$I17,CanESM2!$I17,CCSM4!$I17,'CNRM-CM5'!$I17,'CSIRO-Mk3-6-0'!$I17,'GFDL-ESM2M'!$I17,'GFDL-ESM2G'!$I17,'HadGEM2-ES'!$I17,'HadGEM2-CC'!$I17,inmcm4!$I17,'IPSL-CM5A-LR'!$I17,'IPSL-CM5A-MR'!$I17,'IPSL-MC5B-LR'!$I17,MIROC5!$I17,'MIROC-ESM'!$I17,'MIROC-ESM-CHEM'!$I17,'MRI-CGCM3'!$I17,'NorESM1-M'!$I17)</f>
        <v>110.07270629451955</v>
      </c>
      <c r="G18" s="25">
        <f>AVERAGE('bcc-csm-1'!$J17,'bcc-csm1-1-m'!$J17,'BNU-ESM'!$J17,CanESM2!$J17,CCSM4!$J17,'CNRM-CM5'!$J17,'CSIRO-Mk3-6-0'!$J17,'GFDL-ESM2M'!$J17,'GFDL-ESM2G'!$J17,'HadGEM2-ES'!$J17,'HadGEM2-CC'!$J17,inmcm4!$J17,'IPSL-CM5A-LR'!$J17,'IPSL-CM5A-MR'!$J17,'IPSL-MC5B-LR'!$J17,MIROC5!$J17,'MIROC-ESM'!$J17,'MIROC-ESM-CHEM'!$J17,'MRI-CGCM3'!$J17,'NorESM1-M'!$J17)</f>
        <v>0.13842510943538322</v>
      </c>
      <c r="H18" s="13">
        <f>AVERAGE('bcc-csm-1'!$K17,'bcc-csm1-1-m'!$K17,'BNU-ESM'!$K17,CanESM2!$K17,CCSM4!$K17,'CNRM-CM5'!$K17,'CSIRO-Mk3-6-0'!$K17,'GFDL-ESM2M'!$K17,'GFDL-ESM2G'!$K17,'HadGEM2-ES'!$K17,'HadGEM2-CC'!$K17,inmcm4!$K17,'IPSL-CM5A-LR'!$K17,'IPSL-CM5A-MR'!$K17,'IPSL-MC5B-LR'!$K17,MIROC5!$K17,'MIROC-ESM'!$K17,'MIROC-ESM-CHEM'!$K17,'MRI-CGCM3'!$K17,'NorESM1-M'!$K17)</f>
        <v>354.63427921766169</v>
      </c>
      <c r="I18" s="13">
        <f>AVERAGE('bcc-csm-1'!$L17,'bcc-csm1-1-m'!$L17,'BNU-ESM'!$L17,CanESM2!$L17,CCSM4!$L17,'CNRM-CM5'!$L17,'CSIRO-Mk3-6-0'!$L17,'GFDL-ESM2M'!$L17,'GFDL-ESM2G'!$L17,'HadGEM2-ES'!$L17,'HadGEM2-CC'!$L17,inmcm4!$L17,'IPSL-CM5A-LR'!$L17,'IPSL-CM5A-MR'!$L17,'IPSL-MC5B-LR'!$L17,MIROC5!$L17,'MIROC-ESM'!$L17,'MIROC-ESM-CHEM'!$L17,'MRI-CGCM3'!$L17,'NorESM1-M'!$L17)</f>
        <v>181.28966992744984</v>
      </c>
      <c r="J18" s="25">
        <f>AVERAGE('bcc-csm-1'!$M17,'bcc-csm1-1-m'!$M17,'BNU-ESM'!$M17,CanESM2!$M17,CCSM4!$M17,'CNRM-CM5'!$M17,'CSIRO-Mk3-6-0'!$M17,'GFDL-ESM2M'!$M17,'GFDL-ESM2G'!$M17,'HadGEM2-ES'!$M17,'HadGEM2-CC'!$M17,inmcm4!$M17,'IPSL-CM5A-LR'!$M17,'IPSL-CM5A-MR'!$M17,'IPSL-MC5B-LR'!$M17,MIROC5!$M17,'MIROC-ESM'!$M17,'MIROC-ESM-CHEM'!$M17,'MRI-CGCM3'!$M17,'NorESM1-M'!$M17)</f>
        <v>0.23182993988747333</v>
      </c>
      <c r="K18" s="56">
        <f>MIN('bcc-csm-1'!$H17,'bcc-csm1-1-m'!$H17,'BNU-ESM'!$H17,CanESM2!$H17,CCSM4!$H17,'CNRM-CM5'!$H17,'CSIRO-Mk3-6-0'!$H17,'GFDL-ESM2M'!$H17,'GFDL-ESM2G'!$H17,'HadGEM2-ES'!$H17,'HadGEM2-CC'!$H17,inmcm4!$H17,'IPSL-CM5A-LR'!$H17,'IPSL-CM5A-MR'!$H17,'IPSL-MC5B-LR'!$H17,MIROC5!$H17,'MIROC-ESM'!$H17,'MIROC-ESM-CHEM'!$H17,'MRI-CGCM3'!$H17,'NorESM1-M'!$H17)</f>
        <v>51.613572281529301</v>
      </c>
      <c r="L18" s="13">
        <f>MIN('bcc-csm-1'!$I17,'bcc-csm1-1-m'!$I17,'BNU-ESM'!$I17,CanESM2!$I17,CCSM4!$I17,'CNRM-CM5'!$I17,'CSIRO-Mk3-6-0'!$I17,'GFDL-ESM2M'!$I17,'GFDL-ESM2G'!$I17,'HadGEM2-ES'!$I17,'HadGEM2-CC'!$I17,inmcm4!$I17,'IPSL-CM5A-LR'!$I17,'IPSL-CM5A-MR'!$I17,'IPSL-MC5B-LR'!$I17,MIROC5!$I17,'MIROC-ESM'!$I17,'MIROC-ESM-CHEM'!$I17,'MRI-CGCM3'!$I17,'NorESM1-M'!$I17)</f>
        <v>11.409898614883501</v>
      </c>
      <c r="M18" s="25">
        <f>MIN('bcc-csm-1'!$J17,'bcc-csm1-1-m'!$J17,'BNU-ESM'!$J17,CanESM2!$J17,CCSM4!$J17,'CNRM-CM5'!$J17,'CSIRO-Mk3-6-0'!$J17,'GFDL-ESM2M'!$J17,'GFDL-ESM2G'!$J17,'HadGEM2-ES'!$J17,'HadGEM2-CC'!$J17,inmcm4!$J17,'IPSL-CM5A-LR'!$J17,'IPSL-CM5A-MR'!$J17,'IPSL-MC5B-LR'!$J17,MIROC5!$J17,'MIROC-ESM'!$J17,'MIROC-ESM-CHEM'!$J17,'MRI-CGCM3'!$J17,'NorESM1-M'!$J17)</f>
        <v>-4.4229606286551197E-2</v>
      </c>
      <c r="N18" s="13">
        <f>MIN('bcc-csm-1'!$K17,'bcc-csm1-1-m'!$K17,'BNU-ESM'!$K17,CanESM2!$K17,CCSM4!$K17,'CNRM-CM5'!$K17,'CSIRO-Mk3-6-0'!$K17,'GFDL-ESM2M'!$K17,'GFDL-ESM2G'!$K17,'HadGEM2-ES'!$K17,'HadGEM2-CC'!$K17,inmcm4!$K17,'IPSL-CM5A-LR'!$K17,'IPSL-CM5A-MR'!$K17,'IPSL-MC5B-LR'!$K17,MIROC5!$K17,'MIROC-ESM'!$K17,'MIROC-ESM-CHEM'!$K17,'MRI-CGCM3'!$K17,'NorESM1-M'!$K17)</f>
        <v>116.24229968643</v>
      </c>
      <c r="O18" s="13">
        <f>MIN('bcc-csm-1'!$L17,'bcc-csm1-1-m'!$L17,'BNU-ESM'!$L17,CanESM2!$L17,CCSM4!$L17,'CNRM-CM5'!$L17,'CSIRO-Mk3-6-0'!$L17,'GFDL-ESM2M'!$L17,'GFDL-ESM2G'!$L17,'HadGEM2-ES'!$L17,'HadGEM2-CC'!$L17,inmcm4!$L17,'IPSL-CM5A-LR'!$L17,'IPSL-CM5A-MR'!$L17,'IPSL-MC5B-LR'!$L17,MIROC5!$L17,'MIROC-ESM'!$L17,'MIROC-ESM-CHEM'!$L17,'MRI-CGCM3'!$L17,'NorESM1-M'!$L17)</f>
        <v>39.248083019256597</v>
      </c>
      <c r="P18" s="25">
        <f>MIN('bcc-csm-1'!$M17,'bcc-csm1-1-m'!$M17,'BNU-ESM'!$M17,CanESM2!$M17,CCSM4!$M17,'CNRM-CM5'!$M17,'CSIRO-Mk3-6-0'!$M17,'GFDL-ESM2M'!$M17,'GFDL-ESM2G'!$M17,'HadGEM2-ES'!$M17,'HadGEM2-CC'!$M17,inmcm4!$M17,'IPSL-CM5A-LR'!$M17,'IPSL-CM5A-MR'!$M17,'IPSL-MC5B-LR'!$M17,MIROC5!$M17,'MIROC-ESM'!$M17,'MIROC-ESM-CHEM'!$M17,'MRI-CGCM3'!$M17,'NorESM1-M'!$M17)</f>
        <v>-1.50565937832581E-3</v>
      </c>
      <c r="Q18" s="56">
        <f>MAX('bcc-csm-1'!$H17,'bcc-csm1-1-m'!$H17,'BNU-ESM'!$H17,CanESM2!$H17,CCSM4!$H17,'CNRM-CM5'!$H17,'CSIRO-Mk3-6-0'!$H17,'GFDL-ESM2M'!$H17,'GFDL-ESM2G'!$H17,'HadGEM2-ES'!$H17,'HadGEM2-CC'!$H17,inmcm4!$H17,'IPSL-CM5A-LR'!$H17,'IPSL-CM5A-MR'!$H17,'IPSL-MC5B-LR'!$H17,MIROC5!$H17,'MIROC-ESM'!$H17,'MIROC-ESM-CHEM'!$H17,'MRI-CGCM3'!$H17,'NorESM1-M'!$H17)</f>
        <v>375.75282321972799</v>
      </c>
      <c r="R18" s="13">
        <f>MAX('bcc-csm-1'!$I17,'bcc-csm1-1-m'!$I17,'BNU-ESM'!$I17,CanESM2!$I17,CCSM4!$I17,'CNRM-CM5'!$I17,'CSIRO-Mk3-6-0'!$I17,'GFDL-ESM2M'!$I17,'GFDL-ESM2G'!$I17,'HadGEM2-ES'!$I17,'HadGEM2-CC'!$I17,inmcm4!$I17,'IPSL-CM5A-LR'!$I17,'IPSL-CM5A-MR'!$I17,'IPSL-MC5B-LR'!$I17,MIROC5!$I17,'MIROC-ESM'!$I17,'MIROC-ESM-CHEM'!$I17,'MRI-CGCM3'!$I17,'NorESM1-M'!$I17)</f>
        <v>245.259456443787</v>
      </c>
      <c r="S18" s="25">
        <f>MAX('bcc-csm-1'!$J17,'bcc-csm1-1-m'!$J17,'BNU-ESM'!$J17,CanESM2!$J17,CCSM4!$J17,'CNRM-CM5'!$J17,'CSIRO-Mk3-6-0'!$J17,'GFDL-ESM2M'!$J17,'GFDL-ESM2G'!$J17,'HadGEM2-ES'!$J17,'HadGEM2-CC'!$J17,inmcm4!$J17,'IPSL-CM5A-LR'!$J17,'IPSL-CM5A-MR'!$J17,'IPSL-MC5B-LR'!$J17,MIROC5!$J17,'MIROC-ESM'!$J17,'MIROC-ESM-CHEM'!$J17,'MRI-CGCM3'!$J17,'NorESM1-M'!$J17)</f>
        <v>0.318061596</v>
      </c>
      <c r="T18" s="13">
        <f>MAX('bcc-csm-1'!$K17,'bcc-csm1-1-m'!$K17,'BNU-ESM'!$K17,CanESM2!$K17,CCSM4!$K17,'CNRM-CM5'!$K17,'CSIRO-Mk3-6-0'!$K17,'GFDL-ESM2M'!$K17,'GFDL-ESM2G'!$K17,'HadGEM2-ES'!$K17,'HadGEM2-CC'!$K17,inmcm4!$K17,'IPSL-CM5A-LR'!$K17,'IPSL-CM5A-MR'!$K17,'IPSL-MC5B-LR'!$K17,MIROC5!$K17,'MIROC-ESM'!$K17,'MIROC-ESM-CHEM'!$K17,'MRI-CGCM3'!$K17,'NorESM1-M'!$K17)</f>
        <v>532.65102260000003</v>
      </c>
      <c r="U18" s="13">
        <f>MAX('bcc-csm-1'!$L17,'bcc-csm1-1-m'!$L17,'BNU-ESM'!$L17,CanESM2!$L17,CCSM4!$L17,'CNRM-CM5'!$L17,'CSIRO-Mk3-6-0'!$L17,'GFDL-ESM2M'!$L17,'GFDL-ESM2G'!$L17,'HadGEM2-ES'!$L17,'HadGEM2-CC'!$L17,inmcm4!$L17,'IPSL-CM5A-LR'!$L17,'IPSL-CM5A-MR'!$L17,'IPSL-MC5B-LR'!$L17,MIROC5!$L17,'MIROC-ESM'!$L17,'MIROC-ESM-CHEM'!$L17,'MRI-CGCM3'!$L17,'NorESM1-M'!$L17)</f>
        <v>299.77550200000002</v>
      </c>
      <c r="V18" s="25">
        <f>MAX('bcc-csm-1'!$M17,'bcc-csm1-1-m'!$M17,'BNU-ESM'!$M17,CanESM2!$M17,CCSM4!$M17,'CNRM-CM5'!$M17,'CSIRO-Mk3-6-0'!$M17,'GFDL-ESM2M'!$M17,'GFDL-ESM2G'!$M17,'HadGEM2-ES'!$M17,'HadGEM2-CC'!$M17,inmcm4!$M17,'IPSL-CM5A-LR'!$M17,'IPSL-CM5A-MR'!$M17,'IPSL-MC5B-LR'!$M17,MIROC5!$M17,'MIROC-ESM'!$M17,'MIROC-ESM-CHEM'!$M17,'MRI-CGCM3'!$M17,'NorESM1-M'!$M17)</f>
        <v>0.46407877260000002</v>
      </c>
      <c r="W18" s="56">
        <f>STDEV('bcc-csm-1'!$H17,'bcc-csm1-1-m'!$H17,'BNU-ESM'!$H17,CanESM2!$H17,CCSM4!$H17,'CNRM-CM5'!$H17,'CSIRO-Mk3-6-0'!$H17,'GFDL-ESM2M'!$H17,'GFDL-ESM2G'!$H17,'HadGEM2-ES'!$H17,'HadGEM2-CC'!$H17,inmcm4!$H17,'IPSL-CM5A-LR'!$H17,'IPSL-CM5A-MR'!$H17,'IPSL-MC5B-LR'!$H17,MIROC5!$H17,'MIROC-ESM'!$H17,'MIROC-ESM-CHEM'!$H17,'MRI-CGCM3'!$H17,'NorESM1-M'!$H17)</f>
        <v>83.888099546933816</v>
      </c>
      <c r="X18" s="13">
        <f>STDEV('bcc-csm-1'!$I17,'bcc-csm1-1-m'!$I17,'BNU-ESM'!$I17,CanESM2!$I17,CCSM4!$I17,'CNRM-CM5'!$I17,'CSIRO-Mk3-6-0'!$I17,'GFDL-ESM2M'!$I17,'GFDL-ESM2G'!$I17,'HadGEM2-ES'!$I17,'HadGEM2-CC'!$I17,inmcm4!$I17,'IPSL-CM5A-LR'!$I17,'IPSL-CM5A-MR'!$I17,'IPSL-MC5B-LR'!$I17,MIROC5!$I17,'MIROC-ESM'!$I17,'MIROC-ESM-CHEM'!$I17,'MRI-CGCM3'!$I17,'NorESM1-M'!$I17)</f>
        <v>57.277747617045669</v>
      </c>
      <c r="Y18" s="13">
        <f>STDEV('bcc-csm-1'!$J17,'bcc-csm1-1-m'!$J17,'BNU-ESM'!$J17,CanESM2!$J17,CCSM4!$J17,'CNRM-CM5'!$J17,'CSIRO-Mk3-6-0'!$J17,'GFDL-ESM2M'!$J17,'GFDL-ESM2G'!$J17,'HadGEM2-ES'!$J17,'HadGEM2-CC'!$J17,inmcm4!$J17,'IPSL-CM5A-LR'!$J17,'IPSL-CM5A-MR'!$J17,'IPSL-MC5B-LR'!$J17,MIROC5!$J17,'MIROC-ESM'!$J17,'MIROC-ESM-CHEM'!$J17,'MRI-CGCM3'!$J17,'NorESM1-M'!$J17)</f>
        <v>9.6776409404113972E-2</v>
      </c>
      <c r="Z18" s="13">
        <f>STDEV('bcc-csm-1'!$K17,'bcc-csm1-1-m'!$K17,'BNU-ESM'!$K17,CanESM2!$K17,CCSM4!$K17,'CNRM-CM5'!$K17,'CSIRO-Mk3-6-0'!$K17,'GFDL-ESM2M'!$K17,'GFDL-ESM2G'!$K17,'HadGEM2-ES'!$K17,'HadGEM2-CC'!$K17,inmcm4!$K17,'IPSL-CM5A-LR'!$K17,'IPSL-CM5A-MR'!$K17,'IPSL-MC5B-LR'!$K17,MIROC5!$K17,'MIROC-ESM'!$K17,'MIROC-ESM-CHEM'!$K17,'MRI-CGCM3'!$K17,'NorESM1-M'!$K17)</f>
        <v>123.70440295425985</v>
      </c>
      <c r="AA18" s="13">
        <f>STDEV('bcc-csm-1'!$L17,'bcc-csm1-1-m'!$L17,'BNU-ESM'!$L17,CanESM2!$L17,CCSM4!$L17,'CNRM-CM5'!$L17,'CSIRO-Mk3-6-0'!$L17,'GFDL-ESM2M'!$L17,'GFDL-ESM2G'!$L17,'HadGEM2-ES'!$L17,'HadGEM2-CC'!$L17,inmcm4!$L17,'IPSL-CM5A-LR'!$L17,'IPSL-CM5A-MR'!$L17,'IPSL-MC5B-LR'!$L17,MIROC5!$L17,'MIROC-ESM'!$L17,'MIROC-ESM-CHEM'!$L17,'MRI-CGCM3'!$L17,'NorESM1-M'!$L17)</f>
        <v>73.358557425770769</v>
      </c>
      <c r="AB18" s="13">
        <f>STDEV('bcc-csm-1'!$M17,'bcc-csm1-1-m'!$M17,'BNU-ESM'!$M17,CanESM2!$M17,CCSM4!$M17,'CNRM-CM5'!$M17,'CSIRO-Mk3-6-0'!$M17,'GFDL-ESM2M'!$M17,'GFDL-ESM2G'!$M17,'HadGEM2-ES'!$M17,'HadGEM2-CC'!$M17,inmcm4!$M17,'IPSL-CM5A-LR'!$M17,'IPSL-CM5A-MR'!$M17,'IPSL-MC5B-LR'!$M17,MIROC5!$M17,'MIROC-ESM'!$M17,'MIROC-ESM-CHEM'!$M17,'MRI-CGCM3'!$M17,'NorESM1-M'!$M17)</f>
        <v>0.12500381939115215</v>
      </c>
      <c r="AC18" s="56">
        <f t="shared" ref="AC18:AH18" si="44">E18-(3*W18)</f>
        <v>-22.905362072068272</v>
      </c>
      <c r="AD18" s="13">
        <f t="shared" si="44"/>
        <v>-61.760536556617467</v>
      </c>
      <c r="AE18" s="13">
        <f t="shared" si="44"/>
        <v>-0.1519041187769587</v>
      </c>
      <c r="AF18" s="13">
        <f t="shared" si="44"/>
        <v>-16.47892964511783</v>
      </c>
      <c r="AG18" s="13">
        <f t="shared" si="44"/>
        <v>-38.786002349862486</v>
      </c>
      <c r="AH18" s="13">
        <f t="shared" si="44"/>
        <v>-0.14318151828598316</v>
      </c>
      <c r="AI18" s="56">
        <f t="shared" ref="AI18:AN18" si="45">E18+(3*W18)</f>
        <v>480.42323520953465</v>
      </c>
      <c r="AJ18" s="13">
        <f t="shared" si="45"/>
        <v>281.90594914565656</v>
      </c>
      <c r="AK18" s="13">
        <f t="shared" si="45"/>
        <v>0.42875433764772514</v>
      </c>
      <c r="AL18" s="13">
        <f t="shared" si="45"/>
        <v>725.74748808044114</v>
      </c>
      <c r="AM18" s="13">
        <f t="shared" si="45"/>
        <v>401.36534220476216</v>
      </c>
      <c r="AN18" s="13">
        <f t="shared" si="45"/>
        <v>0.60684139806092985</v>
      </c>
      <c r="AO18" s="56">
        <f>AVERAGE('bcc-csm-1'!$E17,'bcc-csm1-1-m'!$E17,'BNU-ESM'!$E17,CanESM2!$E17,CCSM4!$E17,'CNRM-CM5'!$E17,'CSIRO-Mk3-6-0'!$E17,'GFDL-ESM2M'!$E17,'GFDL-ESM2G'!$E17,'HadGEM2-ES'!$E17,'HadGEM2-CC'!$E17,inmcm4!$E17,'IPSL-CM5A-LR'!$E17,'IPSL-CM5A-MR'!$E17,'IPSL-MC5B-LR'!$E17,MIROC5!$E17,'MIROC-ESM'!$E17,'MIROC-ESM-CHEM'!$E17,'MRI-CGCM3'!$E17,'NorESM1-M'!$E17)</f>
        <v>2034.0835560150786</v>
      </c>
      <c r="AP18" s="13">
        <f>AVERAGE('bcc-csm-1'!$F17,'bcc-csm1-1-m'!$F17,'BNU-ESM'!$F17,CanESM2!$F17,CCSM4!$F17,'CNRM-CM5'!$F17,'CSIRO-Mk3-6-0'!$F17,'GFDL-ESM2M'!$F17,'GFDL-ESM2G'!$F17,'HadGEM2-ES'!$F17,'HadGEM2-CC'!$F17,inmcm4!$F17,'IPSL-CM5A-LR'!$F17,'IPSL-CM5A-MR'!$F17,'IPSL-MC5B-LR'!$F17,MIROC5!$F17,'MIROC-ESM'!$F17,'MIROC-ESM-CHEM'!$F17,'MRI-CGCM3'!$F17,'NorESM1-M'!$F17)</f>
        <v>196.07021824367851</v>
      </c>
      <c r="AQ18" s="62">
        <f>AVERAGE('bcc-csm-1'!$G17,'bcc-csm1-1-m'!$G17,'BNU-ESM'!$G17,CanESM2!$G17,CCSM4!$G17,'CNRM-CM5'!$G17,'CSIRO-Mk3-6-0'!$G17,'GFDL-ESM2M'!$G17,'GFDL-ESM2G'!$G17,'HadGEM2-ES'!$G17,'HadGEM2-CC'!$G17,inmcm4!$G17,'IPSL-CM5A-LR'!$G17,'IPSL-CM5A-MR'!$G17,'IPSL-MC5B-LR'!$G17,MIROC5!$G17,'MIROC-ESM'!$G17,'MIROC-ESM-CHEM'!$G17,'MRI-CGCM3'!$G17,'NorESM1-M'!$G17)</f>
        <v>1.0040384458149112</v>
      </c>
      <c r="AR18" s="53">
        <f t="shared" si="12"/>
        <v>0.11246290049996226</v>
      </c>
      <c r="AS18" s="53">
        <f t="shared" si="13"/>
        <v>0.56139431720180888</v>
      </c>
      <c r="AT18" s="64">
        <f t="shared" si="14"/>
        <v>0.13786833563234002</v>
      </c>
      <c r="AU18" s="53">
        <f t="shared" si="15"/>
        <v>0.17434597421967105</v>
      </c>
      <c r="AV18" s="53">
        <f t="shared" si="16"/>
        <v>0.92461604598277525</v>
      </c>
      <c r="AW18" s="64">
        <f t="shared" si="17"/>
        <v>0.23089747295414809</v>
      </c>
    </row>
    <row r="19" spans="1:49" ht="11.5" x14ac:dyDescent="0.25">
      <c r="A19" s="10" t="str">
        <f>IF(AND(B19='bcc-csm-1'!C18, B19='bcc-csm1-1-m'!C18,B19='BNU-ESM'!C18, B19=CanESM2!C18, B19=CCSM4!C18, B19='CNRM-CM5'!C18, B19='CSIRO-Mk3-6-0'!C18, B19='GFDL-ESM2M'!C18, B19='GFDL-ESM2G'!C18, B19='HadGEM2-ES'!C18, B19='HadGEM2-CC'!C18, B19=inmcm4!C18, B19='IPSL-CM5A-LR'!C18, B19='IPSL-CM5A-MR'!C18, B19='IPSL-MC5B-LR'!C18, B19=MIROC5!C18, B19='MIROC-ESM'!C18, B19='MIROC-ESM-CHEM'!C18, B19='MRI-CGCM3'!C18, B19='NorESM1-M'!C18), "Yes", "No")</f>
        <v>Yes</v>
      </c>
      <c r="B19" s="10">
        <v>19029</v>
      </c>
      <c r="C19" s="10" t="s">
        <v>18</v>
      </c>
      <c r="D19" s="11" t="s">
        <v>1</v>
      </c>
      <c r="E19" s="13">
        <f>AVERAGE('bcc-csm-1'!$H18,'bcc-csm1-1-m'!$H18,'BNU-ESM'!$H18,CanESM2!$H18,CCSM4!$H18,'CNRM-CM5'!$H18,'CSIRO-Mk3-6-0'!$H18,'GFDL-ESM2M'!$H18,'GFDL-ESM2G'!$H18,'HadGEM2-ES'!$H18,'HadGEM2-CC'!$H18,inmcm4!$H18,'IPSL-CM5A-LR'!$H18,'IPSL-CM5A-MR'!$H18,'IPSL-MC5B-LR'!$H18,MIROC5!$H18,'MIROC-ESM'!$H18,'MIROC-ESM-CHEM'!$H18,'MRI-CGCM3'!$H18,'NorESM1-M'!$H18)</f>
        <v>230.33881192901171</v>
      </c>
      <c r="F19" s="13">
        <f>AVERAGE('bcc-csm-1'!$I18,'bcc-csm1-1-m'!$I18,'BNU-ESM'!$I18,CanESM2!$I18,CCSM4!$I18,'CNRM-CM5'!$I18,'CSIRO-Mk3-6-0'!$I18,'GFDL-ESM2M'!$I18,'GFDL-ESM2G'!$I18,'HadGEM2-ES'!$I18,'HadGEM2-CC'!$I18,inmcm4!$I18,'IPSL-CM5A-LR'!$I18,'IPSL-CM5A-MR'!$I18,'IPSL-MC5B-LR'!$I18,MIROC5!$I18,'MIROC-ESM'!$I18,'MIROC-ESM-CHEM'!$I18,'MRI-CGCM3'!$I18,'NorESM1-M'!$I18)</f>
        <v>119.00461509050197</v>
      </c>
      <c r="G19" s="25">
        <f>AVERAGE('bcc-csm-1'!$J18,'bcc-csm1-1-m'!$J18,'BNU-ESM'!$J18,CanESM2!$J18,CCSM4!$J18,'CNRM-CM5'!$J18,'CSIRO-Mk3-6-0'!$J18,'GFDL-ESM2M'!$J18,'GFDL-ESM2G'!$J18,'HadGEM2-ES'!$J18,'HadGEM2-CC'!$J18,inmcm4!$J18,'IPSL-CM5A-LR'!$J18,'IPSL-CM5A-MR'!$J18,'IPSL-MC5B-LR'!$J18,MIROC5!$J18,'MIROC-ESM'!$J18,'MIROC-ESM-CHEM'!$J18,'MRI-CGCM3'!$J18,'NorESM1-M'!$J18)</f>
        <v>0.1430551361243429</v>
      </c>
      <c r="H19" s="13">
        <f>AVERAGE('bcc-csm-1'!$K18,'bcc-csm1-1-m'!$K18,'BNU-ESM'!$K18,CanESM2!$K18,CCSM4!$K18,'CNRM-CM5'!$K18,'CSIRO-Mk3-6-0'!$K18,'GFDL-ESM2M'!$K18,'GFDL-ESM2G'!$K18,'HadGEM2-ES'!$K18,'HadGEM2-CC'!$K18,inmcm4!$K18,'IPSL-CM5A-LR'!$K18,'IPSL-CM5A-MR'!$K18,'IPSL-MC5B-LR'!$K18,MIROC5!$K18,'MIROC-ESM'!$K18,'MIROC-ESM-CHEM'!$K18,'MRI-CGCM3'!$K18,'NorESM1-M'!$K18)</f>
        <v>356.35572945023443</v>
      </c>
      <c r="I19" s="13">
        <f>AVERAGE('bcc-csm-1'!$L18,'bcc-csm1-1-m'!$L18,'BNU-ESM'!$L18,CanESM2!$L18,CCSM4!$L18,'CNRM-CM5'!$L18,'CSIRO-Mk3-6-0'!$L18,'GFDL-ESM2M'!$L18,'GFDL-ESM2G'!$L18,'HadGEM2-ES'!$L18,'HadGEM2-CC'!$L18,inmcm4!$L18,'IPSL-CM5A-LR'!$L18,'IPSL-CM5A-MR'!$L18,'IPSL-MC5B-LR'!$L18,MIROC5!$L18,'MIROC-ESM'!$L18,'MIROC-ESM-CHEM'!$L18,'MRI-CGCM3'!$L18,'NorESM1-M'!$L18)</f>
        <v>193.43244207144363</v>
      </c>
      <c r="J19" s="25">
        <f>AVERAGE('bcc-csm-1'!$M18,'bcc-csm1-1-m'!$M18,'BNU-ESM'!$M18,CanESM2!$M18,CCSM4!$M18,'CNRM-CM5'!$M18,'CSIRO-Mk3-6-0'!$M18,'GFDL-ESM2M'!$M18,'GFDL-ESM2G'!$M18,'HadGEM2-ES'!$M18,'HadGEM2-CC'!$M18,inmcm4!$M18,'IPSL-CM5A-LR'!$M18,'IPSL-CM5A-MR'!$M18,'IPSL-MC5B-LR'!$M18,MIROC5!$M18,'MIROC-ESM'!$M18,'MIROC-ESM-CHEM'!$M18,'MRI-CGCM3'!$M18,'NorESM1-M'!$M18)</f>
        <v>0.23985559652655741</v>
      </c>
      <c r="K19" s="56">
        <f>MIN('bcc-csm-1'!$H18,'bcc-csm1-1-m'!$H18,'BNU-ESM'!$H18,CanESM2!$H18,CCSM4!$H18,'CNRM-CM5'!$H18,'CSIRO-Mk3-6-0'!$H18,'GFDL-ESM2M'!$H18,'GFDL-ESM2G'!$H18,'HadGEM2-ES'!$H18,'HadGEM2-CC'!$H18,inmcm4!$H18,'IPSL-CM5A-LR'!$H18,'IPSL-CM5A-MR'!$H18,'IPSL-MC5B-LR'!$H18,MIROC5!$H18,'MIROC-ESM'!$H18,'MIROC-ESM-CHEM'!$H18,'MRI-CGCM3'!$H18,'NorESM1-M'!$H18)</f>
        <v>55.681341788125799</v>
      </c>
      <c r="L19" s="13">
        <f>MIN('bcc-csm-1'!$I18,'bcc-csm1-1-m'!$I18,'BNU-ESM'!$I18,CanESM2!$I18,CCSM4!$I18,'CNRM-CM5'!$I18,'CSIRO-Mk3-6-0'!$I18,'GFDL-ESM2M'!$I18,'GFDL-ESM2G'!$I18,'HadGEM2-ES'!$I18,'HadGEM2-CC'!$I18,inmcm4!$I18,'IPSL-CM5A-LR'!$I18,'IPSL-CM5A-MR'!$I18,'IPSL-MC5B-LR'!$I18,MIROC5!$I18,'MIROC-ESM'!$I18,'MIROC-ESM-CHEM'!$I18,'MRI-CGCM3'!$I18,'NorESM1-M'!$I18)</f>
        <v>20.893717861175499</v>
      </c>
      <c r="M19" s="25">
        <f>MIN('bcc-csm-1'!$J18,'bcc-csm1-1-m'!$J18,'BNU-ESM'!$J18,CanESM2!$J18,CCSM4!$J18,'CNRM-CM5'!$J18,'CSIRO-Mk3-6-0'!$J18,'GFDL-ESM2M'!$J18,'GFDL-ESM2G'!$J18,'HadGEM2-ES'!$J18,'HadGEM2-CC'!$J18,inmcm4!$J18,'IPSL-CM5A-LR'!$J18,'IPSL-CM5A-MR'!$J18,'IPSL-MC5B-LR'!$J18,MIROC5!$J18,'MIROC-ESM'!$J18,'MIROC-ESM-CHEM'!$J18,'MRI-CGCM3'!$J18,'NorESM1-M'!$J18)</f>
        <v>-3.65990684245747E-2</v>
      </c>
      <c r="N19" s="13">
        <f>MIN('bcc-csm-1'!$K18,'bcc-csm1-1-m'!$K18,'BNU-ESM'!$K18,CanESM2!$K18,CCSM4!$K18,'CNRM-CM5'!$K18,'CSIRO-Mk3-6-0'!$K18,'GFDL-ESM2M'!$K18,'GFDL-ESM2G'!$K18,'HadGEM2-ES'!$K18,'HadGEM2-CC'!$K18,inmcm4!$K18,'IPSL-CM5A-LR'!$K18,'IPSL-CM5A-MR'!$K18,'IPSL-MC5B-LR'!$K18,MIROC5!$K18,'MIROC-ESM'!$K18,'MIROC-ESM-CHEM'!$K18,'MRI-CGCM3'!$K18,'NorESM1-M'!$K18)</f>
        <v>120.101706942497</v>
      </c>
      <c r="O19" s="13">
        <f>MIN('bcc-csm-1'!$L18,'bcc-csm1-1-m'!$L18,'BNU-ESM'!$L18,CanESM2!$L18,CCSM4!$L18,'CNRM-CM5'!$L18,'CSIRO-Mk3-6-0'!$L18,'GFDL-ESM2M'!$L18,'GFDL-ESM2G'!$L18,'HadGEM2-ES'!$L18,'HadGEM2-CC'!$L18,inmcm4!$L18,'IPSL-CM5A-LR'!$L18,'IPSL-CM5A-MR'!$L18,'IPSL-MC5B-LR'!$L18,MIROC5!$L18,'MIROC-ESM'!$L18,'MIROC-ESM-CHEM'!$L18,'MRI-CGCM3'!$L18,'NorESM1-M'!$L18)</f>
        <v>42.0137906074524</v>
      </c>
      <c r="P19" s="25">
        <f>MIN('bcc-csm-1'!$M18,'bcc-csm1-1-m'!$M18,'BNU-ESM'!$M18,CanESM2!$M18,CCSM4!$M18,'CNRM-CM5'!$M18,'CSIRO-Mk3-6-0'!$M18,'GFDL-ESM2M'!$M18,'GFDL-ESM2G'!$M18,'HadGEM2-ES'!$M18,'HadGEM2-CC'!$M18,inmcm4!$M18,'IPSL-CM5A-LR'!$M18,'IPSL-CM5A-MR'!$M18,'IPSL-MC5B-LR'!$M18,MIROC5!$M18,'MIROC-ESM'!$M18,'MIROC-ESM-CHEM'!$M18,'MRI-CGCM3'!$M18,'NorESM1-M'!$M18)</f>
        <v>-4.3631977174302099E-3</v>
      </c>
      <c r="Q19" s="56">
        <f>MAX('bcc-csm-1'!$H18,'bcc-csm1-1-m'!$H18,'BNU-ESM'!$H18,CanESM2!$H18,CCSM4!$H18,'CNRM-CM5'!$H18,'CSIRO-Mk3-6-0'!$H18,'GFDL-ESM2M'!$H18,'GFDL-ESM2G'!$H18,'HadGEM2-ES'!$H18,'HadGEM2-CC'!$H18,inmcm4!$H18,'IPSL-CM5A-LR'!$H18,'IPSL-CM5A-MR'!$H18,'IPSL-MC5B-LR'!$H18,MIROC5!$H18,'MIROC-ESM'!$H18,'MIROC-ESM-CHEM'!$H18,'MRI-CGCM3'!$H18,'NorESM1-M'!$H18)</f>
        <v>372.11729539999999</v>
      </c>
      <c r="R19" s="13">
        <f>MAX('bcc-csm-1'!$I18,'bcc-csm1-1-m'!$I18,'BNU-ESM'!$I18,CanESM2!$I18,CCSM4!$I18,'CNRM-CM5'!$I18,'CSIRO-Mk3-6-0'!$I18,'GFDL-ESM2M'!$I18,'GFDL-ESM2G'!$I18,'HadGEM2-ES'!$I18,'HadGEM2-CC'!$I18,inmcm4!$I18,'IPSL-CM5A-LR'!$I18,'IPSL-CM5A-MR'!$I18,'IPSL-MC5B-LR'!$I18,MIROC5!$I18,'MIROC-ESM'!$I18,'MIROC-ESM-CHEM'!$I18,'MRI-CGCM3'!$I18,'NorESM1-M'!$I18)</f>
        <v>255.408411836624</v>
      </c>
      <c r="S19" s="25">
        <f>MAX('bcc-csm-1'!$J18,'bcc-csm1-1-m'!$J18,'BNU-ESM'!$J18,CanESM2!$J18,CCSM4!$J18,'CNRM-CM5'!$J18,'CSIRO-Mk3-6-0'!$J18,'GFDL-ESM2M'!$J18,'GFDL-ESM2G'!$J18,'HadGEM2-ES'!$J18,'HadGEM2-CC'!$J18,inmcm4!$J18,'IPSL-CM5A-LR'!$J18,'IPSL-CM5A-MR'!$J18,'IPSL-MC5B-LR'!$J18,MIROC5!$J18,'MIROC-ESM'!$J18,'MIROC-ESM-CHEM'!$J18,'MRI-CGCM3'!$J18,'NorESM1-M'!$J18)</f>
        <v>0.33587483070000002</v>
      </c>
      <c r="T19" s="13">
        <f>MAX('bcc-csm-1'!$K18,'bcc-csm1-1-m'!$K18,'BNU-ESM'!$K18,CanESM2!$K18,CCSM4!$K18,'CNRM-CM5'!$K18,'CSIRO-Mk3-6-0'!$K18,'GFDL-ESM2M'!$K18,'GFDL-ESM2G'!$K18,'HadGEM2-ES'!$K18,'HadGEM2-CC'!$K18,inmcm4!$K18,'IPSL-CM5A-LR'!$K18,'IPSL-CM5A-MR'!$K18,'IPSL-MC5B-LR'!$K18,MIROC5!$K18,'MIROC-ESM'!$K18,'MIROC-ESM-CHEM'!$K18,'MRI-CGCM3'!$K18,'NorESM1-M'!$K18)</f>
        <v>548.26546489999998</v>
      </c>
      <c r="U19" s="13">
        <f>MAX('bcc-csm-1'!$L18,'bcc-csm1-1-m'!$L18,'BNU-ESM'!$L18,CanESM2!$L18,CCSM4!$L18,'CNRM-CM5'!$L18,'CSIRO-Mk3-6-0'!$L18,'GFDL-ESM2M'!$L18,'GFDL-ESM2G'!$L18,'HadGEM2-ES'!$L18,'HadGEM2-CC'!$L18,inmcm4!$L18,'IPSL-CM5A-LR'!$L18,'IPSL-CM5A-MR'!$L18,'IPSL-MC5B-LR'!$L18,MIROC5!$L18,'MIROC-ESM'!$L18,'MIROC-ESM-CHEM'!$L18,'MRI-CGCM3'!$L18,'NorESM1-M'!$L18)</f>
        <v>327.91727350000002</v>
      </c>
      <c r="V19" s="25">
        <f>MAX('bcc-csm-1'!$M18,'bcc-csm1-1-m'!$M18,'BNU-ESM'!$M18,CanESM2!$M18,CCSM4!$M18,'CNRM-CM5'!$M18,'CSIRO-Mk3-6-0'!$M18,'GFDL-ESM2M'!$M18,'GFDL-ESM2G'!$M18,'HadGEM2-ES'!$M18,'HadGEM2-CC'!$M18,inmcm4!$M18,'IPSL-CM5A-LR'!$M18,'IPSL-CM5A-MR'!$M18,'IPSL-MC5B-LR'!$M18,MIROC5!$M18,'MIROC-ESM'!$M18,'MIROC-ESM-CHEM'!$M18,'MRI-CGCM3'!$M18,'NorESM1-M'!$M18)</f>
        <v>0.50222873000000001</v>
      </c>
      <c r="W19" s="56">
        <f>STDEV('bcc-csm-1'!$H18,'bcc-csm1-1-m'!$H18,'BNU-ESM'!$H18,CanESM2!$H18,CCSM4!$H18,'CNRM-CM5'!$H18,'CSIRO-Mk3-6-0'!$H18,'GFDL-ESM2M'!$H18,'GFDL-ESM2G'!$H18,'HadGEM2-ES'!$H18,'HadGEM2-CC'!$H18,inmcm4!$H18,'IPSL-CM5A-LR'!$H18,'IPSL-CM5A-MR'!$H18,'IPSL-MC5B-LR'!$H18,MIROC5!$H18,'MIROC-ESM'!$H18,'MIROC-ESM-CHEM'!$H18,'MRI-CGCM3'!$H18,'NorESM1-M'!$H18)</f>
        <v>85.335125550969721</v>
      </c>
      <c r="X19" s="13">
        <f>STDEV('bcc-csm-1'!$I18,'bcc-csm1-1-m'!$I18,'BNU-ESM'!$I18,CanESM2!$I18,CCSM4!$I18,'CNRM-CM5'!$I18,'CSIRO-Mk3-6-0'!$I18,'GFDL-ESM2M'!$I18,'GFDL-ESM2G'!$I18,'HadGEM2-ES'!$I18,'HadGEM2-CC'!$I18,inmcm4!$I18,'IPSL-CM5A-LR'!$I18,'IPSL-CM5A-MR'!$I18,'IPSL-MC5B-LR'!$I18,MIROC5!$I18,'MIROC-ESM'!$I18,'MIROC-ESM-CHEM'!$I18,'MRI-CGCM3'!$I18,'NorESM1-M'!$I18)</f>
        <v>61.457159871201874</v>
      </c>
      <c r="Y19" s="13">
        <f>STDEV('bcc-csm-1'!$J18,'bcc-csm1-1-m'!$J18,'BNU-ESM'!$J18,CanESM2!$J18,CCSM4!$J18,'CNRM-CM5'!$J18,'CSIRO-Mk3-6-0'!$J18,'GFDL-ESM2M'!$J18,'GFDL-ESM2G'!$J18,'HadGEM2-ES'!$J18,'HadGEM2-CC'!$J18,inmcm4!$J18,'IPSL-CM5A-LR'!$J18,'IPSL-CM5A-MR'!$J18,'IPSL-MC5B-LR'!$J18,MIROC5!$J18,'MIROC-ESM'!$J18,'MIROC-ESM-CHEM'!$J18,'MRI-CGCM3'!$J18,'NorESM1-M'!$J18)</f>
        <v>0.10213729170305096</v>
      </c>
      <c r="Z19" s="13">
        <f>STDEV('bcc-csm-1'!$K18,'bcc-csm1-1-m'!$K18,'BNU-ESM'!$K18,CanESM2!$K18,CCSM4!$K18,'CNRM-CM5'!$K18,'CSIRO-Mk3-6-0'!$K18,'GFDL-ESM2M'!$K18,'GFDL-ESM2G'!$K18,'HadGEM2-ES'!$K18,'HadGEM2-CC'!$K18,inmcm4!$K18,'IPSL-CM5A-LR'!$K18,'IPSL-CM5A-MR'!$K18,'IPSL-MC5B-LR'!$K18,MIROC5!$K18,'MIROC-ESM'!$K18,'MIROC-ESM-CHEM'!$K18,'MRI-CGCM3'!$K18,'NorESM1-M'!$K18)</f>
        <v>123.94382881506927</v>
      </c>
      <c r="AA19" s="13">
        <f>STDEV('bcc-csm-1'!$L18,'bcc-csm1-1-m'!$L18,'BNU-ESM'!$L18,CanESM2!$L18,CCSM4!$L18,'CNRM-CM5'!$L18,'CSIRO-Mk3-6-0'!$L18,'GFDL-ESM2M'!$L18,'GFDL-ESM2G'!$L18,'HadGEM2-ES'!$L18,'HadGEM2-CC'!$L18,inmcm4!$L18,'IPSL-CM5A-LR'!$L18,'IPSL-CM5A-MR'!$L18,'IPSL-MC5B-LR'!$L18,MIROC5!$L18,'MIROC-ESM'!$L18,'MIROC-ESM-CHEM'!$L18,'MRI-CGCM3'!$L18,'NorESM1-M'!$L18)</f>
        <v>79.305113782394855</v>
      </c>
      <c r="AB19" s="13">
        <f>STDEV('bcc-csm-1'!$M18,'bcc-csm1-1-m'!$M18,'BNU-ESM'!$M18,CanESM2!$M18,CCSM4!$M18,'CNRM-CM5'!$M18,'CSIRO-Mk3-6-0'!$M18,'GFDL-ESM2M'!$M18,'GFDL-ESM2G'!$M18,'HadGEM2-ES'!$M18,'HadGEM2-CC'!$M18,inmcm4!$M18,'IPSL-CM5A-LR'!$M18,'IPSL-CM5A-MR'!$M18,'IPSL-MC5B-LR'!$M18,MIROC5!$M18,'MIROC-ESM'!$M18,'MIROC-ESM-CHEM'!$M18,'MRI-CGCM3'!$M18,'NorESM1-M'!$M18)</f>
        <v>0.13292264839847906</v>
      </c>
      <c r="AC19" s="56">
        <f t="shared" ref="AC19:AH19" si="46">E19-(3*W19)</f>
        <v>-25.666564723897437</v>
      </c>
      <c r="AD19" s="13">
        <f t="shared" si="46"/>
        <v>-65.366864523103658</v>
      </c>
      <c r="AE19" s="13">
        <f t="shared" si="46"/>
        <v>-0.16335673898480996</v>
      </c>
      <c r="AF19" s="13">
        <f t="shared" si="46"/>
        <v>-15.475756994973381</v>
      </c>
      <c r="AG19" s="13">
        <f t="shared" si="46"/>
        <v>-44.48289927574092</v>
      </c>
      <c r="AH19" s="13">
        <f t="shared" si="46"/>
        <v>-0.15891234866887977</v>
      </c>
      <c r="AI19" s="56">
        <f t="shared" ref="AI19:AN19" si="47">E19+(3*W19)</f>
        <v>486.34418858192089</v>
      </c>
      <c r="AJ19" s="13">
        <f t="shared" si="47"/>
        <v>303.37609470410757</v>
      </c>
      <c r="AK19" s="13">
        <f t="shared" si="47"/>
        <v>0.44946701123349575</v>
      </c>
      <c r="AL19" s="13">
        <f t="shared" si="47"/>
        <v>728.18721589544225</v>
      </c>
      <c r="AM19" s="13">
        <f t="shared" si="47"/>
        <v>431.34778341862818</v>
      </c>
      <c r="AN19" s="13">
        <f t="shared" si="47"/>
        <v>0.63862354172199454</v>
      </c>
      <c r="AO19" s="56">
        <f>AVERAGE('bcc-csm-1'!$E18,'bcc-csm1-1-m'!$E18,'BNU-ESM'!$E18,CanESM2!$E18,CCSM4!$E18,'CNRM-CM5'!$E18,'CSIRO-Mk3-6-0'!$E18,'GFDL-ESM2M'!$E18,'GFDL-ESM2G'!$E18,'HadGEM2-ES'!$E18,'HadGEM2-CC'!$E18,inmcm4!$E18,'IPSL-CM5A-LR'!$E18,'IPSL-CM5A-MR'!$E18,'IPSL-MC5B-LR'!$E18,MIROC5!$E18,'MIROC-ESM'!$E18,'MIROC-ESM-CHEM'!$E18,'MRI-CGCM3'!$E18,'NorESM1-M'!$E18)</f>
        <v>2118.7924011035293</v>
      </c>
      <c r="AP19" s="13">
        <f>AVERAGE('bcc-csm-1'!$F18,'bcc-csm1-1-m'!$F18,'BNU-ESM'!$F18,CanESM2!$F18,CCSM4!$F18,'CNRM-CM5'!$F18,'CSIRO-Mk3-6-0'!$F18,'GFDL-ESM2M'!$F18,'GFDL-ESM2G'!$F18,'HadGEM2-ES'!$F18,'HadGEM2-CC'!$F18,inmcm4!$F18,'IPSL-CM5A-LR'!$F18,'IPSL-CM5A-MR'!$F18,'IPSL-MC5B-LR'!$F18,MIROC5!$F18,'MIROC-ESM'!$F18,'MIROC-ESM-CHEM'!$F18,'MRI-CGCM3'!$F18,'NorESM1-M'!$F18)</f>
        <v>229.97262727409412</v>
      </c>
      <c r="AQ19" s="62">
        <f>AVERAGE('bcc-csm-1'!$G18,'bcc-csm1-1-m'!$G18,'BNU-ESM'!$G18,CanESM2!$G18,CCSM4!$G18,'CNRM-CM5'!$G18,'CSIRO-Mk3-6-0'!$G18,'GFDL-ESM2M'!$G18,'GFDL-ESM2G'!$G18,'HadGEM2-ES'!$G18,'HadGEM2-CC'!$G18,inmcm4!$G18,'IPSL-CM5A-LR'!$G18,'IPSL-CM5A-MR'!$G18,'IPSL-MC5B-LR'!$G18,MIROC5!$G18,'MIROC-ESM'!$G18,'MIROC-ESM-CHEM'!$G18,'MRI-CGCM3'!$G18,'NorESM1-M'!$G18)</f>
        <v>1.0336522325445947</v>
      </c>
      <c r="AR19" s="53">
        <f t="shared" si="12"/>
        <v>0.108712307920797</v>
      </c>
      <c r="AS19" s="53">
        <f t="shared" si="13"/>
        <v>0.51747295537336135</v>
      </c>
      <c r="AT19" s="64">
        <f t="shared" si="14"/>
        <v>0.13839774309022362</v>
      </c>
      <c r="AU19" s="53">
        <f t="shared" si="15"/>
        <v>0.16818812889107679</v>
      </c>
      <c r="AV19" s="53">
        <f t="shared" si="16"/>
        <v>0.84111071984623687</v>
      </c>
      <c r="AW19" s="64">
        <f t="shared" si="17"/>
        <v>0.23204670678850331</v>
      </c>
    </row>
    <row r="20" spans="1:49" ht="11.5" x14ac:dyDescent="0.25">
      <c r="A20" s="10" t="str">
        <f>IF(AND(B20='bcc-csm-1'!C19, B20='bcc-csm1-1-m'!C19,B20='BNU-ESM'!C19, B20=CanESM2!C19, B20=CCSM4!C19, B20='CNRM-CM5'!C19, B20='CSIRO-Mk3-6-0'!C19, B20='GFDL-ESM2M'!C19, B20='GFDL-ESM2G'!C19, B20='HadGEM2-ES'!C19, B20='HadGEM2-CC'!C19, B20=inmcm4!C19, B20='IPSL-CM5A-LR'!C19, B20='IPSL-CM5A-MR'!C19, B20='IPSL-MC5B-LR'!C19, B20=MIROC5!C19, B20='MIROC-ESM'!C19, B20='MIROC-ESM-CHEM'!C19, B20='MRI-CGCM3'!C19, B20='NorESM1-M'!C19), "Yes", "No")</f>
        <v>Yes</v>
      </c>
      <c r="B20" s="10">
        <v>19031</v>
      </c>
      <c r="C20" s="10" t="s">
        <v>19</v>
      </c>
      <c r="D20" s="11" t="s">
        <v>1</v>
      </c>
      <c r="E20" s="13">
        <f>AVERAGE('bcc-csm-1'!$H19,'bcc-csm1-1-m'!$H19,'BNU-ESM'!$H19,CanESM2!$H19,CCSM4!$H19,'CNRM-CM5'!$H19,'CSIRO-Mk3-6-0'!$H19,'GFDL-ESM2M'!$H19,'GFDL-ESM2G'!$H19,'HadGEM2-ES'!$H19,'HadGEM2-CC'!$H19,inmcm4!$H19,'IPSL-CM5A-LR'!$H19,'IPSL-CM5A-MR'!$H19,'IPSL-MC5B-LR'!$H19,MIROC5!$H19,'MIROC-ESM'!$H19,'MIROC-ESM-CHEM'!$H19,'MRI-CGCM3'!$H19,'NorESM1-M'!$H19)</f>
        <v>239.86226341839182</v>
      </c>
      <c r="F20" s="13">
        <f>AVERAGE('bcc-csm-1'!$I19,'bcc-csm1-1-m'!$I19,'BNU-ESM'!$I19,CanESM2!$I19,CCSM4!$I19,'CNRM-CM5'!$I19,'CSIRO-Mk3-6-0'!$I19,'GFDL-ESM2M'!$I19,'GFDL-ESM2G'!$I19,'HadGEM2-ES'!$I19,'HadGEM2-CC'!$I19,inmcm4!$I19,'IPSL-CM5A-LR'!$I19,'IPSL-CM5A-MR'!$I19,'IPSL-MC5B-LR'!$I19,MIROC5!$I19,'MIROC-ESM'!$I19,'MIROC-ESM-CHEM'!$I19,'MRI-CGCM3'!$I19,'NorESM1-M'!$I19)</f>
        <v>114.67324115251733</v>
      </c>
      <c r="G20" s="25">
        <f>AVERAGE('bcc-csm-1'!$J19,'bcc-csm1-1-m'!$J19,'BNU-ESM'!$J19,CanESM2!$J19,CCSM4!$J19,'CNRM-CM5'!$J19,'CSIRO-Mk3-6-0'!$J19,'GFDL-ESM2M'!$J19,'GFDL-ESM2G'!$J19,'HadGEM2-ES'!$J19,'HadGEM2-CC'!$J19,inmcm4!$J19,'IPSL-CM5A-LR'!$J19,'IPSL-CM5A-MR'!$J19,'IPSL-MC5B-LR'!$J19,MIROC5!$J19,'MIROC-ESM'!$J19,'MIROC-ESM-CHEM'!$J19,'MRI-CGCM3'!$J19,'NorESM1-M'!$J19)</f>
        <v>0.14442863349078155</v>
      </c>
      <c r="H20" s="13">
        <f>AVERAGE('bcc-csm-1'!$K19,'bcc-csm1-1-m'!$K19,'BNU-ESM'!$K19,CanESM2!$K19,CCSM4!$K19,'CNRM-CM5'!$K19,'CSIRO-Mk3-6-0'!$K19,'GFDL-ESM2M'!$K19,'GFDL-ESM2G'!$K19,'HadGEM2-ES'!$K19,'HadGEM2-CC'!$K19,inmcm4!$K19,'IPSL-CM5A-LR'!$K19,'IPSL-CM5A-MR'!$K19,'IPSL-MC5B-LR'!$K19,MIROC5!$K19,'MIROC-ESM'!$K19,'MIROC-ESM-CHEM'!$K19,'MRI-CGCM3'!$K19,'NorESM1-M'!$K19)</f>
        <v>366.20301452328266</v>
      </c>
      <c r="I20" s="13">
        <f>AVERAGE('bcc-csm-1'!$L19,'bcc-csm1-1-m'!$L19,'BNU-ESM'!$L19,CanESM2!$L19,CCSM4!$L19,'CNRM-CM5'!$L19,'CSIRO-Mk3-6-0'!$L19,'GFDL-ESM2M'!$L19,'GFDL-ESM2G'!$L19,'HadGEM2-ES'!$L19,'HadGEM2-CC'!$L19,inmcm4!$L19,'IPSL-CM5A-LR'!$L19,'IPSL-CM5A-MR'!$L19,'IPSL-MC5B-LR'!$L19,MIROC5!$L19,'MIROC-ESM'!$L19,'MIROC-ESM-CHEM'!$L19,'MRI-CGCM3'!$L19,'NorESM1-M'!$L19)</f>
        <v>183.99546157206731</v>
      </c>
      <c r="J20" s="25">
        <f>AVERAGE('bcc-csm-1'!$M19,'bcc-csm1-1-m'!$M19,'BNU-ESM'!$M19,CanESM2!$M19,CCSM4!$M19,'CNRM-CM5'!$M19,'CSIRO-Mk3-6-0'!$M19,'GFDL-ESM2M'!$M19,'GFDL-ESM2G'!$M19,'HadGEM2-ES'!$M19,'HadGEM2-CC'!$M19,inmcm4!$M19,'IPSL-CM5A-LR'!$M19,'IPSL-CM5A-MR'!$M19,'IPSL-MC5B-LR'!$M19,MIROC5!$M19,'MIROC-ESM'!$M19,'MIROC-ESM-CHEM'!$M19,'MRI-CGCM3'!$M19,'NorESM1-M'!$M19)</f>
        <v>0.23097071813461043</v>
      </c>
      <c r="K20" s="56">
        <f>MIN('bcc-csm-1'!$H19,'bcc-csm1-1-m'!$H19,'BNU-ESM'!$H19,CanESM2!$H19,CCSM4!$H19,'CNRM-CM5'!$H19,'CSIRO-Mk3-6-0'!$H19,'GFDL-ESM2M'!$H19,'GFDL-ESM2G'!$H19,'HadGEM2-ES'!$H19,'HadGEM2-CC'!$H19,inmcm4!$H19,'IPSL-CM5A-LR'!$H19,'IPSL-CM5A-MR'!$H19,'IPSL-MC5B-LR'!$H19,MIROC5!$H19,'MIROC-ESM'!$H19,'MIROC-ESM-CHEM'!$H19,'MRI-CGCM3'!$H19,'NorESM1-M'!$H19)</f>
        <v>72.673206382396103</v>
      </c>
      <c r="L20" s="13">
        <f>MIN('bcc-csm-1'!$I19,'bcc-csm1-1-m'!$I19,'BNU-ESM'!$I19,CanESM2!$I19,CCSM4!$I19,'CNRM-CM5'!$I19,'CSIRO-Mk3-6-0'!$I19,'GFDL-ESM2M'!$I19,'GFDL-ESM2G'!$I19,'HadGEM2-ES'!$I19,'HadGEM2-CC'!$I19,inmcm4!$I19,'IPSL-CM5A-LR'!$I19,'IPSL-CM5A-MR'!$I19,'IPSL-MC5B-LR'!$I19,MIROC5!$I19,'MIROC-ESM'!$I19,'MIROC-ESM-CHEM'!$I19,'MRI-CGCM3'!$I19,'NorESM1-M'!$I19)</f>
        <v>24.822174882888799</v>
      </c>
      <c r="M20" s="25">
        <f>MIN('bcc-csm-1'!$J19,'bcc-csm1-1-m'!$J19,'BNU-ESM'!$J19,CanESM2!$J19,CCSM4!$J19,'CNRM-CM5'!$J19,'CSIRO-Mk3-6-0'!$J19,'GFDL-ESM2M'!$J19,'GFDL-ESM2G'!$J19,'HadGEM2-ES'!$J19,'HadGEM2-CC'!$J19,inmcm4!$J19,'IPSL-CM5A-LR'!$J19,'IPSL-CM5A-MR'!$J19,'IPSL-MC5B-LR'!$J19,MIROC5!$J19,'MIROC-ESM'!$J19,'MIROC-ESM-CHEM'!$J19,'MRI-CGCM3'!$J19,'NorESM1-M'!$J19)</f>
        <v>-2.1775150602606399E-2</v>
      </c>
      <c r="N20" s="13">
        <f>MIN('bcc-csm-1'!$K19,'bcc-csm1-1-m'!$K19,'BNU-ESM'!$K19,CanESM2!$K19,CCSM4!$K19,'CNRM-CM5'!$K19,'CSIRO-Mk3-6-0'!$K19,'GFDL-ESM2M'!$K19,'GFDL-ESM2G'!$K19,'HadGEM2-ES'!$K19,'HadGEM2-CC'!$K19,inmcm4!$K19,'IPSL-CM5A-LR'!$K19,'IPSL-CM5A-MR'!$K19,'IPSL-MC5B-LR'!$K19,MIROC5!$K19,'MIROC-ESM'!$K19,'MIROC-ESM-CHEM'!$K19,'MRI-CGCM3'!$K19,'NorESM1-M'!$K19)</f>
        <v>132.011307717493</v>
      </c>
      <c r="O20" s="13">
        <f>MIN('bcc-csm-1'!$L19,'bcc-csm1-1-m'!$L19,'BNU-ESM'!$L19,CanESM2!$L19,CCSM4!$L19,'CNRM-CM5'!$L19,'CSIRO-Mk3-6-0'!$L19,'GFDL-ESM2M'!$L19,'GFDL-ESM2G'!$L19,'HadGEM2-ES'!$L19,'HadGEM2-CC'!$L19,inmcm4!$L19,'IPSL-CM5A-LR'!$L19,'IPSL-CM5A-MR'!$L19,'IPSL-MC5B-LR'!$L19,MIROC5!$L19,'MIROC-ESM'!$L19,'MIROC-ESM-CHEM'!$L19,'MRI-CGCM3'!$L19,'NorESM1-M'!$L19)</f>
        <v>23.560766363143902</v>
      </c>
      <c r="P20" s="25">
        <f>MIN('bcc-csm-1'!$M19,'bcc-csm1-1-m'!$M19,'BNU-ESM'!$M19,CanESM2!$M19,CCSM4!$M19,'CNRM-CM5'!$M19,'CSIRO-Mk3-6-0'!$M19,'GFDL-ESM2M'!$M19,'GFDL-ESM2G'!$M19,'HadGEM2-ES'!$M19,'HadGEM2-CC'!$M19,inmcm4!$M19,'IPSL-CM5A-LR'!$M19,'IPSL-CM5A-MR'!$M19,'IPSL-MC5B-LR'!$M19,MIROC5!$M19,'MIROC-ESM'!$M19,'MIROC-ESM-CHEM'!$M19,'MRI-CGCM3'!$M19,'NorESM1-M'!$M19)</f>
        <v>-2.3679287301124299E-2</v>
      </c>
      <c r="Q20" s="56">
        <f>MAX('bcc-csm-1'!$H19,'bcc-csm1-1-m'!$H19,'BNU-ESM'!$H19,CanESM2!$H19,CCSM4!$H19,'CNRM-CM5'!$H19,'CSIRO-Mk3-6-0'!$H19,'GFDL-ESM2M'!$H19,'GFDL-ESM2G'!$H19,'HadGEM2-ES'!$H19,'HadGEM2-CC'!$H19,inmcm4!$H19,'IPSL-CM5A-LR'!$H19,'IPSL-CM5A-MR'!$H19,'IPSL-MC5B-LR'!$H19,MIROC5!$H19,'MIROC-ESM'!$H19,'MIROC-ESM-CHEM'!$H19,'MRI-CGCM3'!$H19,'NorESM1-M'!$H19)</f>
        <v>443.64334806748701</v>
      </c>
      <c r="R20" s="13">
        <f>MAX('bcc-csm-1'!$I19,'bcc-csm1-1-m'!$I19,'BNU-ESM'!$I19,CanESM2!$I19,CCSM4!$I19,'CNRM-CM5'!$I19,'CSIRO-Mk3-6-0'!$I19,'GFDL-ESM2M'!$I19,'GFDL-ESM2G'!$I19,'HadGEM2-ES'!$I19,'HadGEM2-CC'!$I19,inmcm4!$I19,'IPSL-CM5A-LR'!$I19,'IPSL-CM5A-MR'!$I19,'IPSL-MC5B-LR'!$I19,MIROC5!$I19,'MIROC-ESM'!$I19,'MIROC-ESM-CHEM'!$I19,'MRI-CGCM3'!$I19,'NorESM1-M'!$I19)</f>
        <v>286.434079742432</v>
      </c>
      <c r="S20" s="25">
        <f>MAX('bcc-csm-1'!$J19,'bcc-csm1-1-m'!$J19,'BNU-ESM'!$J19,CanESM2!$J19,CCSM4!$J19,'CNRM-CM5'!$J19,'CSIRO-Mk3-6-0'!$J19,'GFDL-ESM2M'!$J19,'GFDL-ESM2G'!$J19,'HadGEM2-ES'!$J19,'HadGEM2-CC'!$J19,inmcm4!$J19,'IPSL-CM5A-LR'!$J19,'IPSL-CM5A-MR'!$J19,'IPSL-MC5B-LR'!$J19,MIROC5!$J19,'MIROC-ESM'!$J19,'MIROC-ESM-CHEM'!$J19,'MRI-CGCM3'!$J19,'NorESM1-M'!$J19)</f>
        <v>0.35362385019999998</v>
      </c>
      <c r="T20" s="13">
        <f>MAX('bcc-csm-1'!$K19,'bcc-csm1-1-m'!$K19,'BNU-ESM'!$K19,CanESM2!$K19,CCSM4!$K19,'CNRM-CM5'!$K19,'CSIRO-Mk3-6-0'!$K19,'GFDL-ESM2M'!$K19,'GFDL-ESM2G'!$K19,'HadGEM2-ES'!$K19,'HadGEM2-CC'!$K19,inmcm4!$K19,'IPSL-CM5A-LR'!$K19,'IPSL-CM5A-MR'!$K19,'IPSL-MC5B-LR'!$K19,MIROC5!$K19,'MIROC-ESM'!$K19,'MIROC-ESM-CHEM'!$K19,'MRI-CGCM3'!$K19,'NorESM1-M'!$K19)</f>
        <v>703.51142540000001</v>
      </c>
      <c r="U20" s="13">
        <f>MAX('bcc-csm-1'!$L19,'bcc-csm1-1-m'!$L19,'BNU-ESM'!$L19,CanESM2!$L19,CCSM4!$L19,'CNRM-CM5'!$L19,'CSIRO-Mk3-6-0'!$L19,'GFDL-ESM2M'!$L19,'GFDL-ESM2G'!$L19,'HadGEM2-ES'!$L19,'HadGEM2-CC'!$L19,inmcm4!$L19,'IPSL-CM5A-LR'!$L19,'IPSL-CM5A-MR'!$L19,'IPSL-MC5B-LR'!$L19,MIROC5!$L19,'MIROC-ESM'!$L19,'MIROC-ESM-CHEM'!$L19,'MRI-CGCM3'!$L19,'NorESM1-M'!$L19)</f>
        <v>454.77849040000001</v>
      </c>
      <c r="V20" s="25">
        <f>MAX('bcc-csm-1'!$M19,'bcc-csm1-1-m'!$M19,'BNU-ESM'!$M19,CanESM2!$M19,CCSM4!$M19,'CNRM-CM5'!$M19,'CSIRO-Mk3-6-0'!$M19,'GFDL-ESM2M'!$M19,'GFDL-ESM2G'!$M19,'HadGEM2-ES'!$M19,'HadGEM2-CC'!$M19,inmcm4!$M19,'IPSL-CM5A-LR'!$M19,'IPSL-CM5A-MR'!$M19,'IPSL-MC5B-LR'!$M19,MIROC5!$M19,'MIROC-ESM'!$M19,'MIROC-ESM-CHEM'!$M19,'MRI-CGCM3'!$M19,'NorESM1-M'!$M19)</f>
        <v>0.62639196669999997</v>
      </c>
      <c r="W20" s="56">
        <f>STDEV('bcc-csm-1'!$H19,'bcc-csm1-1-m'!$H19,'BNU-ESM'!$H19,CanESM2!$H19,CCSM4!$H19,'CNRM-CM5'!$H19,'CSIRO-Mk3-6-0'!$H19,'GFDL-ESM2M'!$H19,'GFDL-ESM2G'!$H19,'HadGEM2-ES'!$H19,'HadGEM2-CC'!$H19,inmcm4!$H19,'IPSL-CM5A-LR'!$H19,'IPSL-CM5A-MR'!$H19,'IPSL-MC5B-LR'!$H19,MIROC5!$H19,'MIROC-ESM'!$H19,'MIROC-ESM-CHEM'!$H19,'MRI-CGCM3'!$H19,'NorESM1-M'!$H19)</f>
        <v>102.76303477866041</v>
      </c>
      <c r="X20" s="13">
        <f>STDEV('bcc-csm-1'!$I19,'bcc-csm1-1-m'!$I19,'BNU-ESM'!$I19,CanESM2!$I19,CCSM4!$I19,'CNRM-CM5'!$I19,'CSIRO-Mk3-6-0'!$I19,'GFDL-ESM2M'!$I19,'GFDL-ESM2G'!$I19,'HadGEM2-ES'!$I19,'HadGEM2-CC'!$I19,inmcm4!$I19,'IPSL-CM5A-LR'!$I19,'IPSL-CM5A-MR'!$I19,'IPSL-MC5B-LR'!$I19,MIROC5!$I19,'MIROC-ESM'!$I19,'MIROC-ESM-CHEM'!$I19,'MRI-CGCM3'!$I19,'NorESM1-M'!$I19)</f>
        <v>68.508583057397161</v>
      </c>
      <c r="Y20" s="13">
        <f>STDEV('bcc-csm-1'!$J19,'bcc-csm1-1-m'!$J19,'BNU-ESM'!$J19,CanESM2!$J19,CCSM4!$J19,'CNRM-CM5'!$J19,'CSIRO-Mk3-6-0'!$J19,'GFDL-ESM2M'!$J19,'GFDL-ESM2G'!$J19,'HadGEM2-ES'!$J19,'HadGEM2-CC'!$J19,inmcm4!$J19,'IPSL-CM5A-LR'!$J19,'IPSL-CM5A-MR'!$J19,'IPSL-MC5B-LR'!$J19,MIROC5!$J19,'MIROC-ESM'!$J19,'MIROC-ESM-CHEM'!$J19,'MRI-CGCM3'!$J19,'NorESM1-M'!$J19)</f>
        <v>0.1077156588305548</v>
      </c>
      <c r="Z20" s="13">
        <f>STDEV('bcc-csm-1'!$K19,'bcc-csm1-1-m'!$K19,'BNU-ESM'!$K19,CanESM2!$K19,CCSM4!$K19,'CNRM-CM5'!$K19,'CSIRO-Mk3-6-0'!$K19,'GFDL-ESM2M'!$K19,'GFDL-ESM2G'!$K19,'HadGEM2-ES'!$K19,'HadGEM2-CC'!$K19,inmcm4!$K19,'IPSL-CM5A-LR'!$K19,'IPSL-CM5A-MR'!$K19,'IPSL-MC5B-LR'!$K19,MIROC5!$K19,'MIROC-ESM'!$K19,'MIROC-ESM-CHEM'!$K19,'MRI-CGCM3'!$K19,'NorESM1-M'!$K19)</f>
        <v>152.65791182512854</v>
      </c>
      <c r="AA20" s="13">
        <f>STDEV('bcc-csm-1'!$L19,'bcc-csm1-1-m'!$L19,'BNU-ESM'!$L19,CanESM2!$L19,CCSM4!$L19,'CNRM-CM5'!$L19,'CSIRO-Mk3-6-0'!$L19,'GFDL-ESM2M'!$L19,'GFDL-ESM2G'!$L19,'HadGEM2-ES'!$L19,'HadGEM2-CC'!$L19,inmcm4!$L19,'IPSL-CM5A-LR'!$L19,'IPSL-CM5A-MR'!$L19,'IPSL-MC5B-LR'!$L19,MIROC5!$L19,'MIROC-ESM'!$L19,'MIROC-ESM-CHEM'!$L19,'MRI-CGCM3'!$L19,'NorESM1-M'!$L19)</f>
        <v>105.38283788313889</v>
      </c>
      <c r="AB20" s="13">
        <f>STDEV('bcc-csm-1'!$M19,'bcc-csm1-1-m'!$M19,'BNU-ESM'!$M19,CanESM2!$M19,CCSM4!$M19,'CNRM-CM5'!$M19,'CSIRO-Mk3-6-0'!$M19,'GFDL-ESM2M'!$M19,'GFDL-ESM2G'!$M19,'HadGEM2-ES'!$M19,'HadGEM2-CC'!$M19,inmcm4!$M19,'IPSL-CM5A-LR'!$M19,'IPSL-CM5A-MR'!$M19,'IPSL-MC5B-LR'!$M19,MIROC5!$M19,'MIROC-ESM'!$M19,'MIROC-ESM-CHEM'!$M19,'MRI-CGCM3'!$M19,'NorESM1-M'!$M19)</f>
        <v>0.16267624563702357</v>
      </c>
      <c r="AC20" s="56">
        <f t="shared" ref="AC20:AH20" si="48">E20-(3*W20)</f>
        <v>-68.426840917589402</v>
      </c>
      <c r="AD20" s="13">
        <f t="shared" si="48"/>
        <v>-90.852508019674133</v>
      </c>
      <c r="AE20" s="13">
        <f t="shared" si="48"/>
        <v>-0.17871834300088285</v>
      </c>
      <c r="AF20" s="13">
        <f t="shared" si="48"/>
        <v>-91.770720952102977</v>
      </c>
      <c r="AG20" s="13">
        <f t="shared" si="48"/>
        <v>-132.15305207734934</v>
      </c>
      <c r="AH20" s="13">
        <f t="shared" si="48"/>
        <v>-0.25705801877646028</v>
      </c>
      <c r="AI20" s="56">
        <f t="shared" ref="AI20:AN20" si="49">E20+(3*W20)</f>
        <v>548.15136775437304</v>
      </c>
      <c r="AJ20" s="13">
        <f t="shared" si="49"/>
        <v>320.1989903247088</v>
      </c>
      <c r="AK20" s="13">
        <f t="shared" si="49"/>
        <v>0.46757560998244596</v>
      </c>
      <c r="AL20" s="13">
        <f t="shared" si="49"/>
        <v>824.17674999866836</v>
      </c>
      <c r="AM20" s="13">
        <f t="shared" si="49"/>
        <v>500.14397522148397</v>
      </c>
      <c r="AN20" s="13">
        <f t="shared" si="49"/>
        <v>0.71899945504568119</v>
      </c>
      <c r="AO20" s="56">
        <f>AVERAGE('bcc-csm-1'!$E19,'bcc-csm1-1-m'!$E19,'BNU-ESM'!$E19,CanESM2!$E19,CCSM4!$E19,'CNRM-CM5'!$E19,'CSIRO-Mk3-6-0'!$E19,'GFDL-ESM2M'!$E19,'GFDL-ESM2G'!$E19,'HadGEM2-ES'!$E19,'HadGEM2-CC'!$E19,inmcm4!$E19,'IPSL-CM5A-LR'!$E19,'IPSL-CM5A-MR'!$E19,'IPSL-MC5B-LR'!$E19,MIROC5!$E19,'MIROC-ESM'!$E19,'MIROC-ESM-CHEM'!$E19,'MRI-CGCM3'!$E19,'NorESM1-M'!$E19)</f>
        <v>2064.5390811859006</v>
      </c>
      <c r="AP20" s="13">
        <f>AVERAGE('bcc-csm-1'!$F19,'bcc-csm1-1-m'!$F19,'BNU-ESM'!$F19,CanESM2!$F19,CCSM4!$F19,'CNRM-CM5'!$F19,'CSIRO-Mk3-6-0'!$F19,'GFDL-ESM2M'!$F19,'GFDL-ESM2G'!$F19,'HadGEM2-ES'!$F19,'HadGEM2-CC'!$F19,inmcm4!$F19,'IPSL-CM5A-LR'!$F19,'IPSL-CM5A-MR'!$F19,'IPSL-MC5B-LR'!$F19,MIROC5!$F19,'MIROC-ESM'!$F19,'MIROC-ESM-CHEM'!$F19,'MRI-CGCM3'!$F19,'NorESM1-M'!$F19)</f>
        <v>184.68569281430564</v>
      </c>
      <c r="AQ20" s="62">
        <f>AVERAGE('bcc-csm-1'!$G19,'bcc-csm1-1-m'!$G19,'BNU-ESM'!$G19,CanESM2!$G19,CCSM4!$G19,'CNRM-CM5'!$G19,'CSIRO-Mk3-6-0'!$G19,'GFDL-ESM2M'!$G19,'GFDL-ESM2G'!$G19,'HadGEM2-ES'!$G19,'HadGEM2-CC'!$G19,inmcm4!$G19,'IPSL-CM5A-LR'!$G19,'IPSL-CM5A-MR'!$G19,'IPSL-MC5B-LR'!$G19,MIROC5!$G19,'MIROC-ESM'!$G19,'MIROC-ESM-CHEM'!$G19,'MRI-CGCM3'!$G19,'NorESM1-M'!$G19)</f>
        <v>0.95572086538149714</v>
      </c>
      <c r="AR20" s="53">
        <f t="shared" si="12"/>
        <v>0.11618199219586171</v>
      </c>
      <c r="AS20" s="53">
        <f t="shared" si="13"/>
        <v>0.62091025788238441</v>
      </c>
      <c r="AT20" s="64">
        <f t="shared" si="14"/>
        <v>0.15112010077663174</v>
      </c>
      <c r="AU20" s="53">
        <f t="shared" si="15"/>
        <v>0.17737761317307224</v>
      </c>
      <c r="AV20" s="53">
        <f t="shared" si="16"/>
        <v>0.99626267074768848</v>
      </c>
      <c r="AW20" s="64">
        <f t="shared" si="17"/>
        <v>0.24167173334906039</v>
      </c>
    </row>
    <row r="21" spans="1:49" ht="11.5" x14ac:dyDescent="0.25">
      <c r="A21" s="10" t="str">
        <f>IF(AND(B21='bcc-csm-1'!C20, B21='bcc-csm1-1-m'!C20,B21='BNU-ESM'!C20, B21=CanESM2!C20, B21=CCSM4!C20, B21='CNRM-CM5'!C20, B21='CSIRO-Mk3-6-0'!C20, B21='GFDL-ESM2M'!C20, B21='GFDL-ESM2G'!C20, B21='HadGEM2-ES'!C20, B21='HadGEM2-CC'!C20, B21=inmcm4!C20, B21='IPSL-CM5A-LR'!C20, B21='IPSL-CM5A-MR'!C20, B21='IPSL-MC5B-LR'!C20, B21=MIROC5!C20, B21='MIROC-ESM'!C20, B21='MIROC-ESM-CHEM'!C20, B21='MRI-CGCM3'!C20, B21='NorESM1-M'!C20), "Yes", "No")</f>
        <v>Yes</v>
      </c>
      <c r="B21" s="10">
        <v>19033</v>
      </c>
      <c r="C21" s="10" t="s">
        <v>20</v>
      </c>
      <c r="D21" s="11" t="s">
        <v>1</v>
      </c>
      <c r="E21" s="13">
        <f>AVERAGE('bcc-csm-1'!$H20,'bcc-csm1-1-m'!$H20,'BNU-ESM'!$H20,CanESM2!$H20,CCSM4!$H20,'CNRM-CM5'!$H20,'CSIRO-Mk3-6-0'!$H20,'GFDL-ESM2M'!$H20,'GFDL-ESM2G'!$H20,'HadGEM2-ES'!$H20,'HadGEM2-CC'!$H20,inmcm4!$H20,'IPSL-CM5A-LR'!$H20,'IPSL-CM5A-MR'!$H20,'IPSL-MC5B-LR'!$H20,MIROC5!$H20,'MIROC-ESM'!$H20,'MIROC-ESM-CHEM'!$H20,'MRI-CGCM3'!$H20,'NorESM1-M'!$H20)</f>
        <v>223.87520782824927</v>
      </c>
      <c r="F21" s="13">
        <f>AVERAGE('bcc-csm-1'!$I20,'bcc-csm1-1-m'!$I20,'BNU-ESM'!$I20,CanESM2!$I20,CCSM4!$I20,'CNRM-CM5'!$I20,'CSIRO-Mk3-6-0'!$I20,'GFDL-ESM2M'!$I20,'GFDL-ESM2G'!$I20,'HadGEM2-ES'!$I20,'HadGEM2-CC'!$I20,inmcm4!$I20,'IPSL-CM5A-LR'!$I20,'IPSL-CM5A-MR'!$I20,'IPSL-MC5B-LR'!$I20,MIROC5!$I20,'MIROC-ESM'!$I20,'MIROC-ESM-CHEM'!$I20,'MRI-CGCM3'!$I20,'NorESM1-M'!$I20)</f>
        <v>86.680519863634046</v>
      </c>
      <c r="G21" s="25">
        <f>AVERAGE('bcc-csm-1'!$J20,'bcc-csm1-1-m'!$J20,'BNU-ESM'!$J20,CanESM2!$J20,CCSM4!$J20,'CNRM-CM5'!$J20,'CSIRO-Mk3-6-0'!$J20,'GFDL-ESM2M'!$J20,'GFDL-ESM2G'!$J20,'HadGEM2-ES'!$J20,'HadGEM2-CC'!$J20,inmcm4!$J20,'IPSL-CM5A-LR'!$J20,'IPSL-CM5A-MR'!$J20,'IPSL-MC5B-LR'!$J20,MIROC5!$J20,'MIROC-ESM'!$J20,'MIROC-ESM-CHEM'!$J20,'MRI-CGCM3'!$J20,'NorESM1-M'!$J20)</f>
        <v>0.12265137899623932</v>
      </c>
      <c r="H21" s="13">
        <f>AVERAGE('bcc-csm-1'!$K20,'bcc-csm1-1-m'!$K20,'BNU-ESM'!$K20,CanESM2!$K20,CCSM4!$K20,'CNRM-CM5'!$K20,'CSIRO-Mk3-6-0'!$K20,'GFDL-ESM2M'!$K20,'GFDL-ESM2G'!$K20,'HadGEM2-ES'!$K20,'HadGEM2-CC'!$K20,inmcm4!$K20,'IPSL-CM5A-LR'!$K20,'IPSL-CM5A-MR'!$K20,'IPSL-MC5B-LR'!$K20,MIROC5!$K20,'MIROC-ESM'!$K20,'MIROC-ESM-CHEM'!$K20,'MRI-CGCM3'!$K20,'NorESM1-M'!$K20)</f>
        <v>351.72573445585726</v>
      </c>
      <c r="I21" s="13">
        <f>AVERAGE('bcc-csm-1'!$L20,'bcc-csm1-1-m'!$L20,'BNU-ESM'!$L20,CanESM2!$L20,CCSM4!$L20,'CNRM-CM5'!$L20,'CSIRO-Mk3-6-0'!$L20,'GFDL-ESM2M'!$L20,'GFDL-ESM2G'!$L20,'HadGEM2-ES'!$L20,'HadGEM2-CC'!$L20,inmcm4!$L20,'IPSL-CM5A-LR'!$L20,'IPSL-CM5A-MR'!$L20,'IPSL-MC5B-LR'!$L20,MIROC5!$L20,'MIROC-ESM'!$L20,'MIROC-ESM-CHEM'!$L20,'MRI-CGCM3'!$L20,'NorESM1-M'!$L20)</f>
        <v>149.71386325114869</v>
      </c>
      <c r="J21" s="25">
        <f>AVERAGE('bcc-csm-1'!$M20,'bcc-csm1-1-m'!$M20,'BNU-ESM'!$M20,CanESM2!$M20,CCSM4!$M20,'CNRM-CM5'!$M20,'CSIRO-Mk3-6-0'!$M20,'GFDL-ESM2M'!$M20,'GFDL-ESM2G'!$M20,'HadGEM2-ES'!$M20,'HadGEM2-CC'!$M20,inmcm4!$M20,'IPSL-CM5A-LR'!$M20,'IPSL-CM5A-MR'!$M20,'IPSL-MC5B-LR'!$M20,MIROC5!$M20,'MIROC-ESM'!$M20,'MIROC-ESM-CHEM'!$M20,'MRI-CGCM3'!$M20,'NorESM1-M'!$M20)</f>
        <v>0.20949059575070797</v>
      </c>
      <c r="K21" s="56">
        <f>MIN('bcc-csm-1'!$H20,'bcc-csm1-1-m'!$H20,'BNU-ESM'!$H20,CanESM2!$H20,CCSM4!$H20,'CNRM-CM5'!$H20,'CSIRO-Mk3-6-0'!$H20,'GFDL-ESM2M'!$H20,'GFDL-ESM2G'!$H20,'HadGEM2-ES'!$H20,'HadGEM2-CC'!$H20,inmcm4!$H20,'IPSL-CM5A-LR'!$H20,'IPSL-CM5A-MR'!$H20,'IPSL-MC5B-LR'!$H20,MIROC5!$H20,'MIROC-ESM'!$H20,'MIROC-ESM-CHEM'!$H20,'MRI-CGCM3'!$H20,'NorESM1-M'!$H20)</f>
        <v>44.623634351277602</v>
      </c>
      <c r="L21" s="13">
        <f>MIN('bcc-csm-1'!$I20,'bcc-csm1-1-m'!$I20,'BNU-ESM'!$I20,CanESM2!$I20,CCSM4!$I20,'CNRM-CM5'!$I20,'CSIRO-Mk3-6-0'!$I20,'GFDL-ESM2M'!$I20,'GFDL-ESM2G'!$I20,'HadGEM2-ES'!$I20,'HadGEM2-CC'!$I20,inmcm4!$I20,'IPSL-CM5A-LR'!$I20,'IPSL-CM5A-MR'!$I20,'IPSL-MC5B-LR'!$I20,MIROC5!$I20,'MIROC-ESM'!$I20,'MIROC-ESM-CHEM'!$I20,'MRI-CGCM3'!$I20,'NorESM1-M'!$I20)</f>
        <v>0.37705669403075598</v>
      </c>
      <c r="M21" s="25">
        <f>MIN('bcc-csm-1'!$J20,'bcc-csm1-1-m'!$J20,'BNU-ESM'!$J20,CanESM2!$J20,CCSM4!$J20,'CNRM-CM5'!$J20,'CSIRO-Mk3-6-0'!$J20,'GFDL-ESM2M'!$J20,'GFDL-ESM2G'!$J20,'HadGEM2-ES'!$J20,'HadGEM2-CC'!$J20,inmcm4!$J20,'IPSL-CM5A-LR'!$J20,'IPSL-CM5A-MR'!$J20,'IPSL-MC5B-LR'!$J20,MIROC5!$J20,'MIROC-ESM'!$J20,'MIROC-ESM-CHEM'!$J20,'MRI-CGCM3'!$J20,'NorESM1-M'!$J20)</f>
        <v>-5.7855422570287397E-2</v>
      </c>
      <c r="N21" s="13">
        <f>MIN('bcc-csm-1'!$K20,'bcc-csm1-1-m'!$K20,'BNU-ESM'!$K20,CanESM2!$K20,CCSM4!$K20,'CNRM-CM5'!$K20,'CSIRO-Mk3-6-0'!$K20,'GFDL-ESM2M'!$K20,'GFDL-ESM2G'!$K20,'HadGEM2-ES'!$K20,'HadGEM2-CC'!$K20,inmcm4!$K20,'IPSL-CM5A-LR'!$K20,'IPSL-CM5A-MR'!$K20,'IPSL-MC5B-LR'!$K20,MIROC5!$K20,'MIROC-ESM'!$K20,'MIROC-ESM-CHEM'!$K20,'MRI-CGCM3'!$K20,'NorESM1-M'!$K20)</f>
        <v>112.645707714251</v>
      </c>
      <c r="O21" s="13">
        <f>MIN('bcc-csm-1'!$L20,'bcc-csm1-1-m'!$L20,'BNU-ESM'!$L20,CanESM2!$L20,CCSM4!$L20,'CNRM-CM5'!$L20,'CSIRO-Mk3-6-0'!$L20,'GFDL-ESM2M'!$L20,'GFDL-ESM2G'!$L20,'HadGEM2-ES'!$L20,'HadGEM2-CC'!$L20,inmcm4!$L20,'IPSL-CM5A-LR'!$L20,'IPSL-CM5A-MR'!$L20,'IPSL-MC5B-LR'!$L20,MIROC5!$L20,'MIROC-ESM'!$L20,'MIROC-ESM-CHEM'!$L20,'MRI-CGCM3'!$L20,'NorESM1-M'!$L20)</f>
        <v>21.853981733322101</v>
      </c>
      <c r="P21" s="25">
        <f>MIN('bcc-csm-1'!$M20,'bcc-csm1-1-m'!$M20,'BNU-ESM'!$M20,CanESM2!$M20,CCSM4!$M20,'CNRM-CM5'!$M20,'CSIRO-Mk3-6-0'!$M20,'GFDL-ESM2M'!$M20,'GFDL-ESM2G'!$M20,'HadGEM2-ES'!$M20,'HadGEM2-CC'!$M20,inmcm4!$M20,'IPSL-CM5A-LR'!$M20,'IPSL-CM5A-MR'!$M20,'IPSL-MC5B-LR'!$M20,MIROC5!$M20,'MIROC-ESM'!$M20,'MIROC-ESM-CHEM'!$M20,'MRI-CGCM3'!$M20,'NorESM1-M'!$M20)</f>
        <v>-1.52687873261751E-2</v>
      </c>
      <c r="Q21" s="56">
        <f>MAX('bcc-csm-1'!$H20,'bcc-csm1-1-m'!$H20,'BNU-ESM'!$H20,CanESM2!$H20,CCSM4!$H20,'CNRM-CM5'!$H20,'CSIRO-Mk3-6-0'!$H20,'GFDL-ESM2M'!$H20,'GFDL-ESM2G'!$H20,'HadGEM2-ES'!$H20,'HadGEM2-CC'!$H20,inmcm4!$H20,'IPSL-CM5A-LR'!$H20,'IPSL-CM5A-MR'!$H20,'IPSL-MC5B-LR'!$H20,MIROC5!$H20,'MIROC-ESM'!$H20,'MIROC-ESM-CHEM'!$H20,'MRI-CGCM3'!$H20,'NorESM1-M'!$H20)</f>
        <v>412.278267156845</v>
      </c>
      <c r="R21" s="13">
        <f>MAX('bcc-csm-1'!$I20,'bcc-csm1-1-m'!$I20,'BNU-ESM'!$I20,CanESM2!$I20,CCSM4!$I20,'CNRM-CM5'!$I20,'CSIRO-Mk3-6-0'!$I20,'GFDL-ESM2M'!$I20,'GFDL-ESM2G'!$I20,'HadGEM2-ES'!$I20,'HadGEM2-CC'!$I20,inmcm4!$I20,'IPSL-CM5A-LR'!$I20,'IPSL-CM5A-MR'!$I20,'IPSL-MC5B-LR'!$I20,MIROC5!$I20,'MIROC-ESM'!$I20,'MIROC-ESM-CHEM'!$I20,'MRI-CGCM3'!$I20,'NorESM1-M'!$I20)</f>
        <v>234.761213970184</v>
      </c>
      <c r="S21" s="25">
        <f>MAX('bcc-csm-1'!$J20,'bcc-csm1-1-m'!$J20,'BNU-ESM'!$J20,CanESM2!$J20,CCSM4!$J20,'CNRM-CM5'!$J20,'CSIRO-Mk3-6-0'!$J20,'GFDL-ESM2M'!$J20,'GFDL-ESM2G'!$J20,'HadGEM2-ES'!$J20,'HadGEM2-CC'!$J20,inmcm4!$J20,'IPSL-CM5A-LR'!$J20,'IPSL-CM5A-MR'!$J20,'IPSL-MC5B-LR'!$J20,MIROC5!$J20,'MIROC-ESM'!$J20,'MIROC-ESM-CHEM'!$J20,'MRI-CGCM3'!$J20,'NorESM1-M'!$J20)</f>
        <v>0.28926586120578501</v>
      </c>
      <c r="T21" s="13">
        <f>MAX('bcc-csm-1'!$K20,'bcc-csm1-1-m'!$K20,'BNU-ESM'!$K20,CanESM2!$K20,CCSM4!$K20,'CNRM-CM5'!$K20,'CSIRO-Mk3-6-0'!$K20,'GFDL-ESM2M'!$K20,'GFDL-ESM2G'!$K20,'HadGEM2-ES'!$K20,'HadGEM2-CC'!$K20,inmcm4!$K20,'IPSL-CM5A-LR'!$K20,'IPSL-CM5A-MR'!$K20,'IPSL-MC5B-LR'!$K20,MIROC5!$K20,'MIROC-ESM'!$K20,'MIROC-ESM-CHEM'!$K20,'MRI-CGCM3'!$K20,'NorESM1-M'!$K20)</f>
        <v>585.07923159999996</v>
      </c>
      <c r="U21" s="13">
        <f>MAX('bcc-csm-1'!$L20,'bcc-csm1-1-m'!$L20,'BNU-ESM'!$L20,CanESM2!$L20,CCSM4!$L20,'CNRM-CM5'!$L20,'CSIRO-Mk3-6-0'!$L20,'GFDL-ESM2M'!$L20,'GFDL-ESM2G'!$L20,'HadGEM2-ES'!$L20,'HadGEM2-CC'!$L20,inmcm4!$L20,'IPSL-CM5A-LR'!$L20,'IPSL-CM5A-MR'!$L20,'IPSL-MC5B-LR'!$L20,MIROC5!$L20,'MIROC-ESM'!$L20,'MIROC-ESM-CHEM'!$L20,'MRI-CGCM3'!$L20,'NorESM1-M'!$L20)</f>
        <v>308.44043779999998</v>
      </c>
      <c r="V21" s="25">
        <f>MAX('bcc-csm-1'!$M20,'bcc-csm1-1-m'!$M20,'BNU-ESM'!$M20,CanESM2!$M20,CCSM4!$M20,'CNRM-CM5'!$M20,'CSIRO-Mk3-6-0'!$M20,'GFDL-ESM2M'!$M20,'GFDL-ESM2G'!$M20,'HadGEM2-ES'!$M20,'HadGEM2-CC'!$M20,inmcm4!$M20,'IPSL-CM5A-LR'!$M20,'IPSL-CM5A-MR'!$M20,'IPSL-MC5B-LR'!$M20,MIROC5!$M20,'MIROC-ESM'!$M20,'MIROC-ESM-CHEM'!$M20,'MRI-CGCM3'!$M20,'NorESM1-M'!$M20)</f>
        <v>0.44781130159999999</v>
      </c>
      <c r="W21" s="56">
        <f>STDEV('bcc-csm-1'!$H20,'bcc-csm1-1-m'!$H20,'BNU-ESM'!$H20,CanESM2!$H20,CCSM4!$H20,'CNRM-CM5'!$H20,'CSIRO-Mk3-6-0'!$H20,'GFDL-ESM2M'!$H20,'GFDL-ESM2G'!$H20,'HadGEM2-ES'!$H20,'HadGEM2-CC'!$H20,inmcm4!$H20,'IPSL-CM5A-LR'!$H20,'IPSL-CM5A-MR'!$H20,'IPSL-MC5B-LR'!$H20,MIROC5!$H20,'MIROC-ESM'!$H20,'MIROC-ESM-CHEM'!$H20,'MRI-CGCM3'!$H20,'NorESM1-M'!$H20)</f>
        <v>89.157889581479608</v>
      </c>
      <c r="X21" s="13">
        <f>STDEV('bcc-csm-1'!$I20,'bcc-csm1-1-m'!$I20,'BNU-ESM'!$I20,CanESM2!$I20,CCSM4!$I20,'CNRM-CM5'!$I20,'CSIRO-Mk3-6-0'!$I20,'GFDL-ESM2M'!$I20,'GFDL-ESM2G'!$I20,'HadGEM2-ES'!$I20,'HadGEM2-CC'!$I20,inmcm4!$I20,'IPSL-CM5A-LR'!$I20,'IPSL-CM5A-MR'!$I20,'IPSL-MC5B-LR'!$I20,MIROC5!$I20,'MIROC-ESM'!$I20,'MIROC-ESM-CHEM'!$I20,'MRI-CGCM3'!$I20,'NorESM1-M'!$I20)</f>
        <v>52.699905308471536</v>
      </c>
      <c r="Y21" s="13">
        <f>STDEV('bcc-csm-1'!$J20,'bcc-csm1-1-m'!$J20,'BNU-ESM'!$J20,CanESM2!$J20,CCSM4!$J20,'CNRM-CM5'!$J20,'CSIRO-Mk3-6-0'!$J20,'GFDL-ESM2M'!$J20,'GFDL-ESM2G'!$J20,'HadGEM2-ES'!$J20,'HadGEM2-CC'!$J20,inmcm4!$J20,'IPSL-CM5A-LR'!$J20,'IPSL-CM5A-MR'!$J20,'IPSL-MC5B-LR'!$J20,MIROC5!$J20,'MIROC-ESM'!$J20,'MIROC-ESM-CHEM'!$J20,'MRI-CGCM3'!$J20,'NorESM1-M'!$J20)</f>
        <v>9.2306383079958518E-2</v>
      </c>
      <c r="Z21" s="13">
        <f>STDEV('bcc-csm-1'!$K20,'bcc-csm1-1-m'!$K20,'BNU-ESM'!$K20,CanESM2!$K20,CCSM4!$K20,'CNRM-CM5'!$K20,'CSIRO-Mk3-6-0'!$K20,'GFDL-ESM2M'!$K20,'GFDL-ESM2G'!$K20,'HadGEM2-ES'!$K20,'HadGEM2-CC'!$K20,inmcm4!$K20,'IPSL-CM5A-LR'!$K20,'IPSL-CM5A-MR'!$K20,'IPSL-MC5B-LR'!$K20,MIROC5!$K20,'MIROC-ESM'!$K20,'MIROC-ESM-CHEM'!$K20,'MRI-CGCM3'!$K20,'NorESM1-M'!$K20)</f>
        <v>133.72706705763571</v>
      </c>
      <c r="AA21" s="13">
        <f>STDEV('bcc-csm-1'!$L20,'bcc-csm1-1-m'!$L20,'BNU-ESM'!$L20,CanESM2!$L20,CCSM4!$L20,'CNRM-CM5'!$L20,'CSIRO-Mk3-6-0'!$L20,'GFDL-ESM2M'!$L20,'GFDL-ESM2G'!$L20,'HadGEM2-ES'!$L20,'HadGEM2-CC'!$L20,inmcm4!$L20,'IPSL-CM5A-LR'!$L20,'IPSL-CM5A-MR'!$L20,'IPSL-MC5B-LR'!$L20,MIROC5!$L20,'MIROC-ESM'!$L20,'MIROC-ESM-CHEM'!$L20,'MRI-CGCM3'!$L20,'NorESM1-M'!$L20)</f>
        <v>72.775280080899265</v>
      </c>
      <c r="AB21" s="13">
        <f>STDEV('bcc-csm-1'!$M20,'bcc-csm1-1-m'!$M20,'BNU-ESM'!$M20,CanESM2!$M20,CCSM4!$M20,'CNRM-CM5'!$M20,'CSIRO-Mk3-6-0'!$M20,'GFDL-ESM2M'!$M20,'GFDL-ESM2G'!$M20,'HadGEM2-ES'!$M20,'HadGEM2-CC'!$M20,inmcm4!$M20,'IPSL-CM5A-LR'!$M20,'IPSL-CM5A-MR'!$M20,'IPSL-MC5B-LR'!$M20,MIROC5!$M20,'MIROC-ESM'!$M20,'MIROC-ESM-CHEM'!$M20,'MRI-CGCM3'!$M20,'NorESM1-M'!$M20)</f>
        <v>0.12759538677147414</v>
      </c>
      <c r="AC21" s="56">
        <f t="shared" ref="AC21:AH21" si="50">E21-(3*W21)</f>
        <v>-43.598460916189566</v>
      </c>
      <c r="AD21" s="13">
        <f t="shared" si="50"/>
        <v>-71.419196061780568</v>
      </c>
      <c r="AE21" s="13">
        <f t="shared" si="50"/>
        <v>-0.15426777024363622</v>
      </c>
      <c r="AF21" s="13">
        <f t="shared" si="50"/>
        <v>-49.455466717049831</v>
      </c>
      <c r="AG21" s="13">
        <f t="shared" si="50"/>
        <v>-68.611976991549085</v>
      </c>
      <c r="AH21" s="13">
        <f t="shared" si="50"/>
        <v>-0.17329556456371445</v>
      </c>
      <c r="AI21" s="56">
        <f t="shared" ref="AI21:AN21" si="51">E21+(3*W21)</f>
        <v>491.34887657268814</v>
      </c>
      <c r="AJ21" s="13">
        <f t="shared" si="51"/>
        <v>244.78023578904867</v>
      </c>
      <c r="AK21" s="13">
        <f t="shared" si="51"/>
        <v>0.39957052823611483</v>
      </c>
      <c r="AL21" s="13">
        <f t="shared" si="51"/>
        <v>752.90693562876436</v>
      </c>
      <c r="AM21" s="13">
        <f t="shared" si="51"/>
        <v>368.03970349384645</v>
      </c>
      <c r="AN21" s="13">
        <f t="shared" si="51"/>
        <v>0.59227675606513042</v>
      </c>
      <c r="AO21" s="56">
        <f>AVERAGE('bcc-csm-1'!$E20,'bcc-csm1-1-m'!$E20,'BNU-ESM'!$E20,CanESM2!$E20,CCSM4!$E20,'CNRM-CM5'!$E20,'CSIRO-Mk3-6-0'!$E20,'GFDL-ESM2M'!$E20,'GFDL-ESM2G'!$E20,'HadGEM2-ES'!$E20,'HadGEM2-CC'!$E20,inmcm4!$E20,'IPSL-CM5A-LR'!$E20,'IPSL-CM5A-MR'!$E20,'IPSL-MC5B-LR'!$E20,MIROC5!$E20,'MIROC-ESM'!$E20,'MIROC-ESM-CHEM'!$E20,'MRI-CGCM3'!$E20,'NorESM1-M'!$E20)</f>
        <v>1876.1606047070443</v>
      </c>
      <c r="AP21" s="13">
        <f>AVERAGE('bcc-csm-1'!$F20,'bcc-csm1-1-m'!$F20,'BNU-ESM'!$F20,CanESM2!$F20,CCSM4!$F20,'CNRM-CM5'!$F20,'CSIRO-Mk3-6-0'!$F20,'GFDL-ESM2M'!$F20,'GFDL-ESM2G'!$F20,'HadGEM2-ES'!$F20,'HadGEM2-CC'!$F20,inmcm4!$F20,'IPSL-CM5A-LR'!$F20,'IPSL-CM5A-MR'!$F20,'IPSL-MC5B-LR'!$F20,MIROC5!$F20,'MIROC-ESM'!$F20,'MIROC-ESM-CHEM'!$F20,'MRI-CGCM3'!$F20,'NorESM1-M'!$F20)</f>
        <v>131.45788733385896</v>
      </c>
      <c r="AQ21" s="62">
        <f>AVERAGE('bcc-csm-1'!$G20,'bcc-csm1-1-m'!$G20,'BNU-ESM'!$G20,CanESM2!$G20,CCSM4!$G20,'CNRM-CM5'!$G20,'CSIRO-Mk3-6-0'!$G20,'GFDL-ESM2M'!$G20,'GFDL-ESM2G'!$G20,'HadGEM2-ES'!$G20,'HadGEM2-CC'!$G20,inmcm4!$G20,'IPSL-CM5A-LR'!$G20,'IPSL-CM5A-MR'!$G20,'IPSL-MC5B-LR'!$G20,MIROC5!$G20,'MIROC-ESM'!$G20,'MIROC-ESM-CHEM'!$G20,'MRI-CGCM3'!$G20,'NorESM1-M'!$G20)</f>
        <v>0.90626832128519452</v>
      </c>
      <c r="AR21" s="53">
        <f t="shared" si="12"/>
        <v>0.11932624918494468</v>
      </c>
      <c r="AS21" s="53">
        <f t="shared" si="13"/>
        <v>0.65937861638909945</v>
      </c>
      <c r="AT21" s="64">
        <f t="shared" si="14"/>
        <v>0.13533671663851751</v>
      </c>
      <c r="AU21" s="53">
        <f t="shared" si="15"/>
        <v>0.18747101584663003</v>
      </c>
      <c r="AV21" s="53">
        <f t="shared" si="16"/>
        <v>1.1388731881178471</v>
      </c>
      <c r="AW21" s="64">
        <f t="shared" si="17"/>
        <v>0.23115736347666416</v>
      </c>
    </row>
    <row r="22" spans="1:49" ht="11.5" x14ac:dyDescent="0.25">
      <c r="A22" s="10" t="str">
        <f>IF(AND(B22='bcc-csm-1'!C21, B22='bcc-csm1-1-m'!C21,B22='BNU-ESM'!C21, B22=CanESM2!C21, B22=CCSM4!C21, B22='CNRM-CM5'!C21, B22='CSIRO-Mk3-6-0'!C21, B22='GFDL-ESM2M'!C21, B22='GFDL-ESM2G'!C21, B22='HadGEM2-ES'!C21, B22='HadGEM2-CC'!C21, B22=inmcm4!C21, B22='IPSL-CM5A-LR'!C21, B22='IPSL-CM5A-MR'!C21, B22='IPSL-MC5B-LR'!C21, B22=MIROC5!C21, B22='MIROC-ESM'!C21, B22='MIROC-ESM-CHEM'!C21, B22='MRI-CGCM3'!C21, B22='NorESM1-M'!C21), "Yes", "No")</f>
        <v>Yes</v>
      </c>
      <c r="B22" s="10">
        <v>19035</v>
      </c>
      <c r="C22" s="10" t="s">
        <v>21</v>
      </c>
      <c r="D22" s="11" t="s">
        <v>1</v>
      </c>
      <c r="E22" s="13">
        <f>AVERAGE('bcc-csm-1'!$H21,'bcc-csm1-1-m'!$H21,'BNU-ESM'!$H21,CanESM2!$H21,CCSM4!$H21,'CNRM-CM5'!$H21,'CSIRO-Mk3-6-0'!$H21,'GFDL-ESM2M'!$H21,'GFDL-ESM2G'!$H21,'HadGEM2-ES'!$H21,'HadGEM2-CC'!$H21,inmcm4!$H21,'IPSL-CM5A-LR'!$H21,'IPSL-CM5A-MR'!$H21,'IPSL-MC5B-LR'!$H21,MIROC5!$H21,'MIROC-ESM'!$H21,'MIROC-ESM-CHEM'!$H21,'MRI-CGCM3'!$H21,'NorESM1-M'!$H21)</f>
        <v>228.40005025441783</v>
      </c>
      <c r="F22" s="13">
        <f>AVERAGE('bcc-csm-1'!$I21,'bcc-csm1-1-m'!$I21,'BNU-ESM'!$I21,CanESM2!$I21,CCSM4!$I21,'CNRM-CM5'!$I21,'CSIRO-Mk3-6-0'!$I21,'GFDL-ESM2M'!$I21,'GFDL-ESM2G'!$I21,'HadGEM2-ES'!$I21,'HadGEM2-CC'!$I21,inmcm4!$I21,'IPSL-CM5A-LR'!$I21,'IPSL-CM5A-MR'!$I21,'IPSL-MC5B-LR'!$I21,MIROC5!$I21,'MIROC-ESM'!$I21,'MIROC-ESM-CHEM'!$I21,'MRI-CGCM3'!$I21,'NorESM1-M'!$I21)</f>
        <v>105.77514912641043</v>
      </c>
      <c r="G22" s="25">
        <f>AVERAGE('bcc-csm-1'!$J21,'bcc-csm1-1-m'!$J21,'BNU-ESM'!$J21,CanESM2!$J21,CCSM4!$J21,'CNRM-CM5'!$J21,'CSIRO-Mk3-6-0'!$J21,'GFDL-ESM2M'!$J21,'GFDL-ESM2G'!$J21,'HadGEM2-ES'!$J21,'HadGEM2-CC'!$J21,inmcm4!$J21,'IPSL-CM5A-LR'!$J21,'IPSL-CM5A-MR'!$J21,'IPSL-MC5B-LR'!$J21,MIROC5!$J21,'MIROC-ESM'!$J21,'MIROC-ESM-CHEM'!$J21,'MRI-CGCM3'!$J21,'NorESM1-M'!$J21)</f>
        <v>0.13885887957603837</v>
      </c>
      <c r="H22" s="13">
        <f>AVERAGE('bcc-csm-1'!$K21,'bcc-csm1-1-m'!$K21,'BNU-ESM'!$K21,CanESM2!$K21,CCSM4!$K21,'CNRM-CM5'!$K21,'CSIRO-Mk3-6-0'!$K21,'GFDL-ESM2M'!$K21,'GFDL-ESM2G'!$K21,'HadGEM2-ES'!$K21,'HadGEM2-CC'!$K21,inmcm4!$K21,'IPSL-CM5A-LR'!$K21,'IPSL-CM5A-MR'!$K21,'IPSL-MC5B-LR'!$K21,MIROC5!$K21,'MIROC-ESM'!$K21,'MIROC-ESM-CHEM'!$K21,'MRI-CGCM3'!$K21,'NorESM1-M'!$K21)</f>
        <v>352.88565688121133</v>
      </c>
      <c r="I22" s="13">
        <f>AVERAGE('bcc-csm-1'!$L21,'bcc-csm1-1-m'!$L21,'BNU-ESM'!$L21,CanESM2!$L21,CCSM4!$L21,'CNRM-CM5'!$L21,'CSIRO-Mk3-6-0'!$L21,'GFDL-ESM2M'!$L21,'GFDL-ESM2G'!$L21,'HadGEM2-ES'!$L21,'HadGEM2-CC'!$L21,inmcm4!$L21,'IPSL-CM5A-LR'!$L21,'IPSL-CM5A-MR'!$L21,'IPSL-MC5B-LR'!$L21,MIROC5!$L21,'MIROC-ESM'!$L21,'MIROC-ESM-CHEM'!$L21,'MRI-CGCM3'!$L21,'NorESM1-M'!$L21)</f>
        <v>174.1881898971894</v>
      </c>
      <c r="J22" s="25">
        <f>AVERAGE('bcc-csm-1'!$M21,'bcc-csm1-1-m'!$M21,'BNU-ESM'!$M21,CanESM2!$M21,CCSM4!$M21,'CNRM-CM5'!$M21,'CSIRO-Mk3-6-0'!$M21,'GFDL-ESM2M'!$M21,'GFDL-ESM2G'!$M21,'HadGEM2-ES'!$M21,'HadGEM2-CC'!$M21,inmcm4!$M21,'IPSL-CM5A-LR'!$M21,'IPSL-CM5A-MR'!$M21,'IPSL-MC5B-LR'!$M21,MIROC5!$M21,'MIROC-ESM'!$M21,'MIROC-ESM-CHEM'!$M21,'MRI-CGCM3'!$M21,'NorESM1-M'!$M21)</f>
        <v>0.22995970941811472</v>
      </c>
      <c r="K22" s="56">
        <f>MIN('bcc-csm-1'!$H21,'bcc-csm1-1-m'!$H21,'BNU-ESM'!$H21,CanESM2!$H21,CCSM4!$H21,'CNRM-CM5'!$H21,'CSIRO-Mk3-6-0'!$H21,'GFDL-ESM2M'!$H21,'GFDL-ESM2G'!$H21,'HadGEM2-ES'!$H21,'HadGEM2-CC'!$H21,inmcm4!$H21,'IPSL-CM5A-LR'!$H21,'IPSL-CM5A-MR'!$H21,'IPSL-MC5B-LR'!$H21,MIROC5!$H21,'MIROC-ESM'!$H21,'MIROC-ESM-CHEM'!$H21,'MRI-CGCM3'!$H21,'NorESM1-M'!$H21)</f>
        <v>46.9863607532141</v>
      </c>
      <c r="L22" s="13">
        <f>MIN('bcc-csm-1'!$I21,'bcc-csm1-1-m'!$I21,'BNU-ESM'!$I21,CanESM2!$I21,CCSM4!$I21,'CNRM-CM5'!$I21,'CSIRO-Mk3-6-0'!$I21,'GFDL-ESM2M'!$I21,'GFDL-ESM2G'!$I21,'HadGEM2-ES'!$I21,'HadGEM2-CC'!$I21,inmcm4!$I21,'IPSL-CM5A-LR'!$I21,'IPSL-CM5A-MR'!$I21,'IPSL-MC5B-LR'!$I21,MIROC5!$I21,'MIROC-ESM'!$I21,'MIROC-ESM-CHEM'!$I21,'MRI-CGCM3'!$I21,'NorESM1-M'!$I21)</f>
        <v>1.0105556011199901</v>
      </c>
      <c r="M22" s="25">
        <f>MIN('bcc-csm-1'!$J21,'bcc-csm1-1-m'!$J21,'BNU-ESM'!$J21,CanESM2!$J21,CCSM4!$J21,'CNRM-CM5'!$J21,'CSIRO-Mk3-6-0'!$J21,'GFDL-ESM2M'!$J21,'GFDL-ESM2G'!$J21,'HadGEM2-ES'!$J21,'HadGEM2-CC'!$J21,inmcm4!$J21,'IPSL-CM5A-LR'!$J21,'IPSL-CM5A-MR'!$J21,'IPSL-MC5B-LR'!$J21,MIROC5!$J21,'MIROC-ESM'!$J21,'MIROC-ESM-CHEM'!$J21,'MRI-CGCM3'!$J21,'NorESM1-M'!$J21)</f>
        <v>-4.8831386301352003E-2</v>
      </c>
      <c r="N22" s="13">
        <f>MIN('bcc-csm-1'!$K21,'bcc-csm1-1-m'!$K21,'BNU-ESM'!$K21,CanESM2!$K21,CCSM4!$K21,'CNRM-CM5'!$K21,'CSIRO-Mk3-6-0'!$K21,'GFDL-ESM2M'!$K21,'GFDL-ESM2G'!$K21,'HadGEM2-ES'!$K21,'HadGEM2-CC'!$K21,inmcm4!$K21,'IPSL-CM5A-LR'!$K21,'IPSL-CM5A-MR'!$K21,'IPSL-MC5B-LR'!$K21,MIROC5!$K21,'MIROC-ESM'!$K21,'MIROC-ESM-CHEM'!$K21,'MRI-CGCM3'!$K21,'NorESM1-M'!$K21)</f>
        <v>127.17939512971201</v>
      </c>
      <c r="O22" s="13">
        <f>MIN('bcc-csm-1'!$L21,'bcc-csm1-1-m'!$L21,'BNU-ESM'!$L21,CanESM2!$L21,CCSM4!$L21,'CNRM-CM5'!$L21,'CSIRO-Mk3-6-0'!$L21,'GFDL-ESM2M'!$L21,'GFDL-ESM2G'!$L21,'HadGEM2-ES'!$L21,'HadGEM2-CC'!$L21,inmcm4!$L21,'IPSL-CM5A-LR'!$L21,'IPSL-CM5A-MR'!$L21,'IPSL-MC5B-LR'!$L21,MIROC5!$L21,'MIROC-ESM'!$L21,'MIROC-ESM-CHEM'!$L21,'MRI-CGCM3'!$L21,'NorESM1-M'!$L21)</f>
        <v>48.090726089477599</v>
      </c>
      <c r="P22" s="25">
        <f>MIN('bcc-csm-1'!$M21,'bcc-csm1-1-m'!$M21,'BNU-ESM'!$M21,CanESM2!$M21,CCSM4!$M21,'CNRM-CM5'!$M21,'CSIRO-Mk3-6-0'!$M21,'GFDL-ESM2M'!$M21,'GFDL-ESM2G'!$M21,'HadGEM2-ES'!$M21,'HadGEM2-CC'!$M21,inmcm4!$M21,'IPSL-CM5A-LR'!$M21,'IPSL-CM5A-MR'!$M21,'IPSL-MC5B-LR'!$M21,MIROC5!$M21,'MIROC-ESM'!$M21,'MIROC-ESM-CHEM'!$M21,'MRI-CGCM3'!$M21,'NorESM1-M'!$M21)</f>
        <v>2.52408976707914E-2</v>
      </c>
      <c r="Q22" s="56">
        <f>MAX('bcc-csm-1'!$H21,'bcc-csm1-1-m'!$H21,'BNU-ESM'!$H21,CanESM2!$H21,CCSM4!$H21,'CNRM-CM5'!$H21,'CSIRO-Mk3-6-0'!$H21,'GFDL-ESM2M'!$H21,'GFDL-ESM2G'!$H21,'HadGEM2-ES'!$H21,'HadGEM2-CC'!$H21,inmcm4!$H21,'IPSL-CM5A-LR'!$H21,'IPSL-CM5A-MR'!$H21,'IPSL-MC5B-LR'!$H21,MIROC5!$H21,'MIROC-ESM'!$H21,'MIROC-ESM-CHEM'!$H21,'MRI-CGCM3'!$H21,'NorESM1-M'!$H21)</f>
        <v>402.61456985261799</v>
      </c>
      <c r="R22" s="13">
        <f>MAX('bcc-csm-1'!$I21,'bcc-csm1-1-m'!$I21,'BNU-ESM'!$I21,CanESM2!$I21,CCSM4!$I21,'CNRM-CM5'!$I21,'CSIRO-Mk3-6-0'!$I21,'GFDL-ESM2M'!$I21,'GFDL-ESM2G'!$I21,'HadGEM2-ES'!$I21,'HadGEM2-CC'!$I21,inmcm4!$I21,'IPSL-CM5A-LR'!$I21,'IPSL-CM5A-MR'!$I21,'IPSL-MC5B-LR'!$I21,MIROC5!$I21,'MIROC-ESM'!$I21,'MIROC-ESM-CHEM'!$I21,'MRI-CGCM3'!$I21,'NorESM1-M'!$I21)</f>
        <v>244.213297367096</v>
      </c>
      <c r="S22" s="25">
        <f>MAX('bcc-csm-1'!$J21,'bcc-csm1-1-m'!$J21,'BNU-ESM'!$J21,CanESM2!$J21,CCSM4!$J21,'CNRM-CM5'!$J21,'CSIRO-Mk3-6-0'!$J21,'GFDL-ESM2M'!$J21,'GFDL-ESM2G'!$J21,'HadGEM2-ES'!$J21,'HadGEM2-CC'!$J21,inmcm4!$J21,'IPSL-CM5A-LR'!$J21,'IPSL-CM5A-MR'!$J21,'IPSL-MC5B-LR'!$J21,MIROC5!$J21,'MIROC-ESM'!$J21,'MIROC-ESM-CHEM'!$J21,'MRI-CGCM3'!$J21,'NorESM1-M'!$J21)</f>
        <v>0.29451178</v>
      </c>
      <c r="T22" s="13">
        <f>MAX('bcc-csm-1'!$K21,'bcc-csm1-1-m'!$K21,'BNU-ESM'!$K21,CanESM2!$K21,CCSM4!$K21,'CNRM-CM5'!$K21,'CSIRO-Mk3-6-0'!$K21,'GFDL-ESM2M'!$K21,'GFDL-ESM2G'!$K21,'HadGEM2-ES'!$K21,'HadGEM2-CC'!$K21,inmcm4!$K21,'IPSL-CM5A-LR'!$K21,'IPSL-CM5A-MR'!$K21,'IPSL-MC5B-LR'!$K21,MIROC5!$K21,'MIROC-ESM'!$K21,'MIROC-ESM-CHEM'!$K21,'MRI-CGCM3'!$K21,'NorESM1-M'!$K21)</f>
        <v>532.58509309999999</v>
      </c>
      <c r="U22" s="13">
        <f>MAX('bcc-csm-1'!$L21,'bcc-csm1-1-m'!$L21,'BNU-ESM'!$L21,CanESM2!$L21,CCSM4!$L21,'CNRM-CM5'!$L21,'CSIRO-Mk3-6-0'!$L21,'GFDL-ESM2M'!$L21,'GFDL-ESM2G'!$L21,'HadGEM2-ES'!$L21,'HadGEM2-CC'!$L21,inmcm4!$L21,'IPSL-CM5A-LR'!$L21,'IPSL-CM5A-MR'!$L21,'IPSL-MC5B-LR'!$L21,MIROC5!$L21,'MIROC-ESM'!$L21,'MIROC-ESM-CHEM'!$L21,'MRI-CGCM3'!$L21,'NorESM1-M'!$L21)</f>
        <v>295.3981503</v>
      </c>
      <c r="V22" s="25">
        <f>MAX('bcc-csm-1'!$M21,'bcc-csm1-1-m'!$M21,'BNU-ESM'!$M21,CanESM2!$M21,CCSM4!$M21,'CNRM-CM5'!$M21,'CSIRO-Mk3-6-0'!$M21,'GFDL-ESM2M'!$M21,'GFDL-ESM2G'!$M21,'HadGEM2-ES'!$M21,'HadGEM2-CC'!$M21,inmcm4!$M21,'IPSL-CM5A-LR'!$M21,'IPSL-CM5A-MR'!$M21,'IPSL-MC5B-LR'!$M21,MIROC5!$M21,'MIROC-ESM'!$M21,'MIROC-ESM-CHEM'!$M21,'MRI-CGCM3'!$M21,'NorESM1-M'!$M21)</f>
        <v>0.4579307541</v>
      </c>
      <c r="W22" s="56">
        <f>STDEV('bcc-csm-1'!$H21,'bcc-csm1-1-m'!$H21,'BNU-ESM'!$H21,CanESM2!$H21,CCSM4!$H21,'CNRM-CM5'!$H21,'CSIRO-Mk3-6-0'!$H21,'GFDL-ESM2M'!$H21,'GFDL-ESM2G'!$H21,'HadGEM2-ES'!$H21,'HadGEM2-CC'!$H21,inmcm4!$H21,'IPSL-CM5A-LR'!$H21,'IPSL-CM5A-MR'!$H21,'IPSL-MC5B-LR'!$H21,MIROC5!$H21,'MIROC-ESM'!$H21,'MIROC-ESM-CHEM'!$H21,'MRI-CGCM3'!$H21,'NorESM1-M'!$H21)</f>
        <v>86.355297059070296</v>
      </c>
      <c r="X22" s="13">
        <f>STDEV('bcc-csm-1'!$I21,'bcc-csm1-1-m'!$I21,'BNU-ESM'!$I21,CanESM2!$I21,CCSM4!$I21,'CNRM-CM5'!$I21,'CSIRO-Mk3-6-0'!$I21,'GFDL-ESM2M'!$I21,'GFDL-ESM2G'!$I21,'HadGEM2-ES'!$I21,'HadGEM2-CC'!$I21,inmcm4!$I21,'IPSL-CM5A-LR'!$I21,'IPSL-CM5A-MR'!$I21,'IPSL-MC5B-LR'!$I21,MIROC5!$I21,'MIROC-ESM'!$I21,'MIROC-ESM-CHEM'!$I21,'MRI-CGCM3'!$I21,'NorESM1-M'!$I21)</f>
        <v>54.944397239903452</v>
      </c>
      <c r="Y22" s="13">
        <f>STDEV('bcc-csm-1'!$J21,'bcc-csm1-1-m'!$J21,'BNU-ESM'!$J21,CanESM2!$J21,CCSM4!$J21,'CNRM-CM5'!$J21,'CSIRO-Mk3-6-0'!$J21,'GFDL-ESM2M'!$J21,'GFDL-ESM2G'!$J21,'HadGEM2-ES'!$J21,'HadGEM2-CC'!$J21,inmcm4!$J21,'IPSL-CM5A-LR'!$J21,'IPSL-CM5A-MR'!$J21,'IPSL-MC5B-LR'!$J21,MIROC5!$J21,'MIROC-ESM'!$J21,'MIROC-ESM-CHEM'!$J21,'MRI-CGCM3'!$J21,'NorESM1-M'!$J21)</f>
        <v>9.5675530936679257E-2</v>
      </c>
      <c r="Z22" s="13">
        <f>STDEV('bcc-csm-1'!$K21,'bcc-csm1-1-m'!$K21,'BNU-ESM'!$K21,CanESM2!$K21,CCSM4!$K21,'CNRM-CM5'!$K21,'CSIRO-Mk3-6-0'!$K21,'GFDL-ESM2M'!$K21,'GFDL-ESM2G'!$K21,'HadGEM2-ES'!$K21,'HadGEM2-CC'!$K21,inmcm4!$K21,'IPSL-CM5A-LR'!$K21,'IPSL-CM5A-MR'!$K21,'IPSL-MC5B-LR'!$K21,MIROC5!$K21,'MIROC-ESM'!$K21,'MIROC-ESM-CHEM'!$K21,'MRI-CGCM3'!$K21,'NorESM1-M'!$K21)</f>
        <v>120.20500880445186</v>
      </c>
      <c r="AA22" s="13">
        <f>STDEV('bcc-csm-1'!$L21,'bcc-csm1-1-m'!$L21,'BNU-ESM'!$L21,CanESM2!$L21,CCSM4!$L21,'CNRM-CM5'!$L21,'CSIRO-Mk3-6-0'!$L21,'GFDL-ESM2M'!$L21,'GFDL-ESM2G'!$L21,'HadGEM2-ES'!$L21,'HadGEM2-CC'!$L21,inmcm4!$L21,'IPSL-CM5A-LR'!$L21,'IPSL-CM5A-MR'!$L21,'IPSL-MC5B-LR'!$L21,MIROC5!$L21,'MIROC-ESM'!$L21,'MIROC-ESM-CHEM'!$L21,'MRI-CGCM3'!$L21,'NorESM1-M'!$L21)</f>
        <v>68.138410513546646</v>
      </c>
      <c r="AB22" s="13">
        <f>STDEV('bcc-csm-1'!$M21,'bcc-csm1-1-m'!$M21,'BNU-ESM'!$M21,CanESM2!$M21,CCSM4!$M21,'CNRM-CM5'!$M21,'CSIRO-Mk3-6-0'!$M21,'GFDL-ESM2M'!$M21,'GFDL-ESM2G'!$M21,'HadGEM2-ES'!$M21,'HadGEM2-CC'!$M21,inmcm4!$M21,'IPSL-CM5A-LR'!$M21,'IPSL-CM5A-MR'!$M21,'IPSL-MC5B-LR'!$M21,MIROC5!$M21,'MIROC-ESM'!$M21,'MIROC-ESM-CHEM'!$M21,'MRI-CGCM3'!$M21,'NorESM1-M'!$M21)</f>
        <v>0.11652696981005664</v>
      </c>
      <c r="AC22" s="56">
        <f t="shared" ref="AC22:AH22" si="52">E22-(3*W22)</f>
        <v>-30.66584092279308</v>
      </c>
      <c r="AD22" s="13">
        <f t="shared" si="52"/>
        <v>-59.05804259329993</v>
      </c>
      <c r="AE22" s="13">
        <f t="shared" si="52"/>
        <v>-0.14816771323399941</v>
      </c>
      <c r="AF22" s="13">
        <f t="shared" si="52"/>
        <v>-7.7293695321442897</v>
      </c>
      <c r="AG22" s="13">
        <f t="shared" si="52"/>
        <v>-30.227041643450519</v>
      </c>
      <c r="AH22" s="13">
        <f t="shared" si="52"/>
        <v>-0.11962120001205523</v>
      </c>
      <c r="AI22" s="56">
        <f t="shared" ref="AI22:AN22" si="53">E22+(3*W22)</f>
        <v>487.46594143162872</v>
      </c>
      <c r="AJ22" s="13">
        <f t="shared" si="53"/>
        <v>270.60834084612077</v>
      </c>
      <c r="AK22" s="13">
        <f t="shared" si="53"/>
        <v>0.42588547238607616</v>
      </c>
      <c r="AL22" s="13">
        <f t="shared" si="53"/>
        <v>713.5006832945669</v>
      </c>
      <c r="AM22" s="13">
        <f t="shared" si="53"/>
        <v>378.6034214378293</v>
      </c>
      <c r="AN22" s="13">
        <f t="shared" si="53"/>
        <v>0.57954061884828467</v>
      </c>
      <c r="AO22" s="56">
        <f>AVERAGE('bcc-csm-1'!$E21,'bcc-csm1-1-m'!$E21,'BNU-ESM'!$E21,CanESM2!$E21,CCSM4!$E21,'CNRM-CM5'!$E21,'CSIRO-Mk3-6-0'!$E21,'GFDL-ESM2M'!$E21,'GFDL-ESM2G'!$E21,'HadGEM2-ES'!$E21,'HadGEM2-CC'!$E21,inmcm4!$E21,'IPSL-CM5A-LR'!$E21,'IPSL-CM5A-MR'!$E21,'IPSL-MC5B-LR'!$E21,MIROC5!$E21,'MIROC-ESM'!$E21,'MIROC-ESM-CHEM'!$E21,'MRI-CGCM3'!$E21,'NorESM1-M'!$E21)</f>
        <v>1950.3950842387444</v>
      </c>
      <c r="AP22" s="13">
        <f>AVERAGE('bcc-csm-1'!$F21,'bcc-csm1-1-m'!$F21,'BNU-ESM'!$F21,CanESM2!$F21,CCSM4!$F21,'CNRM-CM5'!$F21,'CSIRO-Mk3-6-0'!$F21,'GFDL-ESM2M'!$F21,'GFDL-ESM2G'!$F21,'HadGEM2-ES'!$F21,'HadGEM2-CC'!$F21,inmcm4!$F21,'IPSL-CM5A-LR'!$F21,'IPSL-CM5A-MR'!$F21,'IPSL-MC5B-LR'!$F21,MIROC5!$F21,'MIROC-ESM'!$F21,'MIROC-ESM-CHEM'!$F21,'MRI-CGCM3'!$F21,'NorESM1-M'!$F21)</f>
        <v>183.05346432069945</v>
      </c>
      <c r="AQ22" s="62">
        <f>AVERAGE('bcc-csm-1'!$G21,'bcc-csm1-1-m'!$G21,'BNU-ESM'!$G21,CanESM2!$G21,CCSM4!$G21,'CNRM-CM5'!$G21,'CSIRO-Mk3-6-0'!$G21,'GFDL-ESM2M'!$G21,'GFDL-ESM2G'!$G21,'HadGEM2-ES'!$G21,'HadGEM2-CC'!$G21,inmcm4!$G21,'IPSL-CM5A-LR'!$G21,'IPSL-CM5A-MR'!$G21,'IPSL-MC5B-LR'!$G21,MIROC5!$G21,'MIROC-ESM'!$G21,'MIROC-ESM-CHEM'!$G21,'MRI-CGCM3'!$G21,'NorESM1-M'!$G21)</f>
        <v>1.0136370590625643</v>
      </c>
      <c r="AR22" s="53">
        <f t="shared" si="12"/>
        <v>0.11710450467196716</v>
      </c>
      <c r="AS22" s="53">
        <f t="shared" si="13"/>
        <v>0.57783746141563463</v>
      </c>
      <c r="AT22" s="64">
        <f t="shared" si="14"/>
        <v>0.13699072891480346</v>
      </c>
      <c r="AU22" s="53">
        <f t="shared" si="15"/>
        <v>0.18093034571964459</v>
      </c>
      <c r="AV22" s="53">
        <f t="shared" si="16"/>
        <v>0.95157002651433797</v>
      </c>
      <c r="AW22" s="64">
        <f t="shared" si="17"/>
        <v>0.22686592539423031</v>
      </c>
    </row>
    <row r="23" spans="1:49" ht="11.5" x14ac:dyDescent="0.25">
      <c r="A23" s="10" t="str">
        <f>IF(AND(B23='bcc-csm-1'!C22, B23='bcc-csm1-1-m'!C22,B23='BNU-ESM'!C22, B23=CanESM2!C22, B23=CCSM4!C22, B23='CNRM-CM5'!C22, B23='CSIRO-Mk3-6-0'!C22, B23='GFDL-ESM2M'!C22, B23='GFDL-ESM2G'!C22, B23='HadGEM2-ES'!C22, B23='HadGEM2-CC'!C22, B23=inmcm4!C22, B23='IPSL-CM5A-LR'!C22, B23='IPSL-CM5A-MR'!C22, B23='IPSL-MC5B-LR'!C22, B23=MIROC5!C22, B23='MIROC-ESM'!C22, B23='MIROC-ESM-CHEM'!C22, B23='MRI-CGCM3'!C22, B23='NorESM1-M'!C22), "Yes", "No")</f>
        <v>Yes</v>
      </c>
      <c r="B23" s="10">
        <v>19037</v>
      </c>
      <c r="C23" s="10" t="s">
        <v>22</v>
      </c>
      <c r="D23" s="11" t="s">
        <v>1</v>
      </c>
      <c r="E23" s="13">
        <f>AVERAGE('bcc-csm-1'!$H22,'bcc-csm1-1-m'!$H22,'BNU-ESM'!$H22,CanESM2!$H22,CCSM4!$H22,'CNRM-CM5'!$H22,'CSIRO-Mk3-6-0'!$H22,'GFDL-ESM2M'!$H22,'GFDL-ESM2G'!$H22,'HadGEM2-ES'!$H22,'HadGEM2-CC'!$H22,inmcm4!$H22,'IPSL-CM5A-LR'!$H22,'IPSL-CM5A-MR'!$H22,'IPSL-MC5B-LR'!$H22,MIROC5!$H22,'MIROC-ESM'!$H22,'MIROC-ESM-CHEM'!$H22,'MRI-CGCM3'!$H22,'NorESM1-M'!$H22)</f>
        <v>226.96712003151598</v>
      </c>
      <c r="F23" s="13">
        <f>AVERAGE('bcc-csm-1'!$I22,'bcc-csm1-1-m'!$I22,'BNU-ESM'!$I22,CanESM2!$I22,CCSM4!$I22,'CNRM-CM5'!$I22,'CSIRO-Mk3-6-0'!$I22,'GFDL-ESM2M'!$I22,'GFDL-ESM2G'!$I22,'HadGEM2-ES'!$I22,'HadGEM2-CC'!$I22,inmcm4!$I22,'IPSL-CM5A-LR'!$I22,'IPSL-CM5A-MR'!$I22,'IPSL-MC5B-LR'!$I22,MIROC5!$I22,'MIROC-ESM'!$I22,'MIROC-ESM-CHEM'!$I22,'MRI-CGCM3'!$I22,'NorESM1-M'!$I22)</f>
        <v>88.169264935884243</v>
      </c>
      <c r="G23" s="25">
        <f>AVERAGE('bcc-csm-1'!$J22,'bcc-csm1-1-m'!$J22,'BNU-ESM'!$J22,CanESM2!$J22,CCSM4!$J22,'CNRM-CM5'!$J22,'CSIRO-Mk3-6-0'!$J22,'GFDL-ESM2M'!$J22,'GFDL-ESM2G'!$J22,'HadGEM2-ES'!$J22,'HadGEM2-CC'!$J22,inmcm4!$J22,'IPSL-CM5A-LR'!$J22,'IPSL-CM5A-MR'!$J22,'IPSL-MC5B-LR'!$J22,MIROC5!$J22,'MIROC-ESM'!$J22,'MIROC-ESM-CHEM'!$J22,'MRI-CGCM3'!$J22,'NorESM1-M'!$J22)</f>
        <v>0.12318150573700588</v>
      </c>
      <c r="H23" s="13">
        <f>AVERAGE('bcc-csm-1'!$K22,'bcc-csm1-1-m'!$K22,'BNU-ESM'!$K22,CanESM2!$K22,CCSM4!$K22,'CNRM-CM5'!$K22,'CSIRO-Mk3-6-0'!$K22,'GFDL-ESM2M'!$K22,'GFDL-ESM2G'!$K22,'HadGEM2-ES'!$K22,'HadGEM2-CC'!$K22,inmcm4!$K22,'IPSL-CM5A-LR'!$K22,'IPSL-CM5A-MR'!$K22,'IPSL-MC5B-LR'!$K22,MIROC5!$K22,'MIROC-ESM'!$K22,'MIROC-ESM-CHEM'!$K22,'MRI-CGCM3'!$K22,'NorESM1-M'!$K22)</f>
        <v>351.30748405965818</v>
      </c>
      <c r="I23" s="13">
        <f>AVERAGE('bcc-csm-1'!$L22,'bcc-csm1-1-m'!$L22,'BNU-ESM'!$L22,CanESM2!$L22,CCSM4!$L22,'CNRM-CM5'!$L22,'CSIRO-Mk3-6-0'!$L22,'GFDL-ESM2M'!$L22,'GFDL-ESM2G'!$L22,'HadGEM2-ES'!$L22,'HadGEM2-CC'!$L22,inmcm4!$L22,'IPSL-CM5A-LR'!$L22,'IPSL-CM5A-MR'!$L22,'IPSL-MC5B-LR'!$L22,MIROC5!$L22,'MIROC-ESM'!$L22,'MIROC-ESM-CHEM'!$L22,'MRI-CGCM3'!$L22,'NorESM1-M'!$L22)</f>
        <v>148.56259445922541</v>
      </c>
      <c r="J23" s="25">
        <f>AVERAGE('bcc-csm-1'!$M22,'bcc-csm1-1-m'!$M22,'BNU-ESM'!$M22,CanESM2!$M22,CCSM4!$M22,'CNRM-CM5'!$M22,'CSIRO-Mk3-6-0'!$M22,'GFDL-ESM2M'!$M22,'GFDL-ESM2G'!$M22,'HadGEM2-ES'!$M22,'HadGEM2-CC'!$M22,inmcm4!$M22,'IPSL-CM5A-LR'!$M22,'IPSL-CM5A-MR'!$M22,'IPSL-MC5B-LR'!$M22,MIROC5!$M22,'MIROC-ESM'!$M22,'MIROC-ESM-CHEM'!$M22,'MRI-CGCM3'!$M22,'NorESM1-M'!$M22)</f>
        <v>0.20283574268321702</v>
      </c>
      <c r="K23" s="56">
        <f>MIN('bcc-csm-1'!$H22,'bcc-csm1-1-m'!$H22,'BNU-ESM'!$H22,CanESM2!$H22,CCSM4!$H22,'CNRM-CM5'!$H22,'CSIRO-Mk3-6-0'!$H22,'GFDL-ESM2M'!$H22,'GFDL-ESM2G'!$H22,'HadGEM2-ES'!$H22,'HadGEM2-CC'!$H22,inmcm4!$H22,'IPSL-CM5A-LR'!$H22,'IPSL-CM5A-MR'!$H22,'IPSL-MC5B-LR'!$H22,MIROC5!$H22,'MIROC-ESM'!$H22,'MIROC-ESM-CHEM'!$H22,'MRI-CGCM3'!$H22,'NorESM1-M'!$H22)</f>
        <v>54.591973623237699</v>
      </c>
      <c r="L23" s="13">
        <f>MIN('bcc-csm-1'!$I22,'bcc-csm1-1-m'!$I22,'BNU-ESM'!$I22,CanESM2!$I22,CCSM4!$I22,'CNRM-CM5'!$I22,'CSIRO-Mk3-6-0'!$I22,'GFDL-ESM2M'!$I22,'GFDL-ESM2G'!$I22,'HadGEM2-ES'!$I22,'HadGEM2-CC'!$I22,inmcm4!$I22,'IPSL-CM5A-LR'!$I22,'IPSL-CM5A-MR'!$I22,'IPSL-MC5B-LR'!$I22,MIROC5!$I22,'MIROC-ESM'!$I22,'MIROC-ESM-CHEM'!$I22,'MRI-CGCM3'!$I22,'NorESM1-M'!$I22)</f>
        <v>7.2616355895996199</v>
      </c>
      <c r="M23" s="25">
        <f>MIN('bcc-csm-1'!$J22,'bcc-csm1-1-m'!$J22,'BNU-ESM'!$J22,CanESM2!$J22,CCSM4!$J22,'CNRM-CM5'!$J22,'CSIRO-Mk3-6-0'!$J22,'GFDL-ESM2M'!$J22,'GFDL-ESM2G'!$J22,'HadGEM2-ES'!$J22,'HadGEM2-CC'!$J22,inmcm4!$J22,'IPSL-CM5A-LR'!$J22,'IPSL-CM5A-MR'!$J22,'IPSL-MC5B-LR'!$J22,MIROC5!$J22,'MIROC-ESM'!$J22,'MIROC-ESM-CHEM'!$J22,'MRI-CGCM3'!$J22,'NorESM1-M'!$J22)</f>
        <v>-4.6742173530740602E-2</v>
      </c>
      <c r="N23" s="13">
        <f>MIN('bcc-csm-1'!$K22,'bcc-csm1-1-m'!$K22,'BNU-ESM'!$K22,CanESM2!$K22,CCSM4!$K22,'CNRM-CM5'!$K22,'CSIRO-Mk3-6-0'!$K22,'GFDL-ESM2M'!$K22,'GFDL-ESM2G'!$K22,'HadGEM2-ES'!$K22,'HadGEM2-CC'!$K22,inmcm4!$K22,'IPSL-CM5A-LR'!$K22,'IPSL-CM5A-MR'!$K22,'IPSL-MC5B-LR'!$K22,MIROC5!$K22,'MIROC-ESM'!$K22,'MIROC-ESM-CHEM'!$K22,'MRI-CGCM3'!$K22,'NorESM1-M'!$K22)</f>
        <v>112.867065785127</v>
      </c>
      <c r="O23" s="13">
        <f>MIN('bcc-csm-1'!$L22,'bcc-csm1-1-m'!$L22,'BNU-ESM'!$L22,CanESM2!$L22,CCSM4!$L22,'CNRM-CM5'!$L22,'CSIRO-Mk3-6-0'!$L22,'GFDL-ESM2M'!$L22,'GFDL-ESM2G'!$L22,'HadGEM2-ES'!$L22,'HadGEM2-CC'!$L22,inmcm4!$L22,'IPSL-CM5A-LR'!$L22,'IPSL-CM5A-MR'!$L22,'IPSL-MC5B-LR'!$L22,MIROC5!$L22,'MIROC-ESM'!$L22,'MIROC-ESM-CHEM'!$L22,'MRI-CGCM3'!$L22,'NorESM1-M'!$L22)</f>
        <v>17.8007687568665</v>
      </c>
      <c r="P23" s="25">
        <f>MIN('bcc-csm-1'!$M22,'bcc-csm1-1-m'!$M22,'BNU-ESM'!$M22,CanESM2!$M22,CCSM4!$M22,'CNRM-CM5'!$M22,'CSIRO-Mk3-6-0'!$M22,'GFDL-ESM2M'!$M22,'GFDL-ESM2G'!$M22,'HadGEM2-ES'!$M22,'HadGEM2-CC'!$M22,inmcm4!$M22,'IPSL-CM5A-LR'!$M22,'IPSL-CM5A-MR'!$M22,'IPSL-MC5B-LR'!$M22,MIROC5!$M22,'MIROC-ESM'!$M22,'MIROC-ESM-CHEM'!$M22,'MRI-CGCM3'!$M22,'NorESM1-M'!$M22)</f>
        <v>-2.5375011883323601E-2</v>
      </c>
      <c r="Q23" s="56">
        <f>MAX('bcc-csm-1'!$H22,'bcc-csm1-1-m'!$H22,'BNU-ESM'!$H22,CanESM2!$H22,CCSM4!$H22,'CNRM-CM5'!$H22,'CSIRO-Mk3-6-0'!$H22,'GFDL-ESM2M'!$H22,'GFDL-ESM2G'!$H22,'HadGEM2-ES'!$H22,'HadGEM2-CC'!$H22,inmcm4!$H22,'IPSL-CM5A-LR'!$H22,'IPSL-CM5A-MR'!$H22,'IPSL-MC5B-LR'!$H22,MIROC5!$H22,'MIROC-ESM'!$H22,'MIROC-ESM-CHEM'!$H22,'MRI-CGCM3'!$H22,'NorESM1-M'!$H22)</f>
        <v>437.54856176243601</v>
      </c>
      <c r="R23" s="13">
        <f>MAX('bcc-csm-1'!$I22,'bcc-csm1-1-m'!$I22,'BNU-ESM'!$I22,CanESM2!$I22,CCSM4!$I22,'CNRM-CM5'!$I22,'CSIRO-Mk3-6-0'!$I22,'GFDL-ESM2M'!$I22,'GFDL-ESM2G'!$I22,'HadGEM2-ES'!$I22,'HadGEM2-CC'!$I22,inmcm4!$I22,'IPSL-CM5A-LR'!$I22,'IPSL-CM5A-MR'!$I22,'IPSL-MC5B-LR'!$I22,MIROC5!$I22,'MIROC-ESM'!$I22,'MIROC-ESM-CHEM'!$I22,'MRI-CGCM3'!$I22,'NorESM1-M'!$I22)</f>
        <v>250.58576102256799</v>
      </c>
      <c r="S23" s="25">
        <f>MAX('bcc-csm-1'!$J22,'bcc-csm1-1-m'!$J22,'BNU-ESM'!$J22,CanESM2!$J22,CCSM4!$J22,'CNRM-CM5'!$J22,'CSIRO-Mk3-6-0'!$J22,'GFDL-ESM2M'!$J22,'GFDL-ESM2G'!$J22,'HadGEM2-ES'!$J22,'HadGEM2-CC'!$J22,inmcm4!$J22,'IPSL-CM5A-LR'!$J22,'IPSL-CM5A-MR'!$J22,'IPSL-MC5B-LR'!$J22,MIROC5!$J22,'MIROC-ESM'!$J22,'MIROC-ESM-CHEM'!$J22,'MRI-CGCM3'!$J22,'NorESM1-M'!$J22)</f>
        <v>0.32413376166330199</v>
      </c>
      <c r="T23" s="13">
        <f>MAX('bcc-csm-1'!$K22,'bcc-csm1-1-m'!$K22,'BNU-ESM'!$K22,CanESM2!$K22,CCSM4!$K22,'CNRM-CM5'!$K22,'CSIRO-Mk3-6-0'!$K22,'GFDL-ESM2M'!$K22,'GFDL-ESM2G'!$K22,'HadGEM2-ES'!$K22,'HadGEM2-CC'!$K22,inmcm4!$K22,'IPSL-CM5A-LR'!$K22,'IPSL-CM5A-MR'!$K22,'IPSL-MC5B-LR'!$K22,MIROC5!$K22,'MIROC-ESM'!$K22,'MIROC-ESM-CHEM'!$K22,'MRI-CGCM3'!$K22,'NorESM1-M'!$K22)</f>
        <v>590.88060429999996</v>
      </c>
      <c r="U23" s="13">
        <f>MAX('bcc-csm-1'!$L22,'bcc-csm1-1-m'!$L22,'BNU-ESM'!$L22,CanESM2!$L22,CCSM4!$L22,'CNRM-CM5'!$L22,'CSIRO-Mk3-6-0'!$L22,'GFDL-ESM2M'!$L22,'GFDL-ESM2G'!$L22,'HadGEM2-ES'!$L22,'HadGEM2-CC'!$L22,inmcm4!$L22,'IPSL-CM5A-LR'!$L22,'IPSL-CM5A-MR'!$L22,'IPSL-MC5B-LR'!$L22,MIROC5!$L22,'MIROC-ESM'!$L22,'MIROC-ESM-CHEM'!$L22,'MRI-CGCM3'!$L22,'NorESM1-M'!$L22)</f>
        <v>309.70185650000002</v>
      </c>
      <c r="V23" s="25">
        <f>MAX('bcc-csm-1'!$M22,'bcc-csm1-1-m'!$M22,'BNU-ESM'!$M22,CanESM2!$M22,CCSM4!$M22,'CNRM-CM5'!$M22,'CSIRO-Mk3-6-0'!$M22,'GFDL-ESM2M'!$M22,'GFDL-ESM2G'!$M22,'HadGEM2-ES'!$M22,'HadGEM2-CC'!$M22,inmcm4!$M22,'IPSL-CM5A-LR'!$M22,'IPSL-CM5A-MR'!$M22,'IPSL-MC5B-LR'!$M22,MIROC5!$M22,'MIROC-ESM'!$M22,'MIROC-ESM-CHEM'!$M22,'MRI-CGCM3'!$M22,'NorESM1-M'!$M22)</f>
        <v>0.44328976669999998</v>
      </c>
      <c r="W23" s="56">
        <f>STDEV('bcc-csm-1'!$H22,'bcc-csm1-1-m'!$H22,'BNU-ESM'!$H22,CanESM2!$H22,CCSM4!$H22,'CNRM-CM5'!$H22,'CSIRO-Mk3-6-0'!$H22,'GFDL-ESM2M'!$H22,'GFDL-ESM2G'!$H22,'HadGEM2-ES'!$H22,'HadGEM2-CC'!$H22,inmcm4!$H22,'IPSL-CM5A-LR'!$H22,'IPSL-CM5A-MR'!$H22,'IPSL-MC5B-LR'!$H22,MIROC5!$H22,'MIROC-ESM'!$H22,'MIROC-ESM-CHEM'!$H22,'MRI-CGCM3'!$H22,'NorESM1-M'!$H22)</f>
        <v>93.600448757411073</v>
      </c>
      <c r="X23" s="13">
        <f>STDEV('bcc-csm-1'!$I22,'bcc-csm1-1-m'!$I22,'BNU-ESM'!$I22,CanESM2!$I22,CCSM4!$I22,'CNRM-CM5'!$I22,'CSIRO-Mk3-6-0'!$I22,'GFDL-ESM2M'!$I22,'GFDL-ESM2G'!$I22,'HadGEM2-ES'!$I22,'HadGEM2-CC'!$I22,inmcm4!$I22,'IPSL-CM5A-LR'!$I22,'IPSL-CM5A-MR'!$I22,'IPSL-MC5B-LR'!$I22,MIROC5!$I22,'MIROC-ESM'!$I22,'MIROC-ESM-CHEM'!$I22,'MRI-CGCM3'!$I22,'NorESM1-M'!$I22)</f>
        <v>55.249253783708191</v>
      </c>
      <c r="Y23" s="13">
        <f>STDEV('bcc-csm-1'!$J22,'bcc-csm1-1-m'!$J22,'BNU-ESM'!$J22,CanESM2!$J22,CCSM4!$J22,'CNRM-CM5'!$J22,'CSIRO-Mk3-6-0'!$J22,'GFDL-ESM2M'!$J22,'GFDL-ESM2G'!$J22,'HadGEM2-ES'!$J22,'HadGEM2-CC'!$J22,inmcm4!$J22,'IPSL-CM5A-LR'!$J22,'IPSL-CM5A-MR'!$J22,'IPSL-MC5B-LR'!$J22,MIROC5!$J22,'MIROC-ESM'!$J22,'MIROC-ESM-CHEM'!$J22,'MRI-CGCM3'!$J22,'NorESM1-M'!$J22)</f>
        <v>9.588498392382995E-2</v>
      </c>
      <c r="Z23" s="13">
        <f>STDEV('bcc-csm-1'!$K22,'bcc-csm1-1-m'!$K22,'BNU-ESM'!$K22,CanESM2!$K22,CCSM4!$K22,'CNRM-CM5'!$K22,'CSIRO-Mk3-6-0'!$K22,'GFDL-ESM2M'!$K22,'GFDL-ESM2G'!$K22,'HadGEM2-ES'!$K22,'HadGEM2-CC'!$K22,inmcm4!$K22,'IPSL-CM5A-LR'!$K22,'IPSL-CM5A-MR'!$K22,'IPSL-MC5B-LR'!$K22,MIROC5!$K22,'MIROC-ESM'!$K22,'MIROC-ESM-CHEM'!$K22,'MRI-CGCM3'!$K22,'NorESM1-M'!$K22)</f>
        <v>134.5183496928224</v>
      </c>
      <c r="AA23" s="13">
        <f>STDEV('bcc-csm-1'!$L22,'bcc-csm1-1-m'!$L22,'BNU-ESM'!$L22,CanESM2!$L22,CCSM4!$L22,'CNRM-CM5'!$L22,'CSIRO-Mk3-6-0'!$L22,'GFDL-ESM2M'!$L22,'GFDL-ESM2G'!$L22,'HadGEM2-ES'!$L22,'HadGEM2-CC'!$L22,inmcm4!$L22,'IPSL-CM5A-LR'!$L22,'IPSL-CM5A-MR'!$L22,'IPSL-MC5B-LR'!$L22,MIROC5!$L22,'MIROC-ESM'!$L22,'MIROC-ESM-CHEM'!$L22,'MRI-CGCM3'!$L22,'NorESM1-M'!$L22)</f>
        <v>74.779413305844983</v>
      </c>
      <c r="AB23" s="13">
        <f>STDEV('bcc-csm-1'!$M22,'bcc-csm1-1-m'!$M22,'BNU-ESM'!$M22,CanESM2!$M22,CCSM4!$M22,'CNRM-CM5'!$M22,'CSIRO-Mk3-6-0'!$M22,'GFDL-ESM2M'!$M22,'GFDL-ESM2G'!$M22,'HadGEM2-ES'!$M22,'HadGEM2-CC'!$M22,inmcm4!$M22,'IPSL-CM5A-LR'!$M22,'IPSL-CM5A-MR'!$M22,'IPSL-MC5B-LR'!$M22,MIROC5!$M22,'MIROC-ESM'!$M22,'MIROC-ESM-CHEM'!$M22,'MRI-CGCM3'!$M22,'NorESM1-M'!$M22)</f>
        <v>0.1280037171618934</v>
      </c>
      <c r="AC23" s="56">
        <f t="shared" ref="AC23:AH23" si="54">E23-(3*W23)</f>
        <v>-53.834226240717243</v>
      </c>
      <c r="AD23" s="13">
        <f t="shared" si="54"/>
        <v>-77.578496415240338</v>
      </c>
      <c r="AE23" s="13">
        <f t="shared" si="54"/>
        <v>-0.16447344603448399</v>
      </c>
      <c r="AF23" s="13">
        <f t="shared" si="54"/>
        <v>-52.247565018808984</v>
      </c>
      <c r="AG23" s="13">
        <f t="shared" si="54"/>
        <v>-75.775645458309555</v>
      </c>
      <c r="AH23" s="13">
        <f t="shared" si="54"/>
        <v>-0.18117540880246319</v>
      </c>
      <c r="AI23" s="56">
        <f t="shared" ref="AI23:AN23" si="55">E23+(3*W23)</f>
        <v>507.76846630374916</v>
      </c>
      <c r="AJ23" s="13">
        <f t="shared" si="55"/>
        <v>253.91702628700881</v>
      </c>
      <c r="AK23" s="13">
        <f t="shared" si="55"/>
        <v>0.41083645750849573</v>
      </c>
      <c r="AL23" s="13">
        <f t="shared" si="55"/>
        <v>754.8625331381254</v>
      </c>
      <c r="AM23" s="13">
        <f t="shared" si="55"/>
        <v>372.90083437676037</v>
      </c>
      <c r="AN23" s="13">
        <f t="shared" si="55"/>
        <v>0.58684689416889724</v>
      </c>
      <c r="AO23" s="56">
        <f>AVERAGE('bcc-csm-1'!$E22,'bcc-csm1-1-m'!$E22,'BNU-ESM'!$E22,CanESM2!$E22,CCSM4!$E22,'CNRM-CM5'!$E22,'CSIRO-Mk3-6-0'!$E22,'GFDL-ESM2M'!$E22,'GFDL-ESM2G'!$E22,'HadGEM2-ES'!$E22,'HadGEM2-CC'!$E22,inmcm4!$E22,'IPSL-CM5A-LR'!$E22,'IPSL-CM5A-MR'!$E22,'IPSL-MC5B-LR'!$E22,MIROC5!$E22,'MIROC-ESM'!$E22,'MIROC-ESM-CHEM'!$E22,'MRI-CGCM3'!$E22,'NorESM1-M'!$E22)</f>
        <v>1887.3367524158493</v>
      </c>
      <c r="AP23" s="13">
        <f>AVERAGE('bcc-csm-1'!$F22,'bcc-csm1-1-m'!$F22,'BNU-ESM'!$F22,CanESM2!$F22,CCSM4!$F22,'CNRM-CM5'!$F22,'CSIRO-Mk3-6-0'!$F22,'GFDL-ESM2M'!$F22,'GFDL-ESM2G'!$F22,'HadGEM2-ES'!$F22,'HadGEM2-CC'!$F22,inmcm4!$F22,'IPSL-CM5A-LR'!$F22,'IPSL-CM5A-MR'!$F22,'IPSL-MC5B-LR'!$F22,MIROC5!$F22,'MIROC-ESM'!$F22,'MIROC-ESM-CHEM'!$F22,'MRI-CGCM3'!$F22,'NorESM1-M'!$F22)</f>
        <v>133.48448365595087</v>
      </c>
      <c r="AQ23" s="62">
        <f>AVERAGE('bcc-csm-1'!$G22,'bcc-csm1-1-m'!$G22,'BNU-ESM'!$G22,CanESM2!$G22,CCSM4!$G22,'CNRM-CM5'!$G22,'CSIRO-Mk3-6-0'!$G22,'GFDL-ESM2M'!$G22,'GFDL-ESM2G'!$G22,'HadGEM2-ES'!$G22,'HadGEM2-CC'!$G22,inmcm4!$G22,'IPSL-CM5A-LR'!$G22,'IPSL-CM5A-MR'!$G22,'IPSL-MC5B-LR'!$G22,MIROC5!$G22,'MIROC-ESM'!$G22,'MIROC-ESM-CHEM'!$G22,'MRI-CGCM3'!$G22,'NorESM1-M'!$G22)</f>
        <v>0.89609228606082036</v>
      </c>
      <c r="AR23" s="53">
        <f t="shared" si="12"/>
        <v>0.12025788176963706</v>
      </c>
      <c r="AS23" s="53">
        <f t="shared" si="13"/>
        <v>0.66052070263938556</v>
      </c>
      <c r="AT23" s="64">
        <f t="shared" si="14"/>
        <v>0.1374652004633429</v>
      </c>
      <c r="AU23" s="53">
        <f t="shared" si="15"/>
        <v>0.18613926932222019</v>
      </c>
      <c r="AV23" s="53">
        <f t="shared" si="16"/>
        <v>1.1129577789890364</v>
      </c>
      <c r="AW23" s="64">
        <f t="shared" si="17"/>
        <v>0.22635586293781573</v>
      </c>
    </row>
    <row r="24" spans="1:49" ht="11.5" x14ac:dyDescent="0.25">
      <c r="A24" s="10" t="str">
        <f>IF(AND(B24='bcc-csm-1'!C23, B24='bcc-csm1-1-m'!C23,B24='BNU-ESM'!C23, B24=CanESM2!C23, B24=CCSM4!C23, B24='CNRM-CM5'!C23, B24='CSIRO-Mk3-6-0'!C23, B24='GFDL-ESM2M'!C23, B24='GFDL-ESM2G'!C23, B24='HadGEM2-ES'!C23, B24='HadGEM2-CC'!C23, B24=inmcm4!C23, B24='IPSL-CM5A-LR'!C23, B24='IPSL-CM5A-MR'!C23, B24='IPSL-MC5B-LR'!C23, B24=MIROC5!C23, B24='MIROC-ESM'!C23, B24='MIROC-ESM-CHEM'!C23, B24='MRI-CGCM3'!C23, B24='NorESM1-M'!C23), "Yes", "No")</f>
        <v>Yes</v>
      </c>
      <c r="B24" s="10">
        <v>19039</v>
      </c>
      <c r="C24" s="10" t="s">
        <v>23</v>
      </c>
      <c r="D24" s="11" t="s">
        <v>1</v>
      </c>
      <c r="E24" s="13">
        <f>AVERAGE('bcc-csm-1'!$H23,'bcc-csm1-1-m'!$H23,'BNU-ESM'!$H23,CanESM2!$H23,CCSM4!$H23,'CNRM-CM5'!$H23,'CSIRO-Mk3-6-0'!$H23,'GFDL-ESM2M'!$H23,'GFDL-ESM2G'!$H23,'HadGEM2-ES'!$H23,'HadGEM2-CC'!$H23,inmcm4!$H23,'IPSL-CM5A-LR'!$H23,'IPSL-CM5A-MR'!$H23,'IPSL-MC5B-LR'!$H23,MIROC5!$H23,'MIROC-ESM'!$H23,'MIROC-ESM-CHEM'!$H23,'MRI-CGCM3'!$H23,'NorESM1-M'!$H23)</f>
        <v>232.89526210273593</v>
      </c>
      <c r="F24" s="13">
        <f>AVERAGE('bcc-csm-1'!$I23,'bcc-csm1-1-m'!$I23,'BNU-ESM'!$I23,CanESM2!$I23,CCSM4!$I23,'CNRM-CM5'!$I23,'CSIRO-Mk3-6-0'!$I23,'GFDL-ESM2M'!$I23,'GFDL-ESM2G'!$I23,'HadGEM2-ES'!$I23,'HadGEM2-CC'!$I23,inmcm4!$I23,'IPSL-CM5A-LR'!$I23,'IPSL-CM5A-MR'!$I23,'IPSL-MC5B-LR'!$I23,MIROC5!$I23,'MIROC-ESM'!$I23,'MIROC-ESM-CHEM'!$I23,'MRI-CGCM3'!$I23,'NorESM1-M'!$I23)</f>
        <v>115.3837271227173</v>
      </c>
      <c r="G24" s="25">
        <f>AVERAGE('bcc-csm-1'!$J23,'bcc-csm1-1-m'!$J23,'BNU-ESM'!$J23,CanESM2!$J23,CCSM4!$J23,'CNRM-CM5'!$J23,'CSIRO-Mk3-6-0'!$J23,'GFDL-ESM2M'!$J23,'GFDL-ESM2G'!$J23,'HadGEM2-ES'!$J23,'HadGEM2-CC'!$J23,inmcm4!$J23,'IPSL-CM5A-LR'!$J23,'IPSL-CM5A-MR'!$J23,'IPSL-MC5B-LR'!$J23,MIROC5!$J23,'MIROC-ESM'!$J23,'MIROC-ESM-CHEM'!$J23,'MRI-CGCM3'!$J23,'NorESM1-M'!$J23)</f>
        <v>0.14135382147992456</v>
      </c>
      <c r="H24" s="13">
        <f>AVERAGE('bcc-csm-1'!$K23,'bcc-csm1-1-m'!$K23,'BNU-ESM'!$K23,CanESM2!$K23,CCSM4!$K23,'CNRM-CM5'!$K23,'CSIRO-Mk3-6-0'!$K23,'GFDL-ESM2M'!$K23,'GFDL-ESM2G'!$K23,'HadGEM2-ES'!$K23,'HadGEM2-CC'!$K23,inmcm4!$K23,'IPSL-CM5A-LR'!$K23,'IPSL-CM5A-MR'!$K23,'IPSL-MC5B-LR'!$K23,MIROC5!$K23,'MIROC-ESM'!$K23,'MIROC-ESM-CHEM'!$K23,'MRI-CGCM3'!$K23,'NorESM1-M'!$K23)</f>
        <v>357.9690011574807</v>
      </c>
      <c r="I24" s="13">
        <f>AVERAGE('bcc-csm-1'!$L23,'bcc-csm1-1-m'!$L23,'BNU-ESM'!$L23,CanESM2!$L23,CCSM4!$L23,'CNRM-CM5'!$L23,'CSIRO-Mk3-6-0'!$L23,'GFDL-ESM2M'!$L23,'GFDL-ESM2G'!$L23,'HadGEM2-ES'!$L23,'HadGEM2-CC'!$L23,inmcm4!$L23,'IPSL-CM5A-LR'!$L23,'IPSL-CM5A-MR'!$L23,'IPSL-MC5B-LR'!$L23,MIROC5!$L23,'MIROC-ESM'!$L23,'MIROC-ESM-CHEM'!$L23,'MRI-CGCM3'!$L23,'NorESM1-M'!$L23)</f>
        <v>187.15001954730485</v>
      </c>
      <c r="J24" s="25">
        <f>AVERAGE('bcc-csm-1'!$M23,'bcc-csm1-1-m'!$M23,'BNU-ESM'!$M23,CanESM2!$M23,CCSM4!$M23,'CNRM-CM5'!$M23,'CSIRO-Mk3-6-0'!$M23,'GFDL-ESM2M'!$M23,'GFDL-ESM2G'!$M23,'HadGEM2-ES'!$M23,'HadGEM2-CC'!$M23,inmcm4!$M23,'IPSL-CM5A-LR'!$M23,'IPSL-CM5A-MR'!$M23,'IPSL-MC5B-LR'!$M23,MIROC5!$M23,'MIROC-ESM'!$M23,'MIROC-ESM-CHEM'!$M23,'MRI-CGCM3'!$M23,'NorESM1-M'!$M23)</f>
        <v>0.23391199683173283</v>
      </c>
      <c r="K24" s="56">
        <f>MIN('bcc-csm-1'!$H23,'bcc-csm1-1-m'!$H23,'BNU-ESM'!$H23,CanESM2!$H23,CCSM4!$H23,'CNRM-CM5'!$H23,'CSIRO-Mk3-6-0'!$H23,'GFDL-ESM2M'!$H23,'GFDL-ESM2G'!$H23,'HadGEM2-ES'!$H23,'HadGEM2-CC'!$H23,inmcm4!$H23,'IPSL-CM5A-LR'!$H23,'IPSL-CM5A-MR'!$H23,'IPSL-MC5B-LR'!$H23,MIROC5!$H23,'MIROC-ESM'!$H23,'MIROC-ESM-CHEM'!$H23,'MRI-CGCM3'!$H23,'NorESM1-M'!$H23)</f>
        <v>66.679423998773501</v>
      </c>
      <c r="L24" s="13">
        <f>MIN('bcc-csm-1'!$I23,'bcc-csm1-1-m'!$I23,'BNU-ESM'!$I23,CanESM2!$I23,CCSM4!$I23,'CNRM-CM5'!$I23,'CSIRO-Mk3-6-0'!$I23,'GFDL-ESM2M'!$I23,'GFDL-ESM2G'!$I23,'HadGEM2-ES'!$I23,'HadGEM2-CC'!$I23,inmcm4!$I23,'IPSL-CM5A-LR'!$I23,'IPSL-CM5A-MR'!$I23,'IPSL-MC5B-LR'!$I23,MIROC5!$I23,'MIROC-ESM'!$I23,'MIROC-ESM-CHEM'!$I23,'MRI-CGCM3'!$I23,'NorESM1-M'!$I23)</f>
        <v>20.267360069999999</v>
      </c>
      <c r="M24" s="25">
        <f>MIN('bcc-csm-1'!$J23,'bcc-csm1-1-m'!$J23,'BNU-ESM'!$J23,CanESM2!$J23,CCSM4!$J23,'CNRM-CM5'!$J23,'CSIRO-Mk3-6-0'!$J23,'GFDL-ESM2M'!$J23,'GFDL-ESM2G'!$J23,'HadGEM2-ES'!$J23,'HadGEM2-CC'!$J23,inmcm4!$J23,'IPSL-CM5A-LR'!$J23,'IPSL-CM5A-MR'!$J23,'IPSL-MC5B-LR'!$J23,MIROC5!$J23,'MIROC-ESM'!$J23,'MIROC-ESM-CHEM'!$J23,'MRI-CGCM3'!$J23,'NorESM1-M'!$J23)</f>
        <v>-5.8454497680000002E-2</v>
      </c>
      <c r="N24" s="13">
        <f>MIN('bcc-csm-1'!$K23,'bcc-csm1-1-m'!$K23,'BNU-ESM'!$K23,CanESM2!$K23,CCSM4!$K23,'CNRM-CM5'!$K23,'CSIRO-Mk3-6-0'!$K23,'GFDL-ESM2M'!$K23,'GFDL-ESM2G'!$K23,'HadGEM2-ES'!$K23,'HadGEM2-CC'!$K23,inmcm4!$K23,'IPSL-CM5A-LR'!$K23,'IPSL-CM5A-MR'!$K23,'IPSL-MC5B-LR'!$K23,MIROC5!$K23,'MIROC-ESM'!$K23,'MIROC-ESM-CHEM'!$K23,'MRI-CGCM3'!$K23,'NorESM1-M'!$K23)</f>
        <v>129.761332910345</v>
      </c>
      <c r="O24" s="13">
        <f>MIN('bcc-csm-1'!$L23,'bcc-csm1-1-m'!$L23,'BNU-ESM'!$L23,CanESM2!$L23,CCSM4!$L23,'CNRM-CM5'!$L23,'CSIRO-Mk3-6-0'!$L23,'GFDL-ESM2M'!$L23,'GFDL-ESM2G'!$L23,'HadGEM2-ES'!$L23,'HadGEM2-CC'!$L23,inmcm4!$L23,'IPSL-CM5A-LR'!$L23,'IPSL-CM5A-MR'!$L23,'IPSL-MC5B-LR'!$L23,MIROC5!$L23,'MIROC-ESM'!$L23,'MIROC-ESM-CHEM'!$L23,'MRI-CGCM3'!$L23,'NorESM1-M'!$L23)</f>
        <v>38.491137695312503</v>
      </c>
      <c r="P24" s="25">
        <f>MIN('bcc-csm-1'!$M23,'bcc-csm1-1-m'!$M23,'BNU-ESM'!$M23,CanESM2!$M23,CCSM4!$M23,'CNRM-CM5'!$M23,'CSIRO-Mk3-6-0'!$M23,'GFDL-ESM2M'!$M23,'GFDL-ESM2G'!$M23,'HadGEM2-ES'!$M23,'HadGEM2-CC'!$M23,inmcm4!$M23,'IPSL-CM5A-LR'!$M23,'IPSL-CM5A-MR'!$M23,'IPSL-MC5B-LR'!$M23,MIROC5!$M23,'MIROC-ESM'!$M23,'MIROC-ESM-CHEM'!$M23,'MRI-CGCM3'!$M23,'NorESM1-M'!$M23)</f>
        <v>-1.0159413798284901E-2</v>
      </c>
      <c r="Q24" s="56">
        <f>MAX('bcc-csm-1'!$H23,'bcc-csm1-1-m'!$H23,'BNU-ESM'!$H23,CanESM2!$H23,CCSM4!$H23,'CNRM-CM5'!$H23,'CSIRO-Mk3-6-0'!$H23,'GFDL-ESM2M'!$H23,'GFDL-ESM2G'!$H23,'HadGEM2-ES'!$H23,'HadGEM2-CC'!$H23,inmcm4!$H23,'IPSL-CM5A-LR'!$H23,'IPSL-CM5A-MR'!$H23,'IPSL-MC5B-LR'!$H23,MIROC5!$H23,'MIROC-ESM'!$H23,'MIROC-ESM-CHEM'!$H23,'MRI-CGCM3'!$H23,'NorESM1-M'!$H23)</f>
        <v>394.53105390131299</v>
      </c>
      <c r="R24" s="13">
        <f>MAX('bcc-csm-1'!$I23,'bcc-csm1-1-m'!$I23,'BNU-ESM'!$I23,CanESM2!$I23,CCSM4!$I23,'CNRM-CM5'!$I23,'CSIRO-Mk3-6-0'!$I23,'GFDL-ESM2M'!$I23,'GFDL-ESM2G'!$I23,'HadGEM2-ES'!$I23,'HadGEM2-CC'!$I23,inmcm4!$I23,'IPSL-CM5A-LR'!$I23,'IPSL-CM5A-MR'!$I23,'IPSL-MC5B-LR'!$I23,MIROC5!$I23,'MIROC-ESM'!$I23,'MIROC-ESM-CHEM'!$I23,'MRI-CGCM3'!$I23,'NorESM1-M'!$I23)</f>
        <v>265.66061282157898</v>
      </c>
      <c r="S24" s="25">
        <f>MAX('bcc-csm-1'!$J23,'bcc-csm1-1-m'!$J23,'BNU-ESM'!$J23,CanESM2!$J23,CCSM4!$J23,'CNRM-CM5'!$J23,'CSIRO-Mk3-6-0'!$J23,'GFDL-ESM2M'!$J23,'GFDL-ESM2G'!$J23,'HadGEM2-ES'!$J23,'HadGEM2-CC'!$J23,inmcm4!$J23,'IPSL-CM5A-LR'!$J23,'IPSL-CM5A-MR'!$J23,'IPSL-MC5B-LR'!$J23,MIROC5!$J23,'MIROC-ESM'!$J23,'MIROC-ESM-CHEM'!$J23,'MRI-CGCM3'!$J23,'NorESM1-M'!$J23)</f>
        <v>0.3391977289</v>
      </c>
      <c r="T24" s="13">
        <f>MAX('bcc-csm-1'!$K23,'bcc-csm1-1-m'!$K23,'BNU-ESM'!$K23,CanESM2!$K23,CCSM4!$K23,'CNRM-CM5'!$K23,'CSIRO-Mk3-6-0'!$K23,'GFDL-ESM2M'!$K23,'GFDL-ESM2G'!$K23,'HadGEM2-ES'!$K23,'HadGEM2-CC'!$K23,inmcm4!$K23,'IPSL-CM5A-LR'!$K23,'IPSL-CM5A-MR'!$K23,'IPSL-MC5B-LR'!$K23,MIROC5!$K23,'MIROC-ESM'!$K23,'MIROC-ESM-CHEM'!$K23,'MRI-CGCM3'!$K23,'NorESM1-M'!$K23)</f>
        <v>547.87111479999999</v>
      </c>
      <c r="U24" s="13">
        <f>MAX('bcc-csm-1'!$L23,'bcc-csm1-1-m'!$L23,'BNU-ESM'!$L23,CanESM2!$L23,CCSM4!$L23,'CNRM-CM5'!$L23,'CSIRO-Mk3-6-0'!$L23,'GFDL-ESM2M'!$L23,'GFDL-ESM2G'!$L23,'HadGEM2-ES'!$L23,'HadGEM2-CC'!$L23,inmcm4!$L23,'IPSL-CM5A-LR'!$L23,'IPSL-CM5A-MR'!$L23,'IPSL-MC5B-LR'!$L23,MIROC5!$L23,'MIROC-ESM'!$L23,'MIROC-ESM-CHEM'!$L23,'MRI-CGCM3'!$L23,'NorESM1-M'!$L23)</f>
        <v>313.04914639999998</v>
      </c>
      <c r="V24" s="25">
        <f>MAX('bcc-csm-1'!$M23,'bcc-csm1-1-m'!$M23,'BNU-ESM'!$M23,CanESM2!$M23,CCSM4!$M23,'CNRM-CM5'!$M23,'CSIRO-Mk3-6-0'!$M23,'GFDL-ESM2M'!$M23,'GFDL-ESM2G'!$M23,'HadGEM2-ES'!$M23,'HadGEM2-CC'!$M23,inmcm4!$M23,'IPSL-CM5A-LR'!$M23,'IPSL-CM5A-MR'!$M23,'IPSL-MC5B-LR'!$M23,MIROC5!$M23,'MIROC-ESM'!$M23,'MIROC-ESM-CHEM'!$M23,'MRI-CGCM3'!$M23,'NorESM1-M'!$M23)</f>
        <v>0.47234538570000001</v>
      </c>
      <c r="W24" s="56">
        <f>STDEV('bcc-csm-1'!$H23,'bcc-csm1-1-m'!$H23,'BNU-ESM'!$H23,CanESM2!$H23,CCSM4!$H23,'CNRM-CM5'!$H23,'CSIRO-Mk3-6-0'!$H23,'GFDL-ESM2M'!$H23,'GFDL-ESM2G'!$H23,'HadGEM2-ES'!$H23,'HadGEM2-CC'!$H23,inmcm4!$H23,'IPSL-CM5A-LR'!$H23,'IPSL-CM5A-MR'!$H23,'IPSL-MC5B-LR'!$H23,MIROC5!$H23,'MIROC-ESM'!$H23,'MIROC-ESM-CHEM'!$H23,'MRI-CGCM3'!$H23,'NorESM1-M'!$H23)</f>
        <v>88.940683693428781</v>
      </c>
      <c r="X24" s="13">
        <f>STDEV('bcc-csm-1'!$I23,'bcc-csm1-1-m'!$I23,'BNU-ESM'!$I23,CanESM2!$I23,CCSM4!$I23,'CNRM-CM5'!$I23,'CSIRO-Mk3-6-0'!$I23,'GFDL-ESM2M'!$I23,'GFDL-ESM2G'!$I23,'HadGEM2-ES'!$I23,'HadGEM2-CC'!$I23,inmcm4!$I23,'IPSL-CM5A-LR'!$I23,'IPSL-CM5A-MR'!$I23,'IPSL-MC5B-LR'!$I23,MIROC5!$I23,'MIROC-ESM'!$I23,'MIROC-ESM-CHEM'!$I23,'MRI-CGCM3'!$I23,'NorESM1-M'!$I23)</f>
        <v>63.41483233828491</v>
      </c>
      <c r="Y24" s="13">
        <f>STDEV('bcc-csm-1'!$J23,'bcc-csm1-1-m'!$J23,'BNU-ESM'!$J23,CanESM2!$J23,CCSM4!$J23,'CNRM-CM5'!$J23,'CSIRO-Mk3-6-0'!$J23,'GFDL-ESM2M'!$J23,'GFDL-ESM2G'!$J23,'HadGEM2-ES'!$J23,'HadGEM2-CC'!$J23,inmcm4!$J23,'IPSL-CM5A-LR'!$J23,'IPSL-CM5A-MR'!$J23,'IPSL-MC5B-LR'!$J23,MIROC5!$J23,'MIROC-ESM'!$J23,'MIROC-ESM-CHEM'!$J23,'MRI-CGCM3'!$J23,'NorESM1-M'!$J23)</f>
        <v>0.10371071833605298</v>
      </c>
      <c r="Z24" s="13">
        <f>STDEV('bcc-csm-1'!$K23,'bcc-csm1-1-m'!$K23,'BNU-ESM'!$K23,CanESM2!$K23,CCSM4!$K23,'CNRM-CM5'!$K23,'CSIRO-Mk3-6-0'!$K23,'GFDL-ESM2M'!$K23,'GFDL-ESM2G'!$K23,'HadGEM2-ES'!$K23,'HadGEM2-CC'!$K23,inmcm4!$K23,'IPSL-CM5A-LR'!$K23,'IPSL-CM5A-MR'!$K23,'IPSL-MC5B-LR'!$K23,MIROC5!$K23,'MIROC-ESM'!$K23,'MIROC-ESM-CHEM'!$K23,'MRI-CGCM3'!$K23,'NorESM1-M'!$K23)</f>
        <v>126.12274754957767</v>
      </c>
      <c r="AA24" s="13">
        <f>STDEV('bcc-csm-1'!$L23,'bcc-csm1-1-m'!$L23,'BNU-ESM'!$L23,CanESM2!$L23,CCSM4!$L23,'CNRM-CM5'!$L23,'CSIRO-Mk3-6-0'!$L23,'GFDL-ESM2M'!$L23,'GFDL-ESM2G'!$L23,'HadGEM2-ES'!$L23,'HadGEM2-CC'!$L23,inmcm4!$L23,'IPSL-CM5A-LR'!$L23,'IPSL-CM5A-MR'!$L23,'IPSL-MC5B-LR'!$L23,MIROC5!$L23,'MIROC-ESM'!$L23,'MIROC-ESM-CHEM'!$L23,'MRI-CGCM3'!$L23,'NorESM1-M'!$L23)</f>
        <v>80.365534675616857</v>
      </c>
      <c r="AB24" s="13">
        <f>STDEV('bcc-csm-1'!$M23,'bcc-csm1-1-m'!$M23,'BNU-ESM'!$M23,CanESM2!$M23,CCSM4!$M23,'CNRM-CM5'!$M23,'CSIRO-Mk3-6-0'!$M23,'GFDL-ESM2M'!$M23,'GFDL-ESM2G'!$M23,'HadGEM2-ES'!$M23,'HadGEM2-CC'!$M23,inmcm4!$M23,'IPSL-CM5A-LR'!$M23,'IPSL-CM5A-MR'!$M23,'IPSL-MC5B-LR'!$M23,MIROC5!$M23,'MIROC-ESM'!$M23,'MIROC-ESM-CHEM'!$M23,'MRI-CGCM3'!$M23,'NorESM1-M'!$M23)</f>
        <v>0.13868774517078877</v>
      </c>
      <c r="AC24" s="56">
        <f t="shared" ref="AC24:AH24" si="56">E24-(3*W24)</f>
        <v>-33.926788977550387</v>
      </c>
      <c r="AD24" s="13">
        <f t="shared" si="56"/>
        <v>-74.860769892137441</v>
      </c>
      <c r="AE24" s="13">
        <f t="shared" si="56"/>
        <v>-0.16977833352823438</v>
      </c>
      <c r="AF24" s="13">
        <f t="shared" si="56"/>
        <v>-20.399241491252326</v>
      </c>
      <c r="AG24" s="13">
        <f t="shared" si="56"/>
        <v>-53.94658447954572</v>
      </c>
      <c r="AH24" s="13">
        <f t="shared" si="56"/>
        <v>-0.18215123868063351</v>
      </c>
      <c r="AI24" s="56">
        <f t="shared" ref="AI24:AN24" si="57">E24+(3*W24)</f>
        <v>499.71731318302227</v>
      </c>
      <c r="AJ24" s="13">
        <f t="shared" si="57"/>
        <v>305.62822413757203</v>
      </c>
      <c r="AK24" s="13">
        <f t="shared" si="57"/>
        <v>0.45248597648808353</v>
      </c>
      <c r="AL24" s="13">
        <f t="shared" si="57"/>
        <v>736.33724380621379</v>
      </c>
      <c r="AM24" s="13">
        <f t="shared" si="57"/>
        <v>428.24662357415542</v>
      </c>
      <c r="AN24" s="13">
        <f t="shared" si="57"/>
        <v>0.64997523234409915</v>
      </c>
      <c r="AO24" s="56">
        <f>AVERAGE('bcc-csm-1'!$E23,'bcc-csm1-1-m'!$E23,'BNU-ESM'!$E23,CanESM2!$E23,CCSM4!$E23,'CNRM-CM5'!$E23,'CSIRO-Mk3-6-0'!$E23,'GFDL-ESM2M'!$E23,'GFDL-ESM2G'!$E23,'HadGEM2-ES'!$E23,'HadGEM2-CC'!$E23,inmcm4!$E23,'IPSL-CM5A-LR'!$E23,'IPSL-CM5A-MR'!$E23,'IPSL-MC5B-LR'!$E23,MIROC5!$E23,'MIROC-ESM'!$E23,'MIROC-ESM-CHEM'!$E23,'MRI-CGCM3'!$E23,'NorESM1-M'!$E23)</f>
        <v>2138.9676844689156</v>
      </c>
      <c r="AP24" s="13">
        <f>AVERAGE('bcc-csm-1'!$F23,'bcc-csm1-1-m'!$F23,'BNU-ESM'!$F23,CanESM2!$F23,CCSM4!$F23,'CNRM-CM5'!$F23,'CSIRO-Mk3-6-0'!$F23,'GFDL-ESM2M'!$F23,'GFDL-ESM2G'!$F23,'HadGEM2-ES'!$F23,'HadGEM2-CC'!$F23,inmcm4!$F23,'IPSL-CM5A-LR'!$F23,'IPSL-CM5A-MR'!$F23,'IPSL-MC5B-LR'!$F23,MIROC5!$F23,'MIROC-ESM'!$F23,'MIROC-ESM-CHEM'!$F23,'MRI-CGCM3'!$F23,'NorESM1-M'!$F23)</f>
        <v>217.97535214628215</v>
      </c>
      <c r="AQ24" s="62">
        <f>AVERAGE('bcc-csm-1'!$G23,'bcc-csm1-1-m'!$G23,'BNU-ESM'!$G23,CanESM2!$G23,CCSM4!$G23,'CNRM-CM5'!$G23,'CSIRO-Mk3-6-0'!$G23,'GFDL-ESM2M'!$G23,'GFDL-ESM2G'!$G23,'HadGEM2-ES'!$G23,'HadGEM2-CC'!$G23,inmcm4!$G23,'IPSL-CM5A-LR'!$G23,'IPSL-CM5A-MR'!$G23,'IPSL-MC5B-LR'!$G23,MIROC5!$G23,'MIROC-ESM'!$G23,'MIROC-ESM-CHEM'!$G23,'MRI-CGCM3'!$G23,'NorESM1-M'!$G23)</f>
        <v>1.0035803098698159</v>
      </c>
      <c r="AR24" s="53">
        <f t="shared" si="12"/>
        <v>0.10888208540680291</v>
      </c>
      <c r="AS24" s="53">
        <f t="shared" si="13"/>
        <v>0.52934300133752676</v>
      </c>
      <c r="AT24" s="64">
        <f t="shared" si="14"/>
        <v>0.14084953649425519</v>
      </c>
      <c r="AU24" s="53">
        <f t="shared" si="15"/>
        <v>0.16735596510255873</v>
      </c>
      <c r="AV24" s="53">
        <f t="shared" si="16"/>
        <v>0.85858340268540745</v>
      </c>
      <c r="AW24" s="64">
        <f t="shared" si="17"/>
        <v>0.23307750713251418</v>
      </c>
    </row>
    <row r="25" spans="1:49" ht="11.5" x14ac:dyDescent="0.25">
      <c r="A25" s="10" t="str">
        <f>IF(AND(B25='bcc-csm-1'!C24, B25='bcc-csm1-1-m'!C24,B25='BNU-ESM'!C24, B25=CanESM2!C24, B25=CCSM4!C24, B25='CNRM-CM5'!C24, B25='CSIRO-Mk3-6-0'!C24, B25='GFDL-ESM2M'!C24, B25='GFDL-ESM2G'!C24, B25='HadGEM2-ES'!C24, B25='HadGEM2-CC'!C24, B25=inmcm4!C24, B25='IPSL-CM5A-LR'!C24, B25='IPSL-CM5A-MR'!C24, B25='IPSL-MC5B-LR'!C24, B25=MIROC5!C24, B25='MIROC-ESM'!C24, B25='MIROC-ESM-CHEM'!C24, B25='MRI-CGCM3'!C24, B25='NorESM1-M'!C24), "Yes", "No")</f>
        <v>Yes</v>
      </c>
      <c r="B25" s="10">
        <v>19041</v>
      </c>
      <c r="C25" s="10" t="s">
        <v>24</v>
      </c>
      <c r="D25" s="11" t="s">
        <v>1</v>
      </c>
      <c r="E25" s="13">
        <f>AVERAGE('bcc-csm-1'!$H24,'bcc-csm1-1-m'!$H24,'BNU-ESM'!$H24,CanESM2!$H24,CCSM4!$H24,'CNRM-CM5'!$H24,'CSIRO-Mk3-6-0'!$H24,'GFDL-ESM2M'!$H24,'GFDL-ESM2G'!$H24,'HadGEM2-ES'!$H24,'HadGEM2-CC'!$H24,inmcm4!$H24,'IPSL-CM5A-LR'!$H24,'IPSL-CM5A-MR'!$H24,'IPSL-MC5B-LR'!$H24,MIROC5!$H24,'MIROC-ESM'!$H24,'MIROC-ESM-CHEM'!$H24,'MRI-CGCM3'!$H24,'NorESM1-M'!$H24)</f>
        <v>227.01316459246422</v>
      </c>
      <c r="F25" s="13">
        <f>AVERAGE('bcc-csm-1'!$I24,'bcc-csm1-1-m'!$I24,'BNU-ESM'!$I24,CanESM2!$I24,CCSM4!$I24,'CNRM-CM5'!$I24,'CSIRO-Mk3-6-0'!$I24,'GFDL-ESM2M'!$I24,'GFDL-ESM2G'!$I24,'HadGEM2-ES'!$I24,'HadGEM2-CC'!$I24,inmcm4!$I24,'IPSL-CM5A-LR'!$I24,'IPSL-CM5A-MR'!$I24,'IPSL-MC5B-LR'!$I24,MIROC5!$I24,'MIROC-ESM'!$I24,'MIROC-ESM-CHEM'!$I24,'MRI-CGCM3'!$I24,'NorESM1-M'!$I24)</f>
        <v>97.089991320393906</v>
      </c>
      <c r="G25" s="25">
        <f>AVERAGE('bcc-csm-1'!$J24,'bcc-csm1-1-m'!$J24,'BNU-ESM'!$J24,CanESM2!$J24,CCSM4!$J24,'CNRM-CM5'!$J24,'CSIRO-Mk3-6-0'!$J24,'GFDL-ESM2M'!$J24,'GFDL-ESM2G'!$J24,'HadGEM2-ES'!$J24,'HadGEM2-CC'!$J24,inmcm4!$J24,'IPSL-CM5A-LR'!$J24,'IPSL-CM5A-MR'!$J24,'IPSL-MC5B-LR'!$J24,MIROC5!$J24,'MIROC-ESM'!$J24,'MIROC-ESM-CHEM'!$J24,'MRI-CGCM3'!$J24,'NorESM1-M'!$J24)</f>
        <v>0.13174494601772491</v>
      </c>
      <c r="H25" s="13">
        <f>AVERAGE('bcc-csm-1'!$K24,'bcc-csm1-1-m'!$K24,'BNU-ESM'!$K24,CanESM2!$K24,CCSM4!$K24,'CNRM-CM5'!$K24,'CSIRO-Mk3-6-0'!$K24,'GFDL-ESM2M'!$K24,'GFDL-ESM2G'!$K24,'HadGEM2-ES'!$K24,'HadGEM2-CC'!$K24,inmcm4!$K24,'IPSL-CM5A-LR'!$K24,'IPSL-CM5A-MR'!$K24,'IPSL-MC5B-LR'!$K24,MIROC5!$K24,'MIROC-ESM'!$K24,'MIROC-ESM-CHEM'!$K24,'MRI-CGCM3'!$K24,'NorESM1-M'!$K24)</f>
        <v>349.7001282186514</v>
      </c>
      <c r="I25" s="13">
        <f>AVERAGE('bcc-csm-1'!$L24,'bcc-csm1-1-m'!$L24,'BNU-ESM'!$L24,CanESM2!$L24,CCSM4!$L24,'CNRM-CM5'!$L24,'CSIRO-Mk3-6-0'!$L24,'GFDL-ESM2M'!$L24,'GFDL-ESM2G'!$L24,'HadGEM2-ES'!$L24,'HadGEM2-CC'!$L24,inmcm4!$L24,'IPSL-CM5A-LR'!$L24,'IPSL-CM5A-MR'!$L24,'IPSL-MC5B-LR'!$L24,MIROC5!$L24,'MIROC-ESM'!$L24,'MIROC-ESM-CHEM'!$L24,'MRI-CGCM3'!$L24,'NorESM1-M'!$L24)</f>
        <v>161.06290776354936</v>
      </c>
      <c r="J25" s="25">
        <f>AVERAGE('bcc-csm-1'!$M24,'bcc-csm1-1-m'!$M24,'BNU-ESM'!$M24,CanESM2!$M24,CCSM4!$M24,'CNRM-CM5'!$M24,'CSIRO-Mk3-6-0'!$M24,'GFDL-ESM2M'!$M24,'GFDL-ESM2G'!$M24,'HadGEM2-ES'!$M24,'HadGEM2-CC'!$M24,inmcm4!$M24,'IPSL-CM5A-LR'!$M24,'IPSL-CM5A-MR'!$M24,'IPSL-MC5B-LR'!$M24,MIROC5!$M24,'MIROC-ESM'!$M24,'MIROC-ESM-CHEM'!$M24,'MRI-CGCM3'!$M24,'NorESM1-M'!$M24)</f>
        <v>0.21728120310476834</v>
      </c>
      <c r="K25" s="56">
        <f>MIN('bcc-csm-1'!$H24,'bcc-csm1-1-m'!$H24,'BNU-ESM'!$H24,CanESM2!$H24,CCSM4!$H24,'CNRM-CM5'!$H24,'CSIRO-Mk3-6-0'!$H24,'GFDL-ESM2M'!$H24,'GFDL-ESM2G'!$H24,'HadGEM2-ES'!$H24,'HadGEM2-CC'!$H24,inmcm4!$H24,'IPSL-CM5A-LR'!$H24,'IPSL-CM5A-MR'!$H24,'IPSL-MC5B-LR'!$H24,MIROC5!$H24,'MIROC-ESM'!$H24,'MIROC-ESM-CHEM'!$H24,'MRI-CGCM3'!$H24,'NorESM1-M'!$H24)</f>
        <v>47.680106503887401</v>
      </c>
      <c r="L25" s="13">
        <f>MIN('bcc-csm-1'!$I24,'bcc-csm1-1-m'!$I24,'BNU-ESM'!$I24,CanESM2!$I24,CCSM4!$I24,'CNRM-CM5'!$I24,'CSIRO-Mk3-6-0'!$I24,'GFDL-ESM2M'!$I24,'GFDL-ESM2G'!$I24,'HadGEM2-ES'!$I24,'HadGEM2-CC'!$I24,inmcm4!$I24,'IPSL-CM5A-LR'!$I24,'IPSL-CM5A-MR'!$I24,'IPSL-MC5B-LR'!$I24,MIROC5!$I24,'MIROC-ESM'!$I24,'MIROC-ESM-CHEM'!$I24,'MRI-CGCM3'!$I24,'NorESM1-M'!$I24)</f>
        <v>-0.801203012466431</v>
      </c>
      <c r="M25" s="25">
        <f>MIN('bcc-csm-1'!$J24,'bcc-csm1-1-m'!$J24,'BNU-ESM'!$J24,CanESM2!$J24,CCSM4!$J24,'CNRM-CM5'!$J24,'CSIRO-Mk3-6-0'!$J24,'GFDL-ESM2M'!$J24,'GFDL-ESM2G'!$J24,'HadGEM2-ES'!$J24,'HadGEM2-CC'!$J24,inmcm4!$J24,'IPSL-CM5A-LR'!$J24,'IPSL-CM5A-MR'!$J24,'IPSL-MC5B-LR'!$J24,MIROC5!$J24,'MIROC-ESM'!$J24,'MIROC-ESM-CHEM'!$J24,'MRI-CGCM3'!$J24,'NorESM1-M'!$J24)</f>
        <v>-5.19365941246989E-2</v>
      </c>
      <c r="N25" s="13">
        <f>MIN('bcc-csm-1'!$K24,'bcc-csm1-1-m'!$K24,'BNU-ESM'!$K24,CanESM2!$K24,CCSM4!$K24,'CNRM-CM5'!$K24,'CSIRO-Mk3-6-0'!$K24,'GFDL-ESM2M'!$K24,'GFDL-ESM2G'!$K24,'HadGEM2-ES'!$K24,'HadGEM2-CC'!$K24,inmcm4!$K24,'IPSL-CM5A-LR'!$K24,'IPSL-CM5A-MR'!$K24,'IPSL-MC5B-LR'!$K24,MIROC5!$K24,'MIROC-ESM'!$K24,'MIROC-ESM-CHEM'!$K24,'MRI-CGCM3'!$K24,'NorESM1-M'!$K24)</f>
        <v>124.736684903561</v>
      </c>
      <c r="O25" s="13">
        <f>MIN('bcc-csm-1'!$L24,'bcc-csm1-1-m'!$L24,'BNU-ESM'!$L24,CanESM2!$L24,CCSM4!$L24,'CNRM-CM5'!$L24,'CSIRO-Mk3-6-0'!$L24,'GFDL-ESM2M'!$L24,'GFDL-ESM2G'!$L24,'HadGEM2-ES'!$L24,'HadGEM2-CC'!$L24,inmcm4!$L24,'IPSL-CM5A-LR'!$L24,'IPSL-CM5A-MR'!$L24,'IPSL-MC5B-LR'!$L24,MIROC5!$L24,'MIROC-ESM'!$L24,'MIROC-ESM-CHEM'!$L24,'MRI-CGCM3'!$L24,'NorESM1-M'!$L24)</f>
        <v>39.791217803955099</v>
      </c>
      <c r="P25" s="25">
        <f>MIN('bcc-csm-1'!$M24,'bcc-csm1-1-m'!$M24,'BNU-ESM'!$M24,CanESM2!$M24,CCSM4!$M24,'CNRM-CM5'!$M24,'CSIRO-Mk3-6-0'!$M24,'GFDL-ESM2M'!$M24,'GFDL-ESM2G'!$M24,'HadGEM2-ES'!$M24,'HadGEM2-CC'!$M24,inmcm4!$M24,'IPSL-CM5A-LR'!$M24,'IPSL-CM5A-MR'!$M24,'IPSL-MC5B-LR'!$M24,MIROC5!$M24,'MIROC-ESM'!$M24,'MIROC-ESM-CHEM'!$M24,'MRI-CGCM3'!$M24,'NorESM1-M'!$M24)</f>
        <v>1.686846393653E-2</v>
      </c>
      <c r="Q25" s="56">
        <f>MAX('bcc-csm-1'!$H24,'bcc-csm1-1-m'!$H24,'BNU-ESM'!$H24,CanESM2!$H24,CCSM4!$H24,'CNRM-CM5'!$H24,'CSIRO-Mk3-6-0'!$H24,'GFDL-ESM2M'!$H24,'GFDL-ESM2G'!$H24,'HadGEM2-ES'!$H24,'HadGEM2-CC'!$H24,inmcm4!$H24,'IPSL-CM5A-LR'!$H24,'IPSL-CM5A-MR'!$H24,'IPSL-MC5B-LR'!$H24,MIROC5!$H24,'MIROC-ESM'!$H24,'MIROC-ESM-CHEM'!$H24,'MRI-CGCM3'!$H24,'NorESM1-M'!$H24)</f>
        <v>408.03649528648202</v>
      </c>
      <c r="R25" s="13">
        <f>MAX('bcc-csm-1'!$I24,'bcc-csm1-1-m'!$I24,'BNU-ESM'!$I24,CanESM2!$I24,CCSM4!$I24,'CNRM-CM5'!$I24,'CSIRO-Mk3-6-0'!$I24,'GFDL-ESM2M'!$I24,'GFDL-ESM2G'!$I24,'HadGEM2-ES'!$I24,'HadGEM2-CC'!$I24,inmcm4!$I24,'IPSL-CM5A-LR'!$I24,'IPSL-CM5A-MR'!$I24,'IPSL-MC5B-LR'!$I24,MIROC5!$I24,'MIROC-ESM'!$I24,'MIROC-ESM-CHEM'!$I24,'MRI-CGCM3'!$I24,'NorESM1-M'!$I24)</f>
        <v>233.00971302986099</v>
      </c>
      <c r="S25" s="25">
        <f>MAX('bcc-csm-1'!$J24,'bcc-csm1-1-m'!$J24,'BNU-ESM'!$J24,CanESM2!$J24,CCSM4!$J24,'CNRM-CM5'!$J24,'CSIRO-Mk3-6-0'!$J24,'GFDL-ESM2M'!$J24,'GFDL-ESM2G'!$J24,'HadGEM2-ES'!$J24,'HadGEM2-CC'!$J24,inmcm4!$J24,'IPSL-CM5A-LR'!$J24,'IPSL-CM5A-MR'!$J24,'IPSL-MC5B-LR'!$J24,MIROC5!$J24,'MIROC-ESM'!$J24,'MIROC-ESM-CHEM'!$J24,'MRI-CGCM3'!$J24,'NorESM1-M'!$J24)</f>
        <v>0.28024272770000003</v>
      </c>
      <c r="T25" s="13">
        <f>MAX('bcc-csm-1'!$K24,'bcc-csm1-1-m'!$K24,'BNU-ESM'!$K24,CanESM2!$K24,CCSM4!$K24,'CNRM-CM5'!$K24,'CSIRO-Mk3-6-0'!$K24,'GFDL-ESM2M'!$K24,'GFDL-ESM2G'!$K24,'HadGEM2-ES'!$K24,'HadGEM2-CC'!$K24,inmcm4!$K24,'IPSL-CM5A-LR'!$K24,'IPSL-CM5A-MR'!$K24,'IPSL-MC5B-LR'!$K24,MIROC5!$K24,'MIROC-ESM'!$K24,'MIROC-ESM-CHEM'!$K24,'MRI-CGCM3'!$K24,'NorESM1-M'!$K24)</f>
        <v>521.75636810000003</v>
      </c>
      <c r="U25" s="13">
        <f>MAX('bcc-csm-1'!$L24,'bcc-csm1-1-m'!$L24,'BNU-ESM'!$L24,CanESM2!$L24,CCSM4!$L24,'CNRM-CM5'!$L24,'CSIRO-Mk3-6-0'!$L24,'GFDL-ESM2M'!$L24,'GFDL-ESM2G'!$L24,'HadGEM2-ES'!$L24,'HadGEM2-CC'!$L24,inmcm4!$L24,'IPSL-CM5A-LR'!$L24,'IPSL-CM5A-MR'!$L24,'IPSL-MC5B-LR'!$L24,MIROC5!$L24,'MIROC-ESM'!$L24,'MIROC-ESM-CHEM'!$L24,'MRI-CGCM3'!$L24,'NorESM1-M'!$L24)</f>
        <v>269.18319200000002</v>
      </c>
      <c r="V25" s="25">
        <f>MAX('bcc-csm-1'!$M24,'bcc-csm1-1-m'!$M24,'BNU-ESM'!$M24,CanESM2!$M24,CCSM4!$M24,'CNRM-CM5'!$M24,'CSIRO-Mk3-6-0'!$M24,'GFDL-ESM2M'!$M24,'GFDL-ESM2G'!$M24,'HadGEM2-ES'!$M24,'HadGEM2-CC'!$M24,inmcm4!$M24,'IPSL-CM5A-LR'!$M24,'IPSL-CM5A-MR'!$M24,'IPSL-MC5B-LR'!$M24,MIROC5!$M24,'MIROC-ESM'!$M24,'MIROC-ESM-CHEM'!$M24,'MRI-CGCM3'!$M24,'NorESM1-M'!$M24)</f>
        <v>0.42850970220000001</v>
      </c>
      <c r="W25" s="56">
        <f>STDEV('bcc-csm-1'!$H24,'bcc-csm1-1-m'!$H24,'BNU-ESM'!$H24,CanESM2!$H24,CCSM4!$H24,'CNRM-CM5'!$H24,'CSIRO-Mk3-6-0'!$H24,'GFDL-ESM2M'!$H24,'GFDL-ESM2G'!$H24,'HadGEM2-ES'!$H24,'HadGEM2-CC'!$H24,inmcm4!$H24,'IPSL-CM5A-LR'!$H24,'IPSL-CM5A-MR'!$H24,'IPSL-MC5B-LR'!$H24,MIROC5!$H24,'MIROC-ESM'!$H24,'MIROC-ESM-CHEM'!$H24,'MRI-CGCM3'!$H24,'NorESM1-M'!$H24)</f>
        <v>86.4093970179634</v>
      </c>
      <c r="X25" s="13">
        <f>STDEV('bcc-csm-1'!$I24,'bcc-csm1-1-m'!$I24,'BNU-ESM'!$I24,CanESM2!$I24,CCSM4!$I24,'CNRM-CM5'!$I24,'CSIRO-Mk3-6-0'!$I24,'GFDL-ESM2M'!$I24,'GFDL-ESM2G'!$I24,'HadGEM2-ES'!$I24,'HadGEM2-CC'!$I24,inmcm4!$I24,'IPSL-CM5A-LR'!$I24,'IPSL-CM5A-MR'!$I24,'IPSL-MC5B-LR'!$I24,MIROC5!$I24,'MIROC-ESM'!$I24,'MIROC-ESM-CHEM'!$I24,'MRI-CGCM3'!$I24,'NorESM1-M'!$I24)</f>
        <v>51.603087949996528</v>
      </c>
      <c r="Y25" s="13">
        <f>STDEV('bcc-csm-1'!$J24,'bcc-csm1-1-m'!$J24,'BNU-ESM'!$J24,CanESM2!$J24,CCSM4!$J24,'CNRM-CM5'!$J24,'CSIRO-Mk3-6-0'!$J24,'GFDL-ESM2M'!$J24,'GFDL-ESM2G'!$J24,'HadGEM2-ES'!$J24,'HadGEM2-CC'!$J24,inmcm4!$J24,'IPSL-CM5A-LR'!$J24,'IPSL-CM5A-MR'!$J24,'IPSL-MC5B-LR'!$J24,MIROC5!$J24,'MIROC-ESM'!$J24,'MIROC-ESM-CHEM'!$J24,'MRI-CGCM3'!$J24,'NorESM1-M'!$J24)</f>
        <v>9.2473393767387349E-2</v>
      </c>
      <c r="Z25" s="13">
        <f>STDEV('bcc-csm-1'!$K24,'bcc-csm1-1-m'!$K24,'BNU-ESM'!$K24,CanESM2!$K24,CCSM4!$K24,'CNRM-CM5'!$K24,'CSIRO-Mk3-6-0'!$K24,'GFDL-ESM2M'!$K24,'GFDL-ESM2G'!$K24,'HadGEM2-ES'!$K24,'HadGEM2-CC'!$K24,inmcm4!$K24,'IPSL-CM5A-LR'!$K24,'IPSL-CM5A-MR'!$K24,'IPSL-MC5B-LR'!$K24,MIROC5!$K24,'MIROC-ESM'!$K24,'MIROC-ESM-CHEM'!$K24,'MRI-CGCM3'!$K24,'NorESM1-M'!$K24)</f>
        <v>120.99721196286482</v>
      </c>
      <c r="AA25" s="13">
        <f>STDEV('bcc-csm-1'!$L24,'bcc-csm1-1-m'!$L24,'BNU-ESM'!$L24,CanESM2!$L24,CCSM4!$L24,'CNRM-CM5'!$L24,'CSIRO-Mk3-6-0'!$L24,'GFDL-ESM2M'!$L24,'GFDL-ESM2G'!$L24,'HadGEM2-ES'!$L24,'HadGEM2-CC'!$L24,inmcm4!$L24,'IPSL-CM5A-LR'!$L24,'IPSL-CM5A-MR'!$L24,'IPSL-MC5B-LR'!$L24,MIROC5!$L24,'MIROC-ESM'!$L24,'MIROC-ESM-CHEM'!$L24,'MRI-CGCM3'!$L24,'NorESM1-M'!$L24)</f>
        <v>64.377120674115602</v>
      </c>
      <c r="AB25" s="13">
        <f>STDEV('bcc-csm-1'!$M24,'bcc-csm1-1-m'!$M24,'BNU-ESM'!$M24,CanESM2!$M24,CCSM4!$M24,'CNRM-CM5'!$M24,'CSIRO-Mk3-6-0'!$M24,'GFDL-ESM2M'!$M24,'GFDL-ESM2G'!$M24,'HadGEM2-ES'!$M24,'HadGEM2-CC'!$M24,inmcm4!$M24,'IPSL-CM5A-LR'!$M24,'IPSL-CM5A-MR'!$M24,'IPSL-MC5B-LR'!$M24,MIROC5!$M24,'MIROC-ESM'!$M24,'MIROC-ESM-CHEM'!$M24,'MRI-CGCM3'!$M24,'NorESM1-M'!$M24)</f>
        <v>0.11436957981815132</v>
      </c>
      <c r="AC25" s="56">
        <f t="shared" ref="AC25:AH25" si="58">E25-(3*W25)</f>
        <v>-32.215026461425992</v>
      </c>
      <c r="AD25" s="13">
        <f t="shared" si="58"/>
        <v>-57.719272529595671</v>
      </c>
      <c r="AE25" s="13">
        <f t="shared" si="58"/>
        <v>-0.14567523528443715</v>
      </c>
      <c r="AF25" s="13">
        <f t="shared" si="58"/>
        <v>-13.291507669943087</v>
      </c>
      <c r="AG25" s="13">
        <f t="shared" si="58"/>
        <v>-32.068454258797459</v>
      </c>
      <c r="AH25" s="13">
        <f t="shared" si="58"/>
        <v>-0.12582753634968563</v>
      </c>
      <c r="AI25" s="56">
        <f t="shared" ref="AI25:AN25" si="59">E25+(3*W25)</f>
        <v>486.24135564635446</v>
      </c>
      <c r="AJ25" s="13">
        <f t="shared" si="59"/>
        <v>251.89925517038347</v>
      </c>
      <c r="AK25" s="13">
        <f t="shared" si="59"/>
        <v>0.40916512731988697</v>
      </c>
      <c r="AL25" s="13">
        <f t="shared" si="59"/>
        <v>712.69176410724594</v>
      </c>
      <c r="AM25" s="13">
        <f t="shared" si="59"/>
        <v>354.19426978589615</v>
      </c>
      <c r="AN25" s="13">
        <f t="shared" si="59"/>
        <v>0.56038994255922225</v>
      </c>
      <c r="AO25" s="56">
        <f>AVERAGE('bcc-csm-1'!$E24,'bcc-csm1-1-m'!$E24,'BNU-ESM'!$E24,CanESM2!$E24,CCSM4!$E24,'CNRM-CM5'!$E24,'CSIRO-Mk3-6-0'!$E24,'GFDL-ESM2M'!$E24,'GFDL-ESM2G'!$E24,'HadGEM2-ES'!$E24,'HadGEM2-CC'!$E24,inmcm4!$E24,'IPSL-CM5A-LR'!$E24,'IPSL-CM5A-MR'!$E24,'IPSL-MC5B-LR'!$E24,MIROC5!$E24,'MIROC-ESM'!$E24,'MIROC-ESM-CHEM'!$E24,'MRI-CGCM3'!$E24,'NorESM1-M'!$E24)</f>
        <v>1903.2727829147757</v>
      </c>
      <c r="AP25" s="13">
        <f>AVERAGE('bcc-csm-1'!$F24,'bcc-csm1-1-m'!$F24,'BNU-ESM'!$F24,CanESM2!$F24,CCSM4!$F24,'CNRM-CM5'!$F24,'CSIRO-Mk3-6-0'!$F24,'GFDL-ESM2M'!$F24,'GFDL-ESM2G'!$F24,'HadGEM2-ES'!$F24,'HadGEM2-CC'!$F24,inmcm4!$F24,'IPSL-CM5A-LR'!$F24,'IPSL-CM5A-MR'!$F24,'IPSL-MC5B-LR'!$F24,MIROC5!$F24,'MIROC-ESM'!$F24,'MIROC-ESM-CHEM'!$F24,'MRI-CGCM3'!$F24,'NorESM1-M'!$F24)</f>
        <v>155.48080161437474</v>
      </c>
      <c r="AQ25" s="62">
        <f>AVERAGE('bcc-csm-1'!$G24,'bcc-csm1-1-m'!$G24,'BNU-ESM'!$G24,CanESM2!$G24,CCSM4!$G24,'CNRM-CM5'!$G24,'CSIRO-Mk3-6-0'!$G24,'GFDL-ESM2M'!$G24,'GFDL-ESM2G'!$G24,'HadGEM2-ES'!$G24,'HadGEM2-CC'!$G24,inmcm4!$G24,'IPSL-CM5A-LR'!$G24,'IPSL-CM5A-MR'!$G24,'IPSL-MC5B-LR'!$G24,MIROC5!$G24,'MIROC-ESM'!$G24,'MIROC-ESM-CHEM'!$G24,'MRI-CGCM3'!$G24,'NorESM1-M'!$G24)</f>
        <v>0.95712787401136867</v>
      </c>
      <c r="AR25" s="53">
        <f t="shared" si="12"/>
        <v>0.1192751594150387</v>
      </c>
      <c r="AS25" s="53">
        <f t="shared" si="13"/>
        <v>0.62445003056517301</v>
      </c>
      <c r="AT25" s="64">
        <f t="shared" si="14"/>
        <v>0.1376461281663186</v>
      </c>
      <c r="AU25" s="53">
        <f t="shared" si="15"/>
        <v>0.18373621025731349</v>
      </c>
      <c r="AV25" s="53">
        <f t="shared" si="16"/>
        <v>1.0359022213110234</v>
      </c>
      <c r="AW25" s="64">
        <f t="shared" si="17"/>
        <v>0.22701376587658284</v>
      </c>
    </row>
    <row r="26" spans="1:49" ht="11.5" x14ac:dyDescent="0.25">
      <c r="A26" s="10" t="str">
        <f>IF(AND(B26='bcc-csm-1'!C25, B26='bcc-csm1-1-m'!C25,B26='BNU-ESM'!C25, B26=CanESM2!C25, B26=CCSM4!C25, B26='CNRM-CM5'!C25, B26='CSIRO-Mk3-6-0'!C25, B26='GFDL-ESM2M'!C25, B26='GFDL-ESM2G'!C25, B26='HadGEM2-ES'!C25, B26='HadGEM2-CC'!C25, B26=inmcm4!C25, B26='IPSL-CM5A-LR'!C25, B26='IPSL-CM5A-MR'!C25, B26='IPSL-MC5B-LR'!C25, B26=MIROC5!C25, B26='MIROC-ESM'!C25, B26='MIROC-ESM-CHEM'!C25, B26='MRI-CGCM3'!C25, B26='NorESM1-M'!C25), "Yes", "No")</f>
        <v>Yes</v>
      </c>
      <c r="B26" s="10">
        <v>19043</v>
      </c>
      <c r="C26" s="10" t="s">
        <v>25</v>
      </c>
      <c r="D26" s="11" t="s">
        <v>1</v>
      </c>
      <c r="E26" s="13">
        <f>AVERAGE('bcc-csm-1'!$H25,'bcc-csm1-1-m'!$H25,'BNU-ESM'!$H25,CanESM2!$H25,CCSM4!$H25,'CNRM-CM5'!$H25,'CSIRO-Mk3-6-0'!$H25,'GFDL-ESM2M'!$H25,'GFDL-ESM2G'!$H25,'HadGEM2-ES'!$H25,'HadGEM2-CC'!$H25,inmcm4!$H25,'IPSL-CM5A-LR'!$H25,'IPSL-CM5A-MR'!$H25,'IPSL-MC5B-LR'!$H25,MIROC5!$H25,'MIROC-ESM'!$H25,'MIROC-ESM-CHEM'!$H25,'MRI-CGCM3'!$H25,'NorESM1-M'!$H25)</f>
        <v>229.68074044851784</v>
      </c>
      <c r="F26" s="13">
        <f>AVERAGE('bcc-csm-1'!$I25,'bcc-csm1-1-m'!$I25,'BNU-ESM'!$I25,CanESM2!$I25,CCSM4!$I25,'CNRM-CM5'!$I25,'CSIRO-Mk3-6-0'!$I25,'GFDL-ESM2M'!$I25,'GFDL-ESM2G'!$I25,'HadGEM2-ES'!$I25,'HadGEM2-CC'!$I25,inmcm4!$I25,'IPSL-CM5A-LR'!$I25,'IPSL-CM5A-MR'!$I25,'IPSL-MC5B-LR'!$I25,MIROC5!$I25,'MIROC-ESM'!$I25,'MIROC-ESM-CHEM'!$I25,'MRI-CGCM3'!$I25,'NorESM1-M'!$I25)</f>
        <v>88.910828671827886</v>
      </c>
      <c r="G26" s="25">
        <f>AVERAGE('bcc-csm-1'!$J25,'bcc-csm1-1-m'!$J25,'BNU-ESM'!$J25,CanESM2!$J25,CCSM4!$J25,'CNRM-CM5'!$J25,'CSIRO-Mk3-6-0'!$J25,'GFDL-ESM2M'!$J25,'GFDL-ESM2G'!$J25,'HadGEM2-ES'!$J25,'HadGEM2-CC'!$J25,inmcm4!$J25,'IPSL-CM5A-LR'!$J25,'IPSL-CM5A-MR'!$J25,'IPSL-MC5B-LR'!$J25,MIROC5!$J25,'MIROC-ESM'!$J25,'MIROC-ESM-CHEM'!$J25,'MRI-CGCM3'!$J25,'NorESM1-M'!$J25)</f>
        <v>0.12546843365768781</v>
      </c>
      <c r="H26" s="13">
        <f>AVERAGE('bcc-csm-1'!$K25,'bcc-csm1-1-m'!$K25,'BNU-ESM'!$K25,CanESM2!$K25,CCSM4!$K25,'CNRM-CM5'!$K25,'CSIRO-Mk3-6-0'!$K25,'GFDL-ESM2M'!$K25,'GFDL-ESM2G'!$K25,'HadGEM2-ES'!$K25,'HadGEM2-CC'!$K25,inmcm4!$K25,'IPSL-CM5A-LR'!$K25,'IPSL-CM5A-MR'!$K25,'IPSL-MC5B-LR'!$K25,MIROC5!$K25,'MIROC-ESM'!$K25,'MIROC-ESM-CHEM'!$K25,'MRI-CGCM3'!$K25,'NorESM1-M'!$K25)</f>
        <v>351.38002619693299</v>
      </c>
      <c r="I26" s="13">
        <f>AVERAGE('bcc-csm-1'!$L25,'bcc-csm1-1-m'!$L25,'BNU-ESM'!$L25,CanESM2!$L25,CCSM4!$L25,'CNRM-CM5'!$L25,'CSIRO-Mk3-6-0'!$L25,'GFDL-ESM2M'!$L25,'GFDL-ESM2G'!$L25,'HadGEM2-ES'!$L25,'HadGEM2-CC'!$L25,inmcm4!$L25,'IPSL-CM5A-LR'!$L25,'IPSL-CM5A-MR'!$L25,'IPSL-MC5B-LR'!$L25,MIROC5!$L25,'MIROC-ESM'!$L25,'MIROC-ESM-CHEM'!$L25,'MRI-CGCM3'!$L25,'NorESM1-M'!$L25)</f>
        <v>145.05125989069495</v>
      </c>
      <c r="J26" s="25">
        <f>AVERAGE('bcc-csm-1'!$M25,'bcc-csm1-1-m'!$M25,'BNU-ESM'!$M25,CanESM2!$M25,CCSM4!$M25,'CNRM-CM5'!$M25,'CSIRO-Mk3-6-0'!$M25,'GFDL-ESM2M'!$M25,'GFDL-ESM2G'!$M25,'HadGEM2-ES'!$M25,'HadGEM2-CC'!$M25,inmcm4!$M25,'IPSL-CM5A-LR'!$M25,'IPSL-CM5A-MR'!$M25,'IPSL-MC5B-LR'!$M25,MIROC5!$M25,'MIROC-ESM'!$M25,'MIROC-ESM-CHEM'!$M25,'MRI-CGCM3'!$M25,'NorESM1-M'!$M25)</f>
        <v>0.19864662910508629</v>
      </c>
      <c r="K26" s="56">
        <f>MIN('bcc-csm-1'!$H25,'bcc-csm1-1-m'!$H25,'BNU-ESM'!$H25,CanESM2!$H25,CCSM4!$H25,'CNRM-CM5'!$H25,'CSIRO-Mk3-6-0'!$H25,'GFDL-ESM2M'!$H25,'GFDL-ESM2G'!$H25,'HadGEM2-ES'!$H25,'HadGEM2-CC'!$H25,inmcm4!$H25,'IPSL-CM5A-LR'!$H25,'IPSL-CM5A-MR'!$H25,'IPSL-MC5B-LR'!$H25,MIROC5!$H25,'MIROC-ESM'!$H25,'MIROC-ESM-CHEM'!$H25,'MRI-CGCM3'!$H25,'NorESM1-M'!$H25)</f>
        <v>64.561868164735003</v>
      </c>
      <c r="L26" s="13">
        <f>MIN('bcc-csm-1'!$I25,'bcc-csm1-1-m'!$I25,'BNU-ESM'!$I25,CanESM2!$I25,CCSM4!$I25,'CNRM-CM5'!$I25,'CSIRO-Mk3-6-0'!$I25,'GFDL-ESM2M'!$I25,'GFDL-ESM2G'!$I25,'HadGEM2-ES'!$I25,'HadGEM2-CC'!$I25,inmcm4!$I25,'IPSL-CM5A-LR'!$I25,'IPSL-CM5A-MR'!$I25,'IPSL-MC5B-LR'!$I25,MIROC5!$I25,'MIROC-ESM'!$I25,'MIROC-ESM-CHEM'!$I25,'MRI-CGCM3'!$I25,'NorESM1-M'!$I25)</f>
        <v>10.8290598869324</v>
      </c>
      <c r="M26" s="25">
        <f>MIN('bcc-csm-1'!$J25,'bcc-csm1-1-m'!$J25,'BNU-ESM'!$J25,CanESM2!$J25,CCSM4!$J25,'CNRM-CM5'!$J25,'CSIRO-Mk3-6-0'!$J25,'GFDL-ESM2M'!$J25,'GFDL-ESM2G'!$J25,'HadGEM2-ES'!$J25,'HadGEM2-CC'!$J25,inmcm4!$J25,'IPSL-CM5A-LR'!$J25,'IPSL-CM5A-MR'!$J25,'IPSL-MC5B-LR'!$J25,MIROC5!$J25,'MIROC-ESM'!$J25,'MIROC-ESM-CHEM'!$J25,'MRI-CGCM3'!$J25,'NorESM1-M'!$J25)</f>
        <v>-3.4431978655841397E-2</v>
      </c>
      <c r="N26" s="13">
        <f>MIN('bcc-csm-1'!$K25,'bcc-csm1-1-m'!$K25,'BNU-ESM'!$K25,CanESM2!$K25,CCSM4!$K25,'CNRM-CM5'!$K25,'CSIRO-Mk3-6-0'!$K25,'GFDL-ESM2M'!$K25,'GFDL-ESM2G'!$K25,'HadGEM2-ES'!$K25,'HadGEM2-CC'!$K25,inmcm4!$K25,'IPSL-CM5A-LR'!$K25,'IPSL-CM5A-MR'!$K25,'IPSL-MC5B-LR'!$K25,MIROC5!$K25,'MIROC-ESM'!$K25,'MIROC-ESM-CHEM'!$K25,'MRI-CGCM3'!$K25,'NorESM1-M'!$K25)</f>
        <v>116.401372120902</v>
      </c>
      <c r="O26" s="13">
        <f>MIN('bcc-csm-1'!$L25,'bcc-csm1-1-m'!$L25,'BNU-ESM'!$L25,CanESM2!$L25,CCSM4!$L25,'CNRM-CM5'!$L25,'CSIRO-Mk3-6-0'!$L25,'GFDL-ESM2M'!$L25,'GFDL-ESM2G'!$L25,'HadGEM2-ES'!$L25,'HadGEM2-CC'!$L25,inmcm4!$L25,'IPSL-CM5A-LR'!$L25,'IPSL-CM5A-MR'!$L25,'IPSL-MC5B-LR'!$L25,MIROC5!$L25,'MIROC-ESM'!$L25,'MIROC-ESM-CHEM'!$L25,'MRI-CGCM3'!$L25,'NorESM1-M'!$L25)</f>
        <v>14.5778382301331</v>
      </c>
      <c r="P26" s="25">
        <f>MIN('bcc-csm-1'!$M25,'bcc-csm1-1-m'!$M25,'BNU-ESM'!$M25,CanESM2!$M25,CCSM4!$M25,'CNRM-CM5'!$M25,'CSIRO-Mk3-6-0'!$M25,'GFDL-ESM2M'!$M25,'GFDL-ESM2G'!$M25,'HadGEM2-ES'!$M25,'HadGEM2-CC'!$M25,inmcm4!$M25,'IPSL-CM5A-LR'!$M25,'IPSL-CM5A-MR'!$M25,'IPSL-MC5B-LR'!$M25,MIROC5!$M25,'MIROC-ESM'!$M25,'MIROC-ESM-CHEM'!$M25,'MRI-CGCM3'!$M25,'NorESM1-M'!$M25)</f>
        <v>-2.8291309408302E-2</v>
      </c>
      <c r="Q26" s="56">
        <f>MAX('bcc-csm-1'!$H25,'bcc-csm1-1-m'!$H25,'BNU-ESM'!$H25,CanESM2!$H25,CCSM4!$H25,'CNRM-CM5'!$H25,'CSIRO-Mk3-6-0'!$H25,'GFDL-ESM2M'!$H25,'GFDL-ESM2G'!$H25,'HadGEM2-ES'!$H25,'HadGEM2-CC'!$H25,inmcm4!$H25,'IPSL-CM5A-LR'!$H25,'IPSL-CM5A-MR'!$H25,'IPSL-MC5B-LR'!$H25,MIROC5!$H25,'MIROC-ESM'!$H25,'MIROC-ESM-CHEM'!$H25,'MRI-CGCM3'!$H25,'NorESM1-M'!$H25)</f>
        <v>448.85221378345398</v>
      </c>
      <c r="R26" s="13">
        <f>MAX('bcc-csm-1'!$I25,'bcc-csm1-1-m'!$I25,'BNU-ESM'!$I25,CanESM2!$I25,CCSM4!$I25,'CNRM-CM5'!$I25,'CSIRO-Mk3-6-0'!$I25,'GFDL-ESM2M'!$I25,'GFDL-ESM2G'!$I25,'HadGEM2-ES'!$I25,'HadGEM2-CC'!$I25,inmcm4!$I25,'IPSL-CM5A-LR'!$I25,'IPSL-CM5A-MR'!$I25,'IPSL-MC5B-LR'!$I25,MIROC5!$I25,'MIROC-ESM'!$I25,'MIROC-ESM-CHEM'!$I25,'MRI-CGCM3'!$I25,'NorESM1-M'!$I25)</f>
        <v>256.002899217606</v>
      </c>
      <c r="S26" s="25">
        <f>MAX('bcc-csm-1'!$J25,'bcc-csm1-1-m'!$J25,'BNU-ESM'!$J25,CanESM2!$J25,CCSM4!$J25,'CNRM-CM5'!$J25,'CSIRO-Mk3-6-0'!$J25,'GFDL-ESM2M'!$J25,'GFDL-ESM2G'!$J25,'HadGEM2-ES'!$J25,'HadGEM2-CC'!$J25,inmcm4!$J25,'IPSL-CM5A-LR'!$J25,'IPSL-CM5A-MR'!$J25,'IPSL-MC5B-LR'!$J25,MIROC5!$J25,'MIROC-ESM'!$J25,'MIROC-ESM-CHEM'!$J25,'MRI-CGCM3'!$J25,'NorESM1-M'!$J25)</f>
        <v>0.33854077857752501</v>
      </c>
      <c r="T26" s="13">
        <f>MAX('bcc-csm-1'!$K25,'bcc-csm1-1-m'!$K25,'BNU-ESM'!$K25,CanESM2!$K25,CCSM4!$K25,'CNRM-CM5'!$K25,'CSIRO-Mk3-6-0'!$K25,'GFDL-ESM2M'!$K25,'GFDL-ESM2G'!$K25,'HadGEM2-ES'!$K25,'HadGEM2-CC'!$K25,inmcm4!$K25,'IPSL-CM5A-LR'!$K25,'IPSL-CM5A-MR'!$K25,'IPSL-MC5B-LR'!$K25,MIROC5!$K25,'MIROC-ESM'!$K25,'MIROC-ESM-CHEM'!$K25,'MRI-CGCM3'!$K25,'NorESM1-M'!$K25)</f>
        <v>590.64877390000004</v>
      </c>
      <c r="U26" s="13">
        <f>MAX('bcc-csm-1'!$L25,'bcc-csm1-1-m'!$L25,'BNU-ESM'!$L25,CanESM2!$L25,CCSM4!$L25,'CNRM-CM5'!$L25,'CSIRO-Mk3-6-0'!$L25,'GFDL-ESM2M'!$L25,'GFDL-ESM2G'!$L25,'HadGEM2-ES'!$L25,'HadGEM2-CC'!$L25,inmcm4!$L25,'IPSL-CM5A-LR'!$L25,'IPSL-CM5A-MR'!$L25,'IPSL-MC5B-LR'!$L25,MIROC5!$L25,'MIROC-ESM'!$L25,'MIROC-ESM-CHEM'!$L25,'MRI-CGCM3'!$L25,'NorESM1-M'!$L25)</f>
        <v>296.78955000000002</v>
      </c>
      <c r="V26" s="25">
        <f>MAX('bcc-csm-1'!$M25,'bcc-csm1-1-m'!$M25,'BNU-ESM'!$M25,CanESM2!$M25,CCSM4!$M25,'CNRM-CM5'!$M25,'CSIRO-Mk3-6-0'!$M25,'GFDL-ESM2M'!$M25,'GFDL-ESM2G'!$M25,'HadGEM2-ES'!$M25,'HadGEM2-CC'!$M25,inmcm4!$M25,'IPSL-CM5A-LR'!$M25,'IPSL-CM5A-MR'!$M25,'IPSL-MC5B-LR'!$M25,MIROC5!$M25,'MIROC-ESM'!$M25,'MIROC-ESM-CHEM'!$M25,'MRI-CGCM3'!$M25,'NorESM1-M'!$M25)</f>
        <v>0.435440095243466</v>
      </c>
      <c r="W26" s="56">
        <f>STDEV('bcc-csm-1'!$H25,'bcc-csm1-1-m'!$H25,'BNU-ESM'!$H25,CanESM2!$H25,CCSM4!$H25,'CNRM-CM5'!$H25,'CSIRO-Mk3-6-0'!$H25,'GFDL-ESM2M'!$H25,'GFDL-ESM2G'!$H25,'HadGEM2-ES'!$H25,'HadGEM2-CC'!$H25,inmcm4!$H25,'IPSL-CM5A-LR'!$H25,'IPSL-CM5A-MR'!$H25,'IPSL-MC5B-LR'!$H25,MIROC5!$H25,'MIROC-ESM'!$H25,'MIROC-ESM-CHEM'!$H25,'MRI-CGCM3'!$H25,'NorESM1-M'!$H25)</f>
        <v>97.98218540291991</v>
      </c>
      <c r="X26" s="13">
        <f>STDEV('bcc-csm-1'!$I25,'bcc-csm1-1-m'!$I25,'BNU-ESM'!$I25,CanESM2!$I25,CCSM4!$I25,'CNRM-CM5'!$I25,'CSIRO-Mk3-6-0'!$I25,'GFDL-ESM2M'!$I25,'GFDL-ESM2G'!$I25,'HadGEM2-ES'!$I25,'HadGEM2-CC'!$I25,inmcm4!$I25,'IPSL-CM5A-LR'!$I25,'IPSL-CM5A-MR'!$I25,'IPSL-MC5B-LR'!$I25,MIROC5!$I25,'MIROC-ESM'!$I25,'MIROC-ESM-CHEM'!$I25,'MRI-CGCM3'!$I25,'NorESM1-M'!$I25)</f>
        <v>57.246758845320514</v>
      </c>
      <c r="Y26" s="13">
        <f>STDEV('bcc-csm-1'!$J25,'bcc-csm1-1-m'!$J25,'BNU-ESM'!$J25,CanESM2!$J25,CCSM4!$J25,'CNRM-CM5'!$J25,'CSIRO-Mk3-6-0'!$J25,'GFDL-ESM2M'!$J25,'GFDL-ESM2G'!$J25,'HadGEM2-ES'!$J25,'HadGEM2-CC'!$J25,inmcm4!$J25,'IPSL-CM5A-LR'!$J25,'IPSL-CM5A-MR'!$J25,'IPSL-MC5B-LR'!$J25,MIROC5!$J25,'MIROC-ESM'!$J25,'MIROC-ESM-CHEM'!$J25,'MRI-CGCM3'!$J25,'NorESM1-M'!$J25)</f>
        <v>9.8982330765807383E-2</v>
      </c>
      <c r="Z26" s="13">
        <f>STDEV('bcc-csm-1'!$K25,'bcc-csm1-1-m'!$K25,'BNU-ESM'!$K25,CanESM2!$K25,CCSM4!$K25,'CNRM-CM5'!$K25,'CSIRO-Mk3-6-0'!$K25,'GFDL-ESM2M'!$K25,'GFDL-ESM2G'!$K25,'HadGEM2-ES'!$K25,'HadGEM2-CC'!$K25,inmcm4!$K25,'IPSL-CM5A-LR'!$K25,'IPSL-CM5A-MR'!$K25,'IPSL-MC5B-LR'!$K25,MIROC5!$K25,'MIROC-ESM'!$K25,'MIROC-ESM-CHEM'!$K25,'MRI-CGCM3'!$K25,'NorESM1-M'!$K25)</f>
        <v>134.18391353009105</v>
      </c>
      <c r="AA26" s="13">
        <f>STDEV('bcc-csm-1'!$L25,'bcc-csm1-1-m'!$L25,'BNU-ESM'!$L25,CanESM2!$L25,CCSM4!$L25,'CNRM-CM5'!$L25,'CSIRO-Mk3-6-0'!$L25,'GFDL-ESM2M'!$L25,'GFDL-ESM2G'!$L25,'HadGEM2-ES'!$L25,'HadGEM2-CC'!$L25,inmcm4!$L25,'IPSL-CM5A-LR'!$L25,'IPSL-CM5A-MR'!$L25,'IPSL-MC5B-LR'!$L25,MIROC5!$L25,'MIROC-ESM'!$L25,'MIROC-ESM-CHEM'!$L25,'MRI-CGCM3'!$L25,'NorESM1-M'!$L25)</f>
        <v>74.394555073455194</v>
      </c>
      <c r="AB26" s="13">
        <f>STDEV('bcc-csm-1'!$M25,'bcc-csm1-1-m'!$M25,'BNU-ESM'!$M25,CanESM2!$M25,CCSM4!$M25,'CNRM-CM5'!$M25,'CSIRO-Mk3-6-0'!$M25,'GFDL-ESM2M'!$M25,'GFDL-ESM2G'!$M25,'HadGEM2-ES'!$M25,'HadGEM2-CC'!$M25,inmcm4!$M25,'IPSL-CM5A-LR'!$M25,'IPSL-CM5A-MR'!$M25,'IPSL-MC5B-LR'!$M25,MIROC5!$M25,'MIROC-ESM'!$M25,'MIROC-ESM-CHEM'!$M25,'MRI-CGCM3'!$M25,'NorESM1-M'!$M25)</f>
        <v>0.12657572567071115</v>
      </c>
      <c r="AC26" s="56">
        <f t="shared" ref="AC26:AH26" si="60">E26-(3*W26)</f>
        <v>-64.265815760241878</v>
      </c>
      <c r="AD26" s="13">
        <f t="shared" si="60"/>
        <v>-82.829447864133641</v>
      </c>
      <c r="AE26" s="13">
        <f t="shared" si="60"/>
        <v>-0.17147855863973435</v>
      </c>
      <c r="AF26" s="13">
        <f t="shared" si="60"/>
        <v>-51.171714393340153</v>
      </c>
      <c r="AG26" s="13">
        <f t="shared" si="60"/>
        <v>-78.132405329670632</v>
      </c>
      <c r="AH26" s="13">
        <f t="shared" si="60"/>
        <v>-0.18108054790704714</v>
      </c>
      <c r="AI26" s="56">
        <f t="shared" ref="AI26:AN26" si="61">E26+(3*W26)</f>
        <v>523.62729665727761</v>
      </c>
      <c r="AJ26" s="13">
        <f t="shared" si="61"/>
        <v>260.65110520778944</v>
      </c>
      <c r="AK26" s="13">
        <f t="shared" si="61"/>
        <v>0.42241542595510995</v>
      </c>
      <c r="AL26" s="13">
        <f t="shared" si="61"/>
        <v>753.93176678720613</v>
      </c>
      <c r="AM26" s="13">
        <f t="shared" si="61"/>
        <v>368.23492511106053</v>
      </c>
      <c r="AN26" s="13">
        <f t="shared" si="61"/>
        <v>0.57837380611721967</v>
      </c>
      <c r="AO26" s="56">
        <f>AVERAGE('bcc-csm-1'!$E25,'bcc-csm1-1-m'!$E25,'BNU-ESM'!$E25,CanESM2!$E25,CCSM4!$E25,'CNRM-CM5'!$E25,'CSIRO-Mk3-6-0'!$E25,'GFDL-ESM2M'!$E25,'GFDL-ESM2G'!$E25,'HadGEM2-ES'!$E25,'HadGEM2-CC'!$E25,inmcm4!$E25,'IPSL-CM5A-LR'!$E25,'IPSL-CM5A-MR'!$E25,'IPSL-MC5B-LR'!$E25,MIROC5!$E25,'MIROC-ESM'!$E25,'MIROC-ESM-CHEM'!$E25,'MRI-CGCM3'!$E25,'NorESM1-M'!$E25)</f>
        <v>1871.8952846033687</v>
      </c>
      <c r="AP26" s="13">
        <f>AVERAGE('bcc-csm-1'!$F25,'bcc-csm1-1-m'!$F25,'BNU-ESM'!$F25,CanESM2!$F25,CCSM4!$F25,'CNRM-CM5'!$F25,'CSIRO-Mk3-6-0'!$F25,'GFDL-ESM2M'!$F25,'GFDL-ESM2G'!$F25,'HadGEM2-ES'!$F25,'HadGEM2-CC'!$F25,inmcm4!$F25,'IPSL-CM5A-LR'!$F25,'IPSL-CM5A-MR'!$F25,'IPSL-MC5B-LR'!$F25,MIROC5!$F25,'MIROC-ESM'!$F25,'MIROC-ESM-CHEM'!$F25,'MRI-CGCM3'!$F25,'NorESM1-M'!$F25)</f>
        <v>132.8183261405706</v>
      </c>
      <c r="AQ26" s="62">
        <f>AVERAGE('bcc-csm-1'!$G25,'bcc-csm1-1-m'!$G25,'BNU-ESM'!$G25,CanESM2!$G25,CCSM4!$G25,'CNRM-CM5'!$G25,'CSIRO-Mk3-6-0'!$G25,'GFDL-ESM2M'!$G25,'GFDL-ESM2G'!$G25,'HadGEM2-ES'!$G25,'HadGEM2-CC'!$G25,inmcm4!$G25,'IPSL-CM5A-LR'!$G25,'IPSL-CM5A-MR'!$G25,'IPSL-MC5B-LR'!$G25,MIROC5!$G25,'MIROC-ESM'!$G25,'MIROC-ESM-CHEM'!$G25,'MRI-CGCM3'!$G25,'NorESM1-M'!$G25)</f>
        <v>0.89996787414073043</v>
      </c>
      <c r="AR26" s="53">
        <f t="shared" si="12"/>
        <v>0.12269956676405877</v>
      </c>
      <c r="AS26" s="53">
        <f t="shared" si="13"/>
        <v>0.66941687382603776</v>
      </c>
      <c r="AT26" s="64">
        <f t="shared" si="14"/>
        <v>0.13941434718153947</v>
      </c>
      <c r="AU26" s="53">
        <f t="shared" si="15"/>
        <v>0.18771350571107723</v>
      </c>
      <c r="AV26" s="53">
        <f t="shared" si="16"/>
        <v>1.0921027549856139</v>
      </c>
      <c r="AW26" s="64">
        <f t="shared" si="17"/>
        <v>0.22072635569880728</v>
      </c>
    </row>
    <row r="27" spans="1:49" ht="11.5" x14ac:dyDescent="0.25">
      <c r="A27" s="10" t="str">
        <f>IF(AND(B27='bcc-csm-1'!C26, B27='bcc-csm1-1-m'!C26,B27='BNU-ESM'!C26, B27=CanESM2!C26, B27=CCSM4!C26, B27='CNRM-CM5'!C26, B27='CSIRO-Mk3-6-0'!C26, B27='GFDL-ESM2M'!C26, B27='GFDL-ESM2G'!C26, B27='HadGEM2-ES'!C26, B27='HadGEM2-CC'!C26, B27=inmcm4!C26, B27='IPSL-CM5A-LR'!C26, B27='IPSL-CM5A-MR'!C26, B27='IPSL-MC5B-LR'!C26, B27=MIROC5!C26, B27='MIROC-ESM'!C26, B27='MIROC-ESM-CHEM'!C26, B27='MRI-CGCM3'!C26, B27='NorESM1-M'!C26), "Yes", "No")</f>
        <v>Yes</v>
      </c>
      <c r="B27" s="10">
        <v>19045</v>
      </c>
      <c r="C27" s="10" t="s">
        <v>26</v>
      </c>
      <c r="D27" s="11" t="s">
        <v>1</v>
      </c>
      <c r="E27" s="13">
        <f>AVERAGE('bcc-csm-1'!$H26,'bcc-csm1-1-m'!$H26,'BNU-ESM'!$H26,CanESM2!$H26,CCSM4!$H26,'CNRM-CM5'!$H26,'CSIRO-Mk3-6-0'!$H26,'GFDL-ESM2M'!$H26,'GFDL-ESM2G'!$H26,'HadGEM2-ES'!$H26,'HadGEM2-CC'!$H26,inmcm4!$H26,'IPSL-CM5A-LR'!$H26,'IPSL-CM5A-MR'!$H26,'IPSL-MC5B-LR'!$H26,MIROC5!$H26,'MIROC-ESM'!$H26,'MIROC-ESM-CHEM'!$H26,'MRI-CGCM3'!$H26,'NorESM1-M'!$H26)</f>
        <v>239.76402309057636</v>
      </c>
      <c r="F27" s="13">
        <f>AVERAGE('bcc-csm-1'!$I26,'bcc-csm1-1-m'!$I26,'BNU-ESM'!$I26,CanESM2!$I26,CCSM4!$I26,'CNRM-CM5'!$I26,'CSIRO-Mk3-6-0'!$I26,'GFDL-ESM2M'!$I26,'GFDL-ESM2G'!$I26,'HadGEM2-ES'!$I26,'HadGEM2-CC'!$I26,inmcm4!$I26,'IPSL-CM5A-LR'!$I26,'IPSL-CM5A-MR'!$I26,'IPSL-MC5B-LR'!$I26,MIROC5!$I26,'MIROC-ESM'!$I26,'MIROC-ESM-CHEM'!$I26,'MRI-CGCM3'!$I26,'NorESM1-M'!$I26)</f>
        <v>109.50284436434677</v>
      </c>
      <c r="G27" s="25">
        <f>AVERAGE('bcc-csm-1'!$J26,'bcc-csm1-1-m'!$J26,'BNU-ESM'!$J26,CanESM2!$J26,CCSM4!$J26,'CNRM-CM5'!$J26,'CSIRO-Mk3-6-0'!$J26,'GFDL-ESM2M'!$J26,'GFDL-ESM2G'!$J26,'HadGEM2-ES'!$J26,'HadGEM2-CC'!$J26,inmcm4!$J26,'IPSL-CM5A-LR'!$J26,'IPSL-CM5A-MR'!$J26,'IPSL-MC5B-LR'!$J26,MIROC5!$J26,'MIROC-ESM'!$J26,'MIROC-ESM-CHEM'!$J26,'MRI-CGCM3'!$J26,'NorESM1-M'!$J26)</f>
        <v>0.14306948079501056</v>
      </c>
      <c r="H27" s="13">
        <f>AVERAGE('bcc-csm-1'!$K26,'bcc-csm1-1-m'!$K26,'BNU-ESM'!$K26,CanESM2!$K26,CCSM4!$K26,'CNRM-CM5'!$K26,'CSIRO-Mk3-6-0'!$K26,'GFDL-ESM2M'!$K26,'GFDL-ESM2G'!$K26,'HadGEM2-ES'!$K26,'HadGEM2-CC'!$K26,inmcm4!$K26,'IPSL-CM5A-LR'!$K26,'IPSL-CM5A-MR'!$K26,'IPSL-MC5B-LR'!$K26,MIROC5!$K26,'MIROC-ESM'!$K26,'MIROC-ESM-CHEM'!$K26,'MRI-CGCM3'!$K26,'NorESM1-M'!$K26)</f>
        <v>363.13642070697063</v>
      </c>
      <c r="I27" s="13">
        <f>AVERAGE('bcc-csm-1'!$L26,'bcc-csm1-1-m'!$L26,'BNU-ESM'!$L26,CanESM2!$L26,CCSM4!$L26,'CNRM-CM5'!$L26,'CSIRO-Mk3-6-0'!$L26,'GFDL-ESM2M'!$L26,'GFDL-ESM2G'!$L26,'HadGEM2-ES'!$L26,'HadGEM2-CC'!$L26,inmcm4!$L26,'IPSL-CM5A-LR'!$L26,'IPSL-CM5A-MR'!$L26,'IPSL-MC5B-LR'!$L26,MIROC5!$L26,'MIROC-ESM'!$L26,'MIROC-ESM-CHEM'!$L26,'MRI-CGCM3'!$L26,'NorESM1-M'!$L26)</f>
        <v>175.26345758424455</v>
      </c>
      <c r="J27" s="25">
        <f>AVERAGE('bcc-csm-1'!$M26,'bcc-csm1-1-m'!$M26,'BNU-ESM'!$M26,CanESM2!$M26,CCSM4!$M26,'CNRM-CM5'!$M26,'CSIRO-Mk3-6-0'!$M26,'GFDL-ESM2M'!$M26,'GFDL-ESM2G'!$M26,'HadGEM2-ES'!$M26,'HadGEM2-CC'!$M26,inmcm4!$M26,'IPSL-CM5A-LR'!$M26,'IPSL-CM5A-MR'!$M26,'IPSL-MC5B-LR'!$M26,MIROC5!$M26,'MIROC-ESM'!$M26,'MIROC-ESM-CHEM'!$M26,'MRI-CGCM3'!$M26,'NorESM1-M'!$M26)</f>
        <v>0.22625495204231955</v>
      </c>
      <c r="K27" s="56">
        <f>MIN('bcc-csm-1'!$H26,'bcc-csm1-1-m'!$H26,'BNU-ESM'!$H26,CanESM2!$H26,CCSM4!$H26,'CNRM-CM5'!$H26,'CSIRO-Mk3-6-0'!$H26,'GFDL-ESM2M'!$H26,'GFDL-ESM2G'!$H26,'HadGEM2-ES'!$H26,'HadGEM2-CC'!$H26,inmcm4!$H26,'IPSL-CM5A-LR'!$H26,'IPSL-CM5A-MR'!$H26,'IPSL-MC5B-LR'!$H26,MIROC5!$H26,'MIROC-ESM'!$H26,'MIROC-ESM-CHEM'!$H26,'MRI-CGCM3'!$H26,'NorESM1-M'!$H26)</f>
        <v>72.150733729777798</v>
      </c>
      <c r="L27" s="13">
        <f>MIN('bcc-csm-1'!$I26,'bcc-csm1-1-m'!$I26,'BNU-ESM'!$I26,CanESM2!$I26,CCSM4!$I26,'CNRM-CM5'!$I26,'CSIRO-Mk3-6-0'!$I26,'GFDL-ESM2M'!$I26,'GFDL-ESM2G'!$I26,'HadGEM2-ES'!$I26,'HadGEM2-CC'!$I26,inmcm4!$I26,'IPSL-CM5A-LR'!$I26,'IPSL-CM5A-MR'!$I26,'IPSL-MC5B-LR'!$I26,MIROC5!$I26,'MIROC-ESM'!$I26,'MIROC-ESM-CHEM'!$I26,'MRI-CGCM3'!$I26,'NorESM1-M'!$I26)</f>
        <v>21.7251397609711</v>
      </c>
      <c r="M27" s="25">
        <f>MIN('bcc-csm-1'!$J26,'bcc-csm1-1-m'!$J26,'BNU-ESM'!$J26,CanESM2!$J26,CCSM4!$J26,'CNRM-CM5'!$J26,'CSIRO-Mk3-6-0'!$J26,'GFDL-ESM2M'!$J26,'GFDL-ESM2G'!$J26,'HadGEM2-ES'!$J26,'HadGEM2-CC'!$J26,inmcm4!$J26,'IPSL-CM5A-LR'!$J26,'IPSL-CM5A-MR'!$J26,'IPSL-MC5B-LR'!$J26,MIROC5!$J26,'MIROC-ESM'!$J26,'MIROC-ESM-CHEM'!$J26,'MRI-CGCM3'!$J26,'NorESM1-M'!$J26)</f>
        <v>-2.34138564106257E-2</v>
      </c>
      <c r="N27" s="13">
        <f>MIN('bcc-csm-1'!$K26,'bcc-csm1-1-m'!$K26,'BNU-ESM'!$K26,CanESM2!$K26,CCSM4!$K26,'CNRM-CM5'!$K26,'CSIRO-Mk3-6-0'!$K26,'GFDL-ESM2M'!$K26,'GFDL-ESM2G'!$K26,'HadGEM2-ES'!$K26,'HadGEM2-CC'!$K26,inmcm4!$K26,'IPSL-CM5A-LR'!$K26,'IPSL-CM5A-MR'!$K26,'IPSL-MC5B-LR'!$K26,MIROC5!$K26,'MIROC-ESM'!$K26,'MIROC-ESM-CHEM'!$K26,'MRI-CGCM3'!$K26,'NorESM1-M'!$K26)</f>
        <v>134.52040401380501</v>
      </c>
      <c r="O27" s="13">
        <f>MIN('bcc-csm-1'!$L26,'bcc-csm1-1-m'!$L26,'BNU-ESM'!$L26,CanESM2!$L26,CCSM4!$L26,'CNRM-CM5'!$L26,'CSIRO-Mk3-6-0'!$L26,'GFDL-ESM2M'!$L26,'GFDL-ESM2G'!$L26,'HadGEM2-ES'!$L26,'HadGEM2-CC'!$L26,inmcm4!$L26,'IPSL-CM5A-LR'!$L26,'IPSL-CM5A-MR'!$L26,'IPSL-MC5B-LR'!$L26,MIROC5!$L26,'MIROC-ESM'!$L26,'MIROC-ESM-CHEM'!$L26,'MRI-CGCM3'!$L26,'NorESM1-M'!$L26)</f>
        <v>20.723446464538601</v>
      </c>
      <c r="P27" s="25">
        <f>MIN('bcc-csm-1'!$M26,'bcc-csm1-1-m'!$M26,'BNU-ESM'!$M26,CanESM2!$M26,CCSM4!$M26,'CNRM-CM5'!$M26,'CSIRO-Mk3-6-0'!$M26,'GFDL-ESM2M'!$M26,'GFDL-ESM2G'!$M26,'HadGEM2-ES'!$M26,'HadGEM2-CC'!$M26,inmcm4!$M26,'IPSL-CM5A-LR'!$M26,'IPSL-CM5A-MR'!$M26,'IPSL-MC5B-LR'!$M26,MIROC5!$M26,'MIROC-ESM'!$M26,'MIROC-ESM-CHEM'!$M26,'MRI-CGCM3'!$M26,'NorESM1-M'!$M26)</f>
        <v>-1.9374888809804001E-2</v>
      </c>
      <c r="Q27" s="56">
        <f>MAX('bcc-csm-1'!$H26,'bcc-csm1-1-m'!$H26,'BNU-ESM'!$H26,CanESM2!$H26,CCSM4!$H26,'CNRM-CM5'!$H26,'CSIRO-Mk3-6-0'!$H26,'GFDL-ESM2M'!$H26,'GFDL-ESM2G'!$H26,'HadGEM2-ES'!$H26,'HadGEM2-CC'!$H26,inmcm4!$H26,'IPSL-CM5A-LR'!$H26,'IPSL-CM5A-MR'!$H26,'IPSL-MC5B-LR'!$H26,MIROC5!$H26,'MIROC-ESM'!$H26,'MIROC-ESM-CHEM'!$H26,'MRI-CGCM3'!$H26,'NorESM1-M'!$H26)</f>
        <v>441.32902510000002</v>
      </c>
      <c r="R27" s="13">
        <f>MAX('bcc-csm-1'!$I26,'bcc-csm1-1-m'!$I26,'BNU-ESM'!$I26,CanESM2!$I26,CCSM4!$I26,'CNRM-CM5'!$I26,'CSIRO-Mk3-6-0'!$I26,'GFDL-ESM2M'!$I26,'GFDL-ESM2G'!$I26,'HadGEM2-ES'!$I26,'HadGEM2-CC'!$I26,inmcm4!$I26,'IPSL-CM5A-LR'!$I26,'IPSL-CM5A-MR'!$I26,'IPSL-MC5B-LR'!$I26,MIROC5!$I26,'MIROC-ESM'!$I26,'MIROC-ESM-CHEM'!$I26,'MRI-CGCM3'!$I26,'NorESM1-M'!$I26)</f>
        <v>275.887700986862</v>
      </c>
      <c r="S27" s="25">
        <f>MAX('bcc-csm-1'!$J26,'bcc-csm1-1-m'!$J26,'BNU-ESM'!$J26,CanESM2!$J26,CCSM4!$J26,'CNRM-CM5'!$J26,'CSIRO-Mk3-6-0'!$J26,'GFDL-ESM2M'!$J26,'GFDL-ESM2G'!$J26,'HadGEM2-ES'!$J26,'HadGEM2-CC'!$J26,inmcm4!$J26,'IPSL-CM5A-LR'!$J26,'IPSL-CM5A-MR'!$J26,'IPSL-MC5B-LR'!$J26,MIROC5!$J26,'MIROC-ESM'!$J26,'MIROC-ESM-CHEM'!$J26,'MRI-CGCM3'!$J26,'NorESM1-M'!$J26)</f>
        <v>0.378635204</v>
      </c>
      <c r="T27" s="13">
        <f>MAX('bcc-csm-1'!$K26,'bcc-csm1-1-m'!$K26,'BNU-ESM'!$K26,CanESM2!$K26,CCSM4!$K26,'CNRM-CM5'!$K26,'CSIRO-Mk3-6-0'!$K26,'GFDL-ESM2M'!$K26,'GFDL-ESM2G'!$K26,'HadGEM2-ES'!$K26,'HadGEM2-CC'!$K26,inmcm4!$K26,'IPSL-CM5A-LR'!$K26,'IPSL-CM5A-MR'!$K26,'IPSL-MC5B-LR'!$K26,MIROC5!$K26,'MIROC-ESM'!$K26,'MIROC-ESM-CHEM'!$K26,'MRI-CGCM3'!$K26,'NorESM1-M'!$K26)</f>
        <v>720.19844309999996</v>
      </c>
      <c r="U27" s="13">
        <f>MAX('bcc-csm-1'!$L26,'bcc-csm1-1-m'!$L26,'BNU-ESM'!$L26,CanESM2!$L26,CCSM4!$L26,'CNRM-CM5'!$L26,'CSIRO-Mk3-6-0'!$L26,'GFDL-ESM2M'!$L26,'GFDL-ESM2G'!$L26,'HadGEM2-ES'!$L26,'HadGEM2-CC'!$L26,inmcm4!$L26,'IPSL-CM5A-LR'!$L26,'IPSL-CM5A-MR'!$L26,'IPSL-MC5B-LR'!$L26,MIROC5!$L26,'MIROC-ESM'!$L26,'MIROC-ESM-CHEM'!$L26,'MRI-CGCM3'!$L26,'NorESM1-M'!$L26)</f>
        <v>460.06759310000001</v>
      </c>
      <c r="V27" s="25">
        <f>MAX('bcc-csm-1'!$M26,'bcc-csm1-1-m'!$M26,'BNU-ESM'!$M26,CanESM2!$M26,CCSM4!$M26,'CNRM-CM5'!$M26,'CSIRO-Mk3-6-0'!$M26,'GFDL-ESM2M'!$M26,'GFDL-ESM2G'!$M26,'HadGEM2-ES'!$M26,'HadGEM2-CC'!$M26,inmcm4!$M26,'IPSL-CM5A-LR'!$M26,'IPSL-CM5A-MR'!$M26,'IPSL-MC5B-LR'!$M26,MIROC5!$M26,'MIROC-ESM'!$M26,'MIROC-ESM-CHEM'!$M26,'MRI-CGCM3'!$M26,'NorESM1-M'!$M26)</f>
        <v>0.64627723159999995</v>
      </c>
      <c r="W27" s="56">
        <f>STDEV('bcc-csm-1'!$H26,'bcc-csm1-1-m'!$H26,'BNU-ESM'!$H26,CanESM2!$H26,CCSM4!$H26,'CNRM-CM5'!$H26,'CSIRO-Mk3-6-0'!$H26,'GFDL-ESM2M'!$H26,'GFDL-ESM2G'!$H26,'HadGEM2-ES'!$H26,'HadGEM2-CC'!$H26,inmcm4!$H26,'IPSL-CM5A-LR'!$H26,'IPSL-CM5A-MR'!$H26,'IPSL-MC5B-LR'!$H26,MIROC5!$H26,'MIROC-ESM'!$H26,'MIROC-ESM-CHEM'!$H26,'MRI-CGCM3'!$H26,'NorESM1-M'!$H26)</f>
        <v>106.16606341819508</v>
      </c>
      <c r="X27" s="13">
        <f>STDEV('bcc-csm-1'!$I26,'bcc-csm1-1-m'!$I26,'BNU-ESM'!$I26,CanESM2!$I26,CCSM4!$I26,'CNRM-CM5'!$I26,'CSIRO-Mk3-6-0'!$I26,'GFDL-ESM2M'!$I26,'GFDL-ESM2G'!$I26,'HadGEM2-ES'!$I26,'HadGEM2-CC'!$I26,inmcm4!$I26,'IPSL-CM5A-LR'!$I26,'IPSL-CM5A-MR'!$I26,'IPSL-MC5B-LR'!$I26,MIROC5!$I26,'MIROC-ESM'!$I26,'MIROC-ESM-CHEM'!$I26,'MRI-CGCM3'!$I26,'NorESM1-M'!$I26)</f>
        <v>69.391157122967556</v>
      </c>
      <c r="Y27" s="13">
        <f>STDEV('bcc-csm-1'!$J26,'bcc-csm1-1-m'!$J26,'BNU-ESM'!$J26,CanESM2!$J26,CCSM4!$J26,'CNRM-CM5'!$J26,'CSIRO-Mk3-6-0'!$J26,'GFDL-ESM2M'!$J26,'GFDL-ESM2G'!$J26,'HadGEM2-ES'!$J26,'HadGEM2-CC'!$J26,inmcm4!$J26,'IPSL-CM5A-LR'!$J26,'IPSL-CM5A-MR'!$J26,'IPSL-MC5B-LR'!$J26,MIROC5!$J26,'MIROC-ESM'!$J26,'MIROC-ESM-CHEM'!$J26,'MRI-CGCM3'!$J26,'NorESM1-M'!$J26)</f>
        <v>0.11022539749944658</v>
      </c>
      <c r="Z27" s="13">
        <f>STDEV('bcc-csm-1'!$K26,'bcc-csm1-1-m'!$K26,'BNU-ESM'!$K26,CanESM2!$K26,CCSM4!$K26,'CNRM-CM5'!$K26,'CSIRO-Mk3-6-0'!$K26,'GFDL-ESM2M'!$K26,'GFDL-ESM2G'!$K26,'HadGEM2-ES'!$K26,'HadGEM2-CC'!$K26,inmcm4!$K26,'IPSL-CM5A-LR'!$K26,'IPSL-CM5A-MR'!$K26,'IPSL-MC5B-LR'!$K26,MIROC5!$K26,'MIROC-ESM'!$K26,'MIROC-ESM-CHEM'!$K26,'MRI-CGCM3'!$K26,'NorESM1-M'!$K26)</f>
        <v>156.98625752786344</v>
      </c>
      <c r="AA27" s="13">
        <f>STDEV('bcc-csm-1'!$L26,'bcc-csm1-1-m'!$L26,'BNU-ESM'!$L26,CanESM2!$L26,CCSM4!$L26,'CNRM-CM5'!$L26,'CSIRO-Mk3-6-0'!$L26,'GFDL-ESM2M'!$L26,'GFDL-ESM2G'!$L26,'HadGEM2-ES'!$L26,'HadGEM2-CC'!$L26,inmcm4!$L26,'IPSL-CM5A-LR'!$L26,'IPSL-CM5A-MR'!$L26,'IPSL-MC5B-LR'!$L26,MIROC5!$L26,'MIROC-ESM'!$L26,'MIROC-ESM-CHEM'!$L26,'MRI-CGCM3'!$L26,'NorESM1-M'!$L26)</f>
        <v>108.1547086977701</v>
      </c>
      <c r="AB27" s="13">
        <f>STDEV('bcc-csm-1'!$M26,'bcc-csm1-1-m'!$M26,'BNU-ESM'!$M26,CanESM2!$M26,CCSM4!$M26,'CNRM-CM5'!$M26,'CSIRO-Mk3-6-0'!$M26,'GFDL-ESM2M'!$M26,'GFDL-ESM2G'!$M26,'HadGEM2-ES'!$M26,'HadGEM2-CC'!$M26,inmcm4!$M26,'IPSL-CM5A-LR'!$M26,'IPSL-CM5A-MR'!$M26,'IPSL-MC5B-LR'!$M26,MIROC5!$M26,'MIROC-ESM'!$M26,'MIROC-ESM-CHEM'!$M26,'MRI-CGCM3'!$M26,'NorESM1-M'!$M26)</f>
        <v>0.16604780930432578</v>
      </c>
      <c r="AC27" s="56">
        <f t="shared" ref="AC27:AH27" si="62">E27-(3*W27)</f>
        <v>-78.734167164008852</v>
      </c>
      <c r="AD27" s="13">
        <f t="shared" si="62"/>
        <v>-98.670627004555882</v>
      </c>
      <c r="AE27" s="13">
        <f t="shared" si="62"/>
        <v>-0.18760671170332918</v>
      </c>
      <c r="AF27" s="13">
        <f t="shared" si="62"/>
        <v>-107.82235187661968</v>
      </c>
      <c r="AG27" s="13">
        <f t="shared" si="62"/>
        <v>-149.20066850906576</v>
      </c>
      <c r="AH27" s="13">
        <f t="shared" si="62"/>
        <v>-0.27188847587065779</v>
      </c>
      <c r="AI27" s="56">
        <f t="shared" ref="AI27:AN27" si="63">E27+(3*W27)</f>
        <v>558.26221334516163</v>
      </c>
      <c r="AJ27" s="13">
        <f t="shared" si="63"/>
        <v>317.67631573324945</v>
      </c>
      <c r="AK27" s="13">
        <f t="shared" si="63"/>
        <v>0.47374567329335027</v>
      </c>
      <c r="AL27" s="13">
        <f t="shared" si="63"/>
        <v>834.09519329056093</v>
      </c>
      <c r="AM27" s="13">
        <f t="shared" si="63"/>
        <v>499.72758367755489</v>
      </c>
      <c r="AN27" s="13">
        <f t="shared" si="63"/>
        <v>0.72439837995529688</v>
      </c>
      <c r="AO27" s="56">
        <f>AVERAGE('bcc-csm-1'!$E26,'bcc-csm1-1-m'!$E26,'BNU-ESM'!$E26,CanESM2!$E26,CCSM4!$E26,'CNRM-CM5'!$E26,'CSIRO-Mk3-6-0'!$E26,'GFDL-ESM2M'!$E26,'GFDL-ESM2G'!$E26,'HadGEM2-ES'!$E26,'HadGEM2-CC'!$E26,inmcm4!$E26,'IPSL-CM5A-LR'!$E26,'IPSL-CM5A-MR'!$E26,'IPSL-MC5B-LR'!$E26,MIROC5!$E26,'MIROC-ESM'!$E26,'MIROC-ESM-CHEM'!$E26,'MRI-CGCM3'!$E26,'NorESM1-M'!$E26)</f>
        <v>2027.2997215672822</v>
      </c>
      <c r="AP27" s="13">
        <f>AVERAGE('bcc-csm-1'!$F26,'bcc-csm1-1-m'!$F26,'BNU-ESM'!$F26,CanESM2!$F26,CCSM4!$F26,'CNRM-CM5'!$F26,'CSIRO-Mk3-6-0'!$F26,'GFDL-ESM2M'!$F26,'GFDL-ESM2G'!$F26,'HadGEM2-ES'!$F26,'HadGEM2-CC'!$F26,inmcm4!$F26,'IPSL-CM5A-LR'!$F26,'IPSL-CM5A-MR'!$F26,'IPSL-MC5B-LR'!$F26,MIROC5!$F26,'MIROC-ESM'!$F26,'MIROC-ESM-CHEM'!$F26,'MRI-CGCM3'!$F26,'NorESM1-M'!$F26)</f>
        <v>168.71945725204301</v>
      </c>
      <c r="AQ27" s="62">
        <f>AVERAGE('bcc-csm-1'!$G26,'bcc-csm1-1-m'!$G26,'BNU-ESM'!$G26,CanESM2!$G26,CCSM4!$G26,'CNRM-CM5'!$G26,'CSIRO-Mk3-6-0'!$G26,'GFDL-ESM2M'!$G26,'GFDL-ESM2G'!$G26,'HadGEM2-ES'!$G26,'HadGEM2-CC'!$G26,inmcm4!$G26,'IPSL-CM5A-LR'!$G26,'IPSL-CM5A-MR'!$G26,'IPSL-MC5B-LR'!$G26,MIROC5!$G26,'MIROC-ESM'!$G26,'MIROC-ESM-CHEM'!$G26,'MRI-CGCM3'!$G26,'NorESM1-M'!$G26)</f>
        <v>0.95009710911840839</v>
      </c>
      <c r="AR27" s="53">
        <f t="shared" si="12"/>
        <v>0.11826767425648219</v>
      </c>
      <c r="AS27" s="53">
        <f t="shared" si="13"/>
        <v>0.64902321372907812</v>
      </c>
      <c r="AT27" s="64">
        <f t="shared" si="14"/>
        <v>0.15058406074697375</v>
      </c>
      <c r="AU27" s="53">
        <f t="shared" si="15"/>
        <v>0.17912320356174766</v>
      </c>
      <c r="AV27" s="53">
        <f t="shared" si="16"/>
        <v>1.0387862813144646</v>
      </c>
      <c r="AW27" s="64">
        <f t="shared" si="17"/>
        <v>0.23813876483874441</v>
      </c>
    </row>
    <row r="28" spans="1:49" ht="11.5" x14ac:dyDescent="0.25">
      <c r="A28" s="10" t="str">
        <f>IF(AND(B28='bcc-csm-1'!C27, B28='bcc-csm1-1-m'!C27,B28='BNU-ESM'!C27, B28=CanESM2!C27, B28=CCSM4!C27, B28='CNRM-CM5'!C27, B28='CSIRO-Mk3-6-0'!C27, B28='GFDL-ESM2M'!C27, B28='GFDL-ESM2G'!C27, B28='HadGEM2-ES'!C27, B28='HadGEM2-CC'!C27, B28=inmcm4!C27, B28='IPSL-CM5A-LR'!C27, B28='IPSL-CM5A-MR'!C27, B28='IPSL-MC5B-LR'!C27, B28=MIROC5!C27, B28='MIROC-ESM'!C27, B28='MIROC-ESM-CHEM'!C27, B28='MRI-CGCM3'!C27, B28='NorESM1-M'!C27), "Yes", "No")</f>
        <v>Yes</v>
      </c>
      <c r="B28" s="10">
        <v>19047</v>
      </c>
      <c r="C28" s="10" t="s">
        <v>27</v>
      </c>
      <c r="D28" s="11" t="s">
        <v>1</v>
      </c>
      <c r="E28" s="13">
        <f>AVERAGE('bcc-csm-1'!$H27,'bcc-csm1-1-m'!$H27,'BNU-ESM'!$H27,CanESM2!$H27,CCSM4!$H27,'CNRM-CM5'!$H27,'CSIRO-Mk3-6-0'!$H27,'GFDL-ESM2M'!$H27,'GFDL-ESM2G'!$H27,'HadGEM2-ES'!$H27,'HadGEM2-CC'!$H27,inmcm4!$H27,'IPSL-CM5A-LR'!$H27,'IPSL-CM5A-MR'!$H27,'IPSL-MC5B-LR'!$H27,MIROC5!$H27,'MIROC-ESM'!$H27,'MIROC-ESM-CHEM'!$H27,'MRI-CGCM3'!$H27,'NorESM1-M'!$H27)</f>
        <v>229.57722510679429</v>
      </c>
      <c r="F28" s="13">
        <f>AVERAGE('bcc-csm-1'!$I27,'bcc-csm1-1-m'!$I27,'BNU-ESM'!$I27,CanESM2!$I27,CCSM4!$I27,'CNRM-CM5'!$I27,'CSIRO-Mk3-6-0'!$I27,'GFDL-ESM2M'!$I27,'GFDL-ESM2G'!$I27,'HadGEM2-ES'!$I27,'HadGEM2-CC'!$I27,inmcm4!$I27,'IPSL-CM5A-LR'!$I27,'IPSL-CM5A-MR'!$I27,'IPSL-MC5B-LR'!$I27,MIROC5!$I27,'MIROC-ESM'!$I27,'MIROC-ESM-CHEM'!$I27,'MRI-CGCM3'!$I27,'NorESM1-M'!$I27)</f>
        <v>108.87418884794261</v>
      </c>
      <c r="G28" s="25">
        <f>AVERAGE('bcc-csm-1'!$J27,'bcc-csm1-1-m'!$J27,'BNU-ESM'!$J27,CanESM2!$J27,CCSM4!$J27,'CNRM-CM5'!$J27,'CSIRO-Mk3-6-0'!$J27,'GFDL-ESM2M'!$J27,'GFDL-ESM2G'!$J27,'HadGEM2-ES'!$J27,'HadGEM2-CC'!$J27,inmcm4!$J27,'IPSL-CM5A-LR'!$J27,'IPSL-CM5A-MR'!$J27,'IPSL-MC5B-LR'!$J27,MIROC5!$J27,'MIROC-ESM'!$J27,'MIROC-ESM-CHEM'!$J27,'MRI-CGCM3'!$J27,'NorESM1-M'!$J27)</f>
        <v>0.13925376373759288</v>
      </c>
      <c r="H28" s="13">
        <f>AVERAGE('bcc-csm-1'!$K27,'bcc-csm1-1-m'!$K27,'BNU-ESM'!$K27,CanESM2!$K27,CCSM4!$K27,'CNRM-CM5'!$K27,'CSIRO-Mk3-6-0'!$K27,'GFDL-ESM2M'!$K27,'GFDL-ESM2G'!$K27,'HadGEM2-ES'!$K27,'HadGEM2-CC'!$K27,inmcm4!$K27,'IPSL-CM5A-LR'!$K27,'IPSL-CM5A-MR'!$K27,'IPSL-MC5B-LR'!$K27,MIROC5!$K27,'MIROC-ESM'!$K27,'MIROC-ESM-CHEM'!$K27,'MRI-CGCM3'!$K27,'NorESM1-M'!$K27)</f>
        <v>355.99626298910096</v>
      </c>
      <c r="I28" s="13">
        <f>AVERAGE('bcc-csm-1'!$L27,'bcc-csm1-1-m'!$L27,'BNU-ESM'!$L27,CanESM2!$L27,CCSM4!$L27,'CNRM-CM5'!$L27,'CSIRO-Mk3-6-0'!$L27,'GFDL-ESM2M'!$L27,'GFDL-ESM2G'!$L27,'HadGEM2-ES'!$L27,'HadGEM2-CC'!$L27,inmcm4!$L27,'IPSL-CM5A-LR'!$L27,'IPSL-CM5A-MR'!$L27,'IPSL-MC5B-LR'!$L27,MIROC5!$L27,'MIROC-ESM'!$L27,'MIROC-ESM-CHEM'!$L27,'MRI-CGCM3'!$L27,'NorESM1-M'!$L27)</f>
        <v>179.02733168574557</v>
      </c>
      <c r="J28" s="25">
        <f>AVERAGE('bcc-csm-1'!$M27,'bcc-csm1-1-m'!$M27,'BNU-ESM'!$M27,CanESM2!$M27,CCSM4!$M27,'CNRM-CM5'!$M27,'CSIRO-Mk3-6-0'!$M27,'GFDL-ESM2M'!$M27,'GFDL-ESM2G'!$M27,'HadGEM2-ES'!$M27,'HadGEM2-CC'!$M27,inmcm4!$M27,'IPSL-CM5A-LR'!$M27,'IPSL-CM5A-MR'!$M27,'IPSL-MC5B-LR'!$M27,MIROC5!$M27,'MIROC-ESM'!$M27,'MIROC-ESM-CHEM'!$M27,'MRI-CGCM3'!$M27,'NorESM1-M'!$M27)</f>
        <v>0.2331166296289108</v>
      </c>
      <c r="K28" s="56">
        <f>MIN('bcc-csm-1'!$H27,'bcc-csm1-1-m'!$H27,'BNU-ESM'!$H27,CanESM2!$H27,CCSM4!$H27,'CNRM-CM5'!$H27,'CSIRO-Mk3-6-0'!$H27,'GFDL-ESM2M'!$H27,'GFDL-ESM2G'!$H27,'HadGEM2-ES'!$H27,'HadGEM2-CC'!$H27,inmcm4!$H27,'IPSL-CM5A-LR'!$H27,'IPSL-CM5A-MR'!$H27,'IPSL-MC5B-LR'!$H27,MIROC5!$H27,'MIROC-ESM'!$H27,'MIROC-ESM-CHEM'!$H27,'MRI-CGCM3'!$H27,'NorESM1-M'!$H27)</f>
        <v>52.912146412854597</v>
      </c>
      <c r="L28" s="13">
        <f>MIN('bcc-csm-1'!$I27,'bcc-csm1-1-m'!$I27,'BNU-ESM'!$I27,CanESM2!$I27,CCSM4!$I27,'CNRM-CM5'!$I27,'CSIRO-Mk3-6-0'!$I27,'GFDL-ESM2M'!$I27,'GFDL-ESM2G'!$I27,'HadGEM2-ES'!$I27,'HadGEM2-CC'!$I27,inmcm4!$I27,'IPSL-CM5A-LR'!$I27,'IPSL-CM5A-MR'!$I27,'IPSL-MC5B-LR'!$I27,MIROC5!$I27,'MIROC-ESM'!$I27,'MIROC-ESM-CHEM'!$I27,'MRI-CGCM3'!$I27,'NorESM1-M'!$I27)</f>
        <v>10.2782822608948</v>
      </c>
      <c r="M28" s="25">
        <f>MIN('bcc-csm-1'!$J27,'bcc-csm1-1-m'!$J27,'BNU-ESM'!$J27,CanESM2!$J27,CCSM4!$J27,'CNRM-CM5'!$J27,'CSIRO-Mk3-6-0'!$J27,'GFDL-ESM2M'!$J27,'GFDL-ESM2G'!$J27,'HadGEM2-ES'!$J27,'HadGEM2-CC'!$J27,inmcm4!$J27,'IPSL-CM5A-LR'!$J27,'IPSL-CM5A-MR'!$J27,'IPSL-MC5B-LR'!$J27,MIROC5!$J27,'MIROC-ESM'!$J27,'MIROC-ESM-CHEM'!$J27,'MRI-CGCM3'!$J27,'NorESM1-M'!$J27)</f>
        <v>-4.4087632877276198E-2</v>
      </c>
      <c r="N28" s="13">
        <f>MIN('bcc-csm-1'!$K27,'bcc-csm1-1-m'!$K27,'BNU-ESM'!$K27,CanESM2!$K27,CCSM4!$K27,'CNRM-CM5'!$K27,'CSIRO-Mk3-6-0'!$K27,'GFDL-ESM2M'!$K27,'GFDL-ESM2G'!$K27,'HadGEM2-ES'!$K27,'HadGEM2-CC'!$K27,inmcm4!$K27,'IPSL-CM5A-LR'!$K27,'IPSL-CM5A-MR'!$K27,'IPSL-MC5B-LR'!$K27,MIROC5!$K27,'MIROC-ESM'!$K27,'MIROC-ESM-CHEM'!$K27,'MRI-CGCM3'!$K27,'NorESM1-M'!$K27)</f>
        <v>119.641812072001</v>
      </c>
      <c r="O28" s="13">
        <f>MIN('bcc-csm-1'!$L27,'bcc-csm1-1-m'!$L27,'BNU-ESM'!$L27,CanESM2!$L27,CCSM4!$L27,'CNRM-CM5'!$L27,'CSIRO-Mk3-6-0'!$L27,'GFDL-ESM2M'!$L27,'GFDL-ESM2G'!$L27,'HadGEM2-ES'!$L27,'HadGEM2-CC'!$L27,inmcm4!$L27,'IPSL-CM5A-LR'!$L27,'IPSL-CM5A-MR'!$L27,'IPSL-MC5B-LR'!$L27,MIROC5!$L27,'MIROC-ESM'!$L27,'MIROC-ESM-CHEM'!$L27,'MRI-CGCM3'!$L27,'NorESM1-M'!$L27)</f>
        <v>41.5756449699402</v>
      </c>
      <c r="P28" s="25">
        <f>MIN('bcc-csm-1'!$M27,'bcc-csm1-1-m'!$M27,'BNU-ESM'!$M27,CanESM2!$M27,CCSM4!$M27,'CNRM-CM5'!$M27,'CSIRO-Mk3-6-0'!$M27,'GFDL-ESM2M'!$M27,'GFDL-ESM2G'!$M27,'HadGEM2-ES'!$M27,'HadGEM2-CC'!$M27,inmcm4!$M27,'IPSL-CM5A-LR'!$M27,'IPSL-CM5A-MR'!$M27,'IPSL-MC5B-LR'!$M27,MIROC5!$M27,'MIROC-ESM'!$M27,'MIROC-ESM-CHEM'!$M27,'MRI-CGCM3'!$M27,'NorESM1-M'!$M27)</f>
        <v>4.3221039648848603E-3</v>
      </c>
      <c r="Q28" s="56">
        <f>MAX('bcc-csm-1'!$H27,'bcc-csm1-1-m'!$H27,'BNU-ESM'!$H27,CanESM2!$H27,CCSM4!$H27,'CNRM-CM5'!$H27,'CSIRO-Mk3-6-0'!$H27,'GFDL-ESM2M'!$H27,'GFDL-ESM2G'!$H27,'HadGEM2-ES'!$H27,'HadGEM2-CC'!$H27,inmcm4!$H27,'IPSL-CM5A-LR'!$H27,'IPSL-CM5A-MR'!$H27,'IPSL-MC5B-LR'!$H27,MIROC5!$H27,'MIROC-ESM'!$H27,'MIROC-ESM-CHEM'!$H27,'MRI-CGCM3'!$H27,'NorESM1-M'!$H27)</f>
        <v>377.48559993747602</v>
      </c>
      <c r="R28" s="13">
        <f>MAX('bcc-csm-1'!$I27,'bcc-csm1-1-m'!$I27,'BNU-ESM'!$I27,CanESM2!$I27,CCSM4!$I27,'CNRM-CM5'!$I27,'CSIRO-Mk3-6-0'!$I27,'GFDL-ESM2M'!$I27,'GFDL-ESM2G'!$I27,'HadGEM2-ES'!$I27,'HadGEM2-CC'!$I27,inmcm4!$I27,'IPSL-CM5A-LR'!$I27,'IPSL-CM5A-MR'!$I27,'IPSL-MC5B-LR'!$I27,MIROC5!$I27,'MIROC-ESM'!$I27,'MIROC-ESM-CHEM'!$I27,'MRI-CGCM3'!$I27,'NorESM1-M'!$I27)</f>
        <v>242.039542675018</v>
      </c>
      <c r="S28" s="25">
        <f>MAX('bcc-csm-1'!$J27,'bcc-csm1-1-m'!$J27,'BNU-ESM'!$J27,CanESM2!$J27,CCSM4!$J27,'CNRM-CM5'!$J27,'CSIRO-Mk3-6-0'!$J27,'GFDL-ESM2M'!$J27,'GFDL-ESM2G'!$J27,'HadGEM2-ES'!$J27,'HadGEM2-CC'!$J27,inmcm4!$J27,'IPSL-CM5A-LR'!$J27,'IPSL-CM5A-MR'!$J27,'IPSL-MC5B-LR'!$J27,MIROC5!$J27,'MIROC-ESM'!$J27,'MIROC-ESM-CHEM'!$J27,'MRI-CGCM3'!$J27,'NorESM1-M'!$J27)</f>
        <v>0.31445263070000001</v>
      </c>
      <c r="T28" s="13">
        <f>MAX('bcc-csm-1'!$K27,'bcc-csm1-1-m'!$K27,'BNU-ESM'!$K27,CanESM2!$K27,CCSM4!$K27,'CNRM-CM5'!$K27,'CSIRO-Mk3-6-0'!$K27,'GFDL-ESM2M'!$K27,'GFDL-ESM2G'!$K27,'HadGEM2-ES'!$K27,'HadGEM2-CC'!$K27,inmcm4!$K27,'IPSL-CM5A-LR'!$K27,'IPSL-CM5A-MR'!$K27,'IPSL-MC5B-LR'!$K27,MIROC5!$K27,'MIROC-ESM'!$K27,'MIROC-ESM-CHEM'!$K27,'MRI-CGCM3'!$K27,'NorESM1-M'!$K27)</f>
        <v>540.89362119999998</v>
      </c>
      <c r="U28" s="13">
        <f>MAX('bcc-csm-1'!$L27,'bcc-csm1-1-m'!$L27,'BNU-ESM'!$L27,CanESM2!$L27,CCSM4!$L27,'CNRM-CM5'!$L27,'CSIRO-Mk3-6-0'!$L27,'GFDL-ESM2M'!$L27,'GFDL-ESM2G'!$L27,'HadGEM2-ES'!$L27,'HadGEM2-CC'!$L27,inmcm4!$L27,'IPSL-CM5A-LR'!$L27,'IPSL-CM5A-MR'!$L27,'IPSL-MC5B-LR'!$L27,MIROC5!$L27,'MIROC-ESM'!$L27,'MIROC-ESM-CHEM'!$L27,'MRI-CGCM3'!$L27,'NorESM1-M'!$L27)</f>
        <v>303.74538749999999</v>
      </c>
      <c r="V28" s="25">
        <f>MAX('bcc-csm-1'!$M27,'bcc-csm1-1-m'!$M27,'BNU-ESM'!$M27,CanESM2!$M27,CCSM4!$M27,'CNRM-CM5'!$M27,'CSIRO-Mk3-6-0'!$M27,'GFDL-ESM2M'!$M27,'GFDL-ESM2G'!$M27,'HadGEM2-ES'!$M27,'HadGEM2-CC'!$M27,inmcm4!$M27,'IPSL-CM5A-LR'!$M27,'IPSL-CM5A-MR'!$M27,'IPSL-MC5B-LR'!$M27,MIROC5!$M27,'MIROC-ESM'!$M27,'MIROC-ESM-CHEM'!$M27,'MRI-CGCM3'!$M27,'NorESM1-M'!$M27)</f>
        <v>0.4766337685</v>
      </c>
      <c r="W28" s="56">
        <f>STDEV('bcc-csm-1'!$H27,'bcc-csm1-1-m'!$H27,'BNU-ESM'!$H27,CanESM2!$H27,CCSM4!$H27,'CNRM-CM5'!$H27,'CSIRO-Mk3-6-0'!$H27,'GFDL-ESM2M'!$H27,'GFDL-ESM2G'!$H27,'HadGEM2-ES'!$H27,'HadGEM2-CC'!$H27,inmcm4!$H27,'IPSL-CM5A-LR'!$H27,'IPSL-CM5A-MR'!$H27,'IPSL-MC5B-LR'!$H27,MIROC5!$H27,'MIROC-ESM'!$H27,'MIROC-ESM-CHEM'!$H27,'MRI-CGCM3'!$H27,'NorESM1-M'!$H27)</f>
        <v>84.391574945785877</v>
      </c>
      <c r="X28" s="13">
        <f>STDEV('bcc-csm-1'!$I27,'bcc-csm1-1-m'!$I27,'BNU-ESM'!$I27,CanESM2!$I27,CCSM4!$I27,'CNRM-CM5'!$I27,'CSIRO-Mk3-6-0'!$I27,'GFDL-ESM2M'!$I27,'GFDL-ESM2G'!$I27,'HadGEM2-ES'!$I27,'HadGEM2-CC'!$I27,inmcm4!$I27,'IPSL-CM5A-LR'!$I27,'IPSL-CM5A-MR'!$I27,'IPSL-MC5B-LR'!$I27,MIROC5!$I27,'MIROC-ESM'!$I27,'MIROC-ESM-CHEM'!$I27,'MRI-CGCM3'!$I27,'NorESM1-M'!$I27)</f>
        <v>56.229052386448622</v>
      </c>
      <c r="Y28" s="13">
        <f>STDEV('bcc-csm-1'!$J27,'bcc-csm1-1-m'!$J27,'BNU-ESM'!$J27,CanESM2!$J27,CCSM4!$J27,'CNRM-CM5'!$J27,'CSIRO-Mk3-6-0'!$J27,'GFDL-ESM2M'!$J27,'GFDL-ESM2G'!$J27,'HadGEM2-ES'!$J27,'HadGEM2-CC'!$J27,inmcm4!$J27,'IPSL-CM5A-LR'!$J27,'IPSL-CM5A-MR'!$J27,'IPSL-MC5B-LR'!$J27,MIROC5!$J27,'MIROC-ESM'!$J27,'MIROC-ESM-CHEM'!$J27,'MRI-CGCM3'!$J27,'NorESM1-M'!$J27)</f>
        <v>9.7587311149897188E-2</v>
      </c>
      <c r="Z28" s="13">
        <f>STDEV('bcc-csm-1'!$K27,'bcc-csm1-1-m'!$K27,'BNU-ESM'!$K27,CanESM2!$K27,CCSM4!$K27,'CNRM-CM5'!$K27,'CSIRO-Mk3-6-0'!$K27,'GFDL-ESM2M'!$K27,'GFDL-ESM2G'!$K27,'HadGEM2-ES'!$K27,'HadGEM2-CC'!$K27,inmcm4!$K27,'IPSL-CM5A-LR'!$K27,'IPSL-CM5A-MR'!$K27,'IPSL-MC5B-LR'!$K27,MIROC5!$K27,'MIROC-ESM'!$K27,'MIROC-ESM-CHEM'!$K27,'MRI-CGCM3'!$K27,'NorESM1-M'!$K27)</f>
        <v>122.61898851345833</v>
      </c>
      <c r="AA28" s="13">
        <f>STDEV('bcc-csm-1'!$L27,'bcc-csm1-1-m'!$L27,'BNU-ESM'!$L27,CanESM2!$L27,CCSM4!$L27,'CNRM-CM5'!$L27,'CSIRO-Mk3-6-0'!$L27,'GFDL-ESM2M'!$L27,'GFDL-ESM2G'!$L27,'HadGEM2-ES'!$L27,'HadGEM2-CC'!$L27,inmcm4!$L27,'IPSL-CM5A-LR'!$L27,'IPSL-CM5A-MR'!$L27,'IPSL-MC5B-LR'!$L27,MIROC5!$L27,'MIROC-ESM'!$L27,'MIROC-ESM-CHEM'!$L27,'MRI-CGCM3'!$L27,'NorESM1-M'!$L27)</f>
        <v>72.107681301261721</v>
      </c>
      <c r="AB28" s="13">
        <f>STDEV('bcc-csm-1'!$M27,'bcc-csm1-1-m'!$M27,'BNU-ESM'!$M27,CanESM2!$M27,CCSM4!$M27,'CNRM-CM5'!$M27,'CSIRO-Mk3-6-0'!$M27,'GFDL-ESM2M'!$M27,'GFDL-ESM2G'!$M27,'HadGEM2-ES'!$M27,'HadGEM2-CC'!$M27,inmcm4!$M27,'IPSL-CM5A-LR'!$M27,'IPSL-CM5A-MR'!$M27,'IPSL-MC5B-LR'!$M27,MIROC5!$M27,'MIROC-ESM'!$M27,'MIROC-ESM-CHEM'!$M27,'MRI-CGCM3'!$M27,'NorESM1-M'!$M27)</f>
        <v>0.12388642298656749</v>
      </c>
      <c r="AC28" s="56">
        <f t="shared" ref="AC28:AH28" si="64">E28-(3*W28)</f>
        <v>-23.597499730563356</v>
      </c>
      <c r="AD28" s="13">
        <f t="shared" si="64"/>
        <v>-59.812968311403267</v>
      </c>
      <c r="AE28" s="13">
        <f t="shared" si="64"/>
        <v>-0.15350816971209871</v>
      </c>
      <c r="AF28" s="13">
        <f t="shared" si="64"/>
        <v>-11.860702551274017</v>
      </c>
      <c r="AG28" s="13">
        <f t="shared" si="64"/>
        <v>-37.295712218039597</v>
      </c>
      <c r="AH28" s="13">
        <f t="shared" si="64"/>
        <v>-0.13854263933079167</v>
      </c>
      <c r="AI28" s="56">
        <f t="shared" ref="AI28:AN28" si="65">E28+(3*W28)</f>
        <v>482.75194994415193</v>
      </c>
      <c r="AJ28" s="13">
        <f t="shared" si="65"/>
        <v>277.56134600728848</v>
      </c>
      <c r="AK28" s="13">
        <f t="shared" si="65"/>
        <v>0.4320156971872845</v>
      </c>
      <c r="AL28" s="13">
        <f t="shared" si="65"/>
        <v>723.85322852947593</v>
      </c>
      <c r="AM28" s="13">
        <f t="shared" si="65"/>
        <v>395.3503755895307</v>
      </c>
      <c r="AN28" s="13">
        <f t="shared" si="65"/>
        <v>0.60477589858861325</v>
      </c>
      <c r="AO28" s="56">
        <f>AVERAGE('bcc-csm-1'!$E27,'bcc-csm1-1-m'!$E27,'BNU-ESM'!$E27,CanESM2!$E27,CCSM4!$E27,'CNRM-CM5'!$E27,'CSIRO-Mk3-6-0'!$E27,'GFDL-ESM2M'!$E27,'GFDL-ESM2G'!$E27,'HadGEM2-ES'!$E27,'HadGEM2-CC'!$E27,inmcm4!$E27,'IPSL-CM5A-LR'!$E27,'IPSL-CM5A-MR'!$E27,'IPSL-MC5B-LR'!$E27,MIROC5!$E27,'MIROC-ESM'!$E27,'MIROC-ESM-CHEM'!$E27,'MRI-CGCM3'!$E27,'NorESM1-M'!$E27)</f>
        <v>2047.6601805554874</v>
      </c>
      <c r="AP28" s="13">
        <f>AVERAGE('bcc-csm-1'!$F27,'bcc-csm1-1-m'!$F27,'BNU-ESM'!$F27,CanESM2!$F27,CCSM4!$F27,'CNRM-CM5'!$F27,'CSIRO-Mk3-6-0'!$F27,'GFDL-ESM2M'!$F27,'GFDL-ESM2G'!$F27,'HadGEM2-ES'!$F27,'HadGEM2-CC'!$F27,inmcm4!$F27,'IPSL-CM5A-LR'!$F27,'IPSL-CM5A-MR'!$F27,'IPSL-MC5B-LR'!$F27,MIROC5!$F27,'MIROC-ESM'!$F27,'MIROC-ESM-CHEM'!$F27,'MRI-CGCM3'!$F27,'NorESM1-M'!$F27)</f>
        <v>192.25106793963715</v>
      </c>
      <c r="AQ28" s="62">
        <f>AVERAGE('bcc-csm-1'!$G27,'bcc-csm1-1-m'!$G27,'BNU-ESM'!$G27,CanESM2!$G27,CCSM4!$G27,'CNRM-CM5'!$G27,'CSIRO-Mk3-6-0'!$G27,'GFDL-ESM2M'!$G27,'GFDL-ESM2G'!$G27,'HadGEM2-ES'!$G27,'HadGEM2-CC'!$G27,inmcm4!$G27,'IPSL-CM5A-LR'!$G27,'IPSL-CM5A-MR'!$G27,'IPSL-MC5B-LR'!$G27,MIROC5!$G27,'MIROC-ESM'!$G27,'MIROC-ESM-CHEM'!$G27,'MRI-CGCM3'!$G27,'NorESM1-M'!$G27)</f>
        <v>0.99691541942794648</v>
      </c>
      <c r="AR28" s="53">
        <f t="shared" si="12"/>
        <v>0.11211685771245246</v>
      </c>
      <c r="AS28" s="53">
        <f t="shared" si="13"/>
        <v>0.56631253087305</v>
      </c>
      <c r="AT28" s="64">
        <f t="shared" si="14"/>
        <v>0.13968463224041611</v>
      </c>
      <c r="AU28" s="53">
        <f t="shared" si="15"/>
        <v>0.1738551476312474</v>
      </c>
      <c r="AV28" s="53">
        <f t="shared" si="16"/>
        <v>0.93121631835073304</v>
      </c>
      <c r="AW28" s="64">
        <f t="shared" si="17"/>
        <v>0.23383792153869845</v>
      </c>
    </row>
    <row r="29" spans="1:49" ht="11.5" x14ac:dyDescent="0.25">
      <c r="A29" s="10" t="str">
        <f>IF(AND(B29='bcc-csm-1'!C28, B29='bcc-csm1-1-m'!C28,B29='BNU-ESM'!C28, B29=CanESM2!C28, B29=CCSM4!C28, B29='CNRM-CM5'!C28, B29='CSIRO-Mk3-6-0'!C28, B29='GFDL-ESM2M'!C28, B29='GFDL-ESM2G'!C28, B29='HadGEM2-ES'!C28, B29='HadGEM2-CC'!C28, B29=inmcm4!C28, B29='IPSL-CM5A-LR'!C28, B29='IPSL-CM5A-MR'!C28, B29='IPSL-MC5B-LR'!C28, B29=MIROC5!C28, B29='MIROC-ESM'!C28, B29='MIROC-ESM-CHEM'!C28, B29='MRI-CGCM3'!C28, B29='NorESM1-M'!C28), "Yes", "No")</f>
        <v>Yes</v>
      </c>
      <c r="B29" s="10">
        <v>19049</v>
      </c>
      <c r="C29" s="10" t="s">
        <v>28</v>
      </c>
      <c r="D29" s="11" t="s">
        <v>1</v>
      </c>
      <c r="E29" s="13">
        <f>AVERAGE('bcc-csm-1'!$H28,'bcc-csm1-1-m'!$H28,'BNU-ESM'!$H28,CanESM2!$H28,CCSM4!$H28,'CNRM-CM5'!$H28,'CSIRO-Mk3-6-0'!$H28,'GFDL-ESM2M'!$H28,'GFDL-ESM2G'!$H28,'HadGEM2-ES'!$H28,'HadGEM2-CC'!$H28,inmcm4!$H28,'IPSL-CM5A-LR'!$H28,'IPSL-CM5A-MR'!$H28,'IPSL-MC5B-LR'!$H28,MIROC5!$H28,'MIROC-ESM'!$H28,'MIROC-ESM-CHEM'!$H28,'MRI-CGCM3'!$H28,'NorESM1-M'!$H28)</f>
        <v>230.19732303601114</v>
      </c>
      <c r="F29" s="13">
        <f>AVERAGE('bcc-csm-1'!$I28,'bcc-csm1-1-m'!$I28,'BNU-ESM'!$I28,CanESM2!$I28,CCSM4!$I28,'CNRM-CM5'!$I28,'CSIRO-Mk3-6-0'!$I28,'GFDL-ESM2M'!$I28,'GFDL-ESM2G'!$I28,'HadGEM2-ES'!$I28,'HadGEM2-CC'!$I28,inmcm4!$I28,'IPSL-CM5A-LR'!$I28,'IPSL-CM5A-MR'!$I28,'IPSL-MC5B-LR'!$I28,MIROC5!$I28,'MIROC-ESM'!$I28,'MIROC-ESM-CHEM'!$I28,'MRI-CGCM3'!$I28,'NorESM1-M'!$I28)</f>
        <v>111.17526599095791</v>
      </c>
      <c r="G29" s="25">
        <f>AVERAGE('bcc-csm-1'!$J28,'bcc-csm1-1-m'!$J28,'BNU-ESM'!$J28,CanESM2!$J28,CCSM4!$J28,'CNRM-CM5'!$J28,'CSIRO-Mk3-6-0'!$J28,'GFDL-ESM2M'!$J28,'GFDL-ESM2G'!$J28,'HadGEM2-ES'!$J28,'HadGEM2-CC'!$J28,inmcm4!$J28,'IPSL-CM5A-LR'!$J28,'IPSL-CM5A-MR'!$J28,'IPSL-MC5B-LR'!$J28,MIROC5!$J28,'MIROC-ESM'!$J28,'MIROC-ESM-CHEM'!$J28,'MRI-CGCM3'!$J28,'NorESM1-M'!$J28)</f>
        <v>0.13828678312979586</v>
      </c>
      <c r="H29" s="13">
        <f>AVERAGE('bcc-csm-1'!$K28,'bcc-csm1-1-m'!$K28,'BNU-ESM'!$K28,CanESM2!$K28,CCSM4!$K28,'CNRM-CM5'!$K28,'CSIRO-Mk3-6-0'!$K28,'GFDL-ESM2M'!$K28,'GFDL-ESM2G'!$K28,'HadGEM2-ES'!$K28,'HadGEM2-CC'!$K28,inmcm4!$K28,'IPSL-CM5A-LR'!$K28,'IPSL-CM5A-MR'!$K28,'IPSL-MC5B-LR'!$K28,MIROC5!$K28,'MIROC-ESM'!$K28,'MIROC-ESM-CHEM'!$K28,'MRI-CGCM3'!$K28,'NorESM1-M'!$K28)</f>
        <v>356.13529633544459</v>
      </c>
      <c r="I29" s="13">
        <f>AVERAGE('bcc-csm-1'!$L28,'bcc-csm1-1-m'!$L28,'BNU-ESM'!$L28,CanESM2!$L28,CCSM4!$L28,'CNRM-CM5'!$L28,'CSIRO-Mk3-6-0'!$L28,'GFDL-ESM2M'!$L28,'GFDL-ESM2G'!$L28,'HadGEM2-ES'!$L28,'HadGEM2-CC'!$L28,inmcm4!$L28,'IPSL-CM5A-LR'!$L28,'IPSL-CM5A-MR'!$L28,'IPSL-MC5B-LR'!$L28,MIROC5!$L28,'MIROC-ESM'!$L28,'MIROC-ESM-CHEM'!$L28,'MRI-CGCM3'!$L28,'NorESM1-M'!$L28)</f>
        <v>182.1668966707291</v>
      </c>
      <c r="J29" s="25">
        <f>AVERAGE('bcc-csm-1'!$M28,'bcc-csm1-1-m'!$M28,'BNU-ESM'!$M28,CanESM2!$M28,CCSM4!$M28,'CNRM-CM5'!$M28,'CSIRO-Mk3-6-0'!$M28,'GFDL-ESM2M'!$M28,'GFDL-ESM2G'!$M28,'HadGEM2-ES'!$M28,'HadGEM2-CC'!$M28,inmcm4!$M28,'IPSL-CM5A-LR'!$M28,'IPSL-CM5A-MR'!$M28,'IPSL-MC5B-LR'!$M28,MIROC5!$M28,'MIROC-ESM'!$M28,'MIROC-ESM-CHEM'!$M28,'MRI-CGCM3'!$M28,'NorESM1-M'!$M28)</f>
        <v>0.23060707077184622</v>
      </c>
      <c r="K29" s="56">
        <f>MIN('bcc-csm-1'!$H28,'bcc-csm1-1-m'!$H28,'BNU-ESM'!$H28,CanESM2!$H28,CCSM4!$H28,'CNRM-CM5'!$H28,'CSIRO-Mk3-6-0'!$H28,'GFDL-ESM2M'!$H28,'GFDL-ESM2G'!$H28,'HadGEM2-ES'!$H28,'HadGEM2-CC'!$H28,inmcm4!$H28,'IPSL-CM5A-LR'!$H28,'IPSL-CM5A-MR'!$H28,'IPSL-MC5B-LR'!$H28,MIROC5!$H28,'MIROC-ESM'!$H28,'MIROC-ESM-CHEM'!$H28,'MRI-CGCM3'!$H28,'NorESM1-M'!$H28)</f>
        <v>49.415105562197397</v>
      </c>
      <c r="L29" s="13">
        <f>MIN('bcc-csm-1'!$I28,'bcc-csm1-1-m'!$I28,'BNU-ESM'!$I28,CanESM2!$I28,CCSM4!$I28,'CNRM-CM5'!$I28,'CSIRO-Mk3-6-0'!$I28,'GFDL-ESM2M'!$I28,'GFDL-ESM2G'!$I28,'HadGEM2-ES'!$I28,'HadGEM2-CC'!$I28,inmcm4!$I28,'IPSL-CM5A-LR'!$I28,'IPSL-CM5A-MR'!$I28,'IPSL-MC5B-LR'!$I28,MIROC5!$I28,'MIROC-ESM'!$I28,'MIROC-ESM-CHEM'!$I28,'MRI-CGCM3'!$I28,'NorESM1-M'!$I28)</f>
        <v>13.556388473510699</v>
      </c>
      <c r="M29" s="25">
        <f>MIN('bcc-csm-1'!$J28,'bcc-csm1-1-m'!$J28,'BNU-ESM'!$J28,CanESM2!$J28,CCSM4!$J28,'CNRM-CM5'!$J28,'CSIRO-Mk3-6-0'!$J28,'GFDL-ESM2M'!$J28,'GFDL-ESM2G'!$J28,'HadGEM2-ES'!$J28,'HadGEM2-CC'!$J28,inmcm4!$J28,'IPSL-CM5A-LR'!$J28,'IPSL-CM5A-MR'!$J28,'IPSL-MC5B-LR'!$J28,MIROC5!$J28,'MIROC-ESM'!$J28,'MIROC-ESM-CHEM'!$J28,'MRI-CGCM3'!$J28,'NorESM1-M'!$J28)</f>
        <v>-4.5193427610834801E-2</v>
      </c>
      <c r="N29" s="13">
        <f>MIN('bcc-csm-1'!$K28,'bcc-csm1-1-m'!$K28,'BNU-ESM'!$K28,CanESM2!$K28,CCSM4!$K28,'CNRM-CM5'!$K28,'CSIRO-Mk3-6-0'!$K28,'GFDL-ESM2M'!$K28,'GFDL-ESM2G'!$K28,'HadGEM2-ES'!$K28,'HadGEM2-CC'!$K28,inmcm4!$K28,'IPSL-CM5A-LR'!$K28,'IPSL-CM5A-MR'!$K28,'IPSL-MC5B-LR'!$K28,MIROC5!$K28,'MIROC-ESM'!$K28,'MIROC-ESM-CHEM'!$K28,'MRI-CGCM3'!$K28,'NorESM1-M'!$K28)</f>
        <v>119.66403488218801</v>
      </c>
      <c r="O29" s="13">
        <f>MIN('bcc-csm-1'!$L28,'bcc-csm1-1-m'!$L28,'BNU-ESM'!$L28,CanESM2!$L28,CCSM4!$L28,'CNRM-CM5'!$L28,'CSIRO-Mk3-6-0'!$L28,'GFDL-ESM2M'!$L28,'GFDL-ESM2G'!$L28,'HadGEM2-ES'!$L28,'HadGEM2-CC'!$L28,inmcm4!$L28,'IPSL-CM5A-LR'!$L28,'IPSL-CM5A-MR'!$L28,'IPSL-MC5B-LR'!$L28,MIROC5!$L28,'MIROC-ESM'!$L28,'MIROC-ESM-CHEM'!$L28,'MRI-CGCM3'!$L28,'NorESM1-M'!$L28)</f>
        <v>33.510185337066702</v>
      </c>
      <c r="P29" s="25">
        <f>MIN('bcc-csm-1'!$M28,'bcc-csm1-1-m'!$M28,'BNU-ESM'!$M28,CanESM2!$M28,CCSM4!$M28,'CNRM-CM5'!$M28,'CSIRO-Mk3-6-0'!$M28,'GFDL-ESM2M'!$M28,'GFDL-ESM2G'!$M28,'HadGEM2-ES'!$M28,'HadGEM2-CC'!$M28,inmcm4!$M28,'IPSL-CM5A-LR'!$M28,'IPSL-CM5A-MR'!$M28,'IPSL-MC5B-LR'!$M28,MIROC5!$M28,'MIROC-ESM'!$M28,'MIROC-ESM-CHEM'!$M28,'MRI-CGCM3'!$M28,'NorESM1-M'!$M28)</f>
        <v>-1.2930876649647E-2</v>
      </c>
      <c r="Q29" s="56">
        <f>MAX('bcc-csm-1'!$H28,'bcc-csm1-1-m'!$H28,'BNU-ESM'!$H28,CanESM2!$H28,CCSM4!$H28,'CNRM-CM5'!$H28,'CSIRO-Mk3-6-0'!$H28,'GFDL-ESM2M'!$H28,'GFDL-ESM2G'!$H28,'HadGEM2-ES'!$H28,'HadGEM2-CC'!$H28,inmcm4!$H28,'IPSL-CM5A-LR'!$H28,'IPSL-CM5A-MR'!$H28,'IPSL-MC5B-LR'!$H28,MIROC5!$H28,'MIROC-ESM'!$H28,'MIROC-ESM-CHEM'!$H28,'MRI-CGCM3'!$H28,'NorESM1-M'!$H28)</f>
        <v>390.43362239906497</v>
      </c>
      <c r="R29" s="13">
        <f>MAX('bcc-csm-1'!$I28,'bcc-csm1-1-m'!$I28,'BNU-ESM'!$I28,CanESM2!$I28,CCSM4!$I28,'CNRM-CM5'!$I28,'CSIRO-Mk3-6-0'!$I28,'GFDL-ESM2M'!$I28,'GFDL-ESM2G'!$I28,'HadGEM2-ES'!$I28,'HadGEM2-CC'!$I28,inmcm4!$I28,'IPSL-CM5A-LR'!$I28,'IPSL-CM5A-MR'!$I28,'IPSL-MC5B-LR'!$I28,MIROC5!$I28,'MIROC-ESM'!$I28,'MIROC-ESM-CHEM'!$I28,'MRI-CGCM3'!$I28,'NorESM1-M'!$I28)</f>
        <v>256.53976993560798</v>
      </c>
      <c r="S29" s="25">
        <f>MAX('bcc-csm-1'!$J28,'bcc-csm1-1-m'!$J28,'BNU-ESM'!$J28,CanESM2!$J28,CCSM4!$J28,'CNRM-CM5'!$J28,'CSIRO-Mk3-6-0'!$J28,'GFDL-ESM2M'!$J28,'GFDL-ESM2G'!$J28,'HadGEM2-ES'!$J28,'HadGEM2-CC'!$J28,inmcm4!$J28,'IPSL-CM5A-LR'!$J28,'IPSL-CM5A-MR'!$J28,'IPSL-MC5B-LR'!$J28,MIROC5!$J28,'MIROC-ESM'!$J28,'MIROC-ESM-CHEM'!$J28,'MRI-CGCM3'!$J28,'NorESM1-M'!$J28)</f>
        <v>0.32603964029999999</v>
      </c>
      <c r="T29" s="13">
        <f>MAX('bcc-csm-1'!$K28,'bcc-csm1-1-m'!$K28,'BNU-ESM'!$K28,CanESM2!$K28,CCSM4!$K28,'CNRM-CM5'!$K28,'CSIRO-Mk3-6-0'!$K28,'GFDL-ESM2M'!$K28,'GFDL-ESM2G'!$K28,'HadGEM2-ES'!$K28,'HadGEM2-CC'!$K28,inmcm4!$K28,'IPSL-CM5A-LR'!$K28,'IPSL-CM5A-MR'!$K28,'IPSL-MC5B-LR'!$K28,MIROC5!$K28,'MIROC-ESM'!$K28,'MIROC-ESM-CHEM'!$K28,'MRI-CGCM3'!$K28,'NorESM1-M'!$K28)</f>
        <v>548.27657250000004</v>
      </c>
      <c r="U29" s="13">
        <f>MAX('bcc-csm-1'!$L28,'bcc-csm1-1-m'!$L28,'BNU-ESM'!$L28,CanESM2!$L28,CCSM4!$L28,'CNRM-CM5'!$L28,'CSIRO-Mk3-6-0'!$L28,'GFDL-ESM2M'!$L28,'GFDL-ESM2G'!$L28,'HadGEM2-ES'!$L28,'HadGEM2-CC'!$L28,inmcm4!$L28,'IPSL-CM5A-LR'!$L28,'IPSL-CM5A-MR'!$L28,'IPSL-MC5B-LR'!$L28,MIROC5!$L28,'MIROC-ESM'!$L28,'MIROC-ESM-CHEM'!$L28,'MRI-CGCM3'!$L28,'NorESM1-M'!$L28)</f>
        <v>308.86095540000002</v>
      </c>
      <c r="V29" s="25">
        <f>MAX('bcc-csm-1'!$M28,'bcc-csm1-1-m'!$M28,'BNU-ESM'!$M28,CanESM2!$M28,CCSM4!$M28,'CNRM-CM5'!$M28,'CSIRO-Mk3-6-0'!$M28,'GFDL-ESM2M'!$M28,'GFDL-ESM2G'!$M28,'HadGEM2-ES'!$M28,'HadGEM2-CC'!$M28,inmcm4!$M28,'IPSL-CM5A-LR'!$M28,'IPSL-CM5A-MR'!$M28,'IPSL-MC5B-LR'!$M28,MIROC5!$M28,'MIROC-ESM'!$M28,'MIROC-ESM-CHEM'!$M28,'MRI-CGCM3'!$M28,'NorESM1-M'!$M28)</f>
        <v>0.45863395629999998</v>
      </c>
      <c r="W29" s="56">
        <f>STDEV('bcc-csm-1'!$H28,'bcc-csm1-1-m'!$H28,'BNU-ESM'!$H28,CanESM2!$H28,CCSM4!$H28,'CNRM-CM5'!$H28,'CSIRO-Mk3-6-0'!$H28,'GFDL-ESM2M'!$H28,'GFDL-ESM2G'!$H28,'HadGEM2-ES'!$H28,'HadGEM2-CC'!$H28,inmcm4!$H28,'IPSL-CM5A-LR'!$H28,'IPSL-CM5A-MR'!$H28,'IPSL-MC5B-LR'!$H28,MIROC5!$H28,'MIROC-ESM'!$H28,'MIROC-ESM-CHEM'!$H28,'MRI-CGCM3'!$H28,'NorESM1-M'!$H28)</f>
        <v>87.394036567630906</v>
      </c>
      <c r="X29" s="13">
        <f>STDEV('bcc-csm-1'!$I28,'bcc-csm1-1-m'!$I28,'BNU-ESM'!$I28,CanESM2!$I28,CCSM4!$I28,'CNRM-CM5'!$I28,'CSIRO-Mk3-6-0'!$I28,'GFDL-ESM2M'!$I28,'GFDL-ESM2G'!$I28,'HadGEM2-ES'!$I28,'HadGEM2-CC'!$I28,inmcm4!$I28,'IPSL-CM5A-LR'!$I28,'IPSL-CM5A-MR'!$I28,'IPSL-MC5B-LR'!$I28,MIROC5!$I28,'MIROC-ESM'!$I28,'MIROC-ESM-CHEM'!$I28,'MRI-CGCM3'!$I28,'NorESM1-M'!$I28)</f>
        <v>61.1233765919145</v>
      </c>
      <c r="Y29" s="13">
        <f>STDEV('bcc-csm-1'!$J28,'bcc-csm1-1-m'!$J28,'BNU-ESM'!$J28,CanESM2!$J28,CCSM4!$J28,'CNRM-CM5'!$J28,'CSIRO-Mk3-6-0'!$J28,'GFDL-ESM2M'!$J28,'GFDL-ESM2G'!$J28,'HadGEM2-ES'!$J28,'HadGEM2-CC'!$J28,inmcm4!$J28,'IPSL-CM5A-LR'!$J28,'IPSL-CM5A-MR'!$J28,'IPSL-MC5B-LR'!$J28,MIROC5!$J28,'MIROC-ESM'!$J28,'MIROC-ESM-CHEM'!$J28,'MRI-CGCM3'!$J28,'NorESM1-M'!$J28)</f>
        <v>0.10038827802171001</v>
      </c>
      <c r="Z29" s="13">
        <f>STDEV('bcc-csm-1'!$K28,'bcc-csm1-1-m'!$K28,'BNU-ESM'!$K28,CanESM2!$K28,CCSM4!$K28,'CNRM-CM5'!$K28,'CSIRO-Mk3-6-0'!$K28,'GFDL-ESM2M'!$K28,'GFDL-ESM2G'!$K28,'HadGEM2-ES'!$K28,'HadGEM2-CC'!$K28,inmcm4!$K28,'IPSL-CM5A-LR'!$K28,'IPSL-CM5A-MR'!$K28,'IPSL-MC5B-LR'!$K28,MIROC5!$K28,'MIROC-ESM'!$K28,'MIROC-ESM-CHEM'!$K28,'MRI-CGCM3'!$K28,'NorESM1-M'!$K28)</f>
        <v>126.87514353780765</v>
      </c>
      <c r="AA29" s="13">
        <f>STDEV('bcc-csm-1'!$L28,'bcc-csm1-1-m'!$L28,'BNU-ESM'!$L28,CanESM2!$L28,CCSM4!$L28,'CNRM-CM5'!$L28,'CSIRO-Mk3-6-0'!$L28,'GFDL-ESM2M'!$L28,'GFDL-ESM2G'!$L28,'HadGEM2-ES'!$L28,'HadGEM2-CC'!$L28,inmcm4!$L28,'IPSL-CM5A-LR'!$L28,'IPSL-CM5A-MR'!$L28,'IPSL-MC5B-LR'!$L28,MIROC5!$L28,'MIROC-ESM'!$L28,'MIROC-ESM-CHEM'!$L28,'MRI-CGCM3'!$L28,'NorESM1-M'!$L28)</f>
        <v>77.674755466532858</v>
      </c>
      <c r="AB29" s="13">
        <f>STDEV('bcc-csm-1'!$M28,'bcc-csm1-1-m'!$M28,'BNU-ESM'!$M28,CanESM2!$M28,CCSM4!$M28,'CNRM-CM5'!$M28,'CSIRO-Mk3-6-0'!$M28,'GFDL-ESM2M'!$M28,'GFDL-ESM2G'!$M28,'HadGEM2-ES'!$M28,'HadGEM2-CC'!$M28,inmcm4!$M28,'IPSL-CM5A-LR'!$M28,'IPSL-CM5A-MR'!$M28,'IPSL-MC5B-LR'!$M28,MIROC5!$M28,'MIROC-ESM'!$M28,'MIROC-ESM-CHEM'!$M28,'MRI-CGCM3'!$M28,'NorESM1-M'!$M28)</f>
        <v>0.13298526338305722</v>
      </c>
      <c r="AC29" s="56">
        <f t="shared" ref="AC29:AH29" si="66">E29-(3*W29)</f>
        <v>-31.984786666881575</v>
      </c>
      <c r="AD29" s="13">
        <f t="shared" si="66"/>
        <v>-72.194863784785582</v>
      </c>
      <c r="AE29" s="13">
        <f t="shared" si="66"/>
        <v>-0.16287805093533414</v>
      </c>
      <c r="AF29" s="13">
        <f t="shared" si="66"/>
        <v>-24.49013427797837</v>
      </c>
      <c r="AG29" s="13">
        <f t="shared" si="66"/>
        <v>-50.857369728869458</v>
      </c>
      <c r="AH29" s="13">
        <f t="shared" si="66"/>
        <v>-0.16834871937732543</v>
      </c>
      <c r="AI29" s="56">
        <f t="shared" ref="AI29:AN29" si="67">E29+(3*W29)</f>
        <v>492.37943273890386</v>
      </c>
      <c r="AJ29" s="13">
        <f t="shared" si="67"/>
        <v>294.5453957667014</v>
      </c>
      <c r="AK29" s="13">
        <f t="shared" si="67"/>
        <v>0.43945161719492587</v>
      </c>
      <c r="AL29" s="13">
        <f t="shared" si="67"/>
        <v>736.76072694886761</v>
      </c>
      <c r="AM29" s="13">
        <f t="shared" si="67"/>
        <v>415.19116307032766</v>
      </c>
      <c r="AN29" s="13">
        <f t="shared" si="67"/>
        <v>0.62956286092101787</v>
      </c>
      <c r="AO29" s="56">
        <f>AVERAGE('bcc-csm-1'!$E28,'bcc-csm1-1-m'!$E28,'BNU-ESM'!$E28,CanESM2!$E28,CCSM4!$E28,'CNRM-CM5'!$E28,'CSIRO-Mk3-6-0'!$E28,'GFDL-ESM2M'!$E28,'GFDL-ESM2G'!$E28,'HadGEM2-ES'!$E28,'HadGEM2-CC'!$E28,inmcm4!$E28,'IPSL-CM5A-LR'!$E28,'IPSL-CM5A-MR'!$E28,'IPSL-MC5B-LR'!$E28,MIROC5!$E28,'MIROC-ESM'!$E28,'MIROC-ESM-CHEM'!$E28,'MRI-CGCM3'!$E28,'NorESM1-M'!$E28)</f>
        <v>2097.4134386148362</v>
      </c>
      <c r="AP29" s="13">
        <f>AVERAGE('bcc-csm-1'!$F28,'bcc-csm1-1-m'!$F28,'BNU-ESM'!$F28,CanESM2!$F28,CCSM4!$F28,'CNRM-CM5'!$F28,'CSIRO-Mk3-6-0'!$F28,'GFDL-ESM2M'!$F28,'GFDL-ESM2G'!$F28,'HadGEM2-ES'!$F28,'HadGEM2-CC'!$F28,inmcm4!$F28,'IPSL-CM5A-LR'!$F28,'IPSL-CM5A-MR'!$F28,'IPSL-MC5B-LR'!$F28,MIROC5!$F28,'MIROC-ESM'!$F28,'MIROC-ESM-CHEM'!$F28,'MRI-CGCM3'!$F28,'NorESM1-M'!$F28)</f>
        <v>202.58666831995853</v>
      </c>
      <c r="AQ29" s="62">
        <f>AVERAGE('bcc-csm-1'!$G28,'bcc-csm1-1-m'!$G28,'BNU-ESM'!$G28,CanESM2!$G28,CCSM4!$G28,'CNRM-CM5'!$G28,'CSIRO-Mk3-6-0'!$G28,'GFDL-ESM2M'!$G28,'GFDL-ESM2G'!$G28,'HadGEM2-ES'!$G28,'HadGEM2-CC'!$G28,inmcm4!$G28,'IPSL-CM5A-LR'!$G28,'IPSL-CM5A-MR'!$G28,'IPSL-MC5B-LR'!$G28,MIROC5!$G28,'MIROC-ESM'!$G28,'MIROC-ESM-CHEM'!$G28,'MRI-CGCM3'!$G28,'NorESM1-M'!$G28)</f>
        <v>0.99781396120359178</v>
      </c>
      <c r="AR29" s="53">
        <f t="shared" si="12"/>
        <v>0.10975295513889573</v>
      </c>
      <c r="AS29" s="53">
        <f t="shared" si="13"/>
        <v>0.54877878644695144</v>
      </c>
      <c r="AT29" s="64">
        <f t="shared" si="14"/>
        <v>0.13858974569065999</v>
      </c>
      <c r="AU29" s="53">
        <f t="shared" si="15"/>
        <v>0.16979737508053813</v>
      </c>
      <c r="AV29" s="53">
        <f t="shared" si="16"/>
        <v>0.89920476101132607</v>
      </c>
      <c r="AW29" s="64">
        <f t="shared" si="17"/>
        <v>0.23111229120675097</v>
      </c>
    </row>
    <row r="30" spans="1:49" ht="11.5" x14ac:dyDescent="0.25">
      <c r="A30" s="10" t="str">
        <f>IF(AND(B30='bcc-csm-1'!C29, B30='bcc-csm1-1-m'!C29,B30='BNU-ESM'!C29, B30=CanESM2!C29, B30=CCSM4!C29, B30='CNRM-CM5'!C29, B30='CSIRO-Mk3-6-0'!C29, B30='GFDL-ESM2M'!C29, B30='GFDL-ESM2G'!C29, B30='HadGEM2-ES'!C29, B30='HadGEM2-CC'!C29, B30=inmcm4!C29, B30='IPSL-CM5A-LR'!C29, B30='IPSL-CM5A-MR'!C29, B30='IPSL-MC5B-LR'!C29, B30=MIROC5!C29, B30='MIROC-ESM'!C29, B30='MIROC-ESM-CHEM'!C29, B30='MRI-CGCM3'!C29, B30='NorESM1-M'!C29), "Yes", "No")</f>
        <v>Yes</v>
      </c>
      <c r="B30" s="10">
        <v>19051</v>
      </c>
      <c r="C30" s="10" t="s">
        <v>29</v>
      </c>
      <c r="D30" s="11" t="s">
        <v>1</v>
      </c>
      <c r="E30" s="13">
        <f>AVERAGE('bcc-csm-1'!$H29,'bcc-csm1-1-m'!$H29,'BNU-ESM'!$H29,CanESM2!$H29,CCSM4!$H29,'CNRM-CM5'!$H29,'CSIRO-Mk3-6-0'!$H29,'GFDL-ESM2M'!$H29,'GFDL-ESM2G'!$H29,'HadGEM2-ES'!$H29,'HadGEM2-CC'!$H29,inmcm4!$H29,'IPSL-CM5A-LR'!$H29,'IPSL-CM5A-MR'!$H29,'IPSL-MC5B-LR'!$H29,MIROC5!$H29,'MIROC-ESM'!$H29,'MIROC-ESM-CHEM'!$H29,'MRI-CGCM3'!$H29,'NorESM1-M'!$H29)</f>
        <v>239.31737723412735</v>
      </c>
      <c r="F30" s="13">
        <f>AVERAGE('bcc-csm-1'!$I29,'bcc-csm1-1-m'!$I29,'BNU-ESM'!$I29,CanESM2!$I29,CCSM4!$I29,'CNRM-CM5'!$I29,'CSIRO-Mk3-6-0'!$I29,'GFDL-ESM2M'!$I29,'GFDL-ESM2G'!$I29,'HadGEM2-ES'!$I29,'HadGEM2-CC'!$I29,inmcm4!$I29,'IPSL-CM5A-LR'!$I29,'IPSL-CM5A-MR'!$I29,'IPSL-MC5B-LR'!$I29,MIROC5!$I29,'MIROC-ESM'!$I29,'MIROC-ESM-CHEM'!$I29,'MRI-CGCM3'!$I29,'NorESM1-M'!$I29)</f>
        <v>128.83857076967985</v>
      </c>
      <c r="G30" s="25">
        <f>AVERAGE('bcc-csm-1'!$J29,'bcc-csm1-1-m'!$J29,'BNU-ESM'!$J29,CanESM2!$J29,CCSM4!$J29,'CNRM-CM5'!$J29,'CSIRO-Mk3-6-0'!$J29,'GFDL-ESM2M'!$J29,'GFDL-ESM2G'!$J29,'HadGEM2-ES'!$J29,'HadGEM2-CC'!$J29,inmcm4!$J29,'IPSL-CM5A-LR'!$J29,'IPSL-CM5A-MR'!$J29,'IPSL-MC5B-LR'!$J29,MIROC5!$J29,'MIROC-ESM'!$J29,'MIROC-ESM-CHEM'!$J29,'MRI-CGCM3'!$J29,'NorESM1-M'!$J29)</f>
        <v>0.15258539943639413</v>
      </c>
      <c r="H30" s="13">
        <f>AVERAGE('bcc-csm-1'!$K29,'bcc-csm1-1-m'!$K29,'BNU-ESM'!$K29,CanESM2!$K29,CCSM4!$K29,'CNRM-CM5'!$K29,'CSIRO-Mk3-6-0'!$K29,'GFDL-ESM2M'!$K29,'GFDL-ESM2G'!$K29,'HadGEM2-ES'!$K29,'HadGEM2-CC'!$K29,inmcm4!$K29,'IPSL-CM5A-LR'!$K29,'IPSL-CM5A-MR'!$K29,'IPSL-MC5B-LR'!$K29,MIROC5!$K29,'MIROC-ESM'!$K29,'MIROC-ESM-CHEM'!$K29,'MRI-CGCM3'!$K29,'NorESM1-M'!$K29)</f>
        <v>365.46553189327813</v>
      </c>
      <c r="I30" s="13">
        <f>AVERAGE('bcc-csm-1'!$L29,'bcc-csm1-1-m'!$L29,'BNU-ESM'!$L29,CanESM2!$L29,CCSM4!$L29,'CNRM-CM5'!$L29,'CSIRO-Mk3-6-0'!$L29,'GFDL-ESM2M'!$L29,'GFDL-ESM2G'!$L29,'HadGEM2-ES'!$L29,'HadGEM2-CC'!$L29,inmcm4!$L29,'IPSL-CM5A-LR'!$L29,'IPSL-CM5A-MR'!$L29,'IPSL-MC5B-LR'!$L29,MIROC5!$L29,'MIROC-ESM'!$L29,'MIROC-ESM-CHEM'!$L29,'MRI-CGCM3'!$L29,'NorESM1-M'!$L29)</f>
        <v>205.49381424976281</v>
      </c>
      <c r="J30" s="25">
        <f>AVERAGE('bcc-csm-1'!$M29,'bcc-csm1-1-m'!$M29,'BNU-ESM'!$M29,CanESM2!$M29,CCSM4!$M29,'CNRM-CM5'!$M29,'CSIRO-Mk3-6-0'!$M29,'GFDL-ESM2M'!$M29,'GFDL-ESM2G'!$M29,'HadGEM2-ES'!$M29,'HadGEM2-CC'!$M29,inmcm4!$M29,'IPSL-CM5A-LR'!$M29,'IPSL-CM5A-MR'!$M29,'IPSL-MC5B-LR'!$M29,MIROC5!$M29,'MIROC-ESM'!$M29,'MIROC-ESM-CHEM'!$M29,'MRI-CGCM3'!$M29,'NorESM1-M'!$M29)</f>
        <v>0.24718759172176791</v>
      </c>
      <c r="K30" s="56">
        <f>MIN('bcc-csm-1'!$H29,'bcc-csm1-1-m'!$H29,'BNU-ESM'!$H29,CanESM2!$H29,CCSM4!$H29,'CNRM-CM5'!$H29,'CSIRO-Mk3-6-0'!$H29,'GFDL-ESM2M'!$H29,'GFDL-ESM2G'!$H29,'HadGEM2-ES'!$H29,'HadGEM2-CC'!$H29,inmcm4!$H29,'IPSL-CM5A-LR'!$H29,'IPSL-CM5A-MR'!$H29,'IPSL-MC5B-LR'!$H29,MIROC5!$H29,'MIROC-ESM'!$H29,'MIROC-ESM-CHEM'!$H29,'MRI-CGCM3'!$H29,'NorESM1-M'!$H29)</f>
        <v>79.270328656979899</v>
      </c>
      <c r="L30" s="13">
        <f>MIN('bcc-csm-1'!$I29,'bcc-csm1-1-m'!$I29,'BNU-ESM'!$I29,CanESM2!$I29,CCSM4!$I29,'CNRM-CM5'!$I29,'CSIRO-Mk3-6-0'!$I29,'GFDL-ESM2M'!$I29,'GFDL-ESM2G'!$I29,'HadGEM2-ES'!$I29,'HadGEM2-CC'!$I29,inmcm4!$I29,'IPSL-CM5A-LR'!$I29,'IPSL-CM5A-MR'!$I29,'IPSL-MC5B-LR'!$I29,MIROC5!$I29,'MIROC-ESM'!$I29,'MIROC-ESM-CHEM'!$I29,'MRI-CGCM3'!$I29,'NorESM1-M'!$I29)</f>
        <v>42.247604465484599</v>
      </c>
      <c r="M30" s="25">
        <f>MIN('bcc-csm-1'!$J29,'bcc-csm1-1-m'!$J29,'BNU-ESM'!$J29,CanESM2!$J29,CCSM4!$J29,'CNRM-CM5'!$J29,'CSIRO-Mk3-6-0'!$J29,'GFDL-ESM2M'!$J29,'GFDL-ESM2G'!$J29,'HadGEM2-ES'!$J29,'HadGEM2-CC'!$J29,inmcm4!$J29,'IPSL-CM5A-LR'!$J29,'IPSL-CM5A-MR'!$J29,'IPSL-MC5B-LR'!$J29,MIROC5!$J29,'MIROC-ESM'!$J29,'MIROC-ESM-CHEM'!$J29,'MRI-CGCM3'!$J29,'NorESM1-M'!$J29)</f>
        <v>-3.1259399549999997E-2</v>
      </c>
      <c r="N30" s="13">
        <f>MIN('bcc-csm-1'!$K29,'bcc-csm1-1-m'!$K29,'BNU-ESM'!$K29,CanESM2!$K29,CCSM4!$K29,'CNRM-CM5'!$K29,'CSIRO-Mk3-6-0'!$K29,'GFDL-ESM2M'!$K29,'GFDL-ESM2G'!$K29,'HadGEM2-ES'!$K29,'HadGEM2-CC'!$K29,inmcm4!$K29,'IPSL-CM5A-LR'!$K29,'IPSL-CM5A-MR'!$K29,'IPSL-MC5B-LR'!$K29,MIROC5!$K29,'MIROC-ESM'!$K29,'MIROC-ESM-CHEM'!$K29,'MRI-CGCM3'!$K29,'NorESM1-M'!$K29)</f>
        <v>139.53909695204399</v>
      </c>
      <c r="O30" s="13">
        <f>MIN('bcc-csm-1'!$L29,'bcc-csm1-1-m'!$L29,'BNU-ESM'!$L29,CanESM2!$L29,CCSM4!$L29,'CNRM-CM5'!$L29,'CSIRO-Mk3-6-0'!$L29,'GFDL-ESM2M'!$L29,'GFDL-ESM2G'!$L29,'HadGEM2-ES'!$L29,'HadGEM2-CC'!$L29,inmcm4!$L29,'IPSL-CM5A-LR'!$L29,'IPSL-CM5A-MR'!$L29,'IPSL-MC5B-LR'!$L29,MIROC5!$L29,'MIROC-ESM'!$L29,'MIROC-ESM-CHEM'!$L29,'MRI-CGCM3'!$L29,'NorESM1-M'!$L29)</f>
        <v>40.004354095459</v>
      </c>
      <c r="P30" s="25">
        <f>MIN('bcc-csm-1'!$M29,'bcc-csm1-1-m'!$M29,'BNU-ESM'!$M29,CanESM2!$M29,CCSM4!$M29,'CNRM-CM5'!$M29,'CSIRO-Mk3-6-0'!$M29,'GFDL-ESM2M'!$M29,'GFDL-ESM2G'!$M29,'HadGEM2-ES'!$M29,'HadGEM2-CC'!$M29,inmcm4!$M29,'IPSL-CM5A-LR'!$M29,'IPSL-CM5A-MR'!$M29,'IPSL-MC5B-LR'!$M29,MIROC5!$M29,'MIROC-ESM'!$M29,'MIROC-ESM-CHEM'!$M29,'MRI-CGCM3'!$M29,'NorESM1-M'!$M29)</f>
        <v>-1.24623242081134E-2</v>
      </c>
      <c r="Q30" s="56">
        <f>MAX('bcc-csm-1'!$H29,'bcc-csm1-1-m'!$H29,'BNU-ESM'!$H29,CanESM2!$H29,CCSM4!$H29,'CNRM-CM5'!$H29,'CSIRO-Mk3-6-0'!$H29,'GFDL-ESM2M'!$H29,'GFDL-ESM2G'!$H29,'HadGEM2-ES'!$H29,'HadGEM2-CC'!$H29,inmcm4!$H29,'IPSL-CM5A-LR'!$H29,'IPSL-CM5A-MR'!$H29,'IPSL-MC5B-LR'!$H29,MIROC5!$H29,'MIROC-ESM'!$H29,'MIROC-ESM-CHEM'!$H29,'MRI-CGCM3'!$H29,'NorESM1-M'!$H29)</f>
        <v>434.30619273253302</v>
      </c>
      <c r="R30" s="13">
        <f>MAX('bcc-csm-1'!$I29,'bcc-csm1-1-m'!$I29,'BNU-ESM'!$I29,CanESM2!$I29,CCSM4!$I29,'CNRM-CM5'!$I29,'CSIRO-Mk3-6-0'!$I29,'GFDL-ESM2M'!$I29,'GFDL-ESM2G'!$I29,'HadGEM2-ES'!$I29,'HadGEM2-CC'!$I29,inmcm4!$I29,'IPSL-CM5A-LR'!$I29,'IPSL-CM5A-MR'!$I29,'IPSL-MC5B-LR'!$I29,MIROC5!$I29,'MIROC-ESM'!$I29,'MIROC-ESM-CHEM'!$I29,'MRI-CGCM3'!$I29,'NorESM1-M'!$I29)</f>
        <v>304.60254387855503</v>
      </c>
      <c r="S30" s="25">
        <f>MAX('bcc-csm-1'!$J29,'bcc-csm1-1-m'!$J29,'BNU-ESM'!$J29,CanESM2!$J29,CCSM4!$J29,'CNRM-CM5'!$J29,'CSIRO-Mk3-6-0'!$J29,'GFDL-ESM2M'!$J29,'GFDL-ESM2G'!$J29,'HadGEM2-ES'!$J29,'HadGEM2-CC'!$J29,inmcm4!$J29,'IPSL-CM5A-LR'!$J29,'IPSL-CM5A-MR'!$J29,'IPSL-MC5B-LR'!$J29,MIROC5!$J29,'MIROC-ESM'!$J29,'MIROC-ESM-CHEM'!$J29,'MRI-CGCM3'!$J29,'NorESM1-M'!$J29)</f>
        <v>0.3525145885</v>
      </c>
      <c r="T30" s="13">
        <f>MAX('bcc-csm-1'!$K29,'bcc-csm1-1-m'!$K29,'BNU-ESM'!$K29,CanESM2!$K29,CCSM4!$K29,'CNRM-CM5'!$K29,'CSIRO-Mk3-6-0'!$K29,'GFDL-ESM2M'!$K29,'GFDL-ESM2G'!$K29,'HadGEM2-ES'!$K29,'HadGEM2-CC'!$K29,inmcm4!$K29,'IPSL-CM5A-LR'!$K29,'IPSL-CM5A-MR'!$K29,'IPSL-MC5B-LR'!$K29,MIROC5!$K29,'MIROC-ESM'!$K29,'MIROC-ESM-CHEM'!$K29,'MRI-CGCM3'!$K29,'NorESM1-M'!$K29)</f>
        <v>637.34666360000006</v>
      </c>
      <c r="U30" s="13">
        <f>MAX('bcc-csm-1'!$L29,'bcc-csm1-1-m'!$L29,'BNU-ESM'!$L29,CanESM2!$L29,CCSM4!$L29,'CNRM-CM5'!$L29,'CSIRO-Mk3-6-0'!$L29,'GFDL-ESM2M'!$L29,'GFDL-ESM2G'!$L29,'HadGEM2-ES'!$L29,'HadGEM2-CC'!$L29,inmcm4!$L29,'IPSL-CM5A-LR'!$L29,'IPSL-CM5A-MR'!$L29,'IPSL-MC5B-LR'!$L29,MIROC5!$L29,'MIROC-ESM'!$L29,'MIROC-ESM-CHEM'!$L29,'MRI-CGCM3'!$L29,'NorESM1-M'!$L29)</f>
        <v>424.92727100000002</v>
      </c>
      <c r="V30" s="25">
        <f>MAX('bcc-csm-1'!$M29,'bcc-csm1-1-m'!$M29,'BNU-ESM'!$M29,CanESM2!$M29,CCSM4!$M29,'CNRM-CM5'!$M29,'CSIRO-Mk3-6-0'!$M29,'GFDL-ESM2M'!$M29,'GFDL-ESM2G'!$M29,'HadGEM2-ES'!$M29,'HadGEM2-CC'!$M29,inmcm4!$M29,'IPSL-CM5A-LR'!$M29,'IPSL-CM5A-MR'!$M29,'IPSL-MC5B-LR'!$M29,MIROC5!$M29,'MIROC-ESM'!$M29,'MIROC-ESM-CHEM'!$M29,'MRI-CGCM3'!$M29,'NorESM1-M'!$M29)</f>
        <v>0.56333420820000002</v>
      </c>
      <c r="W30" s="56">
        <f>STDEV('bcc-csm-1'!$H29,'bcc-csm1-1-m'!$H29,'BNU-ESM'!$H29,CanESM2!$H29,CCSM4!$H29,'CNRM-CM5'!$H29,'CSIRO-Mk3-6-0'!$H29,'GFDL-ESM2M'!$H29,'GFDL-ESM2G'!$H29,'HadGEM2-ES'!$H29,'HadGEM2-CC'!$H29,inmcm4!$H29,'IPSL-CM5A-LR'!$H29,'IPSL-CM5A-MR'!$H29,'IPSL-MC5B-LR'!$H29,MIROC5!$H29,'MIROC-ESM'!$H29,'MIROC-ESM-CHEM'!$H29,'MRI-CGCM3'!$H29,'NorESM1-M'!$H29)</f>
        <v>94.529654196940314</v>
      </c>
      <c r="X30" s="13">
        <f>STDEV('bcc-csm-1'!$I29,'bcc-csm1-1-m'!$I29,'BNU-ESM'!$I29,CanESM2!$I29,CCSM4!$I29,'CNRM-CM5'!$I29,'CSIRO-Mk3-6-0'!$I29,'GFDL-ESM2M'!$I29,'GFDL-ESM2G'!$I29,'HadGEM2-ES'!$I29,'HadGEM2-CC'!$I29,inmcm4!$I29,'IPSL-CM5A-LR'!$I29,'IPSL-CM5A-MR'!$I29,'IPSL-MC5B-LR'!$I29,MIROC5!$I29,'MIROC-ESM'!$I29,'MIROC-ESM-CHEM'!$I29,'MRI-CGCM3'!$I29,'NorESM1-M'!$I29)</f>
        <v>70.723454369408415</v>
      </c>
      <c r="Y30" s="13">
        <f>STDEV('bcc-csm-1'!$J29,'bcc-csm1-1-m'!$J29,'BNU-ESM'!$J29,CanESM2!$J29,CCSM4!$J29,'CNRM-CM5'!$J29,'CSIRO-Mk3-6-0'!$J29,'GFDL-ESM2M'!$J29,'GFDL-ESM2G'!$J29,'HadGEM2-ES'!$J29,'HadGEM2-CC'!$J29,inmcm4!$J29,'IPSL-CM5A-LR'!$J29,'IPSL-CM5A-MR'!$J29,'IPSL-MC5B-LR'!$J29,MIROC5!$J29,'MIROC-ESM'!$J29,'MIROC-ESM-CHEM'!$J29,'MRI-CGCM3'!$J29,'NorESM1-M'!$J29)</f>
        <v>0.10927770360251907</v>
      </c>
      <c r="Z30" s="13">
        <f>STDEV('bcc-csm-1'!$K29,'bcc-csm1-1-m'!$K29,'BNU-ESM'!$K29,CanESM2!$K29,CCSM4!$K29,'CNRM-CM5'!$K29,'CSIRO-Mk3-6-0'!$K29,'GFDL-ESM2M'!$K29,'GFDL-ESM2G'!$K29,'HadGEM2-ES'!$K29,'HadGEM2-CC'!$K29,inmcm4!$K29,'IPSL-CM5A-LR'!$K29,'IPSL-CM5A-MR'!$K29,'IPSL-MC5B-LR'!$K29,MIROC5!$K29,'MIROC-ESM'!$K29,'MIROC-ESM-CHEM'!$K29,'MRI-CGCM3'!$K29,'NorESM1-M'!$K29)</f>
        <v>137.01012668759404</v>
      </c>
      <c r="AA30" s="13">
        <f>STDEV('bcc-csm-1'!$L29,'bcc-csm1-1-m'!$L29,'BNU-ESM'!$L29,CanESM2!$L29,CCSM4!$L29,'CNRM-CM5'!$L29,'CSIRO-Mk3-6-0'!$L29,'GFDL-ESM2M'!$L29,'GFDL-ESM2G'!$L29,'HadGEM2-ES'!$L29,'HadGEM2-CC'!$L29,inmcm4!$L29,'IPSL-CM5A-LR'!$L29,'IPSL-CM5A-MR'!$L29,'IPSL-MC5B-LR'!$L29,MIROC5!$L29,'MIROC-ESM'!$L29,'MIROC-ESM-CHEM'!$L29,'MRI-CGCM3'!$L29,'NorESM1-M'!$L29)</f>
        <v>98.266392122248632</v>
      </c>
      <c r="AB30" s="13">
        <f>STDEV('bcc-csm-1'!$M29,'bcc-csm1-1-m'!$M29,'BNU-ESM'!$M29,CanESM2!$M29,CCSM4!$M29,'CNRM-CM5'!$M29,'CSIRO-Mk3-6-0'!$M29,'GFDL-ESM2M'!$M29,'GFDL-ESM2G'!$M29,'HadGEM2-ES'!$M29,'HadGEM2-CC'!$M29,inmcm4!$M29,'IPSL-CM5A-LR'!$M29,'IPSL-CM5A-MR'!$M29,'IPSL-MC5B-LR'!$M29,MIROC5!$M29,'MIROC-ESM'!$M29,'MIROC-ESM-CHEM'!$M29,'MRI-CGCM3'!$M29,'NorESM1-M'!$M29)</f>
        <v>0.15697326395557601</v>
      </c>
      <c r="AC30" s="56">
        <f t="shared" ref="AC30:AH30" si="68">E30-(3*W30)</f>
        <v>-44.271585356693578</v>
      </c>
      <c r="AD30" s="13">
        <f t="shared" si="68"/>
        <v>-83.331792338545398</v>
      </c>
      <c r="AE30" s="13">
        <f t="shared" si="68"/>
        <v>-0.17524771137116305</v>
      </c>
      <c r="AF30" s="13">
        <f t="shared" si="68"/>
        <v>-45.564848169503989</v>
      </c>
      <c r="AG30" s="13">
        <f t="shared" si="68"/>
        <v>-89.305362116983076</v>
      </c>
      <c r="AH30" s="13">
        <f t="shared" si="68"/>
        <v>-0.22373220014496015</v>
      </c>
      <c r="AI30" s="56">
        <f t="shared" ref="AI30:AN30" si="69">E30+(3*W30)</f>
        <v>522.9063398249483</v>
      </c>
      <c r="AJ30" s="13">
        <f t="shared" si="69"/>
        <v>341.00893387790506</v>
      </c>
      <c r="AK30" s="13">
        <f t="shared" si="69"/>
        <v>0.48041851024395132</v>
      </c>
      <c r="AL30" s="13">
        <f t="shared" si="69"/>
        <v>776.49591195606024</v>
      </c>
      <c r="AM30" s="13">
        <f t="shared" si="69"/>
        <v>500.29299061650869</v>
      </c>
      <c r="AN30" s="13">
        <f t="shared" si="69"/>
        <v>0.71810738358849591</v>
      </c>
      <c r="AO30" s="56">
        <f>AVERAGE('bcc-csm-1'!$E29,'bcc-csm1-1-m'!$E29,'BNU-ESM'!$E29,CanESM2!$E29,CCSM4!$E29,'CNRM-CM5'!$E29,'CSIRO-Mk3-6-0'!$E29,'GFDL-ESM2M'!$E29,'GFDL-ESM2G'!$E29,'HadGEM2-ES'!$E29,'HadGEM2-CC'!$E29,inmcm4!$E29,'IPSL-CM5A-LR'!$E29,'IPSL-CM5A-MR'!$E29,'IPSL-MC5B-LR'!$E29,MIROC5!$E29,'MIROC-ESM'!$E29,'MIROC-ESM-CHEM'!$E29,'MRI-CGCM3'!$E29,'NorESM1-M'!$E29)</f>
        <v>2251.501495351079</v>
      </c>
      <c r="AP30" s="13">
        <f>AVERAGE('bcc-csm-1'!$F29,'bcc-csm1-1-m'!$F29,'BNU-ESM'!$F29,CanESM2!$F29,CCSM4!$F29,'CNRM-CM5'!$F29,'CSIRO-Mk3-6-0'!$F29,'GFDL-ESM2M'!$F29,'GFDL-ESM2G'!$F29,'HadGEM2-ES'!$F29,'HadGEM2-CC'!$F29,inmcm4!$F29,'IPSL-CM5A-LR'!$F29,'IPSL-CM5A-MR'!$F29,'IPSL-MC5B-LR'!$F29,MIROC5!$F29,'MIROC-ESM'!$F29,'MIROC-ESM-CHEM'!$F29,'MRI-CGCM3'!$F29,'NorESM1-M'!$F29)</f>
        <v>252.07686539772664</v>
      </c>
      <c r="AQ30" s="62">
        <f>AVERAGE('bcc-csm-1'!$G29,'bcc-csm1-1-m'!$G29,'BNU-ESM'!$G29,CanESM2!$G29,CCSM4!$G29,'CNRM-CM5'!$G29,'CSIRO-Mk3-6-0'!$G29,'GFDL-ESM2M'!$G29,'GFDL-ESM2G'!$G29,'HadGEM2-ES'!$G29,'HadGEM2-CC'!$G29,inmcm4!$G29,'IPSL-CM5A-LR'!$G29,'IPSL-CM5A-MR'!$G29,'IPSL-MC5B-LR'!$G29,MIROC5!$G29,'MIROC-ESM'!$G29,'MIROC-ESM-CHEM'!$G29,'MRI-CGCM3'!$G29,'NorESM1-M'!$G29)</f>
        <v>1.0646881246849964</v>
      </c>
      <c r="AR30" s="53">
        <f t="shared" si="12"/>
        <v>0.10629234656440249</v>
      </c>
      <c r="AS30" s="53">
        <f t="shared" si="13"/>
        <v>0.51110827075066356</v>
      </c>
      <c r="AT30" s="64">
        <f t="shared" si="14"/>
        <v>0.14331464388366194</v>
      </c>
      <c r="AU30" s="53">
        <f t="shared" si="15"/>
        <v>0.16232080353839193</v>
      </c>
      <c r="AV30" s="53">
        <f t="shared" si="16"/>
        <v>0.81520298947519387</v>
      </c>
      <c r="AW30" s="64">
        <f t="shared" si="17"/>
        <v>0.23216901362068068</v>
      </c>
    </row>
    <row r="31" spans="1:49" ht="11.5" x14ac:dyDescent="0.25">
      <c r="A31" s="10" t="str">
        <f>IF(AND(B31='bcc-csm-1'!C30, B31='bcc-csm1-1-m'!C30,B31='BNU-ESM'!C30, B31=CanESM2!C30, B31=CCSM4!C30, B31='CNRM-CM5'!C30, B31='CSIRO-Mk3-6-0'!C30, B31='GFDL-ESM2M'!C30, B31='GFDL-ESM2G'!C30, B31='HadGEM2-ES'!C30, B31='HadGEM2-CC'!C30, B31=inmcm4!C30, B31='IPSL-CM5A-LR'!C30, B31='IPSL-CM5A-MR'!C30, B31='IPSL-MC5B-LR'!C30, B31=MIROC5!C30, B31='MIROC-ESM'!C30, B31='MIROC-ESM-CHEM'!C30, B31='MRI-CGCM3'!C30, B31='NorESM1-M'!C30), "Yes", "No")</f>
        <v>Yes</v>
      </c>
      <c r="B31" s="10">
        <v>19053</v>
      </c>
      <c r="C31" s="10" t="s">
        <v>30</v>
      </c>
      <c r="D31" s="11" t="s">
        <v>1</v>
      </c>
      <c r="E31" s="13">
        <f>AVERAGE('bcc-csm-1'!$H30,'bcc-csm1-1-m'!$H30,'BNU-ESM'!$H30,CanESM2!$H30,CCSM4!$H30,'CNRM-CM5'!$H30,'CSIRO-Mk3-6-0'!$H30,'GFDL-ESM2M'!$H30,'GFDL-ESM2G'!$H30,'HadGEM2-ES'!$H30,'HadGEM2-CC'!$H30,inmcm4!$H30,'IPSL-CM5A-LR'!$H30,'IPSL-CM5A-MR'!$H30,'IPSL-MC5B-LR'!$H30,MIROC5!$H30,'MIROC-ESM'!$H30,'MIROC-ESM-CHEM'!$H30,'MRI-CGCM3'!$H30,'NorESM1-M'!$H30)</f>
        <v>230.89164885996607</v>
      </c>
      <c r="F31" s="13">
        <f>AVERAGE('bcc-csm-1'!$I30,'bcc-csm1-1-m'!$I30,'BNU-ESM'!$I30,CanESM2!$I30,CCSM4!$I30,'CNRM-CM5'!$I30,'CSIRO-Mk3-6-0'!$I30,'GFDL-ESM2M'!$I30,'GFDL-ESM2G'!$I30,'HadGEM2-ES'!$I30,'HadGEM2-CC'!$I30,inmcm4!$I30,'IPSL-CM5A-LR'!$I30,'IPSL-CM5A-MR'!$I30,'IPSL-MC5B-LR'!$I30,MIROC5!$I30,'MIROC-ESM'!$I30,'MIROC-ESM-CHEM'!$I30,'MRI-CGCM3'!$I30,'NorESM1-M'!$I30)</f>
        <v>115.95554172951816</v>
      </c>
      <c r="G31" s="25">
        <f>AVERAGE('bcc-csm-1'!$J30,'bcc-csm1-1-m'!$J30,'BNU-ESM'!$J30,CanESM2!$J30,CCSM4!$J30,'CNRM-CM5'!$J30,'CSIRO-Mk3-6-0'!$J30,'GFDL-ESM2M'!$J30,'GFDL-ESM2G'!$J30,'HadGEM2-ES'!$J30,'HadGEM2-CC'!$J30,inmcm4!$J30,'IPSL-CM5A-LR'!$J30,'IPSL-CM5A-MR'!$J30,'IPSL-MC5B-LR'!$J30,MIROC5!$J30,'MIROC-ESM'!$J30,'MIROC-ESM-CHEM'!$J30,'MRI-CGCM3'!$J30,'NorESM1-M'!$J30)</f>
        <v>0.14052304996741383</v>
      </c>
      <c r="H31" s="13">
        <f>AVERAGE('bcc-csm-1'!$K30,'bcc-csm1-1-m'!$K30,'BNU-ESM'!$K30,CanESM2!$K30,CCSM4!$K30,'CNRM-CM5'!$K30,'CSIRO-Mk3-6-0'!$K30,'GFDL-ESM2M'!$K30,'GFDL-ESM2G'!$K30,'HadGEM2-ES'!$K30,'HadGEM2-CC'!$K30,inmcm4!$K30,'IPSL-CM5A-LR'!$K30,'IPSL-CM5A-MR'!$K30,'IPSL-MC5B-LR'!$K30,MIROC5!$K30,'MIROC-ESM'!$K30,'MIROC-ESM-CHEM'!$K30,'MRI-CGCM3'!$K30,'NorESM1-M'!$K30)</f>
        <v>351.50390093404042</v>
      </c>
      <c r="I31" s="13">
        <f>AVERAGE('bcc-csm-1'!$L30,'bcc-csm1-1-m'!$L30,'BNU-ESM'!$L30,CanESM2!$L30,CCSM4!$L30,'CNRM-CM5'!$L30,'CSIRO-Mk3-6-0'!$L30,'GFDL-ESM2M'!$L30,'GFDL-ESM2G'!$L30,'HadGEM2-ES'!$L30,'HadGEM2-CC'!$L30,inmcm4!$L30,'IPSL-CM5A-LR'!$L30,'IPSL-CM5A-MR'!$L30,'IPSL-MC5B-LR'!$L30,MIROC5!$L30,'MIROC-ESM'!$L30,'MIROC-ESM-CHEM'!$L30,'MRI-CGCM3'!$L30,'NorESM1-M'!$L30)</f>
        <v>185.43197480714605</v>
      </c>
      <c r="J31" s="25">
        <f>AVERAGE('bcc-csm-1'!$M30,'bcc-csm1-1-m'!$M30,'BNU-ESM'!$M30,CanESM2!$M30,CCSM4!$M30,'CNRM-CM5'!$M30,'CSIRO-Mk3-6-0'!$M30,'GFDL-ESM2M'!$M30,'GFDL-ESM2G'!$M30,'HadGEM2-ES'!$M30,'HadGEM2-CC'!$M30,inmcm4!$M30,'IPSL-CM5A-LR'!$M30,'IPSL-CM5A-MR'!$M30,'IPSL-MC5B-LR'!$M30,MIROC5!$M30,'MIROC-ESM'!$M30,'MIROC-ESM-CHEM'!$M30,'MRI-CGCM3'!$M30,'NorESM1-M'!$M30)</f>
        <v>0.22933127433800421</v>
      </c>
      <c r="K31" s="56">
        <f>MIN('bcc-csm-1'!$H30,'bcc-csm1-1-m'!$H30,'BNU-ESM'!$H30,CanESM2!$H30,CCSM4!$H30,'CNRM-CM5'!$H30,'CSIRO-Mk3-6-0'!$H30,'GFDL-ESM2M'!$H30,'GFDL-ESM2G'!$H30,'HadGEM2-ES'!$H30,'HadGEM2-CC'!$H30,inmcm4!$H30,'IPSL-CM5A-LR'!$H30,'IPSL-CM5A-MR'!$H30,'IPSL-MC5B-LR'!$H30,MIROC5!$H30,'MIROC-ESM'!$H30,'MIROC-ESM-CHEM'!$H30,'MRI-CGCM3'!$H30,'NorESM1-M'!$H30)</f>
        <v>67.444159257691396</v>
      </c>
      <c r="L31" s="13">
        <f>MIN('bcc-csm-1'!$I30,'bcc-csm1-1-m'!$I30,'BNU-ESM'!$I30,CanESM2!$I30,CCSM4!$I30,'CNRM-CM5'!$I30,'CSIRO-Mk3-6-0'!$I30,'GFDL-ESM2M'!$I30,'GFDL-ESM2G'!$I30,'HadGEM2-ES'!$I30,'HadGEM2-CC'!$I30,inmcm4!$I30,'IPSL-CM5A-LR'!$I30,'IPSL-CM5A-MR'!$I30,'IPSL-MC5B-LR'!$I30,MIROC5!$I30,'MIROC-ESM'!$I30,'MIROC-ESM-CHEM'!$I30,'MRI-CGCM3'!$I30,'NorESM1-M'!$I30)</f>
        <v>15.449628499999999</v>
      </c>
      <c r="M31" s="25">
        <f>MIN('bcc-csm-1'!$J30,'bcc-csm1-1-m'!$J30,'BNU-ESM'!$J30,CanESM2!$J30,CCSM4!$J30,'CNRM-CM5'!$J30,'CSIRO-Mk3-6-0'!$J30,'GFDL-ESM2M'!$J30,'GFDL-ESM2G'!$J30,'HadGEM2-ES'!$J30,'HadGEM2-CC'!$J30,inmcm4!$J30,'IPSL-CM5A-LR'!$J30,'IPSL-CM5A-MR'!$J30,'IPSL-MC5B-LR'!$J30,MIROC5!$J30,'MIROC-ESM'!$J30,'MIROC-ESM-CHEM'!$J30,'MRI-CGCM3'!$J30,'NorESM1-M'!$J30)</f>
        <v>-6.7703324019999997E-2</v>
      </c>
      <c r="N31" s="13">
        <f>MIN('bcc-csm-1'!$K30,'bcc-csm1-1-m'!$K30,'BNU-ESM'!$K30,CanESM2!$K30,CCSM4!$K30,'CNRM-CM5'!$K30,'CSIRO-Mk3-6-0'!$K30,'GFDL-ESM2M'!$K30,'GFDL-ESM2G'!$K30,'HadGEM2-ES'!$K30,'HadGEM2-CC'!$K30,inmcm4!$K30,'IPSL-CM5A-LR'!$K30,'IPSL-CM5A-MR'!$K30,'IPSL-MC5B-LR'!$K30,MIROC5!$K30,'MIROC-ESM'!$K30,'MIROC-ESM-CHEM'!$K30,'MRI-CGCM3'!$K30,'NorESM1-M'!$K30)</f>
        <v>126.88371682909801</v>
      </c>
      <c r="O31" s="13">
        <f>MIN('bcc-csm-1'!$L30,'bcc-csm1-1-m'!$L30,'BNU-ESM'!$L30,CanESM2!$L30,CCSM4!$L30,'CNRM-CM5'!$L30,'CSIRO-Mk3-6-0'!$L30,'GFDL-ESM2M'!$L30,'GFDL-ESM2G'!$L30,'HadGEM2-ES'!$L30,'HadGEM2-CC'!$L30,inmcm4!$L30,'IPSL-CM5A-LR'!$L30,'IPSL-CM5A-MR'!$L30,'IPSL-MC5B-LR'!$L30,MIROC5!$L30,'MIROC-ESM'!$L30,'MIROC-ESM-CHEM'!$L30,'MRI-CGCM3'!$L30,'NorESM1-M'!$L30)</f>
        <v>38.705834579467798</v>
      </c>
      <c r="P31" s="25">
        <f>MIN('bcc-csm-1'!$M30,'bcc-csm1-1-m'!$M30,'BNU-ESM'!$M30,CanESM2!$M30,CCSM4!$M30,'CNRM-CM5'!$M30,'CSIRO-Mk3-6-0'!$M30,'GFDL-ESM2M'!$M30,'GFDL-ESM2G'!$M30,'HadGEM2-ES'!$M30,'HadGEM2-CC'!$M30,inmcm4!$M30,'IPSL-CM5A-LR'!$M30,'IPSL-CM5A-MR'!$M30,'IPSL-MC5B-LR'!$M30,MIROC5!$M30,'MIROC-ESM'!$M30,'MIROC-ESM-CHEM'!$M30,'MRI-CGCM3'!$M30,'NorESM1-M'!$M30)</f>
        <v>-1.32546613208395E-2</v>
      </c>
      <c r="Q31" s="56">
        <f>MAX('bcc-csm-1'!$H30,'bcc-csm1-1-m'!$H30,'BNU-ESM'!$H30,CanESM2!$H30,CCSM4!$H30,'CNRM-CM5'!$H30,'CSIRO-Mk3-6-0'!$H30,'GFDL-ESM2M'!$H30,'GFDL-ESM2G'!$H30,'HadGEM2-ES'!$H30,'HadGEM2-CC'!$H30,inmcm4!$H30,'IPSL-CM5A-LR'!$H30,'IPSL-CM5A-MR'!$H30,'IPSL-MC5B-LR'!$H30,MIROC5!$H30,'MIROC-ESM'!$H30,'MIROC-ESM-CHEM'!$H30,'MRI-CGCM3'!$H30,'NorESM1-M'!$H30)</f>
        <v>391.94877670081303</v>
      </c>
      <c r="R31" s="13">
        <f>MAX('bcc-csm-1'!$I30,'bcc-csm1-1-m'!$I30,'BNU-ESM'!$I30,CanESM2!$I30,CCSM4!$I30,'CNRM-CM5'!$I30,'CSIRO-Mk3-6-0'!$I30,'GFDL-ESM2M'!$I30,'GFDL-ESM2G'!$I30,'HadGEM2-ES'!$I30,'HadGEM2-CC'!$I30,inmcm4!$I30,'IPSL-CM5A-LR'!$I30,'IPSL-CM5A-MR'!$I30,'IPSL-MC5B-LR'!$I30,MIROC5!$I30,'MIROC-ESM'!$I30,'MIROC-ESM-CHEM'!$I30,'MRI-CGCM3'!$I30,'NorESM1-M'!$I30)</f>
        <v>263.77108283042901</v>
      </c>
      <c r="S31" s="25">
        <f>MAX('bcc-csm-1'!$J30,'bcc-csm1-1-m'!$J30,'BNU-ESM'!$J30,CanESM2!$J30,CCSM4!$J30,'CNRM-CM5'!$J30,'CSIRO-Mk3-6-0'!$J30,'GFDL-ESM2M'!$J30,'GFDL-ESM2G'!$J30,'HadGEM2-ES'!$J30,'HadGEM2-CC'!$J30,inmcm4!$J30,'IPSL-CM5A-LR'!$J30,'IPSL-CM5A-MR'!$J30,'IPSL-MC5B-LR'!$J30,MIROC5!$J30,'MIROC-ESM'!$J30,'MIROC-ESM-CHEM'!$J30,'MRI-CGCM3'!$J30,'NorESM1-M'!$J30)</f>
        <v>0.33683428739999999</v>
      </c>
      <c r="T31" s="13">
        <f>MAX('bcc-csm-1'!$K30,'bcc-csm1-1-m'!$K30,'BNU-ESM'!$K30,CanESM2!$K30,CCSM4!$K30,'CNRM-CM5'!$K30,'CSIRO-Mk3-6-0'!$K30,'GFDL-ESM2M'!$K30,'GFDL-ESM2G'!$K30,'HadGEM2-ES'!$K30,'HadGEM2-CC'!$K30,inmcm4!$K30,'IPSL-CM5A-LR'!$K30,'IPSL-CM5A-MR'!$K30,'IPSL-MC5B-LR'!$K30,MIROC5!$K30,'MIROC-ESM'!$K30,'MIROC-ESM-CHEM'!$K30,'MRI-CGCM3'!$K30,'NorESM1-M'!$K30)</f>
        <v>544.35774670000001</v>
      </c>
      <c r="U31" s="13">
        <f>MAX('bcc-csm-1'!$L30,'bcc-csm1-1-m'!$L30,'BNU-ESM'!$L30,CanESM2!$L30,CCSM4!$L30,'CNRM-CM5'!$L30,'CSIRO-Mk3-6-0'!$L30,'GFDL-ESM2M'!$L30,'GFDL-ESM2G'!$L30,'HadGEM2-ES'!$L30,'HadGEM2-CC'!$L30,inmcm4!$L30,'IPSL-CM5A-LR'!$L30,'IPSL-CM5A-MR'!$L30,'IPSL-MC5B-LR'!$L30,MIROC5!$L30,'MIROC-ESM'!$L30,'MIROC-ESM-CHEM'!$L30,'MRI-CGCM3'!$L30,'NorESM1-M'!$L30)</f>
        <v>315.18167699999998</v>
      </c>
      <c r="V31" s="25">
        <f>MAX('bcc-csm-1'!$M30,'bcc-csm1-1-m'!$M30,'BNU-ESM'!$M30,CanESM2!$M30,CCSM4!$M30,'CNRM-CM5'!$M30,'CSIRO-Mk3-6-0'!$M30,'GFDL-ESM2M'!$M30,'GFDL-ESM2G'!$M30,'HadGEM2-ES'!$M30,'HadGEM2-CC'!$M30,inmcm4!$M30,'IPSL-CM5A-LR'!$M30,'IPSL-CM5A-MR'!$M30,'IPSL-MC5B-LR'!$M30,MIROC5!$M30,'MIROC-ESM'!$M30,'MIROC-ESM-CHEM'!$M30,'MRI-CGCM3'!$M30,'NorESM1-M'!$M30)</f>
        <v>0.47369031880000001</v>
      </c>
      <c r="W31" s="56">
        <f>STDEV('bcc-csm-1'!$H30,'bcc-csm1-1-m'!$H30,'BNU-ESM'!$H30,CanESM2!$H30,CCSM4!$H30,'CNRM-CM5'!$H30,'CSIRO-Mk3-6-0'!$H30,'GFDL-ESM2M'!$H30,'GFDL-ESM2G'!$H30,'HadGEM2-ES'!$H30,'HadGEM2-CC'!$H30,inmcm4!$H30,'IPSL-CM5A-LR'!$H30,'IPSL-CM5A-MR'!$H30,'IPSL-MC5B-LR'!$H30,MIROC5!$H30,'MIROC-ESM'!$H30,'MIROC-ESM-CHEM'!$H30,'MRI-CGCM3'!$H30,'NorESM1-M'!$H30)</f>
        <v>89.129600148242204</v>
      </c>
      <c r="X31" s="13">
        <f>STDEV('bcc-csm-1'!$I30,'bcc-csm1-1-m'!$I30,'BNU-ESM'!$I30,CanESM2!$I30,CCSM4!$I30,'CNRM-CM5'!$I30,'CSIRO-Mk3-6-0'!$I30,'GFDL-ESM2M'!$I30,'GFDL-ESM2G'!$I30,'HadGEM2-ES'!$I30,'HadGEM2-CC'!$I30,inmcm4!$I30,'IPSL-CM5A-LR'!$I30,'IPSL-CM5A-MR'!$I30,'IPSL-MC5B-LR'!$I30,MIROC5!$I30,'MIROC-ESM'!$I30,'MIROC-ESM-CHEM'!$I30,'MRI-CGCM3'!$I30,'NorESM1-M'!$I30)</f>
        <v>64.011282901660465</v>
      </c>
      <c r="Y31" s="13">
        <f>STDEV('bcc-csm-1'!$J30,'bcc-csm1-1-m'!$J30,'BNU-ESM'!$J30,CanESM2!$J30,CCSM4!$J30,'CNRM-CM5'!$J30,'CSIRO-Mk3-6-0'!$J30,'GFDL-ESM2M'!$J30,'GFDL-ESM2G'!$J30,'HadGEM2-ES'!$J30,'HadGEM2-CC'!$J30,inmcm4!$J30,'IPSL-CM5A-LR'!$J30,'IPSL-CM5A-MR'!$J30,'IPSL-MC5B-LR'!$J30,MIROC5!$J30,'MIROC-ESM'!$J30,'MIROC-ESM-CHEM'!$J30,'MRI-CGCM3'!$J30,'NorESM1-M'!$J30)</f>
        <v>0.10465505664595698</v>
      </c>
      <c r="Z31" s="13">
        <f>STDEV('bcc-csm-1'!$K30,'bcc-csm1-1-m'!$K30,'BNU-ESM'!$K30,CanESM2!$K30,CCSM4!$K30,'CNRM-CM5'!$K30,'CSIRO-Mk3-6-0'!$K30,'GFDL-ESM2M'!$K30,'GFDL-ESM2G'!$K30,'HadGEM2-ES'!$K30,'HadGEM2-CC'!$K30,inmcm4!$K30,'IPSL-CM5A-LR'!$K30,'IPSL-CM5A-MR'!$K30,'IPSL-MC5B-LR'!$K30,MIROC5!$K30,'MIROC-ESM'!$K30,'MIROC-ESM-CHEM'!$K30,'MRI-CGCM3'!$K30,'NorESM1-M'!$K30)</f>
        <v>126.06211464499299</v>
      </c>
      <c r="AA31" s="13">
        <f>STDEV('bcc-csm-1'!$L30,'bcc-csm1-1-m'!$L30,'BNU-ESM'!$L30,CanESM2!$L30,CCSM4!$L30,'CNRM-CM5'!$L30,'CSIRO-Mk3-6-0'!$L30,'GFDL-ESM2M'!$L30,'GFDL-ESM2G'!$L30,'HadGEM2-ES'!$L30,'HadGEM2-CC'!$L30,inmcm4!$L30,'IPSL-CM5A-LR'!$L30,'IPSL-CM5A-MR'!$L30,'IPSL-MC5B-LR'!$L30,MIROC5!$L30,'MIROC-ESM'!$L30,'MIROC-ESM-CHEM'!$L30,'MRI-CGCM3'!$L30,'NorESM1-M'!$L30)</f>
        <v>82.15382840140289</v>
      </c>
      <c r="AB31" s="13">
        <f>STDEV('bcc-csm-1'!$M30,'bcc-csm1-1-m'!$M30,'BNU-ESM'!$M30,CanESM2!$M30,CCSM4!$M30,'CNRM-CM5'!$M30,'CSIRO-Mk3-6-0'!$M30,'GFDL-ESM2M'!$M30,'GFDL-ESM2G'!$M30,'HadGEM2-ES'!$M30,'HadGEM2-CC'!$M30,inmcm4!$M30,'IPSL-CM5A-LR'!$M30,'IPSL-CM5A-MR'!$M30,'IPSL-MC5B-LR'!$M30,MIROC5!$M30,'MIROC-ESM'!$M30,'MIROC-ESM-CHEM'!$M30,'MRI-CGCM3'!$M30,'NorESM1-M'!$M30)</f>
        <v>0.14119963448551603</v>
      </c>
      <c r="AC31" s="56">
        <f t="shared" ref="AC31:AH31" si="70">E31-(3*W31)</f>
        <v>-36.49715158476053</v>
      </c>
      <c r="AD31" s="13">
        <f t="shared" si="70"/>
        <v>-76.078306975463221</v>
      </c>
      <c r="AE31" s="13">
        <f t="shared" si="70"/>
        <v>-0.17344211997045711</v>
      </c>
      <c r="AF31" s="13">
        <f t="shared" si="70"/>
        <v>-26.68244300093852</v>
      </c>
      <c r="AG31" s="13">
        <f t="shared" si="70"/>
        <v>-61.029510397062609</v>
      </c>
      <c r="AH31" s="13">
        <f t="shared" si="70"/>
        <v>-0.19426762911854389</v>
      </c>
      <c r="AI31" s="56">
        <f t="shared" ref="AI31:AN31" si="71">E31+(3*W31)</f>
        <v>498.28044930469264</v>
      </c>
      <c r="AJ31" s="13">
        <f t="shared" si="71"/>
        <v>307.98939043449957</v>
      </c>
      <c r="AK31" s="13">
        <f t="shared" si="71"/>
        <v>0.45448821990528476</v>
      </c>
      <c r="AL31" s="13">
        <f t="shared" si="71"/>
        <v>729.69024486901935</v>
      </c>
      <c r="AM31" s="13">
        <f t="shared" si="71"/>
        <v>431.8934600113547</v>
      </c>
      <c r="AN31" s="13">
        <f t="shared" si="71"/>
        <v>0.65293017779455231</v>
      </c>
      <c r="AO31" s="56">
        <f>AVERAGE('bcc-csm-1'!$E30,'bcc-csm1-1-m'!$E30,'BNU-ESM'!$E30,CanESM2!$E30,CCSM4!$E30,'CNRM-CM5'!$E30,'CSIRO-Mk3-6-0'!$E30,'GFDL-ESM2M'!$E30,'GFDL-ESM2G'!$E30,'HadGEM2-ES'!$E30,'HadGEM2-CC'!$E30,inmcm4!$E30,'IPSL-CM5A-LR'!$E30,'IPSL-CM5A-MR'!$E30,'IPSL-MC5B-LR'!$E30,MIROC5!$E30,'MIROC-ESM'!$E30,'MIROC-ESM-CHEM'!$E30,'MRI-CGCM3'!$E30,'NorESM1-M'!$E30)</f>
        <v>2151.8340809191673</v>
      </c>
      <c r="AP31" s="13">
        <f>AVERAGE('bcc-csm-1'!$F30,'bcc-csm1-1-m'!$F30,'BNU-ESM'!$F30,CanESM2!$F30,CCSM4!$F30,'CNRM-CM5'!$F30,'CSIRO-Mk3-6-0'!$F30,'GFDL-ESM2M'!$F30,'GFDL-ESM2G'!$F30,'HadGEM2-ES'!$F30,'HadGEM2-CC'!$F30,inmcm4!$F30,'IPSL-CM5A-LR'!$F30,'IPSL-CM5A-MR'!$F30,'IPSL-MC5B-LR'!$F30,MIROC5!$F30,'MIROC-ESM'!$F30,'MIROC-ESM-CHEM'!$F30,'MRI-CGCM3'!$F30,'NorESM1-M'!$F30)</f>
        <v>226.10606838508301</v>
      </c>
      <c r="AQ31" s="62">
        <f>AVERAGE('bcc-csm-1'!$G30,'bcc-csm1-1-m'!$G30,'BNU-ESM'!$G30,CanESM2!$G30,CCSM4!$G30,'CNRM-CM5'!$G30,'CSIRO-Mk3-6-0'!$G30,'GFDL-ESM2M'!$G30,'GFDL-ESM2G'!$G30,'HadGEM2-ES'!$G30,'HadGEM2-CC'!$G30,inmcm4!$G30,'IPSL-CM5A-LR'!$G30,'IPSL-CM5A-MR'!$G30,'IPSL-MC5B-LR'!$G30,MIROC5!$G30,'MIROC-ESM'!$G30,'MIROC-ESM-CHEM'!$G30,'MRI-CGCM3'!$G30,'NorESM1-M'!$G30)</f>
        <v>1.0195022406065402</v>
      </c>
      <c r="AR31" s="53">
        <f t="shared" si="12"/>
        <v>0.10729993121093216</v>
      </c>
      <c r="AS31" s="53">
        <f t="shared" si="13"/>
        <v>0.51283692895863975</v>
      </c>
      <c r="AT31" s="64">
        <f t="shared" si="14"/>
        <v>0.13783495942472024</v>
      </c>
      <c r="AU31" s="53">
        <f t="shared" si="15"/>
        <v>0.16335083826904243</v>
      </c>
      <c r="AV31" s="53">
        <f t="shared" si="16"/>
        <v>0.82011056196570276</v>
      </c>
      <c r="AW31" s="64">
        <f t="shared" si="17"/>
        <v>0.22494435539598856</v>
      </c>
    </row>
    <row r="32" spans="1:49" ht="11.5" x14ac:dyDescent="0.25">
      <c r="A32" s="10" t="str">
        <f>IF(AND(B32='bcc-csm-1'!C31, B32='bcc-csm1-1-m'!C31,B32='BNU-ESM'!C31, B32=CanESM2!C31, B32=CCSM4!C31, B32='CNRM-CM5'!C31, B32='CSIRO-Mk3-6-0'!C31, B32='GFDL-ESM2M'!C31, B32='GFDL-ESM2G'!C31, B32='HadGEM2-ES'!C31, B32='HadGEM2-CC'!C31, B32=inmcm4!C31, B32='IPSL-CM5A-LR'!C31, B32='IPSL-CM5A-MR'!C31, B32='IPSL-MC5B-LR'!C31, B32=MIROC5!C31, B32='MIROC-ESM'!C31, B32='MIROC-ESM-CHEM'!C31, B32='MRI-CGCM3'!C31, B32='NorESM1-M'!C31), "Yes", "No")</f>
        <v>Yes</v>
      </c>
      <c r="B32" s="10">
        <v>19055</v>
      </c>
      <c r="C32" s="10" t="s">
        <v>31</v>
      </c>
      <c r="D32" s="11" t="s">
        <v>1</v>
      </c>
      <c r="E32" s="13">
        <f>AVERAGE('bcc-csm-1'!$H31,'bcc-csm1-1-m'!$H31,'BNU-ESM'!$H31,CanESM2!$H31,CCSM4!$H31,'CNRM-CM5'!$H31,'CSIRO-Mk3-6-0'!$H31,'GFDL-ESM2M'!$H31,'GFDL-ESM2G'!$H31,'HadGEM2-ES'!$H31,'HadGEM2-CC'!$H31,inmcm4!$H31,'IPSL-CM5A-LR'!$H31,'IPSL-CM5A-MR'!$H31,'IPSL-MC5B-LR'!$H31,MIROC5!$H31,'MIROC-ESM'!$H31,'MIROC-ESM-CHEM'!$H31,'MRI-CGCM3'!$H31,'NorESM1-M'!$H31)</f>
        <v>230.519295975966</v>
      </c>
      <c r="F32" s="13">
        <f>AVERAGE('bcc-csm-1'!$I31,'bcc-csm1-1-m'!$I31,'BNU-ESM'!$I31,CanESM2!$I31,CCSM4!$I31,'CNRM-CM5'!$I31,'CSIRO-Mk3-6-0'!$I31,'GFDL-ESM2M'!$I31,'GFDL-ESM2G'!$I31,'HadGEM2-ES'!$I31,'HadGEM2-CC'!$I31,inmcm4!$I31,'IPSL-CM5A-LR'!$I31,'IPSL-CM5A-MR'!$I31,'IPSL-MC5B-LR'!$I31,MIROC5!$I31,'MIROC-ESM'!$I31,'MIROC-ESM-CHEM'!$I31,'MRI-CGCM3'!$I31,'NorESM1-M'!$I31)</f>
        <v>90.664376021533855</v>
      </c>
      <c r="G32" s="25">
        <f>AVERAGE('bcc-csm-1'!$J31,'bcc-csm1-1-m'!$J31,'BNU-ESM'!$J31,CanESM2!$J31,CCSM4!$J31,'CNRM-CM5'!$J31,'CSIRO-Mk3-6-0'!$J31,'GFDL-ESM2M'!$J31,'GFDL-ESM2G'!$J31,'HadGEM2-ES'!$J31,'HadGEM2-CC'!$J31,inmcm4!$J31,'IPSL-CM5A-LR'!$J31,'IPSL-CM5A-MR'!$J31,'IPSL-MC5B-LR'!$J31,MIROC5!$J31,'MIROC-ESM'!$J31,'MIROC-ESM-CHEM'!$J31,'MRI-CGCM3'!$J31,'NorESM1-M'!$J31)</f>
        <v>0.12804033838641557</v>
      </c>
      <c r="H32" s="13">
        <f>AVERAGE('bcc-csm-1'!$K31,'bcc-csm1-1-m'!$K31,'BNU-ESM'!$K31,CanESM2!$K31,CCSM4!$K31,'CNRM-CM5'!$K31,'CSIRO-Mk3-6-0'!$K31,'GFDL-ESM2M'!$K31,'GFDL-ESM2G'!$K31,'HadGEM2-ES'!$K31,'HadGEM2-CC'!$K31,inmcm4!$K31,'IPSL-CM5A-LR'!$K31,'IPSL-CM5A-MR'!$K31,'IPSL-MC5B-LR'!$K31,MIROC5!$K31,'MIROC-ESM'!$K31,'MIROC-ESM-CHEM'!$K31,'MRI-CGCM3'!$K31,'NorESM1-M'!$K31)</f>
        <v>353.17887774891108</v>
      </c>
      <c r="I32" s="13">
        <f>AVERAGE('bcc-csm-1'!$L31,'bcc-csm1-1-m'!$L31,'BNU-ESM'!$L31,CanESM2!$L31,CCSM4!$L31,'CNRM-CM5'!$L31,'CSIRO-Mk3-6-0'!$L31,'GFDL-ESM2M'!$L31,'GFDL-ESM2G'!$L31,'HadGEM2-ES'!$L31,'HadGEM2-CC'!$L31,inmcm4!$L31,'IPSL-CM5A-LR'!$L31,'IPSL-CM5A-MR'!$L31,'IPSL-MC5B-LR'!$L31,MIROC5!$L31,'MIROC-ESM'!$L31,'MIROC-ESM-CHEM'!$L31,'MRI-CGCM3'!$L31,'NorESM1-M'!$L31)</f>
        <v>147.96935859193985</v>
      </c>
      <c r="J32" s="25">
        <f>AVERAGE('bcc-csm-1'!$M31,'bcc-csm1-1-m'!$M31,'BNU-ESM'!$M31,CanESM2!$M31,CCSM4!$M31,'CNRM-CM5'!$M31,'CSIRO-Mk3-6-0'!$M31,'GFDL-ESM2M'!$M31,'GFDL-ESM2G'!$M31,'HadGEM2-ES'!$M31,'HadGEM2-CC'!$M31,inmcm4!$M31,'IPSL-CM5A-LR'!$M31,'IPSL-CM5A-MR'!$M31,'IPSL-MC5B-LR'!$M31,MIROC5!$M31,'MIROC-ESM'!$M31,'MIROC-ESM-CHEM'!$M31,'MRI-CGCM3'!$M31,'NorESM1-M'!$M31)</f>
        <v>0.20451691507715383</v>
      </c>
      <c r="K32" s="56">
        <f>MIN('bcc-csm-1'!$H31,'bcc-csm1-1-m'!$H31,'BNU-ESM'!$H31,CanESM2!$H31,CCSM4!$H31,'CNRM-CM5'!$H31,'CSIRO-Mk3-6-0'!$H31,'GFDL-ESM2M'!$H31,'GFDL-ESM2G'!$H31,'HadGEM2-ES'!$H31,'HadGEM2-CC'!$H31,inmcm4!$H31,'IPSL-CM5A-LR'!$H31,'IPSL-CM5A-MR'!$H31,'IPSL-MC5B-LR'!$H31,MIROC5!$H31,'MIROC-ESM'!$H31,'MIROC-ESM-CHEM'!$H31,'MRI-CGCM3'!$H31,'NorESM1-M'!$H31)</f>
        <v>65.800721030123398</v>
      </c>
      <c r="L32" s="13">
        <f>MIN('bcc-csm-1'!$I31,'bcc-csm1-1-m'!$I31,'BNU-ESM'!$I31,CanESM2!$I31,CCSM4!$I31,'CNRM-CM5'!$I31,'CSIRO-Mk3-6-0'!$I31,'GFDL-ESM2M'!$I31,'GFDL-ESM2G'!$I31,'HadGEM2-ES'!$I31,'HadGEM2-CC'!$I31,inmcm4!$I31,'IPSL-CM5A-LR'!$I31,'IPSL-CM5A-MR'!$I31,'IPSL-MC5B-LR'!$I31,MIROC5!$I31,'MIROC-ESM'!$I31,'MIROC-ESM-CHEM'!$I31,'MRI-CGCM3'!$I31,'NorESM1-M'!$I31)</f>
        <v>13.6268671035766</v>
      </c>
      <c r="M32" s="25">
        <f>MIN('bcc-csm-1'!$J31,'bcc-csm1-1-m'!$J31,'BNU-ESM'!$J31,CanESM2!$J31,CCSM4!$J31,'CNRM-CM5'!$J31,'CSIRO-Mk3-6-0'!$J31,'GFDL-ESM2M'!$J31,'GFDL-ESM2G'!$J31,'HadGEM2-ES'!$J31,'HadGEM2-CC'!$J31,inmcm4!$J31,'IPSL-CM5A-LR'!$J31,'IPSL-CM5A-MR'!$J31,'IPSL-MC5B-LR'!$J31,MIROC5!$J31,'MIROC-ESM'!$J31,'MIROC-ESM-CHEM'!$J31,'MRI-CGCM3'!$J31,'NorESM1-M'!$J31)</f>
        <v>-3.1456264307959697E-2</v>
      </c>
      <c r="N32" s="13">
        <f>MIN('bcc-csm-1'!$K31,'bcc-csm1-1-m'!$K31,'BNU-ESM'!$K31,CanESM2!$K31,CCSM4!$K31,'CNRM-CM5'!$K31,'CSIRO-Mk3-6-0'!$K31,'GFDL-ESM2M'!$K31,'GFDL-ESM2G'!$K31,'HadGEM2-ES'!$K31,'HadGEM2-CC'!$K31,inmcm4!$K31,'IPSL-CM5A-LR'!$K31,'IPSL-CM5A-MR'!$K31,'IPSL-MC5B-LR'!$K31,MIROC5!$K31,'MIROC-ESM'!$K31,'MIROC-ESM-CHEM'!$K31,'MRI-CGCM3'!$K31,'NorESM1-M'!$K31)</f>
        <v>118.68384819510401</v>
      </c>
      <c r="O32" s="13">
        <f>MIN('bcc-csm-1'!$L31,'bcc-csm1-1-m'!$L31,'BNU-ESM'!$L31,CanESM2!$L31,CCSM4!$L31,'CNRM-CM5'!$L31,'CSIRO-Mk3-6-0'!$L31,'GFDL-ESM2M'!$L31,'GFDL-ESM2G'!$L31,'HadGEM2-ES'!$L31,'HadGEM2-CC'!$L31,inmcm4!$L31,'IPSL-CM5A-LR'!$L31,'IPSL-CM5A-MR'!$L31,'IPSL-MC5B-LR'!$L31,MIROC5!$L31,'MIROC-ESM'!$L31,'MIROC-ESM-CHEM'!$L31,'MRI-CGCM3'!$L31,'NorESM1-M'!$L31)</f>
        <v>13.711321067810101</v>
      </c>
      <c r="P32" s="25">
        <f>MIN('bcc-csm-1'!$M31,'bcc-csm1-1-m'!$M31,'BNU-ESM'!$M31,CanESM2!$M31,CCSM4!$M31,'CNRM-CM5'!$M31,'CSIRO-Mk3-6-0'!$M31,'GFDL-ESM2M'!$M31,'GFDL-ESM2G'!$M31,'HadGEM2-ES'!$M31,'HadGEM2-CC'!$M31,inmcm4!$M31,'IPSL-CM5A-LR'!$M31,'IPSL-CM5A-MR'!$M31,'IPSL-MC5B-LR'!$M31,MIROC5!$M31,'MIROC-ESM'!$M31,'MIROC-ESM-CHEM'!$M31,'MRI-CGCM3'!$M31,'NorESM1-M'!$M31)</f>
        <v>-2.8068032275377401E-2</v>
      </c>
      <c r="Q32" s="56">
        <f>MAX('bcc-csm-1'!$H31,'bcc-csm1-1-m'!$H31,'BNU-ESM'!$H31,CanESM2!$H31,CCSM4!$H31,'CNRM-CM5'!$H31,'CSIRO-Mk3-6-0'!$H31,'GFDL-ESM2M'!$H31,'GFDL-ESM2G'!$H31,'HadGEM2-ES'!$H31,'HadGEM2-CC'!$H31,inmcm4!$H31,'IPSL-CM5A-LR'!$H31,'IPSL-CM5A-MR'!$H31,'IPSL-MC5B-LR'!$H31,MIROC5!$H31,'MIROC-ESM'!$H31,'MIROC-ESM-CHEM'!$H31,'MRI-CGCM3'!$H31,'NorESM1-M'!$H31)</f>
        <v>442.35632283766699</v>
      </c>
      <c r="R32" s="13">
        <f>MAX('bcc-csm-1'!$I31,'bcc-csm1-1-m'!$I31,'BNU-ESM'!$I31,CanESM2!$I31,CCSM4!$I31,'CNRM-CM5'!$I31,'CSIRO-Mk3-6-0'!$I31,'GFDL-ESM2M'!$I31,'GFDL-ESM2G'!$I31,'HadGEM2-ES'!$I31,'HadGEM2-CC'!$I31,inmcm4!$I31,'IPSL-CM5A-LR'!$I31,'IPSL-CM5A-MR'!$I31,'IPSL-MC5B-LR'!$I31,MIROC5!$I31,'MIROC-ESM'!$I31,'MIROC-ESM-CHEM'!$I31,'MRI-CGCM3'!$I31,'NorESM1-M'!$I31)</f>
        <v>255.86946320533701</v>
      </c>
      <c r="S32" s="25">
        <f>MAX('bcc-csm-1'!$J31,'bcc-csm1-1-m'!$J31,'BNU-ESM'!$J31,CanESM2!$J31,CCSM4!$J31,'CNRM-CM5'!$J31,'CSIRO-Mk3-6-0'!$J31,'GFDL-ESM2M'!$J31,'GFDL-ESM2G'!$J31,'HadGEM2-ES'!$J31,'HadGEM2-CC'!$J31,inmcm4!$J31,'IPSL-CM5A-LR'!$J31,'IPSL-CM5A-MR'!$J31,'IPSL-MC5B-LR'!$J31,MIROC5!$J31,'MIROC-ESM'!$J31,'MIROC-ESM-CHEM'!$J31,'MRI-CGCM3'!$J31,'NorESM1-M'!$J31)</f>
        <v>0.33054089859027103</v>
      </c>
      <c r="T32" s="13">
        <f>MAX('bcc-csm-1'!$K31,'bcc-csm1-1-m'!$K31,'BNU-ESM'!$K31,CanESM2!$K31,CCSM4!$K31,'CNRM-CM5'!$K31,'CSIRO-Mk3-6-0'!$K31,'GFDL-ESM2M'!$K31,'GFDL-ESM2G'!$K31,'HadGEM2-ES'!$K31,'HadGEM2-CC'!$K31,inmcm4!$K31,'IPSL-CM5A-LR'!$K31,'IPSL-CM5A-MR'!$K31,'IPSL-MC5B-LR'!$K31,MIROC5!$K31,'MIROC-ESM'!$K31,'MIROC-ESM-CHEM'!$K31,'MRI-CGCM3'!$K31,'NorESM1-M'!$K31)</f>
        <v>622.09574680000003</v>
      </c>
      <c r="U32" s="13">
        <f>MAX('bcc-csm-1'!$L31,'bcc-csm1-1-m'!$L31,'BNU-ESM'!$L31,CanESM2!$L31,CCSM4!$L31,'CNRM-CM5'!$L31,'CSIRO-Mk3-6-0'!$L31,'GFDL-ESM2M'!$L31,'GFDL-ESM2G'!$L31,'HadGEM2-ES'!$L31,'HadGEM2-CC'!$L31,inmcm4!$L31,'IPSL-CM5A-LR'!$L31,'IPSL-CM5A-MR'!$L31,'IPSL-MC5B-LR'!$L31,MIROC5!$L31,'MIROC-ESM'!$L31,'MIROC-ESM-CHEM'!$L31,'MRI-CGCM3'!$L31,'NorESM1-M'!$L31)</f>
        <v>327.3368476</v>
      </c>
      <c r="V32" s="25">
        <f>MAX('bcc-csm-1'!$M31,'bcc-csm1-1-m'!$M31,'BNU-ESM'!$M31,CanESM2!$M31,CCSM4!$M31,'CNRM-CM5'!$M31,'CSIRO-Mk3-6-0'!$M31,'GFDL-ESM2M'!$M31,'GFDL-ESM2G'!$M31,'HadGEM2-ES'!$M31,'HadGEM2-CC'!$M31,inmcm4!$M31,'IPSL-CM5A-LR'!$M31,'IPSL-CM5A-MR'!$M31,'IPSL-MC5B-LR'!$M31,MIROC5!$M31,'MIROC-ESM'!$M31,'MIROC-ESM-CHEM'!$M31,'MRI-CGCM3'!$M31,'NorESM1-M'!$M31)</f>
        <v>0.47732568689999999</v>
      </c>
      <c r="W32" s="56">
        <f>STDEV('bcc-csm-1'!$H31,'bcc-csm1-1-m'!$H31,'BNU-ESM'!$H31,CanESM2!$H31,CCSM4!$H31,'CNRM-CM5'!$H31,'CSIRO-Mk3-6-0'!$H31,'GFDL-ESM2M'!$H31,'GFDL-ESM2G'!$H31,'HadGEM2-ES'!$H31,'HadGEM2-CC'!$H31,inmcm4!$H31,'IPSL-CM5A-LR'!$H31,'IPSL-CM5A-MR'!$H31,'IPSL-MC5B-LR'!$H31,MIROC5!$H31,'MIROC-ESM'!$H31,'MIROC-ESM-CHEM'!$H31,'MRI-CGCM3'!$H31,'NorESM1-M'!$H31)</f>
        <v>98.283954630005994</v>
      </c>
      <c r="X32" s="13">
        <f>STDEV('bcc-csm-1'!$I31,'bcc-csm1-1-m'!$I31,'BNU-ESM'!$I31,CanESM2!$I31,CCSM4!$I31,'CNRM-CM5'!$I31,'CSIRO-Mk3-6-0'!$I31,'GFDL-ESM2M'!$I31,'GFDL-ESM2G'!$I31,'HadGEM2-ES'!$I31,'HadGEM2-CC'!$I31,inmcm4!$I31,'IPSL-CM5A-LR'!$I31,'IPSL-CM5A-MR'!$I31,'IPSL-MC5B-LR'!$I31,MIROC5!$I31,'MIROC-ESM'!$I31,'MIROC-ESM-CHEM'!$I31,'MRI-CGCM3'!$I31,'NorESM1-M'!$I31)</f>
        <v>58.158294234415379</v>
      </c>
      <c r="Y32" s="13">
        <f>STDEV('bcc-csm-1'!$J31,'bcc-csm1-1-m'!$J31,'BNU-ESM'!$J31,CanESM2!$J31,CCSM4!$J31,'CNRM-CM5'!$J31,'CSIRO-Mk3-6-0'!$J31,'GFDL-ESM2M'!$J31,'GFDL-ESM2G'!$J31,'HadGEM2-ES'!$J31,'HadGEM2-CC'!$J31,inmcm4!$J31,'IPSL-CM5A-LR'!$J31,'IPSL-CM5A-MR'!$J31,'IPSL-MC5B-LR'!$J31,MIROC5!$J31,'MIROC-ESM'!$J31,'MIROC-ESM-CHEM'!$J31,'MRI-CGCM3'!$J31,'NorESM1-M'!$J31)</f>
        <v>9.9464685587629109E-2</v>
      </c>
      <c r="Z32" s="13">
        <f>STDEV('bcc-csm-1'!$K31,'bcc-csm1-1-m'!$K31,'BNU-ESM'!$K31,CanESM2!$K31,CCSM4!$K31,'CNRM-CM5'!$K31,'CSIRO-Mk3-6-0'!$K31,'GFDL-ESM2M'!$K31,'GFDL-ESM2G'!$K31,'HadGEM2-ES'!$K31,'HadGEM2-CC'!$K31,inmcm4!$K31,'IPSL-CM5A-LR'!$K31,'IPSL-CM5A-MR'!$K31,'IPSL-MC5B-LR'!$K31,MIROC5!$K31,'MIROC-ESM'!$K31,'MIROC-ESM-CHEM'!$K31,'MRI-CGCM3'!$K31,'NorESM1-M'!$K31)</f>
        <v>138.79360485920159</v>
      </c>
      <c r="AA32" s="13">
        <f>STDEV('bcc-csm-1'!$L31,'bcc-csm1-1-m'!$L31,'BNU-ESM'!$L31,CanESM2!$L31,CCSM4!$L31,'CNRM-CM5'!$L31,'CSIRO-Mk3-6-0'!$L31,'GFDL-ESM2M'!$L31,'GFDL-ESM2G'!$L31,'HadGEM2-ES'!$L31,'HadGEM2-CC'!$L31,inmcm4!$L31,'IPSL-CM5A-LR'!$L31,'IPSL-CM5A-MR'!$L31,'IPSL-MC5B-LR'!$L31,MIROC5!$L31,'MIROC-ESM'!$L31,'MIROC-ESM-CHEM'!$L31,'MRI-CGCM3'!$L31,'NorESM1-M'!$L31)</f>
        <v>79.466468978170212</v>
      </c>
      <c r="AB32" s="13">
        <f>STDEV('bcc-csm-1'!$M31,'bcc-csm1-1-m'!$M31,'BNU-ESM'!$M31,CanESM2!$M31,CCSM4!$M31,'CNRM-CM5'!$M31,'CSIRO-Mk3-6-0'!$M31,'GFDL-ESM2M'!$M31,'GFDL-ESM2G'!$M31,'HadGEM2-ES'!$M31,'HadGEM2-CC'!$M31,inmcm4!$M31,'IPSL-CM5A-LR'!$M31,'IPSL-CM5A-MR'!$M31,'IPSL-MC5B-LR'!$M31,MIROC5!$M31,'MIROC-ESM'!$M31,'MIROC-ESM-CHEM'!$M31,'MRI-CGCM3'!$M31,'NorESM1-M'!$M31)</f>
        <v>0.13389803863236105</v>
      </c>
      <c r="AC32" s="56">
        <f t="shared" ref="AC32:AH32" si="72">E32-(3*W32)</f>
        <v>-64.332567914051964</v>
      </c>
      <c r="AD32" s="13">
        <f t="shared" si="72"/>
        <v>-83.810506681712269</v>
      </c>
      <c r="AE32" s="13">
        <f t="shared" si="72"/>
        <v>-0.17035371837647176</v>
      </c>
      <c r="AF32" s="13">
        <f t="shared" si="72"/>
        <v>-63.201936828693704</v>
      </c>
      <c r="AG32" s="13">
        <f t="shared" si="72"/>
        <v>-90.430048342570785</v>
      </c>
      <c r="AH32" s="13">
        <f t="shared" si="72"/>
        <v>-0.19717720081992932</v>
      </c>
      <c r="AI32" s="56">
        <f t="shared" ref="AI32:AN32" si="73">E32+(3*W32)</f>
        <v>525.37115986598394</v>
      </c>
      <c r="AJ32" s="13">
        <f t="shared" si="73"/>
        <v>265.13925872478001</v>
      </c>
      <c r="AK32" s="13">
        <f t="shared" si="73"/>
        <v>0.42643439514930292</v>
      </c>
      <c r="AL32" s="13">
        <f t="shared" si="73"/>
        <v>769.55969232651591</v>
      </c>
      <c r="AM32" s="13">
        <f t="shared" si="73"/>
        <v>386.36876552645049</v>
      </c>
      <c r="AN32" s="13">
        <f t="shared" si="73"/>
        <v>0.60621103097423701</v>
      </c>
      <c r="AO32" s="56">
        <f>AVERAGE('bcc-csm-1'!$E31,'bcc-csm1-1-m'!$E31,'BNU-ESM'!$E31,CanESM2!$E31,CCSM4!$E31,'CNRM-CM5'!$E31,'CSIRO-Mk3-6-0'!$E31,'GFDL-ESM2M'!$E31,'GFDL-ESM2G'!$E31,'HadGEM2-ES'!$E31,'HadGEM2-CC'!$E31,inmcm4!$E31,'IPSL-CM5A-LR'!$E31,'IPSL-CM5A-MR'!$E31,'IPSL-MC5B-LR'!$E31,MIROC5!$E31,'MIROC-ESM'!$E31,'MIROC-ESM-CHEM'!$E31,'MRI-CGCM3'!$E31,'NorESM1-M'!$E31)</f>
        <v>1869.2635603189908</v>
      </c>
      <c r="AP32" s="13">
        <f>AVERAGE('bcc-csm-1'!$F31,'bcc-csm1-1-m'!$F31,'BNU-ESM'!$F31,CanESM2!$F31,CCSM4!$F31,'CNRM-CM5'!$F31,'CSIRO-Mk3-6-0'!$F31,'GFDL-ESM2M'!$F31,'GFDL-ESM2G'!$F31,'HadGEM2-ES'!$F31,'HadGEM2-CC'!$F31,inmcm4!$F31,'IPSL-CM5A-LR'!$F31,'IPSL-CM5A-MR'!$F31,'IPSL-MC5B-LR'!$F31,MIROC5!$F31,'MIROC-ESM'!$F31,'MIROC-ESM-CHEM'!$F31,'MRI-CGCM3'!$F31,'NorESM1-M'!$F31)</f>
        <v>133.02105809985633</v>
      </c>
      <c r="AQ32" s="62">
        <f>AVERAGE('bcc-csm-1'!$G31,'bcc-csm1-1-m'!$G31,'BNU-ESM'!$G31,CanESM2!$G31,CCSM4!$G31,'CNRM-CM5'!$G31,'CSIRO-Mk3-6-0'!$G31,'GFDL-ESM2M'!$G31,'GFDL-ESM2G'!$G31,'HadGEM2-ES'!$G31,'HadGEM2-CC'!$G31,inmcm4!$G31,'IPSL-CM5A-LR'!$G31,'IPSL-CM5A-MR'!$G31,'IPSL-MC5B-LR'!$G31,MIROC5!$G31,'MIROC-ESM'!$G31,'MIROC-ESM-CHEM'!$G31,'MRI-CGCM3'!$G31,'NorESM1-M'!$G31)</f>
        <v>0.88355809153965603</v>
      </c>
      <c r="AR32" s="53">
        <f t="shared" si="12"/>
        <v>0.12332091678747954</v>
      </c>
      <c r="AS32" s="53">
        <f t="shared" si="13"/>
        <v>0.68157912225802519</v>
      </c>
      <c r="AT32" s="64">
        <f t="shared" si="14"/>
        <v>0.14491445397019359</v>
      </c>
      <c r="AU32" s="53">
        <f t="shared" si="15"/>
        <v>0.18894011804768768</v>
      </c>
      <c r="AV32" s="53">
        <f t="shared" si="16"/>
        <v>1.1123754442011891</v>
      </c>
      <c r="AW32" s="64">
        <f t="shared" si="17"/>
        <v>0.23146968720615771</v>
      </c>
    </row>
    <row r="33" spans="1:49" ht="11.5" x14ac:dyDescent="0.25">
      <c r="A33" s="10" t="str">
        <f>IF(AND(B33='bcc-csm-1'!C32, B33='bcc-csm1-1-m'!C32,B33='BNU-ESM'!C32, B33=CanESM2!C32, B33=CCSM4!C32, B33='CNRM-CM5'!C32, B33='CSIRO-Mk3-6-0'!C32, B33='GFDL-ESM2M'!C32, B33='GFDL-ESM2G'!C32, B33='HadGEM2-ES'!C32, B33='HadGEM2-CC'!C32, B33=inmcm4!C32, B33='IPSL-CM5A-LR'!C32, B33='IPSL-CM5A-MR'!C32, B33='IPSL-MC5B-LR'!C32, B33=MIROC5!C32, B33='MIROC-ESM'!C32, B33='MIROC-ESM-CHEM'!C32, B33='MRI-CGCM3'!C32, B33='NorESM1-M'!C32), "Yes", "No")</f>
        <v>Yes</v>
      </c>
      <c r="B33" s="10">
        <v>19057</v>
      </c>
      <c r="C33" s="10" t="s">
        <v>32</v>
      </c>
      <c r="D33" s="11" t="s">
        <v>1</v>
      </c>
      <c r="E33" s="13">
        <f>AVERAGE('bcc-csm-1'!$H32,'bcc-csm1-1-m'!$H32,'BNU-ESM'!$H32,CanESM2!$H32,CCSM4!$H32,'CNRM-CM5'!$H32,'CSIRO-Mk3-6-0'!$H32,'GFDL-ESM2M'!$H32,'GFDL-ESM2G'!$H32,'HadGEM2-ES'!$H32,'HadGEM2-CC'!$H32,inmcm4!$H32,'IPSL-CM5A-LR'!$H32,'IPSL-CM5A-MR'!$H32,'IPSL-MC5B-LR'!$H32,MIROC5!$H32,'MIROC-ESM'!$H32,'MIROC-ESM-CHEM'!$H32,'MRI-CGCM3'!$H32,'NorESM1-M'!$H32)</f>
        <v>246.83201413528826</v>
      </c>
      <c r="F33" s="13">
        <f>AVERAGE('bcc-csm-1'!$I32,'bcc-csm1-1-m'!$I32,'BNU-ESM'!$I32,CanESM2!$I32,CCSM4!$I32,'CNRM-CM5'!$I32,'CSIRO-Mk3-6-0'!$I32,'GFDL-ESM2M'!$I32,'GFDL-ESM2G'!$I32,'HadGEM2-ES'!$I32,'HadGEM2-CC'!$I32,inmcm4!$I32,'IPSL-CM5A-LR'!$I32,'IPSL-CM5A-MR'!$I32,'IPSL-MC5B-LR'!$I32,MIROC5!$I32,'MIROC-ESM'!$I32,'MIROC-ESM-CHEM'!$I32,'MRI-CGCM3'!$I32,'NorESM1-M'!$I32)</f>
        <v>131.75046669488364</v>
      </c>
      <c r="G33" s="25">
        <f>AVERAGE('bcc-csm-1'!$J32,'bcc-csm1-1-m'!$J32,'BNU-ESM'!$J32,CanESM2!$J32,CCSM4!$J32,'CNRM-CM5'!$J32,'CSIRO-Mk3-6-0'!$J32,'GFDL-ESM2M'!$J32,'GFDL-ESM2G'!$J32,'HadGEM2-ES'!$J32,'HadGEM2-CC'!$J32,inmcm4!$J32,'IPSL-CM5A-LR'!$J32,'IPSL-CM5A-MR'!$J32,'IPSL-MC5B-LR'!$J32,MIROC5!$J32,'MIROC-ESM'!$J32,'MIROC-ESM-CHEM'!$J32,'MRI-CGCM3'!$J32,'NorESM1-M'!$J32)</f>
        <v>0.15893702813730468</v>
      </c>
      <c r="H33" s="13">
        <f>AVERAGE('bcc-csm-1'!$K32,'bcc-csm1-1-m'!$K32,'BNU-ESM'!$K32,CanESM2!$K32,CCSM4!$K32,'CNRM-CM5'!$K32,'CSIRO-Mk3-6-0'!$K32,'GFDL-ESM2M'!$K32,'GFDL-ESM2G'!$K32,'HadGEM2-ES'!$K32,'HadGEM2-CC'!$K32,inmcm4!$K32,'IPSL-CM5A-LR'!$K32,'IPSL-CM5A-MR'!$K32,'IPSL-MC5B-LR'!$K32,MIROC5!$K32,'MIROC-ESM'!$K32,'MIROC-ESM-CHEM'!$K32,'MRI-CGCM3'!$K32,'NorESM1-M'!$K32)</f>
        <v>376.18422408856884</v>
      </c>
      <c r="I33" s="13">
        <f>AVERAGE('bcc-csm-1'!$L32,'bcc-csm1-1-m'!$L32,'BNU-ESM'!$L32,CanESM2!$L32,CCSM4!$L32,'CNRM-CM5'!$L32,'CSIRO-Mk3-6-0'!$L32,'GFDL-ESM2M'!$L32,'GFDL-ESM2G'!$L32,'HadGEM2-ES'!$L32,'HadGEM2-CC'!$L32,inmcm4!$L32,'IPSL-CM5A-LR'!$L32,'IPSL-CM5A-MR'!$L32,'IPSL-MC5B-LR'!$L32,MIROC5!$L32,'MIROC-ESM'!$L32,'MIROC-ESM-CHEM'!$L32,'MRI-CGCM3'!$L32,'NorESM1-M'!$L32)</f>
        <v>209.34917036896891</v>
      </c>
      <c r="J33" s="25">
        <f>AVERAGE('bcc-csm-1'!$M32,'bcc-csm1-1-m'!$M32,'BNU-ESM'!$M32,CanESM2!$M32,CCSM4!$M32,'CNRM-CM5'!$M32,'CSIRO-Mk3-6-0'!$M32,'GFDL-ESM2M'!$M32,'GFDL-ESM2G'!$M32,'HadGEM2-ES'!$M32,'HadGEM2-CC'!$M32,inmcm4!$M32,'IPSL-CM5A-LR'!$M32,'IPSL-CM5A-MR'!$M32,'IPSL-MC5B-LR'!$M32,MIROC5!$M32,'MIROC-ESM'!$M32,'MIROC-ESM-CHEM'!$M32,'MRI-CGCM3'!$M32,'NorESM1-M'!$M32)</f>
        <v>0.25628231362105625</v>
      </c>
      <c r="K33" s="56">
        <f>MIN('bcc-csm-1'!$H32,'bcc-csm1-1-m'!$H32,'BNU-ESM'!$H32,CanESM2!$H32,CCSM4!$H32,'CNRM-CM5'!$H32,'CSIRO-Mk3-6-0'!$H32,'GFDL-ESM2M'!$H32,'GFDL-ESM2G'!$H32,'HadGEM2-ES'!$H32,'HadGEM2-CC'!$H32,inmcm4!$H32,'IPSL-CM5A-LR'!$H32,'IPSL-CM5A-MR'!$H32,'IPSL-MC5B-LR'!$H32,MIROC5!$H32,'MIROC-ESM'!$H32,'MIROC-ESM-CHEM'!$H32,'MRI-CGCM3'!$H32,'NorESM1-M'!$H32)</f>
        <v>80.795284435141596</v>
      </c>
      <c r="L33" s="13">
        <f>MIN('bcc-csm-1'!$I32,'bcc-csm1-1-m'!$I32,'BNU-ESM'!$I32,CanESM2!$I32,CCSM4!$I32,'CNRM-CM5'!$I32,'CSIRO-Mk3-6-0'!$I32,'GFDL-ESM2M'!$I32,'GFDL-ESM2G'!$I32,'HadGEM2-ES'!$I32,'HadGEM2-CC'!$I32,inmcm4!$I32,'IPSL-CM5A-LR'!$I32,'IPSL-CM5A-MR'!$I32,'IPSL-MC5B-LR'!$I32,MIROC5!$I32,'MIROC-ESM'!$I32,'MIROC-ESM-CHEM'!$I32,'MRI-CGCM3'!$I32,'NorESM1-M'!$I32)</f>
        <v>40.002358149999999</v>
      </c>
      <c r="M33" s="25">
        <f>MIN('bcc-csm-1'!$J32,'bcc-csm1-1-m'!$J32,'BNU-ESM'!$J32,CanESM2!$J32,CCSM4!$J32,'CNRM-CM5'!$J32,'CSIRO-Mk3-6-0'!$J32,'GFDL-ESM2M'!$J32,'GFDL-ESM2G'!$J32,'HadGEM2-ES'!$J32,'HadGEM2-CC'!$J32,inmcm4!$J32,'IPSL-CM5A-LR'!$J32,'IPSL-CM5A-MR'!$J32,'IPSL-MC5B-LR'!$J32,MIROC5!$J32,'MIROC-ESM'!$J32,'MIROC-ESM-CHEM'!$J32,'MRI-CGCM3'!$J32,'NorESM1-M'!$J32)</f>
        <v>-3.0297043414182498E-3</v>
      </c>
      <c r="N33" s="13">
        <f>MIN('bcc-csm-1'!$K32,'bcc-csm1-1-m'!$K32,'BNU-ESM'!$K32,CanESM2!$K32,CCSM4!$K32,'CNRM-CM5'!$K32,'CSIRO-Mk3-6-0'!$K32,'GFDL-ESM2M'!$K32,'GFDL-ESM2G'!$K32,'HadGEM2-ES'!$K32,'HadGEM2-CC'!$K32,inmcm4!$K32,'IPSL-CM5A-LR'!$K32,'IPSL-CM5A-MR'!$K32,'IPSL-MC5B-LR'!$K32,MIROC5!$K32,'MIROC-ESM'!$K32,'MIROC-ESM-CHEM'!$K32,'MRI-CGCM3'!$K32,'NorESM1-M'!$K32)</f>
        <v>140.70505672022699</v>
      </c>
      <c r="O33" s="13">
        <f>MIN('bcc-csm-1'!$L32,'bcc-csm1-1-m'!$L32,'BNU-ESM'!$L32,CanESM2!$L32,CCSM4!$L32,'CNRM-CM5'!$L32,'CSIRO-Mk3-6-0'!$L32,'GFDL-ESM2M'!$L32,'GFDL-ESM2G'!$L32,'HadGEM2-ES'!$L32,'HadGEM2-CC'!$L32,inmcm4!$L32,'IPSL-CM5A-LR'!$L32,'IPSL-CM5A-MR'!$L32,'IPSL-MC5B-LR'!$L32,MIROC5!$L32,'MIROC-ESM'!$L32,'MIROC-ESM-CHEM'!$L32,'MRI-CGCM3'!$L32,'NorESM1-M'!$L32)</f>
        <v>31.9568494319916</v>
      </c>
      <c r="P33" s="25">
        <f>MIN('bcc-csm-1'!$M32,'bcc-csm1-1-m'!$M32,'BNU-ESM'!$M32,CanESM2!$M32,CCSM4!$M32,'CNRM-CM5'!$M32,'CSIRO-Mk3-6-0'!$M32,'GFDL-ESM2M'!$M32,'GFDL-ESM2G'!$M32,'HadGEM2-ES'!$M32,'HadGEM2-CC'!$M32,inmcm4!$M32,'IPSL-CM5A-LR'!$M32,'IPSL-CM5A-MR'!$M32,'IPSL-MC5B-LR'!$M32,MIROC5!$M32,'MIROC-ESM'!$M32,'MIROC-ESM-CHEM'!$M32,'MRI-CGCM3'!$M32,'NorESM1-M'!$M32)</f>
        <v>-1.9768209665874899E-2</v>
      </c>
      <c r="Q33" s="56">
        <f>MAX('bcc-csm-1'!$H32,'bcc-csm1-1-m'!$H32,'BNU-ESM'!$H32,CanESM2!$H32,CCSM4!$H32,'CNRM-CM5'!$H32,'CSIRO-Mk3-6-0'!$H32,'GFDL-ESM2M'!$H32,'GFDL-ESM2G'!$H32,'HadGEM2-ES'!$H32,'HadGEM2-CC'!$H32,inmcm4!$H32,'IPSL-CM5A-LR'!$H32,'IPSL-CM5A-MR'!$H32,'IPSL-MC5B-LR'!$H32,MIROC5!$H32,'MIROC-ESM'!$H32,'MIROC-ESM-CHEM'!$H32,'MRI-CGCM3'!$H32,'NorESM1-M'!$H32)</f>
        <v>458.60140050000001</v>
      </c>
      <c r="R33" s="13">
        <f>MAX('bcc-csm-1'!$I32,'bcc-csm1-1-m'!$I32,'BNU-ESM'!$I32,CanESM2!$I32,CCSM4!$I32,'CNRM-CM5'!$I32,'CSIRO-Mk3-6-0'!$I32,'GFDL-ESM2M'!$I32,'GFDL-ESM2G'!$I32,'HadGEM2-ES'!$I32,'HadGEM2-CC'!$I32,inmcm4!$I32,'IPSL-CM5A-LR'!$I32,'IPSL-CM5A-MR'!$I32,'IPSL-MC5B-LR'!$I32,MIROC5!$I32,'MIROC-ESM'!$I32,'MIROC-ESM-CHEM'!$I32,'MRI-CGCM3'!$I32,'NorESM1-M'!$I32)</f>
        <v>309.74697279999998</v>
      </c>
      <c r="S33" s="25">
        <f>MAX('bcc-csm-1'!$J32,'bcc-csm1-1-m'!$J32,'BNU-ESM'!$J32,CanESM2!$J32,CCSM4!$J32,'CNRM-CM5'!$J32,'CSIRO-Mk3-6-0'!$J32,'GFDL-ESM2M'!$J32,'GFDL-ESM2G'!$J32,'HadGEM2-ES'!$J32,'HadGEM2-CC'!$J32,inmcm4!$J32,'IPSL-CM5A-LR'!$J32,'IPSL-CM5A-MR'!$J32,'IPSL-MC5B-LR'!$J32,MIROC5!$J32,'MIROC-ESM'!$J32,'MIROC-ESM-CHEM'!$J32,'MRI-CGCM3'!$J32,'NorESM1-M'!$J32)</f>
        <v>0.42689407820000003</v>
      </c>
      <c r="T33" s="13">
        <f>MAX('bcc-csm-1'!$K32,'bcc-csm1-1-m'!$K32,'BNU-ESM'!$K32,CanESM2!$K32,CCSM4!$K32,'CNRM-CM5'!$K32,'CSIRO-Mk3-6-0'!$K32,'GFDL-ESM2M'!$K32,'GFDL-ESM2G'!$K32,'HadGEM2-ES'!$K32,'HadGEM2-CC'!$K32,inmcm4!$K32,'IPSL-CM5A-LR'!$K32,'IPSL-CM5A-MR'!$K32,'IPSL-MC5B-LR'!$K32,MIROC5!$K32,'MIROC-ESM'!$K32,'MIROC-ESM-CHEM'!$K32,'MRI-CGCM3'!$K32,'NorESM1-M'!$K32)</f>
        <v>777.80687829999999</v>
      </c>
      <c r="U33" s="13">
        <f>MAX('bcc-csm-1'!$L32,'bcc-csm1-1-m'!$L32,'BNU-ESM'!$L32,CanESM2!$L32,CCSM4!$L32,'CNRM-CM5'!$L32,'CSIRO-Mk3-6-0'!$L32,'GFDL-ESM2M'!$L32,'GFDL-ESM2G'!$L32,'HadGEM2-ES'!$L32,'HadGEM2-CC'!$L32,inmcm4!$L32,'IPSL-CM5A-LR'!$L32,'IPSL-CM5A-MR'!$L32,'IPSL-MC5B-LR'!$L32,MIROC5!$L32,'MIROC-ESM'!$L32,'MIROC-ESM-CHEM'!$L32,'MRI-CGCM3'!$L32,'NorESM1-M'!$L32)</f>
        <v>565.66449609999995</v>
      </c>
      <c r="V33" s="25">
        <f>MAX('bcc-csm-1'!$M32,'bcc-csm1-1-m'!$M32,'BNU-ESM'!$M32,CanESM2!$M32,CCSM4!$M32,'CNRM-CM5'!$M32,'CSIRO-Mk3-6-0'!$M32,'GFDL-ESM2M'!$M32,'GFDL-ESM2G'!$M32,'HadGEM2-ES'!$M32,'HadGEM2-CC'!$M32,inmcm4!$M32,'IPSL-CM5A-LR'!$M32,'IPSL-CM5A-MR'!$M32,'IPSL-MC5B-LR'!$M32,MIROC5!$M32,'MIROC-ESM'!$M32,'MIROC-ESM-CHEM'!$M32,'MRI-CGCM3'!$M32,'NorESM1-M'!$M32)</f>
        <v>0.77799996199999999</v>
      </c>
      <c r="W33" s="56">
        <f>STDEV('bcc-csm-1'!$H32,'bcc-csm1-1-m'!$H32,'BNU-ESM'!$H32,CanESM2!$H32,CCSM4!$H32,'CNRM-CM5'!$H32,'CSIRO-Mk3-6-0'!$H32,'GFDL-ESM2M'!$H32,'GFDL-ESM2G'!$H32,'HadGEM2-ES'!$H32,'HadGEM2-CC'!$H32,inmcm4!$H32,'IPSL-CM5A-LR'!$H32,'IPSL-CM5A-MR'!$H32,'IPSL-MC5B-LR'!$H32,MIROC5!$H32,'MIROC-ESM'!$H32,'MIROC-ESM-CHEM'!$H32,'MRI-CGCM3'!$H32,'NorESM1-M'!$H32)</f>
        <v>105.1515523535368</v>
      </c>
      <c r="X33" s="13">
        <f>STDEV('bcc-csm-1'!$I32,'bcc-csm1-1-m'!$I32,'BNU-ESM'!$I32,CanESM2!$I32,CCSM4!$I32,'CNRM-CM5'!$I32,'CSIRO-Mk3-6-0'!$I32,'GFDL-ESM2M'!$I32,'GFDL-ESM2G'!$I32,'HadGEM2-ES'!$I32,'HadGEM2-CC'!$I32,inmcm4!$I32,'IPSL-CM5A-LR'!$I32,'IPSL-CM5A-MR'!$I32,'IPSL-MC5B-LR'!$I32,MIROC5!$I32,'MIROC-ESM'!$I32,'MIROC-ESM-CHEM'!$I32,'MRI-CGCM3'!$I32,'NorESM1-M'!$I32)</f>
        <v>76.706602131457842</v>
      </c>
      <c r="Y33" s="13">
        <f>STDEV('bcc-csm-1'!$J32,'bcc-csm1-1-m'!$J32,'BNU-ESM'!$J32,CanESM2!$J32,CCSM4!$J32,'CNRM-CM5'!$J32,'CSIRO-Mk3-6-0'!$J32,'GFDL-ESM2M'!$J32,'GFDL-ESM2G'!$J32,'HadGEM2-ES'!$J32,'HadGEM2-CC'!$J32,inmcm4!$J32,'IPSL-CM5A-LR'!$J32,'IPSL-CM5A-MR'!$J32,'IPSL-MC5B-LR'!$J32,MIROC5!$J32,'MIROC-ESM'!$J32,'MIROC-ESM-CHEM'!$J32,'MRI-CGCM3'!$J32,'NorESM1-M'!$J32)</f>
        <v>0.11520628506467251</v>
      </c>
      <c r="Z33" s="13">
        <f>STDEV('bcc-csm-1'!$K32,'bcc-csm1-1-m'!$K32,'BNU-ESM'!$K32,CanESM2!$K32,CCSM4!$K32,'CNRM-CM5'!$K32,'CSIRO-Mk3-6-0'!$K32,'GFDL-ESM2M'!$K32,'GFDL-ESM2G'!$K32,'HadGEM2-ES'!$K32,'HadGEM2-CC'!$K32,inmcm4!$K32,'IPSL-CM5A-LR'!$K32,'IPSL-CM5A-MR'!$K32,'IPSL-MC5B-LR'!$K32,MIROC5!$K32,'MIROC-ESM'!$K32,'MIROC-ESM-CHEM'!$K32,'MRI-CGCM3'!$K32,'NorESM1-M'!$K32)</f>
        <v>165.66842158705475</v>
      </c>
      <c r="AA33" s="13">
        <f>STDEV('bcc-csm-1'!$L32,'bcc-csm1-1-m'!$L32,'BNU-ESM'!$L32,CanESM2!$L32,CCSM4!$L32,'CNRM-CM5'!$L32,'CSIRO-Mk3-6-0'!$L32,'GFDL-ESM2M'!$L32,'GFDL-ESM2G'!$L32,'HadGEM2-ES'!$L32,'HadGEM2-CC'!$L32,inmcm4!$L32,'IPSL-CM5A-LR'!$L32,'IPSL-CM5A-MR'!$L32,'IPSL-MC5B-LR'!$L32,MIROC5!$L32,'MIROC-ESM'!$L32,'MIROC-ESM-CHEM'!$L32,'MRI-CGCM3'!$L32,'NorESM1-M'!$L32)</f>
        <v>128.95660161319407</v>
      </c>
      <c r="AB33" s="13">
        <f>STDEV('bcc-csm-1'!$M32,'bcc-csm1-1-m'!$M32,'BNU-ESM'!$M32,CanESM2!$M32,CCSM4!$M32,'CNRM-CM5'!$M32,'CSIRO-Mk3-6-0'!$M32,'GFDL-ESM2M'!$M32,'GFDL-ESM2G'!$M32,'HadGEM2-ES'!$M32,'HadGEM2-CC'!$M32,inmcm4!$M32,'IPSL-CM5A-LR'!$M32,'IPSL-CM5A-MR'!$M32,'IPSL-MC5B-LR'!$M32,MIROC5!$M32,'MIROC-ESM'!$M32,'MIROC-ESM-CHEM'!$M32,'MRI-CGCM3'!$M32,'NorESM1-M'!$M32)</f>
        <v>0.19406746751598652</v>
      </c>
      <c r="AC33" s="56">
        <f t="shared" ref="AC33:AH33" si="74">E33-(3*W33)</f>
        <v>-68.622642925322168</v>
      </c>
      <c r="AD33" s="13">
        <f t="shared" si="74"/>
        <v>-98.369339699489899</v>
      </c>
      <c r="AE33" s="13">
        <f t="shared" si="74"/>
        <v>-0.18668182705671285</v>
      </c>
      <c r="AF33" s="13">
        <f t="shared" si="74"/>
        <v>-120.82104067259542</v>
      </c>
      <c r="AG33" s="13">
        <f t="shared" si="74"/>
        <v>-177.52063447061332</v>
      </c>
      <c r="AH33" s="13">
        <f t="shared" si="74"/>
        <v>-0.32592008892690327</v>
      </c>
      <c r="AI33" s="56">
        <f t="shared" ref="AI33:AN33" si="75">E33+(3*W33)</f>
        <v>562.28667119589863</v>
      </c>
      <c r="AJ33" s="13">
        <f t="shared" si="75"/>
        <v>361.87027308925718</v>
      </c>
      <c r="AK33" s="13">
        <f t="shared" si="75"/>
        <v>0.50455588333132217</v>
      </c>
      <c r="AL33" s="13">
        <f t="shared" si="75"/>
        <v>873.18948884973315</v>
      </c>
      <c r="AM33" s="13">
        <f t="shared" si="75"/>
        <v>596.21897520855111</v>
      </c>
      <c r="AN33" s="13">
        <f t="shared" si="75"/>
        <v>0.83848471616901576</v>
      </c>
      <c r="AO33" s="56">
        <f>AVERAGE('bcc-csm-1'!$E32,'bcc-csm1-1-m'!$E32,'BNU-ESM'!$E32,CanESM2!$E32,CCSM4!$E32,'CNRM-CM5'!$E32,'CSIRO-Mk3-6-0'!$E32,'GFDL-ESM2M'!$E32,'GFDL-ESM2G'!$E32,'HadGEM2-ES'!$E32,'HadGEM2-CC'!$E32,inmcm4!$E32,'IPSL-CM5A-LR'!$E32,'IPSL-CM5A-MR'!$E32,'IPSL-MC5B-LR'!$E32,MIROC5!$E32,'MIROC-ESM'!$E32,'MIROC-ESM-CHEM'!$E32,'MRI-CGCM3'!$E32,'NorESM1-M'!$E32)</f>
        <v>2234.5191499902426</v>
      </c>
      <c r="AP33" s="13">
        <f>AVERAGE('bcc-csm-1'!$F32,'bcc-csm1-1-m'!$F32,'BNU-ESM'!$F32,CanESM2!$F32,CCSM4!$F32,'CNRM-CM5'!$F32,'CSIRO-Mk3-6-0'!$F32,'GFDL-ESM2M'!$F32,'GFDL-ESM2G'!$F32,'HadGEM2-ES'!$F32,'HadGEM2-CC'!$F32,inmcm4!$F32,'IPSL-CM5A-LR'!$F32,'IPSL-CM5A-MR'!$F32,'IPSL-MC5B-LR'!$F32,MIROC5!$F32,'MIROC-ESM'!$F32,'MIROC-ESM-CHEM'!$F32,'MRI-CGCM3'!$F32,'NorESM1-M'!$F32)</f>
        <v>219.49480063215302</v>
      </c>
      <c r="AQ33" s="62">
        <f>AVERAGE('bcc-csm-1'!$G32,'bcc-csm1-1-m'!$G32,'BNU-ESM'!$G32,CanESM2!$G32,CCSM4!$G32,'CNRM-CM5'!$G32,'CSIRO-Mk3-6-0'!$G32,'GFDL-ESM2M'!$G32,'GFDL-ESM2G'!$G32,'HadGEM2-ES'!$G32,'HadGEM2-CC'!$G32,inmcm4!$G32,'IPSL-CM5A-LR'!$G32,'IPSL-CM5A-MR'!$G32,'IPSL-MC5B-LR'!$G32,MIROC5!$G32,'MIROC-ESM'!$G32,'MIROC-ESM-CHEM'!$G32,'MRI-CGCM3'!$G32,'NorESM1-M'!$G32)</f>
        <v>1.0096698229839254</v>
      </c>
      <c r="AR33" s="53">
        <f t="shared" si="12"/>
        <v>0.11046314556595592</v>
      </c>
      <c r="AS33" s="53">
        <f t="shared" si="13"/>
        <v>0.60024413478331828</v>
      </c>
      <c r="AT33" s="64">
        <f t="shared" si="14"/>
        <v>0.15741485436059729</v>
      </c>
      <c r="AU33" s="53">
        <f t="shared" si="15"/>
        <v>0.16835130909046428</v>
      </c>
      <c r="AV33" s="53">
        <f t="shared" si="16"/>
        <v>0.95377735493522253</v>
      </c>
      <c r="AW33" s="64">
        <f t="shared" si="17"/>
        <v>0.2538278433078775</v>
      </c>
    </row>
    <row r="34" spans="1:49" ht="11.5" x14ac:dyDescent="0.25">
      <c r="A34" s="10" t="str">
        <f>IF(AND(B34='bcc-csm-1'!C33, B34='bcc-csm1-1-m'!C33,B34='BNU-ESM'!C33, B34=CanESM2!C33, B34=CCSM4!C33, B34='CNRM-CM5'!C33, B34='CSIRO-Mk3-6-0'!C33, B34='GFDL-ESM2M'!C33, B34='GFDL-ESM2G'!C33, B34='HadGEM2-ES'!C33, B34='HadGEM2-CC'!C33, B34=inmcm4!C33, B34='IPSL-CM5A-LR'!C33, B34='IPSL-CM5A-MR'!C33, B34='IPSL-MC5B-LR'!C33, B34=MIROC5!C33, B34='MIROC-ESM'!C33, B34='MIROC-ESM-CHEM'!C33, B34='MRI-CGCM3'!C33, B34='NorESM1-M'!C33), "Yes", "No")</f>
        <v>Yes</v>
      </c>
      <c r="B34" s="10">
        <v>19059</v>
      </c>
      <c r="C34" s="10" t="s">
        <v>33</v>
      </c>
      <c r="D34" s="11" t="s">
        <v>1</v>
      </c>
      <c r="E34" s="13">
        <f>AVERAGE('bcc-csm-1'!$H33,'bcc-csm1-1-m'!$H33,'BNU-ESM'!$H33,CanESM2!$H33,CCSM4!$H33,'CNRM-CM5'!$H33,'CSIRO-Mk3-6-0'!$H33,'GFDL-ESM2M'!$H33,'GFDL-ESM2G'!$H33,'HadGEM2-ES'!$H33,'HadGEM2-CC'!$H33,inmcm4!$H33,'IPSL-CM5A-LR'!$H33,'IPSL-CM5A-MR'!$H33,'IPSL-MC5B-LR'!$H33,MIROC5!$H33,'MIROC-ESM'!$H33,'MIROC-ESM-CHEM'!$H33,'MRI-CGCM3'!$H33,'NorESM1-M'!$H33)</f>
        <v>224.37387018926947</v>
      </c>
      <c r="F34" s="13">
        <f>AVERAGE('bcc-csm-1'!$I33,'bcc-csm1-1-m'!$I33,'BNU-ESM'!$I33,CanESM2!$I33,CCSM4!$I33,'CNRM-CM5'!$I33,'CSIRO-Mk3-6-0'!$I33,'GFDL-ESM2M'!$I33,'GFDL-ESM2G'!$I33,'HadGEM2-ES'!$I33,'HadGEM2-CC'!$I33,inmcm4!$I33,'IPSL-CM5A-LR'!$I33,'IPSL-CM5A-MR'!$I33,'IPSL-MC5B-LR'!$I33,MIROC5!$I33,'MIROC-ESM'!$I33,'MIROC-ESM-CHEM'!$I33,'MRI-CGCM3'!$I33,'NorESM1-M'!$I33)</f>
        <v>89.083689272028863</v>
      </c>
      <c r="G34" s="25">
        <f>AVERAGE('bcc-csm-1'!$J33,'bcc-csm1-1-m'!$J33,'BNU-ESM'!$J33,CanESM2!$J33,CCSM4!$J33,'CNRM-CM5'!$J33,'CSIRO-Mk3-6-0'!$J33,'GFDL-ESM2M'!$J33,'GFDL-ESM2G'!$J33,'HadGEM2-ES'!$J33,'HadGEM2-CC'!$J33,inmcm4!$J33,'IPSL-CM5A-LR'!$J33,'IPSL-CM5A-MR'!$J33,'IPSL-MC5B-LR'!$J33,MIROC5!$J33,'MIROC-ESM'!$J33,'MIROC-ESM-CHEM'!$J33,'MRI-CGCM3'!$J33,'NorESM1-M'!$J33)</f>
        <v>0.1267171739343137</v>
      </c>
      <c r="H34" s="13">
        <f>AVERAGE('bcc-csm-1'!$K33,'bcc-csm1-1-m'!$K33,'BNU-ESM'!$K33,CanESM2!$K33,CCSM4!$K33,'CNRM-CM5'!$K33,'CSIRO-Mk3-6-0'!$K33,'GFDL-ESM2M'!$K33,'GFDL-ESM2G'!$K33,'HadGEM2-ES'!$K33,'HadGEM2-CC'!$K33,inmcm4!$K33,'IPSL-CM5A-LR'!$K33,'IPSL-CM5A-MR'!$K33,'IPSL-MC5B-LR'!$K33,MIROC5!$K33,'MIROC-ESM'!$K33,'MIROC-ESM-CHEM'!$K33,'MRI-CGCM3'!$K33,'NorESM1-M'!$K33)</f>
        <v>346.99310021678917</v>
      </c>
      <c r="I34" s="13">
        <f>AVERAGE('bcc-csm-1'!$L33,'bcc-csm1-1-m'!$L33,'BNU-ESM'!$L33,CanESM2!$L33,CCSM4!$L33,'CNRM-CM5'!$L33,'CSIRO-Mk3-6-0'!$L33,'GFDL-ESM2M'!$L33,'GFDL-ESM2G'!$L33,'HadGEM2-ES'!$L33,'HadGEM2-CC'!$L33,inmcm4!$L33,'IPSL-CM5A-LR'!$L33,'IPSL-CM5A-MR'!$L33,'IPSL-MC5B-LR'!$L33,MIROC5!$L33,'MIROC-ESM'!$L33,'MIROC-ESM-CHEM'!$L33,'MRI-CGCM3'!$L33,'NorESM1-M'!$L33)</f>
        <v>149.0785494900187</v>
      </c>
      <c r="J34" s="25">
        <f>AVERAGE('bcc-csm-1'!$M33,'bcc-csm1-1-m'!$M33,'BNU-ESM'!$M33,CanESM2!$M33,CCSM4!$M33,'CNRM-CM5'!$M33,'CSIRO-Mk3-6-0'!$M33,'GFDL-ESM2M'!$M33,'GFDL-ESM2G'!$M33,'HadGEM2-ES'!$M33,'HadGEM2-CC'!$M33,inmcm4!$M33,'IPSL-CM5A-LR'!$M33,'IPSL-CM5A-MR'!$M33,'IPSL-MC5B-LR'!$M33,MIROC5!$M33,'MIROC-ESM'!$M33,'MIROC-ESM-CHEM'!$M33,'MRI-CGCM3'!$M33,'NorESM1-M'!$M33)</f>
        <v>0.21056678437411222</v>
      </c>
      <c r="K34" s="56">
        <f>MIN('bcc-csm-1'!$H33,'bcc-csm1-1-m'!$H33,'BNU-ESM'!$H33,CanESM2!$H33,CCSM4!$H33,'CNRM-CM5'!$H33,'CSIRO-Mk3-6-0'!$H33,'GFDL-ESM2M'!$H33,'GFDL-ESM2G'!$H33,'HadGEM2-ES'!$H33,'HadGEM2-CC'!$H33,inmcm4!$H33,'IPSL-CM5A-LR'!$H33,'IPSL-CM5A-MR'!$H33,'IPSL-MC5B-LR'!$H33,MIROC5!$H33,'MIROC-ESM'!$H33,'MIROC-ESM-CHEM'!$H33,'MRI-CGCM3'!$H33,'NorESM1-M'!$H33)</f>
        <v>43.549181292427399</v>
      </c>
      <c r="L34" s="13">
        <f>MIN('bcc-csm-1'!$I33,'bcc-csm1-1-m'!$I33,'BNU-ESM'!$I33,CanESM2!$I33,CCSM4!$I33,'CNRM-CM5'!$I33,'CSIRO-Mk3-6-0'!$I33,'GFDL-ESM2M'!$I33,'GFDL-ESM2G'!$I33,'HadGEM2-ES'!$I33,'HadGEM2-CC'!$I33,inmcm4!$I33,'IPSL-CM5A-LR'!$I33,'IPSL-CM5A-MR'!$I33,'IPSL-MC5B-LR'!$I33,MIROC5!$I33,'MIROC-ESM'!$I33,'MIROC-ESM-CHEM'!$I33,'MRI-CGCM3'!$I33,'NorESM1-M'!$I33)</f>
        <v>-3.7023520946502702</v>
      </c>
      <c r="M34" s="25">
        <f>MIN('bcc-csm-1'!$J33,'bcc-csm1-1-m'!$J33,'BNU-ESM'!$J33,CanESM2!$J33,CCSM4!$J33,'CNRM-CM5'!$J33,'CSIRO-Mk3-6-0'!$J33,'GFDL-ESM2M'!$J33,'GFDL-ESM2G'!$J33,'HadGEM2-ES'!$J33,'HadGEM2-CC'!$J33,inmcm4!$J33,'IPSL-CM5A-LR'!$J33,'IPSL-CM5A-MR'!$J33,'IPSL-MC5B-LR'!$J33,MIROC5!$J33,'MIROC-ESM'!$J33,'MIROC-ESM-CHEM'!$J33,'MRI-CGCM3'!$J33,'NorESM1-M'!$J33)</f>
        <v>-5.6177441962405303E-2</v>
      </c>
      <c r="N34" s="13">
        <f>MIN('bcc-csm-1'!$K33,'bcc-csm1-1-m'!$K33,'BNU-ESM'!$K33,CanESM2!$K33,CCSM4!$K33,'CNRM-CM5'!$K33,'CSIRO-Mk3-6-0'!$K33,'GFDL-ESM2M'!$K33,'GFDL-ESM2G'!$K33,'HadGEM2-ES'!$K33,'HadGEM2-CC'!$K33,inmcm4!$K33,'IPSL-CM5A-LR'!$K33,'IPSL-CM5A-MR'!$K33,'IPSL-MC5B-LR'!$K33,MIROC5!$K33,'MIROC-ESM'!$K33,'MIROC-ESM-CHEM'!$K33,'MRI-CGCM3'!$K33,'NorESM1-M'!$K33)</f>
        <v>122.99343885106499</v>
      </c>
      <c r="O34" s="13">
        <f>MIN('bcc-csm-1'!$L33,'bcc-csm1-1-m'!$L33,'BNU-ESM'!$L33,CanESM2!$L33,CCSM4!$L33,'CNRM-CM5'!$L33,'CSIRO-Mk3-6-0'!$L33,'GFDL-ESM2M'!$L33,'GFDL-ESM2G'!$L33,'HadGEM2-ES'!$L33,'HadGEM2-CC'!$L33,inmcm4!$L33,'IPSL-CM5A-LR'!$L33,'IPSL-CM5A-MR'!$L33,'IPSL-MC5B-LR'!$L33,MIROC5!$L33,'MIROC-ESM'!$L33,'MIROC-ESM-CHEM'!$L33,'MRI-CGCM3'!$L33,'NorESM1-M'!$L33)</f>
        <v>36.308549451828</v>
      </c>
      <c r="P34" s="25">
        <f>MIN('bcc-csm-1'!$M33,'bcc-csm1-1-m'!$M33,'BNU-ESM'!$M33,CanESM2!$M33,CCSM4!$M33,'CNRM-CM5'!$M33,'CSIRO-Mk3-6-0'!$M33,'GFDL-ESM2M'!$M33,'GFDL-ESM2G'!$M33,'HadGEM2-ES'!$M33,'HadGEM2-CC'!$M33,inmcm4!$M33,'IPSL-CM5A-LR'!$M33,'IPSL-CM5A-MR'!$M33,'IPSL-MC5B-LR'!$M33,MIROC5!$M33,'MIROC-ESM'!$M33,'MIROC-ESM-CHEM'!$M33,'MRI-CGCM3'!$M33,'NorESM1-M'!$M33)</f>
        <v>1.55348004410887E-2</v>
      </c>
      <c r="Q34" s="56">
        <f>MAX('bcc-csm-1'!$H33,'bcc-csm1-1-m'!$H33,'BNU-ESM'!$H33,CanESM2!$H33,CCSM4!$H33,'CNRM-CM5'!$H33,'CSIRO-Mk3-6-0'!$H33,'GFDL-ESM2M'!$H33,'GFDL-ESM2G'!$H33,'HadGEM2-ES'!$H33,'HadGEM2-CC'!$H33,inmcm4!$H33,'IPSL-CM5A-LR'!$H33,'IPSL-CM5A-MR'!$H33,'IPSL-MC5B-LR'!$H33,MIROC5!$H33,'MIROC-ESM'!$H33,'MIROC-ESM-CHEM'!$H33,'MRI-CGCM3'!$H33,'NorESM1-M'!$H33)</f>
        <v>414.80162043156997</v>
      </c>
      <c r="R34" s="13">
        <f>MAX('bcc-csm-1'!$I33,'bcc-csm1-1-m'!$I33,'BNU-ESM'!$I33,CanESM2!$I33,CCSM4!$I33,'CNRM-CM5'!$I33,'CSIRO-Mk3-6-0'!$I33,'GFDL-ESM2M'!$I33,'GFDL-ESM2G'!$I33,'HadGEM2-ES'!$I33,'HadGEM2-CC'!$I33,inmcm4!$I33,'IPSL-CM5A-LR'!$I33,'IPSL-CM5A-MR'!$I33,'IPSL-MC5B-LR'!$I33,MIROC5!$I33,'MIROC-ESM'!$I33,'MIROC-ESM-CHEM'!$I33,'MRI-CGCM3'!$I33,'NorESM1-M'!$I33)</f>
        <v>222.68870363235499</v>
      </c>
      <c r="S34" s="25">
        <f>MAX('bcc-csm-1'!$J33,'bcc-csm1-1-m'!$J33,'BNU-ESM'!$J33,CanESM2!$J33,CCSM4!$J33,'CNRM-CM5'!$J33,'CSIRO-Mk3-6-0'!$J33,'GFDL-ESM2M'!$J33,'GFDL-ESM2G'!$J33,'HadGEM2-ES'!$J33,'HadGEM2-CC'!$J33,inmcm4!$J33,'IPSL-CM5A-LR'!$J33,'IPSL-CM5A-MR'!$J33,'IPSL-MC5B-LR'!$J33,MIROC5!$J33,'MIROC-ESM'!$J33,'MIROC-ESM-CHEM'!$J33,'MRI-CGCM3'!$J33,'NorESM1-M'!$J33)</f>
        <v>0.28619818429048899</v>
      </c>
      <c r="T34" s="13">
        <f>MAX('bcc-csm-1'!$K33,'bcc-csm1-1-m'!$K33,'BNU-ESM'!$K33,CanESM2!$K33,CCSM4!$K33,'CNRM-CM5'!$K33,'CSIRO-Mk3-6-0'!$K33,'GFDL-ESM2M'!$K33,'GFDL-ESM2G'!$K33,'HadGEM2-ES'!$K33,'HadGEM2-CC'!$K33,inmcm4!$K33,'IPSL-CM5A-LR'!$K33,'IPSL-CM5A-MR'!$K33,'IPSL-MC5B-LR'!$K33,MIROC5!$K33,'MIROC-ESM'!$K33,'MIROC-ESM-CHEM'!$K33,'MRI-CGCM3'!$K33,'NorESM1-M'!$K33)</f>
        <v>518.85038059999999</v>
      </c>
      <c r="U34" s="13">
        <f>MAX('bcc-csm-1'!$L33,'bcc-csm1-1-m'!$L33,'BNU-ESM'!$L33,CanESM2!$L33,CCSM4!$L33,'CNRM-CM5'!$L33,'CSIRO-Mk3-6-0'!$L33,'GFDL-ESM2M'!$L33,'GFDL-ESM2G'!$L33,'HadGEM2-ES'!$L33,'HadGEM2-CC'!$L33,inmcm4!$L33,'IPSL-CM5A-LR'!$L33,'IPSL-CM5A-MR'!$L33,'IPSL-MC5B-LR'!$L33,MIROC5!$L33,'MIROC-ESM'!$L33,'MIROC-ESM-CHEM'!$L33,'MRI-CGCM3'!$L33,'NorESM1-M'!$L33)</f>
        <v>247.21059310000001</v>
      </c>
      <c r="V34" s="25">
        <f>MAX('bcc-csm-1'!$M33,'bcc-csm1-1-m'!$M33,'BNU-ESM'!$M33,CanESM2!$M33,CCSM4!$M33,'CNRM-CM5'!$M33,'CSIRO-Mk3-6-0'!$M33,'GFDL-ESM2M'!$M33,'GFDL-ESM2G'!$M33,'HadGEM2-ES'!$M33,'HadGEM2-CC'!$M33,inmcm4!$M33,'IPSL-CM5A-LR'!$M33,'IPSL-CM5A-MR'!$M33,'IPSL-MC5B-LR'!$M33,MIROC5!$M33,'MIROC-ESM'!$M33,'MIROC-ESM-CHEM'!$M33,'MRI-CGCM3'!$M33,'NorESM1-M'!$M33)</f>
        <v>0.41450531540000002</v>
      </c>
      <c r="W34" s="56">
        <f>STDEV('bcc-csm-1'!$H33,'bcc-csm1-1-m'!$H33,'BNU-ESM'!$H33,CanESM2!$H33,CCSM4!$H33,'CNRM-CM5'!$H33,'CSIRO-Mk3-6-0'!$H33,'GFDL-ESM2M'!$H33,'GFDL-ESM2G'!$H33,'HadGEM2-ES'!$H33,'HadGEM2-CC'!$H33,inmcm4!$H33,'IPSL-CM5A-LR'!$H33,'IPSL-CM5A-MR'!$H33,'IPSL-MC5B-LR'!$H33,MIROC5!$H33,'MIROC-ESM'!$H33,'MIROC-ESM-CHEM'!$H33,'MRI-CGCM3'!$H33,'NorESM1-M'!$H33)</f>
        <v>87.545934456266934</v>
      </c>
      <c r="X34" s="13">
        <f>STDEV('bcc-csm-1'!$I33,'bcc-csm1-1-m'!$I33,'BNU-ESM'!$I33,CanESM2!$I33,CCSM4!$I33,'CNRM-CM5'!$I33,'CSIRO-Mk3-6-0'!$I33,'GFDL-ESM2M'!$I33,'GFDL-ESM2G'!$I33,'HadGEM2-ES'!$I33,'HadGEM2-CC'!$I33,inmcm4!$I33,'IPSL-CM5A-LR'!$I33,'IPSL-CM5A-MR'!$I33,'IPSL-MC5B-LR'!$I33,MIROC5!$I33,'MIROC-ESM'!$I33,'MIROC-ESM-CHEM'!$I33,'MRI-CGCM3'!$I33,'NorESM1-M'!$I33)</f>
        <v>48.84749971148306</v>
      </c>
      <c r="Y34" s="13">
        <f>STDEV('bcc-csm-1'!$J33,'bcc-csm1-1-m'!$J33,'BNU-ESM'!$J33,CanESM2!$J33,CCSM4!$J33,'CNRM-CM5'!$J33,'CSIRO-Mk3-6-0'!$J33,'GFDL-ESM2M'!$J33,'GFDL-ESM2G'!$J33,'HadGEM2-ES'!$J33,'HadGEM2-CC'!$J33,inmcm4!$J33,'IPSL-CM5A-LR'!$J33,'IPSL-CM5A-MR'!$J33,'IPSL-MC5B-LR'!$J33,MIROC5!$J33,'MIROC-ESM'!$J33,'MIROC-ESM-CHEM'!$J33,'MRI-CGCM3'!$J33,'NorESM1-M'!$J33)</f>
        <v>9.1727235004628441E-2</v>
      </c>
      <c r="Z34" s="13">
        <f>STDEV('bcc-csm-1'!$K33,'bcc-csm1-1-m'!$K33,'BNU-ESM'!$K33,CanESM2!$K33,CCSM4!$K33,'CNRM-CM5'!$K33,'CSIRO-Mk3-6-0'!$K33,'GFDL-ESM2M'!$K33,'GFDL-ESM2G'!$K33,'HadGEM2-ES'!$K33,'HadGEM2-CC'!$K33,inmcm4!$K33,'IPSL-CM5A-LR'!$K33,'IPSL-CM5A-MR'!$K33,'IPSL-MC5B-LR'!$K33,MIROC5!$K33,'MIROC-ESM'!$K33,'MIROC-ESM-CHEM'!$K33,'MRI-CGCM3'!$K33,'NorESM1-M'!$K33)</f>
        <v>121.53857866033546</v>
      </c>
      <c r="AA34" s="13">
        <f>STDEV('bcc-csm-1'!$L33,'bcc-csm1-1-m'!$L33,'BNU-ESM'!$L33,CanESM2!$L33,CCSM4!$L33,'CNRM-CM5'!$L33,'CSIRO-Mk3-6-0'!$L33,'GFDL-ESM2M'!$L33,'GFDL-ESM2G'!$L33,'HadGEM2-ES'!$L33,'HadGEM2-CC'!$L33,inmcm4!$L33,'IPSL-CM5A-LR'!$L33,'IPSL-CM5A-MR'!$L33,'IPSL-MC5B-LR'!$L33,MIROC5!$L33,'MIROC-ESM'!$L33,'MIROC-ESM-CHEM'!$L33,'MRI-CGCM3'!$L33,'NorESM1-M'!$L33)</f>
        <v>60.292664169629411</v>
      </c>
      <c r="AB34" s="13">
        <f>STDEV('bcc-csm-1'!$M33,'bcc-csm1-1-m'!$M33,'BNU-ESM'!$M33,CanESM2!$M33,CCSM4!$M33,'CNRM-CM5'!$M33,'CSIRO-Mk3-6-0'!$M33,'GFDL-ESM2M'!$M33,'GFDL-ESM2G'!$M33,'HadGEM2-ES'!$M33,'HadGEM2-CC'!$M33,inmcm4!$M33,'IPSL-CM5A-LR'!$M33,'IPSL-CM5A-MR'!$M33,'IPSL-MC5B-LR'!$M33,MIROC5!$M33,'MIROC-ESM'!$M33,'MIROC-ESM-CHEM'!$M33,'MRI-CGCM3'!$M33,'NorESM1-M'!$M33)</f>
        <v>0.11293238309842531</v>
      </c>
      <c r="AC34" s="56">
        <f t="shared" ref="AC34:AH34" si="76">E34-(3*W34)</f>
        <v>-38.263933179531335</v>
      </c>
      <c r="AD34" s="13">
        <f t="shared" si="76"/>
        <v>-57.45880986242031</v>
      </c>
      <c r="AE34" s="13">
        <f t="shared" si="76"/>
        <v>-0.14846453107957164</v>
      </c>
      <c r="AF34" s="13">
        <f t="shared" si="76"/>
        <v>-17.622635764217193</v>
      </c>
      <c r="AG34" s="13">
        <f t="shared" si="76"/>
        <v>-31.799443018869539</v>
      </c>
      <c r="AH34" s="13">
        <f t="shared" si="76"/>
        <v>-0.12823036492116371</v>
      </c>
      <c r="AI34" s="56">
        <f t="shared" ref="AI34:AN34" si="77">E34+(3*W34)</f>
        <v>487.01167355807024</v>
      </c>
      <c r="AJ34" s="13">
        <f t="shared" si="77"/>
        <v>235.62618840647804</v>
      </c>
      <c r="AK34" s="13">
        <f t="shared" si="77"/>
        <v>0.40189887894819903</v>
      </c>
      <c r="AL34" s="13">
        <f t="shared" si="77"/>
        <v>711.60883619779554</v>
      </c>
      <c r="AM34" s="13">
        <f t="shared" si="77"/>
        <v>329.95654199890691</v>
      </c>
      <c r="AN34" s="13">
        <f t="shared" si="77"/>
        <v>0.54936393366938818</v>
      </c>
      <c r="AO34" s="56">
        <f>AVERAGE('bcc-csm-1'!$E33,'bcc-csm1-1-m'!$E33,'BNU-ESM'!$E33,CanESM2!$E33,CCSM4!$E33,'CNRM-CM5'!$E33,'CSIRO-Mk3-6-0'!$E33,'GFDL-ESM2M'!$E33,'GFDL-ESM2G'!$E33,'HadGEM2-ES'!$E33,'HadGEM2-CC'!$E33,inmcm4!$E33,'IPSL-CM5A-LR'!$E33,'IPSL-CM5A-MR'!$E33,'IPSL-MC5B-LR'!$E33,MIROC5!$E33,'MIROC-ESM'!$E33,'MIROC-ESM-CHEM'!$E33,'MRI-CGCM3'!$E33,'NorESM1-M'!$E33)</f>
        <v>1858.3001597568996</v>
      </c>
      <c r="AP34" s="13">
        <f>AVERAGE('bcc-csm-1'!$F33,'bcc-csm1-1-m'!$F33,'BNU-ESM'!$F33,CanESM2!$F33,CCSM4!$F33,'CNRM-CM5'!$F33,'CSIRO-Mk3-6-0'!$F33,'GFDL-ESM2M'!$F33,'GFDL-ESM2G'!$F33,'HadGEM2-ES'!$F33,'HadGEM2-CC'!$F33,inmcm4!$F33,'IPSL-CM5A-LR'!$F33,'IPSL-CM5A-MR'!$F33,'IPSL-MC5B-LR'!$F33,MIROC5!$F33,'MIROC-ESM'!$F33,'MIROC-ESM-CHEM'!$F33,'MRI-CGCM3'!$F33,'NorESM1-M'!$F33)</f>
        <v>136.18768693111488</v>
      </c>
      <c r="AQ34" s="62">
        <f>AVERAGE('bcc-csm-1'!$G33,'bcc-csm1-1-m'!$G33,'BNU-ESM'!$G33,CanESM2!$G33,CCSM4!$G33,'CNRM-CM5'!$G33,'CSIRO-Mk3-6-0'!$G33,'GFDL-ESM2M'!$G33,'GFDL-ESM2G'!$G33,'HadGEM2-ES'!$G33,'HadGEM2-CC'!$G33,inmcm4!$G33,'IPSL-CM5A-LR'!$G33,'IPSL-CM5A-MR'!$G33,'IPSL-MC5B-LR'!$G33,MIROC5!$G33,'MIROC-ESM'!$G33,'MIROC-ESM-CHEM'!$G33,'MRI-CGCM3'!$G33,'NorESM1-M'!$G33)</f>
        <v>0.92457524905011201</v>
      </c>
      <c r="AR34" s="53">
        <f t="shared" si="12"/>
        <v>0.12074145773017733</v>
      </c>
      <c r="AS34" s="53">
        <f t="shared" si="13"/>
        <v>0.65412440198861954</v>
      </c>
      <c r="AT34" s="64">
        <f t="shared" si="14"/>
        <v>0.13705447346173294</v>
      </c>
      <c r="AU34" s="53">
        <f t="shared" si="15"/>
        <v>0.1867260778055265</v>
      </c>
      <c r="AV34" s="53">
        <f t="shared" si="16"/>
        <v>1.0946551252127819</v>
      </c>
      <c r="AW34" s="64">
        <f t="shared" si="17"/>
        <v>0.22774434486586553</v>
      </c>
    </row>
    <row r="35" spans="1:49" ht="11.5" x14ac:dyDescent="0.25">
      <c r="A35" s="10" t="str">
        <f>IF(AND(B35='bcc-csm-1'!C34, B35='bcc-csm1-1-m'!C34,B35='BNU-ESM'!C34, B35=CanESM2!C34, B35=CCSM4!C34, B35='CNRM-CM5'!C34, B35='CSIRO-Mk3-6-0'!C34, B35='GFDL-ESM2M'!C34, B35='GFDL-ESM2G'!C34, B35='HadGEM2-ES'!C34, B35='HadGEM2-CC'!C34, B35=inmcm4!C34, B35='IPSL-CM5A-LR'!C34, B35='IPSL-CM5A-MR'!C34, B35='IPSL-MC5B-LR'!C34, B35=MIROC5!C34, B35='MIROC-ESM'!C34, B35='MIROC-ESM-CHEM'!C34, B35='MRI-CGCM3'!C34, B35='NorESM1-M'!C34), "Yes", "No")</f>
        <v>Yes</v>
      </c>
      <c r="B35" s="10">
        <v>19061</v>
      </c>
      <c r="C35" s="10" t="s">
        <v>34</v>
      </c>
      <c r="D35" s="11" t="s">
        <v>1</v>
      </c>
      <c r="E35" s="13">
        <f>AVERAGE('bcc-csm-1'!$H34,'bcc-csm1-1-m'!$H34,'BNU-ESM'!$H34,CanESM2!$H34,CCSM4!$H34,'CNRM-CM5'!$H34,'CSIRO-Mk3-6-0'!$H34,'GFDL-ESM2M'!$H34,'GFDL-ESM2G'!$H34,'HadGEM2-ES'!$H34,'HadGEM2-CC'!$H34,inmcm4!$H34,'IPSL-CM5A-LR'!$H34,'IPSL-CM5A-MR'!$H34,'IPSL-MC5B-LR'!$H34,MIROC5!$H34,'MIROC-ESM'!$H34,'MIROC-ESM-CHEM'!$H34,'MRI-CGCM3'!$H34,'NorESM1-M'!$H34)</f>
        <v>231.49934652387384</v>
      </c>
      <c r="F35" s="13">
        <f>AVERAGE('bcc-csm-1'!$I34,'bcc-csm1-1-m'!$I34,'BNU-ESM'!$I34,CanESM2!$I34,CCSM4!$I34,'CNRM-CM5'!$I34,'CSIRO-Mk3-6-0'!$I34,'GFDL-ESM2M'!$I34,'GFDL-ESM2G'!$I34,'HadGEM2-ES'!$I34,'HadGEM2-CC'!$I34,inmcm4!$I34,'IPSL-CM5A-LR'!$I34,'IPSL-CM5A-MR'!$I34,'IPSL-MC5B-LR'!$I34,MIROC5!$I34,'MIROC-ESM'!$I34,'MIROC-ESM-CHEM'!$I34,'MRI-CGCM3'!$I34,'NorESM1-M'!$I34)</f>
        <v>88.377230156771731</v>
      </c>
      <c r="G35" s="25">
        <f>AVERAGE('bcc-csm-1'!$J34,'bcc-csm1-1-m'!$J34,'BNU-ESM'!$J34,CanESM2!$J34,CCSM4!$J34,'CNRM-CM5'!$J34,'CSIRO-Mk3-6-0'!$J34,'GFDL-ESM2M'!$J34,'GFDL-ESM2G'!$J34,'HadGEM2-ES'!$J34,'HadGEM2-CC'!$J34,inmcm4!$J34,'IPSL-CM5A-LR'!$J34,'IPSL-CM5A-MR'!$J34,'IPSL-MC5B-LR'!$J34,MIROC5!$J34,'MIROC-ESM'!$J34,'MIROC-ESM-CHEM'!$J34,'MRI-CGCM3'!$J34,'NorESM1-M'!$J34)</f>
        <v>0.12807400780394332</v>
      </c>
      <c r="H35" s="13">
        <f>AVERAGE('bcc-csm-1'!$K34,'bcc-csm1-1-m'!$K34,'BNU-ESM'!$K34,CanESM2!$K34,CCSM4!$K34,'CNRM-CM5'!$K34,'CSIRO-Mk3-6-0'!$K34,'GFDL-ESM2M'!$K34,'GFDL-ESM2G'!$K34,'HadGEM2-ES'!$K34,'HadGEM2-CC'!$K34,inmcm4!$K34,'IPSL-CM5A-LR'!$K34,'IPSL-CM5A-MR'!$K34,'IPSL-MC5B-LR'!$K34,MIROC5!$K34,'MIROC-ESM'!$K34,'MIROC-ESM-CHEM'!$K34,'MRI-CGCM3'!$K34,'NorESM1-M'!$K34)</f>
        <v>352.09693631532485</v>
      </c>
      <c r="I35" s="13">
        <f>AVERAGE('bcc-csm-1'!$L34,'bcc-csm1-1-m'!$L34,'BNU-ESM'!$L34,CanESM2!$L34,CCSM4!$L34,'CNRM-CM5'!$L34,'CSIRO-Mk3-6-0'!$L34,'GFDL-ESM2M'!$L34,'GFDL-ESM2G'!$L34,'HadGEM2-ES'!$L34,'HadGEM2-CC'!$L34,inmcm4!$L34,'IPSL-CM5A-LR'!$L34,'IPSL-CM5A-MR'!$L34,'IPSL-MC5B-LR'!$L34,MIROC5!$L34,'MIROC-ESM'!$L34,'MIROC-ESM-CHEM'!$L34,'MRI-CGCM3'!$L34,'NorESM1-M'!$L34)</f>
        <v>142.61456233523307</v>
      </c>
      <c r="J35" s="25">
        <f>AVERAGE('bcc-csm-1'!$M34,'bcc-csm1-1-m'!$M34,'BNU-ESM'!$M34,CanESM2!$M34,CCSM4!$M34,'CNRM-CM5'!$M34,'CSIRO-Mk3-6-0'!$M34,'GFDL-ESM2M'!$M34,'GFDL-ESM2G'!$M34,'HadGEM2-ES'!$M34,'HadGEM2-CC'!$M34,inmcm4!$M34,'IPSL-CM5A-LR'!$M34,'IPSL-CM5A-MR'!$M34,'IPSL-MC5B-LR'!$M34,MIROC5!$M34,'MIROC-ESM'!$M34,'MIROC-ESM-CHEM'!$M34,'MRI-CGCM3'!$M34,'NorESM1-M'!$M34)</f>
        <v>0.20153407980449245</v>
      </c>
      <c r="K35" s="56">
        <f>MIN('bcc-csm-1'!$H34,'bcc-csm1-1-m'!$H34,'BNU-ESM'!$H34,CanESM2!$H34,CCSM4!$H34,'CNRM-CM5'!$H34,'CSIRO-Mk3-6-0'!$H34,'GFDL-ESM2M'!$H34,'GFDL-ESM2G'!$H34,'HadGEM2-ES'!$H34,'HadGEM2-CC'!$H34,inmcm4!$H34,'IPSL-CM5A-LR'!$H34,'IPSL-CM5A-MR'!$H34,'IPSL-MC5B-LR'!$H34,MIROC5!$H34,'MIROC-ESM'!$H34,'MIROC-ESM-CHEM'!$H34,'MRI-CGCM3'!$H34,'NorESM1-M'!$H34)</f>
        <v>68.585689598275394</v>
      </c>
      <c r="L35" s="13">
        <f>MIN('bcc-csm-1'!$I34,'bcc-csm1-1-m'!$I34,'BNU-ESM'!$I34,CanESM2!$I34,CCSM4!$I34,'CNRM-CM5'!$I34,'CSIRO-Mk3-6-0'!$I34,'GFDL-ESM2M'!$I34,'GFDL-ESM2G'!$I34,'HadGEM2-ES'!$I34,'HadGEM2-CC'!$I34,inmcm4!$I34,'IPSL-CM5A-LR'!$I34,'IPSL-CM5A-MR'!$I34,'IPSL-MC5B-LR'!$I34,MIROC5!$I34,'MIROC-ESM'!$I34,'MIROC-ESM-CHEM'!$I34,'MRI-CGCM3'!$I34,'NorESM1-M'!$I34)</f>
        <v>14.239265060424801</v>
      </c>
      <c r="M35" s="25">
        <f>MIN('bcc-csm-1'!$J34,'bcc-csm1-1-m'!$J34,'BNU-ESM'!$J34,CanESM2!$J34,CCSM4!$J34,'CNRM-CM5'!$J34,'CSIRO-Mk3-6-0'!$J34,'GFDL-ESM2M'!$J34,'GFDL-ESM2G'!$J34,'HadGEM2-ES'!$J34,'HadGEM2-CC'!$J34,inmcm4!$J34,'IPSL-CM5A-LR'!$J34,'IPSL-CM5A-MR'!$J34,'IPSL-MC5B-LR'!$J34,MIROC5!$J34,'MIROC-ESM'!$J34,'MIROC-ESM-CHEM'!$J34,'MRI-CGCM3'!$J34,'NorESM1-M'!$J34)</f>
        <v>-2.8740899260482601E-2</v>
      </c>
      <c r="N35" s="13">
        <f>MIN('bcc-csm-1'!$K34,'bcc-csm1-1-m'!$K34,'BNU-ESM'!$K34,CanESM2!$K34,CCSM4!$K34,'CNRM-CM5'!$K34,'CSIRO-Mk3-6-0'!$K34,'GFDL-ESM2M'!$K34,'GFDL-ESM2G'!$K34,'HadGEM2-ES'!$K34,'HadGEM2-CC'!$K34,inmcm4!$K34,'IPSL-CM5A-LR'!$K34,'IPSL-CM5A-MR'!$K34,'IPSL-MC5B-LR'!$K34,MIROC5!$K34,'MIROC-ESM'!$K34,'MIROC-ESM-CHEM'!$K34,'MRI-CGCM3'!$K34,'NorESM1-M'!$K34)</f>
        <v>120.778376374394</v>
      </c>
      <c r="O35" s="13">
        <f>MIN('bcc-csm-1'!$L34,'bcc-csm1-1-m'!$L34,'BNU-ESM'!$L34,CanESM2!$L34,CCSM4!$L34,'CNRM-CM5'!$L34,'CSIRO-Mk3-6-0'!$L34,'GFDL-ESM2M'!$L34,'GFDL-ESM2G'!$L34,'HadGEM2-ES'!$L34,'HadGEM2-CC'!$L34,inmcm4!$L34,'IPSL-CM5A-LR'!$L34,'IPSL-CM5A-MR'!$L34,'IPSL-MC5B-LR'!$L34,MIROC5!$L34,'MIROC-ESM'!$L34,'MIROC-ESM-CHEM'!$L34,'MRI-CGCM3'!$L34,'NorESM1-M'!$L34)</f>
        <v>12.0025463581085</v>
      </c>
      <c r="P35" s="25">
        <f>MIN('bcc-csm-1'!$M34,'bcc-csm1-1-m'!$M34,'BNU-ESM'!$M34,CanESM2!$M34,CCSM4!$M34,'CNRM-CM5'!$M34,'CSIRO-Mk3-6-0'!$M34,'GFDL-ESM2M'!$M34,'GFDL-ESM2G'!$M34,'HadGEM2-ES'!$M34,'HadGEM2-CC'!$M34,inmcm4!$M34,'IPSL-CM5A-LR'!$M34,'IPSL-CM5A-MR'!$M34,'IPSL-MC5B-LR'!$M34,MIROC5!$M34,'MIROC-ESM'!$M34,'MIROC-ESM-CHEM'!$M34,'MRI-CGCM3'!$M34,'NorESM1-M'!$M34)</f>
        <v>-2.82635675816982E-2</v>
      </c>
      <c r="Q35" s="56">
        <f>MAX('bcc-csm-1'!$H34,'bcc-csm1-1-m'!$H34,'BNU-ESM'!$H34,CanESM2!$H34,CCSM4!$H34,'CNRM-CM5'!$H34,'CSIRO-Mk3-6-0'!$H34,'GFDL-ESM2M'!$H34,'GFDL-ESM2G'!$H34,'HadGEM2-ES'!$H34,'HadGEM2-CC'!$H34,inmcm4!$H34,'IPSL-CM5A-LR'!$H34,'IPSL-CM5A-MR'!$H34,'IPSL-MC5B-LR'!$H34,MIROC5!$H34,'MIROC-ESM'!$H34,'MIROC-ESM-CHEM'!$H34,'MRI-CGCM3'!$H34,'NorESM1-M'!$H34)</f>
        <v>441.58807420437199</v>
      </c>
      <c r="R35" s="13">
        <f>MAX('bcc-csm-1'!$I34,'bcc-csm1-1-m'!$I34,'BNU-ESM'!$I34,CanESM2!$I34,CCSM4!$I34,'CNRM-CM5'!$I34,'CSIRO-Mk3-6-0'!$I34,'GFDL-ESM2M'!$I34,'GFDL-ESM2G'!$I34,'HadGEM2-ES'!$I34,'HadGEM2-CC'!$I34,inmcm4!$I34,'IPSL-CM5A-LR'!$I34,'IPSL-CM5A-MR'!$I34,'IPSL-MC5B-LR'!$I34,MIROC5!$I34,'MIROC-ESM'!$I34,'MIROC-ESM-CHEM'!$I34,'MRI-CGCM3'!$I34,'NorESM1-M'!$I34)</f>
        <v>249.10481581687901</v>
      </c>
      <c r="S35" s="25">
        <f>MAX('bcc-csm-1'!$J34,'bcc-csm1-1-m'!$J34,'BNU-ESM'!$J34,CanESM2!$J34,CCSM4!$J34,'CNRM-CM5'!$J34,'CSIRO-Mk3-6-0'!$J34,'GFDL-ESM2M'!$J34,'GFDL-ESM2G'!$J34,'HadGEM2-ES'!$J34,'HadGEM2-CC'!$J34,inmcm4!$J34,'IPSL-CM5A-LR'!$J34,'IPSL-CM5A-MR'!$J34,'IPSL-MC5B-LR'!$J34,MIROC5!$J34,'MIROC-ESM'!$J34,'MIROC-ESM-CHEM'!$J34,'MRI-CGCM3'!$J34,'NorESM1-M'!$J34)</f>
        <v>0.32807938456383501</v>
      </c>
      <c r="T35" s="13">
        <f>MAX('bcc-csm-1'!$K34,'bcc-csm1-1-m'!$K34,'BNU-ESM'!$K34,CanESM2!$K34,CCSM4!$K34,'CNRM-CM5'!$K34,'CSIRO-Mk3-6-0'!$K34,'GFDL-ESM2M'!$K34,'GFDL-ESM2G'!$K34,'HadGEM2-ES'!$K34,'HadGEM2-CC'!$K34,inmcm4!$K34,'IPSL-CM5A-LR'!$K34,'IPSL-CM5A-MR'!$K34,'IPSL-MC5B-LR'!$K34,MIROC5!$K34,'MIROC-ESM'!$K34,'MIROC-ESM-CHEM'!$K34,'MRI-CGCM3'!$K34,'NorESM1-M'!$K34)</f>
        <v>629.02588690000005</v>
      </c>
      <c r="U35" s="13">
        <f>MAX('bcc-csm-1'!$L34,'bcc-csm1-1-m'!$L34,'BNU-ESM'!$L34,CanESM2!$L34,CCSM4!$L34,'CNRM-CM5'!$L34,'CSIRO-Mk3-6-0'!$L34,'GFDL-ESM2M'!$L34,'GFDL-ESM2G'!$L34,'HadGEM2-ES'!$L34,'HadGEM2-CC'!$L34,inmcm4!$L34,'IPSL-CM5A-LR'!$L34,'IPSL-CM5A-MR'!$L34,'IPSL-MC5B-LR'!$L34,MIROC5!$L34,'MIROC-ESM'!$L34,'MIROC-ESM-CHEM'!$L34,'MRI-CGCM3'!$L34,'NorESM1-M'!$L34)</f>
        <v>324.45231560000002</v>
      </c>
      <c r="V35" s="25">
        <f>MAX('bcc-csm-1'!$M34,'bcc-csm1-1-m'!$M34,'BNU-ESM'!$M34,CanESM2!$M34,CCSM4!$M34,'CNRM-CM5'!$M34,'CSIRO-Mk3-6-0'!$M34,'GFDL-ESM2M'!$M34,'GFDL-ESM2G'!$M34,'HadGEM2-ES'!$M34,'HadGEM2-CC'!$M34,inmcm4!$M34,'IPSL-CM5A-LR'!$M34,'IPSL-CM5A-MR'!$M34,'IPSL-MC5B-LR'!$M34,MIROC5!$M34,'MIROC-ESM'!$M34,'MIROC-ESM-CHEM'!$M34,'MRI-CGCM3'!$M34,'NorESM1-M'!$M34)</f>
        <v>0.4838075342</v>
      </c>
      <c r="W35" s="56">
        <f>STDEV('bcc-csm-1'!$H34,'bcc-csm1-1-m'!$H34,'BNU-ESM'!$H34,CanESM2!$H34,CCSM4!$H34,'CNRM-CM5'!$H34,'CSIRO-Mk3-6-0'!$H34,'GFDL-ESM2M'!$H34,'GFDL-ESM2G'!$H34,'HadGEM2-ES'!$H34,'HadGEM2-CC'!$H34,inmcm4!$H34,'IPSL-CM5A-LR'!$H34,'IPSL-CM5A-MR'!$H34,'IPSL-MC5B-LR'!$H34,MIROC5!$H34,'MIROC-ESM'!$H34,'MIROC-ESM-CHEM'!$H34,'MRI-CGCM3'!$H34,'NorESM1-M'!$H34)</f>
        <v>100.67560556182494</v>
      </c>
      <c r="X35" s="13">
        <f>STDEV('bcc-csm-1'!$I34,'bcc-csm1-1-m'!$I34,'BNU-ESM'!$I34,CanESM2!$I34,CCSM4!$I34,'CNRM-CM5'!$I34,'CSIRO-Mk3-6-0'!$I34,'GFDL-ESM2M'!$I34,'GFDL-ESM2G'!$I34,'HadGEM2-ES'!$I34,'HadGEM2-CC'!$I34,inmcm4!$I34,'IPSL-CM5A-LR'!$I34,'IPSL-CM5A-MR'!$I34,'IPSL-MC5B-LR'!$I34,MIROC5!$I34,'MIROC-ESM'!$I34,'MIROC-ESM-CHEM'!$I34,'MRI-CGCM3'!$I34,'NorESM1-M'!$I34)</f>
        <v>57.678542110078482</v>
      </c>
      <c r="Y35" s="13">
        <f>STDEV('bcc-csm-1'!$J34,'bcc-csm1-1-m'!$J34,'BNU-ESM'!$J34,CanESM2!$J34,CCSM4!$J34,'CNRM-CM5'!$J34,'CSIRO-Mk3-6-0'!$J34,'GFDL-ESM2M'!$J34,'GFDL-ESM2G'!$J34,'HadGEM2-ES'!$J34,'HadGEM2-CC'!$J34,inmcm4!$J34,'IPSL-CM5A-LR'!$J34,'IPSL-CM5A-MR'!$J34,'IPSL-MC5B-LR'!$J34,MIROC5!$J34,'MIROC-ESM'!$J34,'MIROC-ESM-CHEM'!$J34,'MRI-CGCM3'!$J34,'NorESM1-M'!$J34)</f>
        <v>0.10073599584076336</v>
      </c>
      <c r="Z35" s="13">
        <f>STDEV('bcc-csm-1'!$K34,'bcc-csm1-1-m'!$K34,'BNU-ESM'!$K34,CanESM2!$K34,CCSM4!$K34,'CNRM-CM5'!$K34,'CSIRO-Mk3-6-0'!$K34,'GFDL-ESM2M'!$K34,'GFDL-ESM2G'!$K34,'HadGEM2-ES'!$K34,'HadGEM2-CC'!$K34,inmcm4!$K34,'IPSL-CM5A-LR'!$K34,'IPSL-CM5A-MR'!$K34,'IPSL-MC5B-LR'!$K34,MIROC5!$K34,'MIROC-ESM'!$K34,'MIROC-ESM-CHEM'!$K34,'MRI-CGCM3'!$K34,'NorESM1-M'!$K34)</f>
        <v>140.49823664744957</v>
      </c>
      <c r="AA35" s="13">
        <f>STDEV('bcc-csm-1'!$L34,'bcc-csm1-1-m'!$L34,'BNU-ESM'!$L34,CanESM2!$L34,CCSM4!$L34,'CNRM-CM5'!$L34,'CSIRO-Mk3-6-0'!$L34,'GFDL-ESM2M'!$L34,'GFDL-ESM2G'!$L34,'HadGEM2-ES'!$L34,'HadGEM2-CC'!$L34,inmcm4!$L34,'IPSL-CM5A-LR'!$L34,'IPSL-CM5A-MR'!$L34,'IPSL-MC5B-LR'!$L34,MIROC5!$L34,'MIROC-ESM'!$L34,'MIROC-ESM-CHEM'!$L34,'MRI-CGCM3'!$L34,'NorESM1-M'!$L34)</f>
        <v>79.749189468003408</v>
      </c>
      <c r="AB35" s="13">
        <f>STDEV('bcc-csm-1'!$M34,'bcc-csm1-1-m'!$M34,'BNU-ESM'!$M34,CanESM2!$M34,CCSM4!$M34,'CNRM-CM5'!$M34,'CSIRO-Mk3-6-0'!$M34,'GFDL-ESM2M'!$M34,'GFDL-ESM2G'!$M34,'HadGEM2-ES'!$M34,'HadGEM2-CC'!$M34,inmcm4!$M34,'IPSL-CM5A-LR'!$M34,'IPSL-CM5A-MR'!$M34,'IPSL-MC5B-LR'!$M34,MIROC5!$M34,'MIROC-ESM'!$M34,'MIROC-ESM-CHEM'!$M34,'MRI-CGCM3'!$M34,'NorESM1-M'!$M34)</f>
        <v>0.13536350717046702</v>
      </c>
      <c r="AC35" s="56">
        <f t="shared" ref="AC35:AH35" si="78">E35-(3*W35)</f>
        <v>-70.527470161601002</v>
      </c>
      <c r="AD35" s="13">
        <f t="shared" si="78"/>
        <v>-84.658396173463728</v>
      </c>
      <c r="AE35" s="13">
        <f t="shared" si="78"/>
        <v>-0.17413397971834674</v>
      </c>
      <c r="AF35" s="13">
        <f t="shared" si="78"/>
        <v>-69.397773627023867</v>
      </c>
      <c r="AG35" s="13">
        <f t="shared" si="78"/>
        <v>-96.633006068777149</v>
      </c>
      <c r="AH35" s="13">
        <f t="shared" si="78"/>
        <v>-0.20455644170690862</v>
      </c>
      <c r="AI35" s="56">
        <f t="shared" ref="AI35:AN35" si="79">E35+(3*W35)</f>
        <v>533.52616320934862</v>
      </c>
      <c r="AJ35" s="13">
        <f t="shared" si="79"/>
        <v>261.41285648700716</v>
      </c>
      <c r="AK35" s="13">
        <f t="shared" si="79"/>
        <v>0.43028199532623335</v>
      </c>
      <c r="AL35" s="13">
        <f t="shared" si="79"/>
        <v>773.59164625767357</v>
      </c>
      <c r="AM35" s="13">
        <f t="shared" si="79"/>
        <v>381.8621307392433</v>
      </c>
      <c r="AN35" s="13">
        <f t="shared" si="79"/>
        <v>0.60762460131589346</v>
      </c>
      <c r="AO35" s="56">
        <f>AVERAGE('bcc-csm-1'!$E34,'bcc-csm1-1-m'!$E34,'BNU-ESM'!$E34,CanESM2!$E34,CCSM4!$E34,'CNRM-CM5'!$E34,'CSIRO-Mk3-6-0'!$E34,'GFDL-ESM2M'!$E34,'GFDL-ESM2G'!$E34,'HadGEM2-ES'!$E34,'HadGEM2-CC'!$E34,inmcm4!$E34,'IPSL-CM5A-LR'!$E34,'IPSL-CM5A-MR'!$E34,'IPSL-MC5B-LR'!$E34,MIROC5!$E34,'MIROC-ESM'!$E34,'MIROC-ESM-CHEM'!$E34,'MRI-CGCM3'!$E34,'NorESM1-M'!$E34)</f>
        <v>1888.1427482265321</v>
      </c>
      <c r="AP35" s="13">
        <f>AVERAGE('bcc-csm-1'!$F34,'bcc-csm1-1-m'!$F34,'BNU-ESM'!$F34,CanESM2!$F34,CCSM4!$F34,'CNRM-CM5'!$F34,'CSIRO-Mk3-6-0'!$F34,'GFDL-ESM2M'!$F34,'GFDL-ESM2G'!$F34,'HadGEM2-ES'!$F34,'HadGEM2-CC'!$F34,inmcm4!$F34,'IPSL-CM5A-LR'!$F34,'IPSL-CM5A-MR'!$F34,'IPSL-MC5B-LR'!$F34,MIROC5!$F34,'MIROC-ESM'!$F34,'MIROC-ESM-CHEM'!$F34,'MRI-CGCM3'!$F34,'NorESM1-M'!$F34)</f>
        <v>128.47377793582285</v>
      </c>
      <c r="AQ35" s="62">
        <f>AVERAGE('bcc-csm-1'!$G34,'bcc-csm1-1-m'!$G34,'BNU-ESM'!$G34,CanESM2!$G34,CCSM4!$G34,'CNRM-CM5'!$G34,'CSIRO-Mk3-6-0'!$G34,'GFDL-ESM2M'!$G34,'GFDL-ESM2G'!$G34,'HadGEM2-ES'!$G34,'HadGEM2-CC'!$G34,inmcm4!$G34,'IPSL-CM5A-LR'!$G34,'IPSL-CM5A-MR'!$G34,'IPSL-MC5B-LR'!$G34,MIROC5!$G34,'MIROC-ESM'!$G34,'MIROC-ESM-CHEM'!$G34,'MRI-CGCM3'!$G34,'NorESM1-M'!$G34)</f>
        <v>0.88088962683972327</v>
      </c>
      <c r="AR35" s="53">
        <f t="shared" si="12"/>
        <v>0.1226069092187618</v>
      </c>
      <c r="AS35" s="53">
        <f t="shared" si="13"/>
        <v>0.68790092092504085</v>
      </c>
      <c r="AT35" s="64">
        <f t="shared" si="14"/>
        <v>0.14539166304344076</v>
      </c>
      <c r="AU35" s="53">
        <f t="shared" si="15"/>
        <v>0.18647792209886538</v>
      </c>
      <c r="AV35" s="53">
        <f t="shared" si="16"/>
        <v>1.1100674754538162</v>
      </c>
      <c r="AW35" s="64">
        <f t="shared" si="17"/>
        <v>0.22878471225449146</v>
      </c>
    </row>
    <row r="36" spans="1:49" ht="11.5" x14ac:dyDescent="0.25">
      <c r="A36" s="10" t="str">
        <f>IF(AND(B36='bcc-csm-1'!C35, B36='bcc-csm1-1-m'!C35,B36='BNU-ESM'!C35, B36=CanESM2!C35, B36=CCSM4!C35, B36='CNRM-CM5'!C35, B36='CSIRO-Mk3-6-0'!C35, B36='GFDL-ESM2M'!C35, B36='GFDL-ESM2G'!C35, B36='HadGEM2-ES'!C35, B36='HadGEM2-CC'!C35, B36=inmcm4!C35, B36='IPSL-CM5A-LR'!C35, B36='IPSL-CM5A-MR'!C35, B36='IPSL-MC5B-LR'!C35, B36=MIROC5!C35, B36='MIROC-ESM'!C35, B36='MIROC-ESM-CHEM'!C35, B36='MRI-CGCM3'!C35, B36='NorESM1-M'!C35), "Yes", "No")</f>
        <v>Yes</v>
      </c>
      <c r="B36" s="10">
        <v>19063</v>
      </c>
      <c r="C36" s="10" t="s">
        <v>35</v>
      </c>
      <c r="D36" s="11" t="s">
        <v>1</v>
      </c>
      <c r="E36" s="13">
        <f>AVERAGE('bcc-csm-1'!$H35,'bcc-csm1-1-m'!$H35,'BNU-ESM'!$H35,CanESM2!$H35,CCSM4!$H35,'CNRM-CM5'!$H35,'CSIRO-Mk3-6-0'!$H35,'GFDL-ESM2M'!$H35,'GFDL-ESM2G'!$H35,'HadGEM2-ES'!$H35,'HadGEM2-CC'!$H35,inmcm4!$H35,'IPSL-CM5A-LR'!$H35,'IPSL-CM5A-MR'!$H35,'IPSL-MC5B-LR'!$H35,MIROC5!$H35,'MIROC-ESM'!$H35,'MIROC-ESM-CHEM'!$H35,'MRI-CGCM3'!$H35,'NorESM1-M'!$H35)</f>
        <v>224.00476993716819</v>
      </c>
      <c r="F36" s="13">
        <f>AVERAGE('bcc-csm-1'!$I35,'bcc-csm1-1-m'!$I35,'BNU-ESM'!$I35,CanESM2!$I35,CCSM4!$I35,'CNRM-CM5'!$I35,'CSIRO-Mk3-6-0'!$I35,'GFDL-ESM2M'!$I35,'GFDL-ESM2G'!$I35,'HadGEM2-ES'!$I35,'HadGEM2-CC'!$I35,inmcm4!$I35,'IPSL-CM5A-LR'!$I35,'IPSL-CM5A-MR'!$I35,'IPSL-MC5B-LR'!$I35,MIROC5!$I35,'MIROC-ESM'!$I35,'MIROC-ESM-CHEM'!$I35,'MRI-CGCM3'!$I35,'NorESM1-M'!$I35)</f>
        <v>87.942258019501963</v>
      </c>
      <c r="G36" s="25">
        <f>AVERAGE('bcc-csm-1'!$J35,'bcc-csm1-1-m'!$J35,'BNU-ESM'!$J35,CanESM2!$J35,CCSM4!$J35,'CNRM-CM5'!$J35,'CSIRO-Mk3-6-0'!$J35,'GFDL-ESM2M'!$J35,'GFDL-ESM2G'!$J35,'HadGEM2-ES'!$J35,'HadGEM2-CC'!$J35,inmcm4!$J35,'IPSL-CM5A-LR'!$J35,'IPSL-CM5A-MR'!$J35,'IPSL-MC5B-LR'!$J35,MIROC5!$J35,'MIROC-ESM'!$J35,'MIROC-ESM-CHEM'!$J35,'MRI-CGCM3'!$J35,'NorESM1-M'!$J35)</f>
        <v>0.12461794932005044</v>
      </c>
      <c r="H36" s="13">
        <f>AVERAGE('bcc-csm-1'!$K35,'bcc-csm1-1-m'!$K35,'BNU-ESM'!$K35,CanESM2!$K35,CCSM4!$K35,'CNRM-CM5'!$K35,'CSIRO-Mk3-6-0'!$K35,'GFDL-ESM2M'!$K35,'GFDL-ESM2G'!$K35,'HadGEM2-ES'!$K35,'HadGEM2-CC'!$K35,inmcm4!$K35,'IPSL-CM5A-LR'!$K35,'IPSL-CM5A-MR'!$K35,'IPSL-MC5B-LR'!$K35,MIROC5!$K35,'MIROC-ESM'!$K35,'MIROC-ESM-CHEM'!$K35,'MRI-CGCM3'!$K35,'NorESM1-M'!$K35)</f>
        <v>348.0681791576315</v>
      </c>
      <c r="I36" s="13">
        <f>AVERAGE('bcc-csm-1'!$L35,'bcc-csm1-1-m'!$L35,'BNU-ESM'!$L35,CanESM2!$L35,CCSM4!$L35,'CNRM-CM5'!$L35,'CSIRO-Mk3-6-0'!$L35,'GFDL-ESM2M'!$L35,'GFDL-ESM2G'!$L35,'HadGEM2-ES'!$L35,'HadGEM2-CC'!$L35,inmcm4!$L35,'IPSL-CM5A-LR'!$L35,'IPSL-CM5A-MR'!$L35,'IPSL-MC5B-LR'!$L35,MIROC5!$L35,'MIROC-ESM'!$L35,'MIROC-ESM-CHEM'!$L35,'MRI-CGCM3'!$L35,'NorESM1-M'!$L35)</f>
        <v>148.40322568688725</v>
      </c>
      <c r="J36" s="25">
        <f>AVERAGE('bcc-csm-1'!$M35,'bcc-csm1-1-m'!$M35,'BNU-ESM'!$M35,CanESM2!$M35,CCSM4!$M35,'CNRM-CM5'!$M35,'CSIRO-Mk3-6-0'!$M35,'GFDL-ESM2M'!$M35,'GFDL-ESM2G'!$M35,'HadGEM2-ES'!$M35,'HadGEM2-CC'!$M35,inmcm4!$M35,'IPSL-CM5A-LR'!$M35,'IPSL-CM5A-MR'!$M35,'IPSL-MC5B-LR'!$M35,MIROC5!$M35,'MIROC-ESM'!$M35,'MIROC-ESM-CHEM'!$M35,'MRI-CGCM3'!$M35,'NorESM1-M'!$M35)</f>
        <v>0.20895376082684175</v>
      </c>
      <c r="K36" s="56">
        <f>MIN('bcc-csm-1'!$H35,'bcc-csm1-1-m'!$H35,'BNU-ESM'!$H35,CanESM2!$H35,CCSM4!$H35,'CNRM-CM5'!$H35,'CSIRO-Mk3-6-0'!$H35,'GFDL-ESM2M'!$H35,'GFDL-ESM2G'!$H35,'HadGEM2-ES'!$H35,'HadGEM2-CC'!$H35,inmcm4!$H35,'IPSL-CM5A-LR'!$H35,'IPSL-CM5A-MR'!$H35,'IPSL-MC5B-LR'!$H35,MIROC5!$H35,'MIROC-ESM'!$H35,'MIROC-ESM-CHEM'!$H35,'MRI-CGCM3'!$H35,'NorESM1-M'!$H35)</f>
        <v>44.074686269683298</v>
      </c>
      <c r="L36" s="13">
        <f>MIN('bcc-csm-1'!$I35,'bcc-csm1-1-m'!$I35,'BNU-ESM'!$I35,CanESM2!$I35,CCSM4!$I35,'CNRM-CM5'!$I35,'CSIRO-Mk3-6-0'!$I35,'GFDL-ESM2M'!$I35,'GFDL-ESM2G'!$I35,'HadGEM2-ES'!$I35,'HadGEM2-CC'!$I35,inmcm4!$I35,'IPSL-CM5A-LR'!$I35,'IPSL-CM5A-MR'!$I35,'IPSL-MC5B-LR'!$I35,MIROC5!$I35,'MIROC-ESM'!$I35,'MIROC-ESM-CHEM'!$I35,'MRI-CGCM3'!$I35,'NorESM1-M'!$I35)</f>
        <v>-4.2352985382080099</v>
      </c>
      <c r="M36" s="25">
        <f>MIN('bcc-csm-1'!$J35,'bcc-csm1-1-m'!$J35,'BNU-ESM'!$J35,CanESM2!$J35,CCSM4!$J35,'CNRM-CM5'!$J35,'CSIRO-Mk3-6-0'!$J35,'GFDL-ESM2M'!$J35,'GFDL-ESM2G'!$J35,'HadGEM2-ES'!$J35,'HadGEM2-CC'!$J35,inmcm4!$J35,'IPSL-CM5A-LR'!$J35,'IPSL-CM5A-MR'!$J35,'IPSL-MC5B-LR'!$J35,MIROC5!$J35,'MIROC-ESM'!$J35,'MIROC-ESM-CHEM'!$J35,'MRI-CGCM3'!$J35,'NorESM1-M'!$J35)</f>
        <v>-5.6948662401826201E-2</v>
      </c>
      <c r="N36" s="13">
        <f>MIN('bcc-csm-1'!$K35,'bcc-csm1-1-m'!$K35,'BNU-ESM'!$K35,CanESM2!$K35,CCSM4!$K35,'CNRM-CM5'!$K35,'CSIRO-Mk3-6-0'!$K35,'GFDL-ESM2M'!$K35,'GFDL-ESM2G'!$K35,'HadGEM2-ES'!$K35,'HadGEM2-CC'!$K35,inmcm4!$K35,'IPSL-CM5A-LR'!$K35,'IPSL-CM5A-MR'!$K35,'IPSL-MC5B-LR'!$K35,MIROC5!$K35,'MIROC-ESM'!$K35,'MIROC-ESM-CHEM'!$K35,'MRI-CGCM3'!$K35,'NorESM1-M'!$K35)</f>
        <v>118.75654048546301</v>
      </c>
      <c r="O36" s="13">
        <f>MIN('bcc-csm-1'!$L35,'bcc-csm1-1-m'!$L35,'BNU-ESM'!$L35,CanESM2!$L35,CCSM4!$L35,'CNRM-CM5'!$L35,'CSIRO-Mk3-6-0'!$L35,'GFDL-ESM2M'!$L35,'GFDL-ESM2G'!$L35,'HadGEM2-ES'!$L35,'HadGEM2-CC'!$L35,inmcm4!$L35,'IPSL-CM5A-LR'!$L35,'IPSL-CM5A-MR'!$L35,'IPSL-MC5B-LR'!$L35,MIROC5!$L35,'MIROC-ESM'!$L35,'MIROC-ESM-CHEM'!$L35,'MRI-CGCM3'!$L35,'NorESM1-M'!$L35)</f>
        <v>30.505687284469602</v>
      </c>
      <c r="P36" s="25">
        <f>MIN('bcc-csm-1'!$M35,'bcc-csm1-1-m'!$M35,'BNU-ESM'!$M35,CanESM2!$M35,CCSM4!$M35,'CNRM-CM5'!$M35,'CSIRO-Mk3-6-0'!$M35,'GFDL-ESM2M'!$M35,'GFDL-ESM2G'!$M35,'HadGEM2-ES'!$M35,'HadGEM2-CC'!$M35,inmcm4!$M35,'IPSL-CM5A-LR'!$M35,'IPSL-CM5A-MR'!$M35,'IPSL-MC5B-LR'!$M35,MIROC5!$M35,'MIROC-ESM'!$M35,'MIROC-ESM-CHEM'!$M35,'MRI-CGCM3'!$M35,'NorESM1-M'!$M35)</f>
        <v>6.3042512950867201E-3</v>
      </c>
      <c r="Q36" s="56">
        <f>MAX('bcc-csm-1'!$H35,'bcc-csm1-1-m'!$H35,'BNU-ESM'!$H35,CanESM2!$H35,CCSM4!$H35,'CNRM-CM5'!$H35,'CSIRO-Mk3-6-0'!$H35,'GFDL-ESM2M'!$H35,'GFDL-ESM2G'!$H35,'HadGEM2-ES'!$H35,'HadGEM2-CC'!$H35,inmcm4!$H35,'IPSL-CM5A-LR'!$H35,'IPSL-CM5A-MR'!$H35,'IPSL-MC5B-LR'!$H35,MIROC5!$H35,'MIROC-ESM'!$H35,'MIROC-ESM-CHEM'!$H35,'MRI-CGCM3'!$H35,'NorESM1-M'!$H35)</f>
        <v>409.44131793733698</v>
      </c>
      <c r="R36" s="13">
        <f>MAX('bcc-csm-1'!$I35,'bcc-csm1-1-m'!$I35,'BNU-ESM'!$I35,CanESM2!$I35,CCSM4!$I35,'CNRM-CM5'!$I35,'CSIRO-Mk3-6-0'!$I35,'GFDL-ESM2M'!$I35,'GFDL-ESM2G'!$I35,'HadGEM2-ES'!$I35,'HadGEM2-CC'!$I35,inmcm4!$I35,'IPSL-CM5A-LR'!$I35,'IPSL-CM5A-MR'!$I35,'IPSL-MC5B-LR'!$I35,MIROC5!$I35,'MIROC-ESM'!$I35,'MIROC-ESM-CHEM'!$I35,'MRI-CGCM3'!$I35,'NorESM1-M'!$I35)</f>
        <v>223.28424320220901</v>
      </c>
      <c r="S36" s="25">
        <f>MAX('bcc-csm-1'!$J35,'bcc-csm1-1-m'!$J35,'BNU-ESM'!$J35,CanESM2!$J35,CCSM4!$J35,'CNRM-CM5'!$J35,'CSIRO-Mk3-6-0'!$J35,'GFDL-ESM2M'!$J35,'GFDL-ESM2G'!$J35,'HadGEM2-ES'!$J35,'HadGEM2-CC'!$J35,inmcm4!$J35,'IPSL-CM5A-LR'!$J35,'IPSL-CM5A-MR'!$J35,'IPSL-MC5B-LR'!$J35,MIROC5!$J35,'MIROC-ESM'!$J35,'MIROC-ESM-CHEM'!$J35,'MRI-CGCM3'!$J35,'NorESM1-M'!$J35)</f>
        <v>0.280626919489671</v>
      </c>
      <c r="T36" s="13">
        <f>MAX('bcc-csm-1'!$K35,'bcc-csm1-1-m'!$K35,'BNU-ESM'!$K35,CanESM2!$K35,CCSM4!$K35,'CNRM-CM5'!$K35,'CSIRO-Mk3-6-0'!$K35,'GFDL-ESM2M'!$K35,'GFDL-ESM2G'!$K35,'HadGEM2-ES'!$K35,'HadGEM2-CC'!$K35,inmcm4!$K35,'IPSL-CM5A-LR'!$K35,'IPSL-CM5A-MR'!$K35,'IPSL-MC5B-LR'!$K35,MIROC5!$K35,'MIROC-ESM'!$K35,'MIROC-ESM-CHEM'!$K35,'MRI-CGCM3'!$K35,'NorESM1-M'!$K35)</f>
        <v>519.00292709999997</v>
      </c>
      <c r="U36" s="13">
        <f>MAX('bcc-csm-1'!$L35,'bcc-csm1-1-m'!$L35,'BNU-ESM'!$L35,CanESM2!$L35,CCSM4!$L35,'CNRM-CM5'!$L35,'CSIRO-Mk3-6-0'!$L35,'GFDL-ESM2M'!$L35,'GFDL-ESM2G'!$L35,'HadGEM2-ES'!$L35,'HadGEM2-CC'!$L35,inmcm4!$L35,'IPSL-CM5A-LR'!$L35,'IPSL-CM5A-MR'!$L35,'IPSL-MC5B-LR'!$L35,MIROC5!$L35,'MIROC-ESM'!$L35,'MIROC-ESM-CHEM'!$L35,'MRI-CGCM3'!$L35,'NorESM1-M'!$L35)</f>
        <v>244.42588420000001</v>
      </c>
      <c r="V36" s="25">
        <f>MAX('bcc-csm-1'!$M35,'bcc-csm1-1-m'!$M35,'BNU-ESM'!$M35,CanESM2!$M35,CCSM4!$M35,'CNRM-CM5'!$M35,'CSIRO-Mk3-6-0'!$M35,'GFDL-ESM2M'!$M35,'GFDL-ESM2G'!$M35,'HadGEM2-ES'!$M35,'HadGEM2-CC'!$M35,inmcm4!$M35,'IPSL-CM5A-LR'!$M35,'IPSL-CM5A-MR'!$M35,'IPSL-MC5B-LR'!$M35,MIROC5!$M35,'MIROC-ESM'!$M35,'MIROC-ESM-CHEM'!$M35,'MRI-CGCM3'!$M35,'NorESM1-M'!$M35)</f>
        <v>0.40284846769999999</v>
      </c>
      <c r="W36" s="56">
        <f>STDEV('bcc-csm-1'!$H35,'bcc-csm1-1-m'!$H35,'BNU-ESM'!$H35,CanESM2!$H35,CCSM4!$H35,'CNRM-CM5'!$H35,'CSIRO-Mk3-6-0'!$H35,'GFDL-ESM2M'!$H35,'GFDL-ESM2G'!$H35,'HadGEM2-ES'!$H35,'HadGEM2-CC'!$H35,inmcm4!$H35,'IPSL-CM5A-LR'!$H35,'IPSL-CM5A-MR'!$H35,'IPSL-MC5B-LR'!$H35,MIROC5!$H35,'MIROC-ESM'!$H35,'MIROC-ESM-CHEM'!$H35,'MRI-CGCM3'!$H35,'NorESM1-M'!$H35)</f>
        <v>87.106852327565903</v>
      </c>
      <c r="X36" s="13">
        <f>STDEV('bcc-csm-1'!$I35,'bcc-csm1-1-m'!$I35,'BNU-ESM'!$I35,CanESM2!$I35,CCSM4!$I35,'CNRM-CM5'!$I35,'CSIRO-Mk3-6-0'!$I35,'GFDL-ESM2M'!$I35,'GFDL-ESM2G'!$I35,'HadGEM2-ES'!$I35,'HadGEM2-CC'!$I35,inmcm4!$I35,'IPSL-CM5A-LR'!$I35,'IPSL-CM5A-MR'!$I35,'IPSL-MC5B-LR'!$I35,MIROC5!$I35,'MIROC-ESM'!$I35,'MIROC-ESM-CHEM'!$I35,'MRI-CGCM3'!$I35,'NorESM1-M'!$I35)</f>
        <v>49.338203710929896</v>
      </c>
      <c r="Y36" s="13">
        <f>STDEV('bcc-csm-1'!$J35,'bcc-csm1-1-m'!$J35,'BNU-ESM'!$J35,CanESM2!$J35,CCSM4!$J35,'CNRM-CM5'!$J35,'CSIRO-Mk3-6-0'!$J35,'GFDL-ESM2M'!$J35,'GFDL-ESM2G'!$J35,'HadGEM2-ES'!$J35,'HadGEM2-CC'!$J35,inmcm4!$J35,'IPSL-CM5A-LR'!$J35,'IPSL-CM5A-MR'!$J35,'IPSL-MC5B-LR'!$J35,MIROC5!$J35,'MIROC-ESM'!$J35,'MIROC-ESM-CHEM'!$J35,'MRI-CGCM3'!$J35,'NorESM1-M'!$J35)</f>
        <v>9.0117832687378482E-2</v>
      </c>
      <c r="Z36" s="13">
        <f>STDEV('bcc-csm-1'!$K35,'bcc-csm1-1-m'!$K35,'BNU-ESM'!$K35,CanESM2!$K35,CCSM4!$K35,'CNRM-CM5'!$K35,'CSIRO-Mk3-6-0'!$K35,'GFDL-ESM2M'!$K35,'GFDL-ESM2G'!$K35,'HadGEM2-ES'!$K35,'HadGEM2-CC'!$K35,inmcm4!$K35,'IPSL-CM5A-LR'!$K35,'IPSL-CM5A-MR'!$K35,'IPSL-MC5B-LR'!$K35,MIROC5!$K35,'MIROC-ESM'!$K35,'MIROC-ESM-CHEM'!$K35,'MRI-CGCM3'!$K35,'NorESM1-M'!$K35)</f>
        <v>124.39993091646805</v>
      </c>
      <c r="AA36" s="13">
        <f>STDEV('bcc-csm-1'!$L35,'bcc-csm1-1-m'!$L35,'BNU-ESM'!$L35,CanESM2!$L35,CCSM4!$L35,'CNRM-CM5'!$L35,'CSIRO-Mk3-6-0'!$L35,'GFDL-ESM2M'!$L35,'GFDL-ESM2G'!$L35,'HadGEM2-ES'!$L35,'HadGEM2-CC'!$L35,inmcm4!$L35,'IPSL-CM5A-LR'!$L35,'IPSL-CM5A-MR'!$L35,'IPSL-MC5B-LR'!$L35,MIROC5!$L35,'MIROC-ESM'!$L35,'MIROC-ESM-CHEM'!$L35,'MRI-CGCM3'!$L35,'NorESM1-M'!$L35)</f>
        <v>62.55282798368782</v>
      </c>
      <c r="AB36" s="13">
        <f>STDEV('bcc-csm-1'!$M35,'bcc-csm1-1-m'!$M35,'BNU-ESM'!$M35,CanESM2!$M35,CCSM4!$M35,'CNRM-CM5'!$M35,'CSIRO-Mk3-6-0'!$M35,'GFDL-ESM2M'!$M35,'GFDL-ESM2G'!$M35,'HadGEM2-ES'!$M35,'HadGEM2-CC'!$M35,inmcm4!$M35,'IPSL-CM5A-LR'!$M35,'IPSL-CM5A-MR'!$M35,'IPSL-MC5B-LR'!$M35,MIROC5!$M35,'MIROC-ESM'!$M35,'MIROC-ESM-CHEM'!$M35,'MRI-CGCM3'!$M35,'NorESM1-M'!$M35)</f>
        <v>0.11546338405549954</v>
      </c>
      <c r="AC36" s="56">
        <f t="shared" ref="AC36:AH36" si="80">E36-(3*W36)</f>
        <v>-37.315787045529532</v>
      </c>
      <c r="AD36" s="13">
        <f t="shared" si="80"/>
        <v>-60.072353113287733</v>
      </c>
      <c r="AE36" s="13">
        <f t="shared" si="80"/>
        <v>-0.145735548742085</v>
      </c>
      <c r="AF36" s="13">
        <f t="shared" si="80"/>
        <v>-25.131613591772634</v>
      </c>
      <c r="AG36" s="13">
        <f t="shared" si="80"/>
        <v>-39.255258264176206</v>
      </c>
      <c r="AH36" s="13">
        <f t="shared" si="80"/>
        <v>-0.13743639133965685</v>
      </c>
      <c r="AI36" s="56">
        <f t="shared" ref="AI36:AN36" si="81">E36+(3*W36)</f>
        <v>485.32532691986592</v>
      </c>
      <c r="AJ36" s="13">
        <f t="shared" si="81"/>
        <v>235.95686915229166</v>
      </c>
      <c r="AK36" s="13">
        <f t="shared" si="81"/>
        <v>0.39497144738218587</v>
      </c>
      <c r="AL36" s="13">
        <f t="shared" si="81"/>
        <v>721.26797190703564</v>
      </c>
      <c r="AM36" s="13">
        <f t="shared" si="81"/>
        <v>336.06170963795068</v>
      </c>
      <c r="AN36" s="13">
        <f t="shared" si="81"/>
        <v>0.55534391299334041</v>
      </c>
      <c r="AO36" s="56">
        <f>AVERAGE('bcc-csm-1'!$E35,'bcc-csm1-1-m'!$E35,'BNU-ESM'!$E35,CanESM2!$E35,CCSM4!$E35,'CNRM-CM5'!$E35,'CSIRO-Mk3-6-0'!$E35,'GFDL-ESM2M'!$E35,'GFDL-ESM2G'!$E35,'HadGEM2-ES'!$E35,'HadGEM2-CC'!$E35,inmcm4!$E35,'IPSL-CM5A-LR'!$E35,'IPSL-CM5A-MR'!$E35,'IPSL-MC5B-LR'!$E35,MIROC5!$E35,'MIROC-ESM'!$E35,'MIROC-ESM-CHEM'!$E35,'MRI-CGCM3'!$E35,'NorESM1-M'!$E35)</f>
        <v>1861.3166225140678</v>
      </c>
      <c r="AP36" s="13">
        <f>AVERAGE('bcc-csm-1'!$F35,'bcc-csm1-1-m'!$F35,'BNU-ESM'!$F35,CanESM2!$F35,CCSM4!$F35,'CNRM-CM5'!$F35,'CSIRO-Mk3-6-0'!$F35,'GFDL-ESM2M'!$F35,'GFDL-ESM2G'!$F35,'HadGEM2-ES'!$F35,'HadGEM2-CC'!$F35,inmcm4!$F35,'IPSL-CM5A-LR'!$F35,'IPSL-CM5A-MR'!$F35,'IPSL-MC5B-LR'!$F35,MIROC5!$F35,'MIROC-ESM'!$F35,'MIROC-ESM-CHEM'!$F35,'MRI-CGCM3'!$F35,'NorESM1-M'!$F35)</f>
        <v>132.77264342700329</v>
      </c>
      <c r="AQ36" s="62">
        <f>AVERAGE('bcc-csm-1'!$G35,'bcc-csm1-1-m'!$G35,'BNU-ESM'!$G35,CanESM2!$G35,CCSM4!$G35,'CNRM-CM5'!$G35,'CSIRO-Mk3-6-0'!$G35,'GFDL-ESM2M'!$G35,'GFDL-ESM2G'!$G35,'HadGEM2-ES'!$G35,'HadGEM2-CC'!$G35,inmcm4!$G35,'IPSL-CM5A-LR'!$G35,'IPSL-CM5A-MR'!$G35,'IPSL-MC5B-LR'!$G35,MIROC5!$G35,'MIROC-ESM'!$G35,'MIROC-ESM-CHEM'!$G35,'MRI-CGCM3'!$G35,'NorESM1-M'!$G35)</f>
        <v>0.92268255927582676</v>
      </c>
      <c r="AR36" s="53">
        <f t="shared" ref="AR36:AR67" si="82">E36/AO36</f>
        <v>0.12034748265161166</v>
      </c>
      <c r="AS36" s="53">
        <f t="shared" ref="AS36:AS67" si="83">F36/AP36</f>
        <v>0.6623522417692278</v>
      </c>
      <c r="AT36" s="64">
        <f t="shared" ref="AT36:AT67" si="84">G36/AQ36</f>
        <v>0.13506047997467041</v>
      </c>
      <c r="AU36" s="53">
        <f t="shared" ref="AU36:AU67" si="85">H36/AO36</f>
        <v>0.18700105879218881</v>
      </c>
      <c r="AV36" s="53">
        <f t="shared" ref="AV36:AV67" si="86">I36/AP36</f>
        <v>1.1177244186486162</v>
      </c>
      <c r="AW36" s="64">
        <f t="shared" ref="AW36:AW67" si="87">J36/AQ36</f>
        <v>0.22646332557845292</v>
      </c>
    </row>
    <row r="37" spans="1:49" ht="11.5" x14ac:dyDescent="0.25">
      <c r="A37" s="10" t="str">
        <f>IF(AND(B37='bcc-csm-1'!C36, B37='bcc-csm1-1-m'!C36,B37='BNU-ESM'!C36, B37=CanESM2!C36, B37=CCSM4!C36, B37='CNRM-CM5'!C36, B37='CSIRO-Mk3-6-0'!C36, B37='GFDL-ESM2M'!C36, B37='GFDL-ESM2G'!C36, B37='HadGEM2-ES'!C36, B37='HadGEM2-CC'!C36, B37=inmcm4!C36, B37='IPSL-CM5A-LR'!C36, B37='IPSL-CM5A-MR'!C36, B37='IPSL-MC5B-LR'!C36, B37=MIROC5!C36, B37='MIROC-ESM'!C36, B37='MIROC-ESM-CHEM'!C36, B37='MRI-CGCM3'!C36, B37='NorESM1-M'!C36), "Yes", "No")</f>
        <v>Yes</v>
      </c>
      <c r="B37" s="10">
        <v>19065</v>
      </c>
      <c r="C37" s="10" t="s">
        <v>36</v>
      </c>
      <c r="D37" s="11" t="s">
        <v>1</v>
      </c>
      <c r="E37" s="13">
        <f>AVERAGE('bcc-csm-1'!$H36,'bcc-csm1-1-m'!$H36,'BNU-ESM'!$H36,CanESM2!$H36,CCSM4!$H36,'CNRM-CM5'!$H36,'CSIRO-Mk3-6-0'!$H36,'GFDL-ESM2M'!$H36,'GFDL-ESM2G'!$H36,'HadGEM2-ES'!$H36,'HadGEM2-CC'!$H36,inmcm4!$H36,'IPSL-CM5A-LR'!$H36,'IPSL-CM5A-MR'!$H36,'IPSL-MC5B-LR'!$H36,MIROC5!$H36,'MIROC-ESM'!$H36,'MIROC-ESM-CHEM'!$H36,'MRI-CGCM3'!$H36,'NorESM1-M'!$H36)</f>
        <v>227.96721491709962</v>
      </c>
      <c r="F37" s="13">
        <f>AVERAGE('bcc-csm-1'!$I36,'bcc-csm1-1-m'!$I36,'BNU-ESM'!$I36,CanESM2!$I36,CCSM4!$I36,'CNRM-CM5'!$I36,'CSIRO-Mk3-6-0'!$I36,'GFDL-ESM2M'!$I36,'GFDL-ESM2G'!$I36,'HadGEM2-ES'!$I36,'HadGEM2-CC'!$I36,inmcm4!$I36,'IPSL-CM5A-LR'!$I36,'IPSL-CM5A-MR'!$I36,'IPSL-MC5B-LR'!$I36,MIROC5!$I36,'MIROC-ESM'!$I36,'MIROC-ESM-CHEM'!$I36,'MRI-CGCM3'!$I36,'NorESM1-M'!$I36)</f>
        <v>87.017560290411069</v>
      </c>
      <c r="G37" s="25">
        <f>AVERAGE('bcc-csm-1'!$J36,'bcc-csm1-1-m'!$J36,'BNU-ESM'!$J36,CanESM2!$J36,CCSM4!$J36,'CNRM-CM5'!$J36,'CSIRO-Mk3-6-0'!$J36,'GFDL-ESM2M'!$J36,'GFDL-ESM2G'!$J36,'HadGEM2-ES'!$J36,'HadGEM2-CC'!$J36,inmcm4!$J36,'IPSL-CM5A-LR'!$J36,'IPSL-CM5A-MR'!$J36,'IPSL-MC5B-LR'!$J36,MIROC5!$J36,'MIROC-ESM'!$J36,'MIROC-ESM-CHEM'!$J36,'MRI-CGCM3'!$J36,'NorESM1-M'!$J36)</f>
        <v>0.12489440779144204</v>
      </c>
      <c r="H37" s="13">
        <f>AVERAGE('bcc-csm-1'!$K36,'bcc-csm1-1-m'!$K36,'BNU-ESM'!$K36,CanESM2!$K36,CCSM4!$K36,'CNRM-CM5'!$K36,'CSIRO-Mk3-6-0'!$K36,'GFDL-ESM2M'!$K36,'GFDL-ESM2G'!$K36,'HadGEM2-ES'!$K36,'HadGEM2-CC'!$K36,inmcm4!$K36,'IPSL-CM5A-LR'!$K36,'IPSL-CM5A-MR'!$K36,'IPSL-MC5B-LR'!$K36,MIROC5!$K36,'MIROC-ESM'!$K36,'MIROC-ESM-CHEM'!$K36,'MRI-CGCM3'!$K36,'NorESM1-M'!$K36)</f>
        <v>349.63551857068649</v>
      </c>
      <c r="I37" s="13">
        <f>AVERAGE('bcc-csm-1'!$L36,'bcc-csm1-1-m'!$L36,'BNU-ESM'!$L36,CanESM2!$L36,CCSM4!$L36,'CNRM-CM5'!$L36,'CSIRO-Mk3-6-0'!$L36,'GFDL-ESM2M'!$L36,'GFDL-ESM2G'!$L36,'HadGEM2-ES'!$L36,'HadGEM2-CC'!$L36,inmcm4!$L36,'IPSL-CM5A-LR'!$L36,'IPSL-CM5A-MR'!$L36,'IPSL-MC5B-LR'!$L36,MIROC5!$L36,'MIROC-ESM'!$L36,'MIROC-ESM-CHEM'!$L36,'MRI-CGCM3'!$L36,'NorESM1-M'!$L36)</f>
        <v>144.07872657199781</v>
      </c>
      <c r="J37" s="25">
        <f>AVERAGE('bcc-csm-1'!$M36,'bcc-csm1-1-m'!$M36,'BNU-ESM'!$M36,CanESM2!$M36,CCSM4!$M36,'CNRM-CM5'!$M36,'CSIRO-Mk3-6-0'!$M36,'GFDL-ESM2M'!$M36,'GFDL-ESM2G'!$M36,'HadGEM2-ES'!$M36,'HadGEM2-CC'!$M36,inmcm4!$M36,'IPSL-CM5A-LR'!$M36,'IPSL-CM5A-MR'!$M36,'IPSL-MC5B-LR'!$M36,MIROC5!$M36,'MIROC-ESM'!$M36,'MIROC-ESM-CHEM'!$M36,'MRI-CGCM3'!$M36,'NorESM1-M'!$M36)</f>
        <v>0.20065381759581763</v>
      </c>
      <c r="K37" s="56">
        <f>MIN('bcc-csm-1'!$H36,'bcc-csm1-1-m'!$H36,'BNU-ESM'!$H36,CanESM2!$H36,CCSM4!$H36,'CNRM-CM5'!$H36,'CSIRO-Mk3-6-0'!$H36,'GFDL-ESM2M'!$H36,'GFDL-ESM2G'!$H36,'HadGEM2-ES'!$H36,'HadGEM2-CC'!$H36,inmcm4!$H36,'IPSL-CM5A-LR'!$H36,'IPSL-CM5A-MR'!$H36,'IPSL-MC5B-LR'!$H36,MIROC5!$H36,'MIROC-ESM'!$H36,'MIROC-ESM-CHEM'!$H36,'MRI-CGCM3'!$H36,'NorESM1-M'!$H36)</f>
        <v>59.204943121096697</v>
      </c>
      <c r="L37" s="13">
        <f>MIN('bcc-csm-1'!$I36,'bcc-csm1-1-m'!$I36,'BNU-ESM'!$I36,CanESM2!$I36,CCSM4!$I36,'CNRM-CM5'!$I36,'CSIRO-Mk3-6-0'!$I36,'GFDL-ESM2M'!$I36,'GFDL-ESM2G'!$I36,'HadGEM2-ES'!$I36,'HadGEM2-CC'!$I36,inmcm4!$I36,'IPSL-CM5A-LR'!$I36,'IPSL-CM5A-MR'!$I36,'IPSL-MC5B-LR'!$I36,MIROC5!$I36,'MIROC-ESM'!$I36,'MIROC-ESM-CHEM'!$I36,'MRI-CGCM3'!$I36,'NorESM1-M'!$I36)</f>
        <v>10.360656785965</v>
      </c>
      <c r="M37" s="25">
        <f>MIN('bcc-csm-1'!$J36,'bcc-csm1-1-m'!$J36,'BNU-ESM'!$J36,CanESM2!$J36,CCSM4!$J36,'CNRM-CM5'!$J36,'CSIRO-Mk3-6-0'!$J36,'GFDL-ESM2M'!$J36,'GFDL-ESM2G'!$J36,'HadGEM2-ES'!$J36,'HadGEM2-CC'!$J36,inmcm4!$J36,'IPSL-CM5A-LR'!$J36,'IPSL-CM5A-MR'!$J36,'IPSL-MC5B-LR'!$J36,MIROC5!$J36,'MIROC-ESM'!$J36,'MIROC-ESM-CHEM'!$J36,'MRI-CGCM3'!$J36,'NorESM1-M'!$J36)</f>
        <v>-3.9222807135322897E-2</v>
      </c>
      <c r="N37" s="13">
        <f>MIN('bcc-csm-1'!$K36,'bcc-csm1-1-m'!$K36,'BNU-ESM'!$K36,CanESM2!$K36,CCSM4!$K36,'CNRM-CM5'!$K36,'CSIRO-Mk3-6-0'!$K36,'GFDL-ESM2M'!$K36,'GFDL-ESM2G'!$K36,'HadGEM2-ES'!$K36,'HadGEM2-CC'!$K36,inmcm4!$K36,'IPSL-CM5A-LR'!$K36,'IPSL-CM5A-MR'!$K36,'IPSL-MC5B-LR'!$K36,MIROC5!$K36,'MIROC-ESM'!$K36,'MIROC-ESM-CHEM'!$K36,'MRI-CGCM3'!$K36,'NorESM1-M'!$K36)</f>
        <v>114.524248436696</v>
      </c>
      <c r="O37" s="13">
        <f>MIN('bcc-csm-1'!$L36,'bcc-csm1-1-m'!$L36,'BNU-ESM'!$L36,CanESM2!$L36,CCSM4!$L36,'CNRM-CM5'!$L36,'CSIRO-Mk3-6-0'!$L36,'GFDL-ESM2M'!$L36,'GFDL-ESM2G'!$L36,'HadGEM2-ES'!$L36,'HadGEM2-CC'!$L36,inmcm4!$L36,'IPSL-CM5A-LR'!$L36,'IPSL-CM5A-MR'!$L36,'IPSL-MC5B-LR'!$L36,MIROC5!$L36,'MIROC-ESM'!$L36,'MIROC-ESM-CHEM'!$L36,'MRI-CGCM3'!$L36,'NorESM1-M'!$L36)</f>
        <v>15.6012690544128</v>
      </c>
      <c r="P37" s="25">
        <f>MIN('bcc-csm-1'!$M36,'bcc-csm1-1-m'!$M36,'BNU-ESM'!$M36,CanESM2!$M36,CCSM4!$M36,'CNRM-CM5'!$M36,'CSIRO-Mk3-6-0'!$M36,'GFDL-ESM2M'!$M36,'GFDL-ESM2G'!$M36,'HadGEM2-ES'!$M36,'HadGEM2-CC'!$M36,inmcm4!$M36,'IPSL-CM5A-LR'!$M36,'IPSL-CM5A-MR'!$M36,'IPSL-MC5B-LR'!$M36,MIROC5!$M36,'MIROC-ESM'!$M36,'MIROC-ESM-CHEM'!$M36,'MRI-CGCM3'!$M36,'NorESM1-M'!$M36)</f>
        <v>-2.5931709647222499E-2</v>
      </c>
      <c r="Q37" s="56">
        <f>MAX('bcc-csm-1'!$H36,'bcc-csm1-1-m'!$H36,'BNU-ESM'!$H36,CanESM2!$H36,CCSM4!$H36,'CNRM-CM5'!$H36,'CSIRO-Mk3-6-0'!$H36,'GFDL-ESM2M'!$H36,'GFDL-ESM2G'!$H36,'HadGEM2-ES'!$H36,'HadGEM2-CC'!$H36,inmcm4!$H36,'IPSL-CM5A-LR'!$H36,'IPSL-CM5A-MR'!$H36,'IPSL-MC5B-LR'!$H36,MIROC5!$H36,'MIROC-ESM'!$H36,'MIROC-ESM-CHEM'!$H36,'MRI-CGCM3'!$H36,'NorESM1-M'!$H36)</f>
        <v>440.96546856635302</v>
      </c>
      <c r="R37" s="13">
        <f>MAX('bcc-csm-1'!$I36,'bcc-csm1-1-m'!$I36,'BNU-ESM'!$I36,CanESM2!$I36,CCSM4!$I36,'CNRM-CM5'!$I36,'CSIRO-Mk3-6-0'!$I36,'GFDL-ESM2M'!$I36,'GFDL-ESM2G'!$I36,'HadGEM2-ES'!$I36,'HadGEM2-CC'!$I36,inmcm4!$I36,'IPSL-CM5A-LR'!$I36,'IPSL-CM5A-MR'!$I36,'IPSL-MC5B-LR'!$I36,MIROC5!$I36,'MIROC-ESM'!$I36,'MIROC-ESM-CHEM'!$I36,'MRI-CGCM3'!$I36,'NorESM1-M'!$I36)</f>
        <v>250.99059114456199</v>
      </c>
      <c r="S37" s="25">
        <f>MAX('bcc-csm-1'!$J36,'bcc-csm1-1-m'!$J36,'BNU-ESM'!$J36,CanESM2!$J36,CCSM4!$J36,'CNRM-CM5'!$J36,'CSIRO-Mk3-6-0'!$J36,'GFDL-ESM2M'!$J36,'GFDL-ESM2G'!$J36,'HadGEM2-ES'!$J36,'HadGEM2-CC'!$J36,inmcm4!$J36,'IPSL-CM5A-LR'!$J36,'IPSL-CM5A-MR'!$J36,'IPSL-MC5B-LR'!$J36,MIROC5!$J36,'MIROC-ESM'!$J36,'MIROC-ESM-CHEM'!$J36,'MRI-CGCM3'!$J36,'NorESM1-M'!$J36)</f>
        <v>0.33152916809751298</v>
      </c>
      <c r="T37" s="13">
        <f>MAX('bcc-csm-1'!$K36,'bcc-csm1-1-m'!$K36,'BNU-ESM'!$K36,CanESM2!$K36,CCSM4!$K36,'CNRM-CM5'!$K36,'CSIRO-Mk3-6-0'!$K36,'GFDL-ESM2M'!$K36,'GFDL-ESM2G'!$K36,'HadGEM2-ES'!$K36,'HadGEM2-CC'!$K36,inmcm4!$K36,'IPSL-CM5A-LR'!$K36,'IPSL-CM5A-MR'!$K36,'IPSL-MC5B-LR'!$K36,MIROC5!$K36,'MIROC-ESM'!$K36,'MIROC-ESM-CHEM'!$K36,'MRI-CGCM3'!$K36,'NorESM1-M'!$K36)</f>
        <v>592.18236909999996</v>
      </c>
      <c r="U37" s="13">
        <f>MAX('bcc-csm-1'!$L36,'bcc-csm1-1-m'!$L36,'BNU-ESM'!$L36,CanESM2!$L36,CCSM4!$L36,'CNRM-CM5'!$L36,'CSIRO-Mk3-6-0'!$L36,'GFDL-ESM2M'!$L36,'GFDL-ESM2G'!$L36,'HadGEM2-ES'!$L36,'HadGEM2-CC'!$L36,inmcm4!$L36,'IPSL-CM5A-LR'!$L36,'IPSL-CM5A-MR'!$L36,'IPSL-MC5B-LR'!$L36,MIROC5!$L36,'MIROC-ESM'!$L36,'MIROC-ESM-CHEM'!$L36,'MRI-CGCM3'!$L36,'NorESM1-M'!$L36)</f>
        <v>303.11796670000001</v>
      </c>
      <c r="V37" s="25">
        <f>MAX('bcc-csm-1'!$M36,'bcc-csm1-1-m'!$M36,'BNU-ESM'!$M36,CanESM2!$M36,CCSM4!$M36,'CNRM-CM5'!$M36,'CSIRO-Mk3-6-0'!$M36,'GFDL-ESM2M'!$M36,'GFDL-ESM2G'!$M36,'HadGEM2-ES'!$M36,'HadGEM2-CC'!$M36,inmcm4!$M36,'IPSL-CM5A-LR'!$M36,'IPSL-CM5A-MR'!$M36,'IPSL-MC5B-LR'!$M36,MIROC5!$M36,'MIROC-ESM'!$M36,'MIROC-ESM-CHEM'!$M36,'MRI-CGCM3'!$M36,'NorESM1-M'!$M36)</f>
        <v>0.44120823920000002</v>
      </c>
      <c r="W37" s="56">
        <f>STDEV('bcc-csm-1'!$H36,'bcc-csm1-1-m'!$H36,'BNU-ESM'!$H36,CanESM2!$H36,CCSM4!$H36,'CNRM-CM5'!$H36,'CSIRO-Mk3-6-0'!$H36,'GFDL-ESM2M'!$H36,'GFDL-ESM2G'!$H36,'HadGEM2-ES'!$H36,'HadGEM2-CC'!$H36,inmcm4!$H36,'IPSL-CM5A-LR'!$H36,'IPSL-CM5A-MR'!$H36,'IPSL-MC5B-LR'!$H36,MIROC5!$H36,'MIROC-ESM'!$H36,'MIROC-ESM-CHEM'!$H36,'MRI-CGCM3'!$H36,'NorESM1-M'!$H36)</f>
        <v>95.034363931146174</v>
      </c>
      <c r="X37" s="13">
        <f>STDEV('bcc-csm-1'!$I36,'bcc-csm1-1-m'!$I36,'BNU-ESM'!$I36,CanESM2!$I36,CCSM4!$I36,'CNRM-CM5'!$I36,'CSIRO-Mk3-6-0'!$I36,'GFDL-ESM2M'!$I36,'GFDL-ESM2G'!$I36,'HadGEM2-ES'!$I36,'HadGEM2-CC'!$I36,inmcm4!$I36,'IPSL-CM5A-LR'!$I36,'IPSL-CM5A-MR'!$I36,'IPSL-MC5B-LR'!$I36,MIROC5!$I36,'MIROC-ESM'!$I36,'MIROC-ESM-CHEM'!$I36,'MRI-CGCM3'!$I36,'NorESM1-M'!$I36)</f>
        <v>55.60529559364538</v>
      </c>
      <c r="Y37" s="13">
        <f>STDEV('bcc-csm-1'!$J36,'bcc-csm1-1-m'!$J36,'BNU-ESM'!$J36,CanESM2!$J36,CCSM4!$J36,'CNRM-CM5'!$J36,'CSIRO-Mk3-6-0'!$J36,'GFDL-ESM2M'!$J36,'GFDL-ESM2G'!$J36,'HadGEM2-ES'!$J36,'HadGEM2-CC'!$J36,inmcm4!$J36,'IPSL-CM5A-LR'!$J36,'IPSL-CM5A-MR'!$J36,'IPSL-MC5B-LR'!$J36,MIROC5!$J36,'MIROC-ESM'!$J36,'MIROC-ESM-CHEM'!$J36,'MRI-CGCM3'!$J36,'NorESM1-M'!$J36)</f>
        <v>9.7024792831854417E-2</v>
      </c>
      <c r="Z37" s="13">
        <f>STDEV('bcc-csm-1'!$K36,'bcc-csm1-1-m'!$K36,'BNU-ESM'!$K36,CanESM2!$K36,CCSM4!$K36,'CNRM-CM5'!$K36,'CSIRO-Mk3-6-0'!$K36,'GFDL-ESM2M'!$K36,'GFDL-ESM2G'!$K36,'HadGEM2-ES'!$K36,'HadGEM2-CC'!$K36,inmcm4!$K36,'IPSL-CM5A-LR'!$K36,'IPSL-CM5A-MR'!$K36,'IPSL-MC5B-LR'!$K36,MIROC5!$K36,'MIROC-ESM'!$K36,'MIROC-ESM-CHEM'!$K36,'MRI-CGCM3'!$K36,'NorESM1-M'!$K36)</f>
        <v>134.07558588274128</v>
      </c>
      <c r="AA37" s="13">
        <f>STDEV('bcc-csm-1'!$L36,'bcc-csm1-1-m'!$L36,'BNU-ESM'!$L36,CanESM2!$L36,CCSM4!$L36,'CNRM-CM5'!$L36,'CSIRO-Mk3-6-0'!$L36,'GFDL-ESM2M'!$L36,'GFDL-ESM2G'!$L36,'HadGEM2-ES'!$L36,'HadGEM2-CC'!$L36,inmcm4!$L36,'IPSL-CM5A-LR'!$L36,'IPSL-CM5A-MR'!$L36,'IPSL-MC5B-LR'!$L36,MIROC5!$L36,'MIROC-ESM'!$L36,'MIROC-ESM-CHEM'!$L36,'MRI-CGCM3'!$L36,'NorESM1-M'!$L36)</f>
        <v>74.01894681707607</v>
      </c>
      <c r="AB37" s="13">
        <f>STDEV('bcc-csm-1'!$M36,'bcc-csm1-1-m'!$M36,'BNU-ESM'!$M36,CanESM2!$M36,CCSM4!$M36,'CNRM-CM5'!$M36,'CSIRO-Mk3-6-0'!$M36,'GFDL-ESM2M'!$M36,'GFDL-ESM2G'!$M36,'HadGEM2-ES'!$M36,'HadGEM2-CC'!$M36,inmcm4!$M36,'IPSL-CM5A-LR'!$M36,'IPSL-CM5A-MR'!$M36,'IPSL-MC5B-LR'!$M36,MIROC5!$M36,'MIROC-ESM'!$M36,'MIROC-ESM-CHEM'!$M36,'MRI-CGCM3'!$M36,'NorESM1-M'!$M36)</f>
        <v>0.12736328944773456</v>
      </c>
      <c r="AC37" s="56">
        <f t="shared" ref="AC37:AH37" si="88">E37-(3*W37)</f>
        <v>-57.135876876338898</v>
      </c>
      <c r="AD37" s="13">
        <f t="shared" si="88"/>
        <v>-79.798326490525056</v>
      </c>
      <c r="AE37" s="13">
        <f t="shared" si="88"/>
        <v>-0.16617997070412124</v>
      </c>
      <c r="AF37" s="13">
        <f t="shared" si="88"/>
        <v>-52.591239077537352</v>
      </c>
      <c r="AG37" s="13">
        <f t="shared" si="88"/>
        <v>-77.978113879230392</v>
      </c>
      <c r="AH37" s="13">
        <f t="shared" si="88"/>
        <v>-0.18143605074738606</v>
      </c>
      <c r="AI37" s="56">
        <f t="shared" ref="AI37:AN37" si="89">E37+(3*W37)</f>
        <v>513.07030671053815</v>
      </c>
      <c r="AJ37" s="13">
        <f t="shared" si="89"/>
        <v>253.83344707134719</v>
      </c>
      <c r="AK37" s="13">
        <f t="shared" si="89"/>
        <v>0.41596878628700529</v>
      </c>
      <c r="AL37" s="13">
        <f t="shared" si="89"/>
        <v>751.86227621891032</v>
      </c>
      <c r="AM37" s="13">
        <f t="shared" si="89"/>
        <v>366.13556702322603</v>
      </c>
      <c r="AN37" s="13">
        <f t="shared" si="89"/>
        <v>0.58274368593902137</v>
      </c>
      <c r="AO37" s="56">
        <f>AVERAGE('bcc-csm-1'!$E36,'bcc-csm1-1-m'!$E36,'BNU-ESM'!$E36,CanESM2!$E36,CCSM4!$E36,'CNRM-CM5'!$E36,'CSIRO-Mk3-6-0'!$E36,'GFDL-ESM2M'!$E36,'GFDL-ESM2G'!$E36,'HadGEM2-ES'!$E36,'HadGEM2-CC'!$E36,inmcm4!$E36,'IPSL-CM5A-LR'!$E36,'IPSL-CM5A-MR'!$E36,'IPSL-MC5B-LR'!$E36,MIROC5!$E36,'MIROC-ESM'!$E36,'MIROC-ESM-CHEM'!$E36,'MRI-CGCM3'!$E36,'NorESM1-M'!$E36)</f>
        <v>1860.351147364921</v>
      </c>
      <c r="AP37" s="13">
        <f>AVERAGE('bcc-csm-1'!$F36,'bcc-csm1-1-m'!$F36,'BNU-ESM'!$F36,CanESM2!$F36,CCSM4!$F36,'CNRM-CM5'!$F36,'CSIRO-Mk3-6-0'!$F36,'GFDL-ESM2M'!$F36,'GFDL-ESM2G'!$F36,'HadGEM2-ES'!$F36,'HadGEM2-CC'!$F36,inmcm4!$F36,'IPSL-CM5A-LR'!$F36,'IPSL-CM5A-MR'!$F36,'IPSL-MC5B-LR'!$F36,MIROC5!$F36,'MIROC-ESM'!$F36,'MIROC-ESM-CHEM'!$F36,'MRI-CGCM3'!$F36,'NorESM1-M'!$F36)</f>
        <v>127.97301813304325</v>
      </c>
      <c r="AQ37" s="62">
        <f>AVERAGE('bcc-csm-1'!$G36,'bcc-csm1-1-m'!$G36,'BNU-ESM'!$G36,CanESM2!$G36,CCSM4!$G36,'CNRM-CM5'!$G36,'CSIRO-Mk3-6-0'!$G36,'GFDL-ESM2M'!$G36,'GFDL-ESM2G'!$G36,'HadGEM2-ES'!$G36,'HadGEM2-CC'!$G36,inmcm4!$G36,'IPSL-CM5A-LR'!$G36,'IPSL-CM5A-MR'!$G36,'IPSL-MC5B-LR'!$G36,MIROC5!$G36,'MIROC-ESM'!$G36,'MIROC-ESM-CHEM'!$G36,'MRI-CGCM3'!$G36,'NorESM1-M'!$G36)</f>
        <v>0.89547089071740571</v>
      </c>
      <c r="AR37" s="53">
        <f t="shared" si="82"/>
        <v>0.12253988460189459</v>
      </c>
      <c r="AS37" s="53">
        <f t="shared" si="83"/>
        <v>0.67996802419667801</v>
      </c>
      <c r="AT37" s="64">
        <f t="shared" si="84"/>
        <v>0.13947344250507462</v>
      </c>
      <c r="AU37" s="53">
        <f t="shared" si="85"/>
        <v>0.18794060415203057</v>
      </c>
      <c r="AV37" s="53">
        <f t="shared" si="86"/>
        <v>1.1258523763361643</v>
      </c>
      <c r="AW37" s="64">
        <f t="shared" si="87"/>
        <v>0.224076315239085</v>
      </c>
    </row>
    <row r="38" spans="1:49" ht="11.5" x14ac:dyDescent="0.25">
      <c r="A38" s="10" t="str">
        <f>IF(AND(B38='bcc-csm-1'!C37, B38='bcc-csm1-1-m'!C37,B38='BNU-ESM'!C37, B38=CanESM2!C37, B38=CCSM4!C37, B38='CNRM-CM5'!C37, B38='CSIRO-Mk3-6-0'!C37, B38='GFDL-ESM2M'!C37, B38='GFDL-ESM2G'!C37, B38='HadGEM2-ES'!C37, B38='HadGEM2-CC'!C37, B38=inmcm4!C37, B38='IPSL-CM5A-LR'!C37, B38='IPSL-CM5A-MR'!C37, B38='IPSL-MC5B-LR'!C37, B38=MIROC5!C37, B38='MIROC-ESM'!C37, B38='MIROC-ESM-CHEM'!C37, B38='MRI-CGCM3'!C37, B38='NorESM1-M'!C37), "Yes", "No")</f>
        <v>Yes</v>
      </c>
      <c r="B38" s="10">
        <v>19067</v>
      </c>
      <c r="C38" s="10" t="s">
        <v>37</v>
      </c>
      <c r="D38" s="11" t="s">
        <v>1</v>
      </c>
      <c r="E38" s="13">
        <f>AVERAGE('bcc-csm-1'!$H37,'bcc-csm1-1-m'!$H37,'BNU-ESM'!$H37,CanESM2!$H37,CCSM4!$H37,'CNRM-CM5'!$H37,'CSIRO-Mk3-6-0'!$H37,'GFDL-ESM2M'!$H37,'GFDL-ESM2G'!$H37,'HadGEM2-ES'!$H37,'HadGEM2-CC'!$H37,inmcm4!$H37,'IPSL-CM5A-LR'!$H37,'IPSL-CM5A-MR'!$H37,'IPSL-MC5B-LR'!$H37,MIROC5!$H37,'MIROC-ESM'!$H37,'MIROC-ESM-CHEM'!$H37,'MRI-CGCM3'!$H37,'NorESM1-M'!$H37)</f>
        <v>226.10789238383708</v>
      </c>
      <c r="F38" s="13">
        <f>AVERAGE('bcc-csm-1'!$I37,'bcc-csm1-1-m'!$I37,'BNU-ESM'!$I37,CanESM2!$I37,CCSM4!$I37,'CNRM-CM5'!$I37,'CSIRO-Mk3-6-0'!$I37,'GFDL-ESM2M'!$I37,'GFDL-ESM2G'!$I37,'HadGEM2-ES'!$I37,'HadGEM2-CC'!$I37,inmcm4!$I37,'IPSL-CM5A-LR'!$I37,'IPSL-CM5A-MR'!$I37,'IPSL-MC5B-LR'!$I37,MIROC5!$I37,'MIROC-ESM'!$I37,'MIROC-ESM-CHEM'!$I37,'MRI-CGCM3'!$I37,'NorESM1-M'!$I37)</f>
        <v>92.335728141168673</v>
      </c>
      <c r="G38" s="25">
        <f>AVERAGE('bcc-csm-1'!$J37,'bcc-csm1-1-m'!$J37,'BNU-ESM'!$J37,CanESM2!$J37,CCSM4!$J37,'CNRM-CM5'!$J37,'CSIRO-Mk3-6-0'!$J37,'GFDL-ESM2M'!$J37,'GFDL-ESM2G'!$J37,'HadGEM2-ES'!$J37,'HadGEM2-CC'!$J37,inmcm4!$J37,'IPSL-CM5A-LR'!$J37,'IPSL-CM5A-MR'!$J37,'IPSL-MC5B-LR'!$J37,MIROC5!$J37,'MIROC-ESM'!$J37,'MIROC-ESM-CHEM'!$J37,'MRI-CGCM3'!$J37,'NorESM1-M'!$J37)</f>
        <v>0.12416173404936073</v>
      </c>
      <c r="H38" s="13">
        <f>AVERAGE('bcc-csm-1'!$K37,'bcc-csm1-1-m'!$K37,'BNU-ESM'!$K37,CanESM2!$K37,CCSM4!$K37,'CNRM-CM5'!$K37,'CSIRO-Mk3-6-0'!$K37,'GFDL-ESM2M'!$K37,'GFDL-ESM2G'!$K37,'HadGEM2-ES'!$K37,'HadGEM2-CC'!$K37,inmcm4!$K37,'IPSL-CM5A-LR'!$K37,'IPSL-CM5A-MR'!$K37,'IPSL-MC5B-LR'!$K37,MIROC5!$K37,'MIROC-ESM'!$K37,'MIROC-ESM-CHEM'!$K37,'MRI-CGCM3'!$K37,'NorESM1-M'!$K37)</f>
        <v>353.87182414633014</v>
      </c>
      <c r="I38" s="13">
        <f>AVERAGE('bcc-csm-1'!$L37,'bcc-csm1-1-m'!$L37,'BNU-ESM'!$L37,CanESM2!$L37,CCSM4!$L37,'CNRM-CM5'!$L37,'CSIRO-Mk3-6-0'!$L37,'GFDL-ESM2M'!$L37,'GFDL-ESM2G'!$L37,'HadGEM2-ES'!$L37,'HadGEM2-CC'!$L37,inmcm4!$L37,'IPSL-CM5A-LR'!$L37,'IPSL-CM5A-MR'!$L37,'IPSL-MC5B-LR'!$L37,MIROC5!$L37,'MIROC-ESM'!$L37,'MIROC-ESM-CHEM'!$L37,'MRI-CGCM3'!$L37,'NorESM1-M'!$L37)</f>
        <v>158.16629926906617</v>
      </c>
      <c r="J38" s="25">
        <f>AVERAGE('bcc-csm-1'!$M37,'bcc-csm1-1-m'!$M37,'BNU-ESM'!$M37,CanESM2!$M37,CCSM4!$M37,'CNRM-CM5'!$M37,'CSIRO-Mk3-6-0'!$M37,'GFDL-ESM2M'!$M37,'GFDL-ESM2G'!$M37,'HadGEM2-ES'!$M37,'HadGEM2-CC'!$M37,inmcm4!$M37,'IPSL-CM5A-LR'!$M37,'IPSL-CM5A-MR'!$M37,'IPSL-MC5B-LR'!$M37,MIROC5!$M37,'MIROC-ESM'!$M37,'MIROC-ESM-CHEM'!$M37,'MRI-CGCM3'!$M37,'NorESM1-M'!$M37)</f>
        <v>0.21054563855914873</v>
      </c>
      <c r="K38" s="56">
        <f>MIN('bcc-csm-1'!$H37,'bcc-csm1-1-m'!$H37,'BNU-ESM'!$H37,CanESM2!$H37,CCSM4!$H37,'CNRM-CM5'!$H37,'CSIRO-Mk3-6-0'!$H37,'GFDL-ESM2M'!$H37,'GFDL-ESM2G'!$H37,'HadGEM2-ES'!$H37,'HadGEM2-CC'!$H37,inmcm4!$H37,'IPSL-CM5A-LR'!$H37,'IPSL-CM5A-MR'!$H37,'IPSL-MC5B-LR'!$H37,MIROC5!$H37,'MIROC-ESM'!$H37,'MIROC-ESM-CHEM'!$H37,'MRI-CGCM3'!$H37,'NorESM1-M'!$H37)</f>
        <v>49.671716686734001</v>
      </c>
      <c r="L38" s="13">
        <f>MIN('bcc-csm-1'!$I37,'bcc-csm1-1-m'!$I37,'BNU-ESM'!$I37,CanESM2!$I37,CCSM4!$I37,'CNRM-CM5'!$I37,'CSIRO-Mk3-6-0'!$I37,'GFDL-ESM2M'!$I37,'GFDL-ESM2G'!$I37,'HadGEM2-ES'!$I37,'HadGEM2-CC'!$I37,inmcm4!$I37,'IPSL-CM5A-LR'!$I37,'IPSL-CM5A-MR'!$I37,'IPSL-MC5B-LR'!$I37,MIROC5!$I37,'MIROC-ESM'!$I37,'MIROC-ESM-CHEM'!$I37,'MRI-CGCM3'!$I37,'NorESM1-M'!$I37)</f>
        <v>3.13862595558169</v>
      </c>
      <c r="M38" s="25">
        <f>MIN('bcc-csm-1'!$J37,'bcc-csm1-1-m'!$J37,'BNU-ESM'!$J37,CanESM2!$J37,CCSM4!$J37,'CNRM-CM5'!$J37,'CSIRO-Mk3-6-0'!$J37,'GFDL-ESM2M'!$J37,'GFDL-ESM2G'!$J37,'HadGEM2-ES'!$J37,'HadGEM2-CC'!$J37,inmcm4!$J37,'IPSL-CM5A-LR'!$J37,'IPSL-CM5A-MR'!$J37,'IPSL-MC5B-LR'!$J37,MIROC5!$J37,'MIROC-ESM'!$J37,'MIROC-ESM-CHEM'!$J37,'MRI-CGCM3'!$J37,'NorESM1-M'!$J37)</f>
        <v>-5.3832340447360703E-2</v>
      </c>
      <c r="N38" s="13">
        <f>MIN('bcc-csm-1'!$K37,'bcc-csm1-1-m'!$K37,'BNU-ESM'!$K37,CanESM2!$K37,CCSM4!$K37,'CNRM-CM5'!$K37,'CSIRO-Mk3-6-0'!$K37,'GFDL-ESM2M'!$K37,'GFDL-ESM2G'!$K37,'HadGEM2-ES'!$K37,'HadGEM2-CC'!$K37,inmcm4!$K37,'IPSL-CM5A-LR'!$K37,'IPSL-CM5A-MR'!$K37,'IPSL-MC5B-LR'!$K37,MIROC5!$K37,'MIROC-ESM'!$K37,'MIROC-ESM-CHEM'!$K37,'MRI-CGCM3'!$K37,'NorESM1-M'!$K37)</f>
        <v>114.06683663828299</v>
      </c>
      <c r="O38" s="13">
        <f>MIN('bcc-csm-1'!$L37,'bcc-csm1-1-m'!$L37,'BNU-ESM'!$L37,CanESM2!$L37,CCSM4!$L37,'CNRM-CM5'!$L37,'CSIRO-Mk3-6-0'!$L37,'GFDL-ESM2M'!$L37,'GFDL-ESM2G'!$L37,'HadGEM2-ES'!$L37,'HadGEM2-CC'!$L37,inmcm4!$L37,'IPSL-CM5A-LR'!$L37,'IPSL-CM5A-MR'!$L37,'IPSL-MC5B-LR'!$L37,MIROC5!$L37,'MIROC-ESM'!$L37,'MIROC-ESM-CHEM'!$L37,'MRI-CGCM3'!$L37,'NorESM1-M'!$L37)</f>
        <v>20.7206676006317</v>
      </c>
      <c r="P38" s="25">
        <f>MIN('bcc-csm-1'!$M37,'bcc-csm1-1-m'!$M37,'BNU-ESM'!$M37,CanESM2!$M37,CCSM4!$M37,'CNRM-CM5'!$M37,'CSIRO-Mk3-6-0'!$M37,'GFDL-ESM2M'!$M37,'GFDL-ESM2G'!$M37,'HadGEM2-ES'!$M37,'HadGEM2-CC'!$M37,inmcm4!$M37,'IPSL-CM5A-LR'!$M37,'IPSL-CM5A-MR'!$M37,'IPSL-MC5B-LR'!$M37,MIROC5!$M37,'MIROC-ESM'!$M37,'MIROC-ESM-CHEM'!$M37,'MRI-CGCM3'!$M37,'NorESM1-M'!$M37)</f>
        <v>-2.0926901422918899E-2</v>
      </c>
      <c r="Q38" s="56">
        <f>MAX('bcc-csm-1'!$H37,'bcc-csm1-1-m'!$H37,'BNU-ESM'!$H37,CanESM2!$H37,CCSM4!$H37,'CNRM-CM5'!$H37,'CSIRO-Mk3-6-0'!$H37,'GFDL-ESM2M'!$H37,'GFDL-ESM2G'!$H37,'HadGEM2-ES'!$H37,'HadGEM2-CC'!$H37,inmcm4!$H37,'IPSL-CM5A-LR'!$H37,'IPSL-CM5A-MR'!$H37,'IPSL-MC5B-LR'!$H37,MIROC5!$H37,'MIROC-ESM'!$H37,'MIROC-ESM-CHEM'!$H37,'MRI-CGCM3'!$H37,'NorESM1-M'!$H37)</f>
        <v>426.29372639493101</v>
      </c>
      <c r="R38" s="13">
        <f>MAX('bcc-csm-1'!$I37,'bcc-csm1-1-m'!$I37,'BNU-ESM'!$I37,CanESM2!$I37,CCSM4!$I37,'CNRM-CM5'!$I37,'CSIRO-Mk3-6-0'!$I37,'GFDL-ESM2M'!$I37,'GFDL-ESM2G'!$I37,'HadGEM2-ES'!$I37,'HadGEM2-CC'!$I37,inmcm4!$I37,'IPSL-CM5A-LR'!$I37,'IPSL-CM5A-MR'!$I37,'IPSL-MC5B-LR'!$I37,MIROC5!$I37,'MIROC-ESM'!$I37,'MIROC-ESM-CHEM'!$I37,'MRI-CGCM3'!$I37,'NorESM1-M'!$I37)</f>
        <v>252.35282077789299</v>
      </c>
      <c r="S38" s="25">
        <f>MAX('bcc-csm-1'!$J37,'bcc-csm1-1-m'!$J37,'BNU-ESM'!$J37,CanESM2!$J37,CCSM4!$J37,'CNRM-CM5'!$J37,'CSIRO-Mk3-6-0'!$J37,'GFDL-ESM2M'!$J37,'GFDL-ESM2G'!$J37,'HadGEM2-ES'!$J37,'HadGEM2-CC'!$J37,inmcm4!$J37,'IPSL-CM5A-LR'!$J37,'IPSL-CM5A-MR'!$J37,'IPSL-MC5B-LR'!$J37,MIROC5!$J37,'MIROC-ESM'!$J37,'MIROC-ESM-CHEM'!$J37,'MRI-CGCM3'!$J37,'NorESM1-M'!$J37)</f>
        <v>0.30984536138556601</v>
      </c>
      <c r="T38" s="13">
        <f>MAX('bcc-csm-1'!$K37,'bcc-csm1-1-m'!$K37,'BNU-ESM'!$K37,CanESM2!$K37,CCSM4!$K37,'CNRM-CM5'!$K37,'CSIRO-Mk3-6-0'!$K37,'GFDL-ESM2M'!$K37,'GFDL-ESM2G'!$K37,'HadGEM2-ES'!$K37,'HadGEM2-CC'!$K37,inmcm4!$K37,'IPSL-CM5A-LR'!$K37,'IPSL-CM5A-MR'!$K37,'IPSL-MC5B-LR'!$K37,MIROC5!$K37,'MIROC-ESM'!$K37,'MIROC-ESM-CHEM'!$K37,'MRI-CGCM3'!$K37,'NorESM1-M'!$K37)</f>
        <v>597.21713480000005</v>
      </c>
      <c r="U38" s="13">
        <f>MAX('bcc-csm-1'!$L37,'bcc-csm1-1-m'!$L37,'BNU-ESM'!$L37,CanESM2!$L37,CCSM4!$L37,'CNRM-CM5'!$L37,'CSIRO-Mk3-6-0'!$L37,'GFDL-ESM2M'!$L37,'GFDL-ESM2G'!$L37,'HadGEM2-ES'!$L37,'HadGEM2-CC'!$L37,inmcm4!$L37,'IPSL-CM5A-LR'!$L37,'IPSL-CM5A-MR'!$L37,'IPSL-MC5B-LR'!$L37,MIROC5!$L37,'MIROC-ESM'!$L37,'MIROC-ESM-CHEM'!$L37,'MRI-CGCM3'!$L37,'NorESM1-M'!$L37)</f>
        <v>331.04255210000002</v>
      </c>
      <c r="V38" s="25">
        <f>MAX('bcc-csm-1'!$M37,'bcc-csm1-1-m'!$M37,'BNU-ESM'!$M37,CanESM2!$M37,CCSM4!$M37,'CNRM-CM5'!$M37,'CSIRO-Mk3-6-0'!$M37,'GFDL-ESM2M'!$M37,'GFDL-ESM2G'!$M37,'HadGEM2-ES'!$M37,'HadGEM2-CC'!$M37,inmcm4!$M37,'IPSL-CM5A-LR'!$M37,'IPSL-CM5A-MR'!$M37,'IPSL-MC5B-LR'!$M37,MIROC5!$M37,'MIROC-ESM'!$M37,'MIROC-ESM-CHEM'!$M37,'MRI-CGCM3'!$M37,'NorESM1-M'!$M37)</f>
        <v>0.46457510349999998</v>
      </c>
      <c r="W38" s="56">
        <f>STDEV('bcc-csm-1'!$H37,'bcc-csm1-1-m'!$H37,'BNU-ESM'!$H37,CanESM2!$H37,CCSM4!$H37,'CNRM-CM5'!$H37,'CSIRO-Mk3-6-0'!$H37,'GFDL-ESM2M'!$H37,'GFDL-ESM2G'!$H37,'HadGEM2-ES'!$H37,'HadGEM2-CC'!$H37,inmcm4!$H37,'IPSL-CM5A-LR'!$H37,'IPSL-CM5A-MR'!$H37,'IPSL-MC5B-LR'!$H37,MIROC5!$H37,'MIROC-ESM'!$H37,'MIROC-ESM-CHEM'!$H37,'MRI-CGCM3'!$H37,'NorESM1-M'!$H37)</f>
        <v>91.671059533411096</v>
      </c>
      <c r="X38" s="13">
        <f>STDEV('bcc-csm-1'!$I37,'bcc-csm1-1-m'!$I37,'BNU-ESM'!$I37,CanESM2!$I37,CCSM4!$I37,'CNRM-CM5'!$I37,'CSIRO-Mk3-6-0'!$I37,'GFDL-ESM2M'!$I37,'GFDL-ESM2G'!$I37,'HadGEM2-ES'!$I37,'HadGEM2-CC'!$I37,inmcm4!$I37,'IPSL-CM5A-LR'!$I37,'IPSL-CM5A-MR'!$I37,'IPSL-MC5B-LR'!$I37,MIROC5!$I37,'MIROC-ESM'!$I37,'MIROC-ESM-CHEM'!$I37,'MRI-CGCM3'!$I37,'NorESM1-M'!$I37)</f>
        <v>56.402212938077753</v>
      </c>
      <c r="Y38" s="13">
        <f>STDEV('bcc-csm-1'!$J37,'bcc-csm1-1-m'!$J37,'BNU-ESM'!$J37,CanESM2!$J37,CCSM4!$J37,'CNRM-CM5'!$J37,'CSIRO-Mk3-6-0'!$J37,'GFDL-ESM2M'!$J37,'GFDL-ESM2G'!$J37,'HadGEM2-ES'!$J37,'HadGEM2-CC'!$J37,inmcm4!$J37,'IPSL-CM5A-LR'!$J37,'IPSL-CM5A-MR'!$J37,'IPSL-MC5B-LR'!$J37,MIROC5!$J37,'MIROC-ESM'!$J37,'MIROC-ESM-CHEM'!$J37,'MRI-CGCM3'!$J37,'NorESM1-M'!$J37)</f>
        <v>9.5325671217925192E-2</v>
      </c>
      <c r="Z38" s="13">
        <f>STDEV('bcc-csm-1'!$K37,'bcc-csm1-1-m'!$K37,'BNU-ESM'!$K37,CanESM2!$K37,CCSM4!$K37,'CNRM-CM5'!$K37,'CSIRO-Mk3-6-0'!$K37,'GFDL-ESM2M'!$K37,'GFDL-ESM2G'!$K37,'HadGEM2-ES'!$K37,'HadGEM2-CC'!$K37,inmcm4!$K37,'IPSL-CM5A-LR'!$K37,'IPSL-CM5A-MR'!$K37,'IPSL-MC5B-LR'!$K37,MIROC5!$K37,'MIROC-ESM'!$K37,'MIROC-ESM-CHEM'!$K37,'MRI-CGCM3'!$K37,'NorESM1-M'!$K37)</f>
        <v>135.77358910250692</v>
      </c>
      <c r="AA38" s="13">
        <f>STDEV('bcc-csm-1'!$L37,'bcc-csm1-1-m'!$L37,'BNU-ESM'!$L37,CanESM2!$L37,CCSM4!$L37,'CNRM-CM5'!$L37,'CSIRO-Mk3-6-0'!$L37,'GFDL-ESM2M'!$L37,'GFDL-ESM2G'!$L37,'HadGEM2-ES'!$L37,'HadGEM2-CC'!$L37,inmcm4!$L37,'IPSL-CM5A-LR'!$L37,'IPSL-CM5A-MR'!$L37,'IPSL-MC5B-LR'!$L37,MIROC5!$L37,'MIROC-ESM'!$L37,'MIROC-ESM-CHEM'!$L37,'MRI-CGCM3'!$L37,'NorESM1-M'!$L37)</f>
        <v>78.168817543293812</v>
      </c>
      <c r="AB38" s="13">
        <f>STDEV('bcc-csm-1'!$M37,'bcc-csm1-1-m'!$M37,'BNU-ESM'!$M37,CanESM2!$M37,CCSM4!$M37,'CNRM-CM5'!$M37,'CSIRO-Mk3-6-0'!$M37,'GFDL-ESM2M'!$M37,'GFDL-ESM2G'!$M37,'HadGEM2-ES'!$M37,'HadGEM2-CC'!$M37,inmcm4!$M37,'IPSL-CM5A-LR'!$M37,'IPSL-CM5A-MR'!$M37,'IPSL-MC5B-LR'!$M37,MIROC5!$M37,'MIROC-ESM'!$M37,'MIROC-ESM-CHEM'!$M37,'MRI-CGCM3'!$M37,'NorESM1-M'!$M37)</f>
        <v>0.13140650934309528</v>
      </c>
      <c r="AC38" s="56">
        <f t="shared" ref="AC38:AH38" si="90">E38-(3*W38)</f>
        <v>-48.905286216396206</v>
      </c>
      <c r="AD38" s="13">
        <f t="shared" si="90"/>
        <v>-76.870910673064586</v>
      </c>
      <c r="AE38" s="13">
        <f t="shared" si="90"/>
        <v>-0.16181527960441486</v>
      </c>
      <c r="AF38" s="13">
        <f t="shared" si="90"/>
        <v>-53.448943161190641</v>
      </c>
      <c r="AG38" s="13">
        <f t="shared" si="90"/>
        <v>-76.340153360815265</v>
      </c>
      <c r="AH38" s="13">
        <f t="shared" si="90"/>
        <v>-0.1836738894701371</v>
      </c>
      <c r="AI38" s="56">
        <f t="shared" ref="AI38:AN38" si="91">E38+(3*W38)</f>
        <v>501.12107098407034</v>
      </c>
      <c r="AJ38" s="13">
        <f t="shared" si="91"/>
        <v>261.54236695540192</v>
      </c>
      <c r="AK38" s="13">
        <f t="shared" si="91"/>
        <v>0.4101387477031363</v>
      </c>
      <c r="AL38" s="13">
        <f t="shared" si="91"/>
        <v>761.19259145385092</v>
      </c>
      <c r="AM38" s="13">
        <f t="shared" si="91"/>
        <v>392.67275189894758</v>
      </c>
      <c r="AN38" s="13">
        <f t="shared" si="91"/>
        <v>0.6047651665884346</v>
      </c>
      <c r="AO38" s="56">
        <f>AVERAGE('bcc-csm-1'!$E37,'bcc-csm1-1-m'!$E37,'BNU-ESM'!$E37,CanESM2!$E37,CCSM4!$E37,'CNRM-CM5'!$E37,'CSIRO-Mk3-6-0'!$E37,'GFDL-ESM2M'!$E37,'GFDL-ESM2G'!$E37,'HadGEM2-ES'!$E37,'HadGEM2-CC'!$E37,inmcm4!$E37,'IPSL-CM5A-LR'!$E37,'IPSL-CM5A-MR'!$E37,'IPSL-MC5B-LR'!$E37,MIROC5!$E37,'MIROC-ESM'!$E37,'MIROC-ESM-CHEM'!$E37,'MRI-CGCM3'!$E37,'NorESM1-M'!$E37)</f>
        <v>1925.2831872299835</v>
      </c>
      <c r="AP38" s="13">
        <f>AVERAGE('bcc-csm-1'!$F37,'bcc-csm1-1-m'!$F37,'BNU-ESM'!$F37,CanESM2!$F37,CCSM4!$F37,'CNRM-CM5'!$F37,'CSIRO-Mk3-6-0'!$F37,'GFDL-ESM2M'!$F37,'GFDL-ESM2G'!$F37,'HadGEM2-ES'!$F37,'HadGEM2-CC'!$F37,inmcm4!$F37,'IPSL-CM5A-LR'!$F37,'IPSL-CM5A-MR'!$F37,'IPSL-MC5B-LR'!$F37,MIROC5!$F37,'MIROC-ESM'!$F37,'MIROC-ESM-CHEM'!$F37,'MRI-CGCM3'!$F37,'NorESM1-M'!$F37)</f>
        <v>146.67768605537736</v>
      </c>
      <c r="AQ38" s="62">
        <f>AVERAGE('bcc-csm-1'!$G37,'bcc-csm1-1-m'!$G37,'BNU-ESM'!$G37,CanESM2!$G37,CCSM4!$G37,'CNRM-CM5'!$G37,'CSIRO-Mk3-6-0'!$G37,'GFDL-ESM2M'!$G37,'GFDL-ESM2G'!$G37,'HadGEM2-ES'!$G37,'HadGEM2-CC'!$G37,inmcm4!$G37,'IPSL-CM5A-LR'!$G37,'IPSL-CM5A-MR'!$G37,'IPSL-MC5B-LR'!$G37,MIROC5!$G37,'MIROC-ESM'!$G37,'MIROC-ESM-CHEM'!$G37,'MRI-CGCM3'!$G37,'NorESM1-M'!$G37)</f>
        <v>0.92073441390097222</v>
      </c>
      <c r="AR38" s="53">
        <f t="shared" si="82"/>
        <v>0.11744136856518839</v>
      </c>
      <c r="AS38" s="53">
        <f t="shared" si="83"/>
        <v>0.62951448597510473</v>
      </c>
      <c r="AT38" s="64">
        <f t="shared" si="84"/>
        <v>0.13485075845412542</v>
      </c>
      <c r="AU38" s="53">
        <f t="shared" si="85"/>
        <v>0.18380247980842032</v>
      </c>
      <c r="AV38" s="53">
        <f t="shared" si="86"/>
        <v>1.0783255689577169</v>
      </c>
      <c r="AW38" s="64">
        <f t="shared" si="87"/>
        <v>0.22867141206019215</v>
      </c>
    </row>
    <row r="39" spans="1:49" ht="11.5" x14ac:dyDescent="0.25">
      <c r="A39" s="10" t="str">
        <f>IF(AND(B39='bcc-csm-1'!C38, B39='bcc-csm1-1-m'!C38,B39='BNU-ESM'!C38, B39=CanESM2!C38, B39=CCSM4!C38, B39='CNRM-CM5'!C38, B39='CSIRO-Mk3-6-0'!C38, B39='GFDL-ESM2M'!C38, B39='GFDL-ESM2G'!C38, B39='HadGEM2-ES'!C38, B39='HadGEM2-CC'!C38, B39=inmcm4!C38, B39='IPSL-CM5A-LR'!C38, B39='IPSL-CM5A-MR'!C38, B39='IPSL-MC5B-LR'!C38, B39=MIROC5!C38, B39='MIROC-ESM'!C38, B39='MIROC-ESM-CHEM'!C38, B39='MRI-CGCM3'!C38, B39='NorESM1-M'!C38), "Yes", "No")</f>
        <v>Yes</v>
      </c>
      <c r="B39" s="10">
        <v>19069</v>
      </c>
      <c r="C39" s="10" t="s">
        <v>38</v>
      </c>
      <c r="D39" s="11" t="s">
        <v>1</v>
      </c>
      <c r="E39" s="13">
        <f>AVERAGE('bcc-csm-1'!$H38,'bcc-csm1-1-m'!$H38,'BNU-ESM'!$H38,CanESM2!$H38,CCSM4!$H38,'CNRM-CM5'!$H38,'CSIRO-Mk3-6-0'!$H38,'GFDL-ESM2M'!$H38,'GFDL-ESM2G'!$H38,'HadGEM2-ES'!$H38,'HadGEM2-CC'!$H38,inmcm4!$H38,'IPSL-CM5A-LR'!$H38,'IPSL-CM5A-MR'!$H38,'IPSL-MC5B-LR'!$H38,MIROC5!$H38,'MIROC-ESM'!$H38,'MIROC-ESM-CHEM'!$H38,'MRI-CGCM3'!$H38,'NorESM1-M'!$H38)</f>
        <v>225.65029491460649</v>
      </c>
      <c r="F39" s="13">
        <f>AVERAGE('bcc-csm-1'!$I38,'bcc-csm1-1-m'!$I38,'BNU-ESM'!$I38,CanESM2!$I38,CCSM4!$I38,'CNRM-CM5'!$I38,'CSIRO-Mk3-6-0'!$I38,'GFDL-ESM2M'!$I38,'GFDL-ESM2G'!$I38,'HadGEM2-ES'!$I38,'HadGEM2-CC'!$I38,inmcm4!$I38,'IPSL-CM5A-LR'!$I38,'IPSL-CM5A-MR'!$I38,'IPSL-MC5B-LR'!$I38,MIROC5!$I38,'MIROC-ESM'!$I38,'MIROC-ESM-CHEM'!$I38,'MRI-CGCM3'!$I38,'NorESM1-M'!$I38)</f>
        <v>93.206044836184873</v>
      </c>
      <c r="G39" s="25">
        <f>AVERAGE('bcc-csm-1'!$J38,'bcc-csm1-1-m'!$J38,'BNU-ESM'!$J38,CanESM2!$J38,CCSM4!$J38,'CNRM-CM5'!$J38,'CSIRO-Mk3-6-0'!$J38,'GFDL-ESM2M'!$J38,'GFDL-ESM2G'!$J38,'HadGEM2-ES'!$J38,'HadGEM2-CC'!$J38,inmcm4!$J38,'IPSL-CM5A-LR'!$J38,'IPSL-CM5A-MR'!$J38,'IPSL-MC5B-LR'!$J38,MIROC5!$J38,'MIROC-ESM'!$J38,'MIROC-ESM-CHEM'!$J38,'MRI-CGCM3'!$J38,'NorESM1-M'!$J38)</f>
        <v>0.12711992971731459</v>
      </c>
      <c r="H39" s="13">
        <f>AVERAGE('bcc-csm-1'!$K38,'bcc-csm1-1-m'!$K38,'BNU-ESM'!$K38,CanESM2!$K38,CCSM4!$K38,'CNRM-CM5'!$K38,'CSIRO-Mk3-6-0'!$K38,'GFDL-ESM2M'!$K38,'GFDL-ESM2G'!$K38,'HadGEM2-ES'!$K38,'HadGEM2-CC'!$K38,inmcm4!$K38,'IPSL-CM5A-LR'!$K38,'IPSL-CM5A-MR'!$K38,'IPSL-MC5B-LR'!$K38,MIROC5!$K38,'MIROC-ESM'!$K38,'MIROC-ESM-CHEM'!$K38,'MRI-CGCM3'!$K38,'NorESM1-M'!$K38)</f>
        <v>353.96505337168753</v>
      </c>
      <c r="I39" s="13">
        <f>AVERAGE('bcc-csm-1'!$L38,'bcc-csm1-1-m'!$L38,'BNU-ESM'!$L38,CanESM2!$L38,CCSM4!$L38,'CNRM-CM5'!$L38,'CSIRO-Mk3-6-0'!$L38,'GFDL-ESM2M'!$L38,'GFDL-ESM2G'!$L38,'HadGEM2-ES'!$L38,'HadGEM2-CC'!$L38,inmcm4!$L38,'IPSL-CM5A-LR'!$L38,'IPSL-CM5A-MR'!$L38,'IPSL-MC5B-LR'!$L38,MIROC5!$L38,'MIROC-ESM'!$L38,'MIROC-ESM-CHEM'!$L38,'MRI-CGCM3'!$L38,'NorESM1-M'!$L38)</f>
        <v>159.51088552076604</v>
      </c>
      <c r="J39" s="25">
        <f>AVERAGE('bcc-csm-1'!$M38,'bcc-csm1-1-m'!$M38,'BNU-ESM'!$M38,CanESM2!$M38,CCSM4!$M38,'CNRM-CM5'!$M38,'CSIRO-Mk3-6-0'!$M38,'GFDL-ESM2M'!$M38,'GFDL-ESM2G'!$M38,'HadGEM2-ES'!$M38,'HadGEM2-CC'!$M38,inmcm4!$M38,'IPSL-CM5A-LR'!$M38,'IPSL-CM5A-MR'!$M38,'IPSL-MC5B-LR'!$M38,MIROC5!$M38,'MIROC-ESM'!$M38,'MIROC-ESM-CHEM'!$M38,'MRI-CGCM3'!$M38,'NorESM1-M'!$M38)</f>
        <v>0.21622923546904232</v>
      </c>
      <c r="K39" s="56">
        <f>MIN('bcc-csm-1'!$H38,'bcc-csm1-1-m'!$H38,'BNU-ESM'!$H38,CanESM2!$H38,CCSM4!$H38,'CNRM-CM5'!$H38,'CSIRO-Mk3-6-0'!$H38,'GFDL-ESM2M'!$H38,'GFDL-ESM2G'!$H38,'HadGEM2-ES'!$H38,'HadGEM2-CC'!$H38,inmcm4!$H38,'IPSL-CM5A-LR'!$H38,'IPSL-CM5A-MR'!$H38,'IPSL-MC5B-LR'!$H38,MIROC5!$H38,'MIROC-ESM'!$H38,'MIROC-ESM-CHEM'!$H38,'MRI-CGCM3'!$H38,'NorESM1-M'!$H38)</f>
        <v>46.430467274575498</v>
      </c>
      <c r="L39" s="13">
        <f>MIN('bcc-csm-1'!$I38,'bcc-csm1-1-m'!$I38,'BNU-ESM'!$I38,CanESM2!$I38,CCSM4!$I38,'CNRM-CM5'!$I38,'CSIRO-Mk3-6-0'!$I38,'GFDL-ESM2M'!$I38,'GFDL-ESM2G'!$I38,'HadGEM2-ES'!$I38,'HadGEM2-CC'!$I38,inmcm4!$I38,'IPSL-CM5A-LR'!$I38,'IPSL-CM5A-MR'!$I38,'IPSL-MC5B-LR'!$I38,MIROC5!$I38,'MIROC-ESM'!$I38,'MIROC-ESM-CHEM'!$I38,'MRI-CGCM3'!$I38,'NorESM1-M'!$I38)</f>
        <v>3.64092435836793</v>
      </c>
      <c r="M39" s="25">
        <f>MIN('bcc-csm-1'!$J38,'bcc-csm1-1-m'!$J38,'BNU-ESM'!$J38,CanESM2!$J38,CCSM4!$J38,'CNRM-CM5'!$J38,'CSIRO-Mk3-6-0'!$J38,'GFDL-ESM2M'!$J38,'GFDL-ESM2G'!$J38,'HadGEM2-ES'!$J38,'HadGEM2-CC'!$J38,inmcm4!$J38,'IPSL-CM5A-LR'!$J38,'IPSL-CM5A-MR'!$J38,'IPSL-MC5B-LR'!$J38,MIROC5!$J38,'MIROC-ESM'!$J38,'MIROC-ESM-CHEM'!$J38,'MRI-CGCM3'!$J38,'NorESM1-M'!$J38)</f>
        <v>-5.3800762305945701E-2</v>
      </c>
      <c r="N39" s="13">
        <f>MIN('bcc-csm-1'!$K38,'bcc-csm1-1-m'!$K38,'BNU-ESM'!$K38,CanESM2!$K38,CCSM4!$K38,'CNRM-CM5'!$K38,'CSIRO-Mk3-6-0'!$K38,'GFDL-ESM2M'!$K38,'GFDL-ESM2G'!$K38,'HadGEM2-ES'!$K38,'HadGEM2-CC'!$K38,inmcm4!$K38,'IPSL-CM5A-LR'!$K38,'IPSL-CM5A-MR'!$K38,'IPSL-MC5B-LR'!$K38,MIROC5!$K38,'MIROC-ESM'!$K38,'MIROC-ESM-CHEM'!$K38,'MRI-CGCM3'!$K38,'NorESM1-M'!$K38)</f>
        <v>115.721670509502</v>
      </c>
      <c r="O39" s="13">
        <f>MIN('bcc-csm-1'!$L38,'bcc-csm1-1-m'!$L38,'BNU-ESM'!$L38,CanESM2!$L38,CCSM4!$L38,'CNRM-CM5'!$L38,'CSIRO-Mk3-6-0'!$L38,'GFDL-ESM2M'!$L38,'GFDL-ESM2G'!$L38,'HadGEM2-ES'!$L38,'HadGEM2-CC'!$L38,inmcm4!$L38,'IPSL-CM5A-LR'!$L38,'IPSL-CM5A-MR'!$L38,'IPSL-MC5B-LR'!$L38,MIROC5!$L38,'MIROC-ESM'!$L38,'MIROC-ESM-CHEM'!$L38,'MRI-CGCM3'!$L38,'NorESM1-M'!$L38)</f>
        <v>24.161341714858999</v>
      </c>
      <c r="P39" s="25">
        <f>MIN('bcc-csm-1'!$M38,'bcc-csm1-1-m'!$M38,'BNU-ESM'!$M38,CanESM2!$M38,CCSM4!$M38,'CNRM-CM5'!$M38,'CSIRO-Mk3-6-0'!$M38,'GFDL-ESM2M'!$M38,'GFDL-ESM2G'!$M38,'HadGEM2-ES'!$M38,'HadGEM2-CC'!$M38,inmcm4!$M38,'IPSL-CM5A-LR'!$M38,'IPSL-CM5A-MR'!$M38,'IPSL-MC5B-LR'!$M38,MIROC5!$M38,'MIROC-ESM'!$M38,'MIROC-ESM-CHEM'!$M38,'MRI-CGCM3'!$M38,'NorESM1-M'!$M38)</f>
        <v>-1.38177868363251E-2</v>
      </c>
      <c r="Q39" s="56">
        <f>MAX('bcc-csm-1'!$H38,'bcc-csm1-1-m'!$H38,'BNU-ESM'!$H38,CanESM2!$H38,CCSM4!$H38,'CNRM-CM5'!$H38,'CSIRO-Mk3-6-0'!$H38,'GFDL-ESM2M'!$H38,'GFDL-ESM2G'!$H38,'HadGEM2-ES'!$H38,'HadGEM2-CC'!$H38,inmcm4!$H38,'IPSL-CM5A-LR'!$H38,'IPSL-CM5A-MR'!$H38,'IPSL-MC5B-LR'!$H38,MIROC5!$H38,'MIROC-ESM'!$H38,'MIROC-ESM-CHEM'!$H38,'MRI-CGCM3'!$H38,'NorESM1-M'!$H38)</f>
        <v>410.77144384274698</v>
      </c>
      <c r="R39" s="13">
        <f>MAX('bcc-csm-1'!$I38,'bcc-csm1-1-m'!$I38,'BNU-ESM'!$I38,CanESM2!$I38,CCSM4!$I38,'CNRM-CM5'!$I38,'CSIRO-Mk3-6-0'!$I38,'GFDL-ESM2M'!$I38,'GFDL-ESM2G'!$I38,'HadGEM2-ES'!$I38,'HadGEM2-CC'!$I38,inmcm4!$I38,'IPSL-CM5A-LR'!$I38,'IPSL-CM5A-MR'!$I38,'IPSL-MC5B-LR'!$I38,MIROC5!$I38,'MIROC-ESM'!$I38,'MIROC-ESM-CHEM'!$I38,'MRI-CGCM3'!$I38,'NorESM1-M'!$I38)</f>
        <v>245.899400281906</v>
      </c>
      <c r="S39" s="25">
        <f>MAX('bcc-csm-1'!$J38,'bcc-csm1-1-m'!$J38,'BNU-ESM'!$J38,CanESM2!$J38,CCSM4!$J38,'CNRM-CM5'!$J38,'CSIRO-Mk3-6-0'!$J38,'GFDL-ESM2M'!$J38,'GFDL-ESM2G'!$J38,'HadGEM2-ES'!$J38,'HadGEM2-CC'!$J38,inmcm4!$J38,'IPSL-CM5A-LR'!$J38,'IPSL-CM5A-MR'!$J38,'IPSL-MC5B-LR'!$J38,MIROC5!$J38,'MIROC-ESM'!$J38,'MIROC-ESM-CHEM'!$J38,'MRI-CGCM3'!$J38,'NorESM1-M'!$J38)</f>
        <v>0.29355927770000001</v>
      </c>
      <c r="T39" s="13">
        <f>MAX('bcc-csm-1'!$K38,'bcc-csm1-1-m'!$K38,'BNU-ESM'!$K38,CanESM2!$K38,CCSM4!$K38,'CNRM-CM5'!$K38,'CSIRO-Mk3-6-0'!$K38,'GFDL-ESM2M'!$K38,'GFDL-ESM2G'!$K38,'HadGEM2-ES'!$K38,'HadGEM2-CC'!$K38,inmcm4!$K38,'IPSL-CM5A-LR'!$K38,'IPSL-CM5A-MR'!$K38,'IPSL-MC5B-LR'!$K38,MIROC5!$K38,'MIROC-ESM'!$K38,'MIROC-ESM-CHEM'!$K38,'MRI-CGCM3'!$K38,'NorESM1-M'!$K38)</f>
        <v>584.74449579999998</v>
      </c>
      <c r="U39" s="13">
        <f>MAX('bcc-csm-1'!$L38,'bcc-csm1-1-m'!$L38,'BNU-ESM'!$L38,CanESM2!$L38,CCSM4!$L38,'CNRM-CM5'!$L38,'CSIRO-Mk3-6-0'!$L38,'GFDL-ESM2M'!$L38,'GFDL-ESM2G'!$L38,'HadGEM2-ES'!$L38,'HadGEM2-CC'!$L38,inmcm4!$L38,'IPSL-CM5A-LR'!$L38,'IPSL-CM5A-MR'!$L38,'IPSL-MC5B-LR'!$L38,MIROC5!$L38,'MIROC-ESM'!$L38,'MIROC-ESM-CHEM'!$L38,'MRI-CGCM3'!$L38,'NorESM1-M'!$L38)</f>
        <v>319.40658020000001</v>
      </c>
      <c r="V39" s="25">
        <f>MAX('bcc-csm-1'!$M38,'bcc-csm1-1-m'!$M38,'BNU-ESM'!$M38,CanESM2!$M38,CCSM4!$M38,'CNRM-CM5'!$M38,'CSIRO-Mk3-6-0'!$M38,'GFDL-ESM2M'!$M38,'GFDL-ESM2G'!$M38,'HadGEM2-ES'!$M38,'HadGEM2-CC'!$M38,inmcm4!$M38,'IPSL-CM5A-LR'!$M38,'IPSL-CM5A-MR'!$M38,'IPSL-MC5B-LR'!$M38,MIROC5!$M38,'MIROC-ESM'!$M38,'MIROC-ESM-CHEM'!$M38,'MRI-CGCM3'!$M38,'NorESM1-M'!$M38)</f>
        <v>0.4533169769</v>
      </c>
      <c r="W39" s="56">
        <f>STDEV('bcc-csm-1'!$H38,'bcc-csm1-1-m'!$H38,'BNU-ESM'!$H38,CanESM2!$H38,CCSM4!$H38,'CNRM-CM5'!$H38,'CSIRO-Mk3-6-0'!$H38,'GFDL-ESM2M'!$H38,'GFDL-ESM2G'!$H38,'HadGEM2-ES'!$H38,'HadGEM2-CC'!$H38,inmcm4!$H38,'IPSL-CM5A-LR'!$H38,'IPSL-CM5A-MR'!$H38,'IPSL-MC5B-LR'!$H38,MIROC5!$H38,'MIROC-ESM'!$H38,'MIROC-ESM-CHEM'!$H38,'MRI-CGCM3'!$H38,'NorESM1-M'!$H38)</f>
        <v>88.587679535078621</v>
      </c>
      <c r="X39" s="13">
        <f>STDEV('bcc-csm-1'!$I38,'bcc-csm1-1-m'!$I38,'BNU-ESM'!$I38,CanESM2!$I38,CCSM4!$I38,'CNRM-CM5'!$I38,'CSIRO-Mk3-6-0'!$I38,'GFDL-ESM2M'!$I38,'GFDL-ESM2G'!$I38,'HadGEM2-ES'!$I38,'HadGEM2-CC'!$I38,inmcm4!$I38,'IPSL-CM5A-LR'!$I38,'IPSL-CM5A-MR'!$I38,'IPSL-MC5B-LR'!$I38,MIROC5!$I38,'MIROC-ESM'!$I38,'MIROC-ESM-CHEM'!$I38,'MRI-CGCM3'!$I38,'NorESM1-M'!$I38)</f>
        <v>55.707464737710822</v>
      </c>
      <c r="Y39" s="13">
        <f>STDEV('bcc-csm-1'!$J38,'bcc-csm1-1-m'!$J38,'BNU-ESM'!$J38,CanESM2!$J38,CCSM4!$J38,'CNRM-CM5'!$J38,'CSIRO-Mk3-6-0'!$J38,'GFDL-ESM2M'!$J38,'GFDL-ESM2G'!$J38,'HadGEM2-ES'!$J38,'HadGEM2-CC'!$J38,inmcm4!$J38,'IPSL-CM5A-LR'!$J38,'IPSL-CM5A-MR'!$J38,'IPSL-MC5B-LR'!$J38,MIROC5!$J38,'MIROC-ESM'!$J38,'MIROC-ESM-CHEM'!$J38,'MRI-CGCM3'!$J38,'NorESM1-M'!$J38)</f>
        <v>9.4165155031077474E-2</v>
      </c>
      <c r="Z39" s="13">
        <f>STDEV('bcc-csm-1'!$K38,'bcc-csm1-1-m'!$K38,'BNU-ESM'!$K38,CanESM2!$K38,CCSM4!$K38,'CNRM-CM5'!$K38,'CSIRO-Mk3-6-0'!$K38,'GFDL-ESM2M'!$K38,'GFDL-ESM2G'!$K38,'HadGEM2-ES'!$K38,'HadGEM2-CC'!$K38,inmcm4!$K38,'IPSL-CM5A-LR'!$K38,'IPSL-CM5A-MR'!$K38,'IPSL-MC5B-LR'!$K38,MIROC5!$K38,'MIROC-ESM'!$K38,'MIROC-ESM-CHEM'!$K38,'MRI-CGCM3'!$K38,'NorESM1-M'!$K38)</f>
        <v>132.83527283548023</v>
      </c>
      <c r="AA39" s="13">
        <f>STDEV('bcc-csm-1'!$L38,'bcc-csm1-1-m'!$L38,'BNU-ESM'!$L38,CanESM2!$L38,CCSM4!$L38,'CNRM-CM5'!$L38,'CSIRO-Mk3-6-0'!$L38,'GFDL-ESM2M'!$L38,'GFDL-ESM2G'!$L38,'HadGEM2-ES'!$L38,'HadGEM2-CC'!$L38,inmcm4!$L38,'IPSL-CM5A-LR'!$L38,'IPSL-CM5A-MR'!$L38,'IPSL-MC5B-LR'!$L38,MIROC5!$L38,'MIROC-ESM'!$L38,'MIROC-ESM-CHEM'!$L38,'MRI-CGCM3'!$L38,'NorESM1-M'!$L38)</f>
        <v>75.17007722387963</v>
      </c>
      <c r="AB39" s="13">
        <f>STDEV('bcc-csm-1'!$M38,'bcc-csm1-1-m'!$M38,'BNU-ESM'!$M38,CanESM2!$M38,CCSM4!$M38,'CNRM-CM5'!$M38,'CSIRO-Mk3-6-0'!$M38,'GFDL-ESM2M'!$M38,'GFDL-ESM2G'!$M38,'HadGEM2-ES'!$M38,'HadGEM2-CC'!$M38,inmcm4!$M38,'IPSL-CM5A-LR'!$M38,'IPSL-CM5A-MR'!$M38,'IPSL-MC5B-LR'!$M38,MIROC5!$M38,'MIROC-ESM'!$M38,'MIROC-ESM-CHEM'!$M38,'MRI-CGCM3'!$M38,'NorESM1-M'!$M38)</f>
        <v>0.12905569670151082</v>
      </c>
      <c r="AC39" s="56">
        <f t="shared" ref="AC39:AH39" si="92">E39-(3*W39)</f>
        <v>-40.112743690629372</v>
      </c>
      <c r="AD39" s="13">
        <f t="shared" si="92"/>
        <v>-73.916349376947579</v>
      </c>
      <c r="AE39" s="13">
        <f t="shared" si="92"/>
        <v>-0.15537553537591783</v>
      </c>
      <c r="AF39" s="13">
        <f t="shared" si="92"/>
        <v>-44.540765134753144</v>
      </c>
      <c r="AG39" s="13">
        <f t="shared" si="92"/>
        <v>-65.999346150872867</v>
      </c>
      <c r="AH39" s="13">
        <f t="shared" si="92"/>
        <v>-0.17093785463549011</v>
      </c>
      <c r="AI39" s="56">
        <f t="shared" ref="AI39:AN39" si="93">E39+(3*W39)</f>
        <v>491.41333351984235</v>
      </c>
      <c r="AJ39" s="13">
        <f t="shared" si="93"/>
        <v>260.32843904931735</v>
      </c>
      <c r="AK39" s="13">
        <f t="shared" si="93"/>
        <v>0.40961539481054698</v>
      </c>
      <c r="AL39" s="13">
        <f t="shared" si="93"/>
        <v>752.47087187812826</v>
      </c>
      <c r="AM39" s="13">
        <f t="shared" si="93"/>
        <v>385.02111719240497</v>
      </c>
      <c r="AN39" s="13">
        <f t="shared" si="93"/>
        <v>0.60339632557357481</v>
      </c>
      <c r="AO39" s="56">
        <f>AVERAGE('bcc-csm-1'!$E38,'bcc-csm1-1-m'!$E38,'BNU-ESM'!$E38,CanESM2!$E38,CCSM4!$E38,'CNRM-CM5'!$E38,'CSIRO-Mk3-6-0'!$E38,'GFDL-ESM2M'!$E38,'GFDL-ESM2G'!$E38,'HadGEM2-ES'!$E38,'HadGEM2-CC'!$E38,inmcm4!$E38,'IPSL-CM5A-LR'!$E38,'IPSL-CM5A-MR'!$E38,'IPSL-MC5B-LR'!$E38,MIROC5!$E38,'MIROC-ESM'!$E38,'MIROC-ESM-CHEM'!$E38,'MRI-CGCM3'!$E38,'NorESM1-M'!$E38)</f>
        <v>1922.3754946439433</v>
      </c>
      <c r="AP39" s="13">
        <f>AVERAGE('bcc-csm-1'!$F38,'bcc-csm1-1-m'!$F38,'BNU-ESM'!$F38,CanESM2!$F38,CCSM4!$F38,'CNRM-CM5'!$F38,'CSIRO-Mk3-6-0'!$F38,'GFDL-ESM2M'!$F38,'GFDL-ESM2G'!$F38,'HadGEM2-ES'!$F38,'HadGEM2-CC'!$F38,inmcm4!$F38,'IPSL-CM5A-LR'!$F38,'IPSL-CM5A-MR'!$F38,'IPSL-MC5B-LR'!$F38,MIROC5!$F38,'MIROC-ESM'!$F38,'MIROC-ESM-CHEM'!$F38,'MRI-CGCM3'!$F38,'NorESM1-M'!$F38)</f>
        <v>146.82981490823323</v>
      </c>
      <c r="AQ39" s="62">
        <f>AVERAGE('bcc-csm-1'!$G38,'bcc-csm1-1-m'!$G38,'BNU-ESM'!$G38,CanESM2!$G38,CCSM4!$G38,'CNRM-CM5'!$G38,'CSIRO-Mk3-6-0'!$G38,'GFDL-ESM2M'!$G38,'GFDL-ESM2G'!$G38,'HadGEM2-ES'!$G38,'HadGEM2-CC'!$G38,inmcm4!$G38,'IPSL-CM5A-LR'!$G38,'IPSL-CM5A-MR'!$G38,'IPSL-MC5B-LR'!$G38,MIROC5!$G38,'MIROC-ESM'!$G38,'MIROC-ESM-CHEM'!$G38,'MRI-CGCM3'!$G38,'NorESM1-M'!$G38)</f>
        <v>0.93985413690534059</v>
      </c>
      <c r="AR39" s="53">
        <f t="shared" si="82"/>
        <v>0.11738096721650146</v>
      </c>
      <c r="AS39" s="53">
        <f t="shared" si="83"/>
        <v>0.63478963652196574</v>
      </c>
      <c r="AT39" s="64">
        <f t="shared" si="84"/>
        <v>0.13525495576992683</v>
      </c>
      <c r="AU39" s="53">
        <f t="shared" si="85"/>
        <v>0.18412898747299516</v>
      </c>
      <c r="AV39" s="53">
        <f t="shared" si="86"/>
        <v>1.0863657740116224</v>
      </c>
      <c r="AW39" s="64">
        <f t="shared" si="87"/>
        <v>0.23006680183482589</v>
      </c>
    </row>
    <row r="40" spans="1:49" ht="11.5" x14ac:dyDescent="0.25">
      <c r="A40" s="10" t="str">
        <f>IF(AND(B40='bcc-csm-1'!C39, B40='bcc-csm1-1-m'!C39,B40='BNU-ESM'!C39, B40=CanESM2!C39, B40=CCSM4!C39, B40='CNRM-CM5'!C39, B40='CSIRO-Mk3-6-0'!C39, B40='GFDL-ESM2M'!C39, B40='GFDL-ESM2G'!C39, B40='HadGEM2-ES'!C39, B40='HadGEM2-CC'!C39, B40=inmcm4!C39, B40='IPSL-CM5A-LR'!C39, B40='IPSL-CM5A-MR'!C39, B40='IPSL-MC5B-LR'!C39, B40=MIROC5!C39, B40='MIROC-ESM'!C39, B40='MIROC-ESM-CHEM'!C39, B40='MRI-CGCM3'!C39, B40='NorESM1-M'!C39), "Yes", "No")</f>
        <v>Yes</v>
      </c>
      <c r="B40" s="10">
        <v>19071</v>
      </c>
      <c r="C40" s="10" t="s">
        <v>39</v>
      </c>
      <c r="D40" s="11" t="s">
        <v>1</v>
      </c>
      <c r="E40" s="13">
        <f>AVERAGE('bcc-csm-1'!$H39,'bcc-csm1-1-m'!$H39,'BNU-ESM'!$H39,CanESM2!$H39,CCSM4!$H39,'CNRM-CM5'!$H39,'CSIRO-Mk3-6-0'!$H39,'GFDL-ESM2M'!$H39,'GFDL-ESM2G'!$H39,'HadGEM2-ES'!$H39,'HadGEM2-CC'!$H39,inmcm4!$H39,'IPSL-CM5A-LR'!$H39,'IPSL-CM5A-MR'!$H39,'IPSL-MC5B-LR'!$H39,MIROC5!$H39,'MIROC-ESM'!$H39,'MIROC-ESM-CHEM'!$H39,'MRI-CGCM3'!$H39,'NorESM1-M'!$H39)</f>
        <v>234.85942675353553</v>
      </c>
      <c r="F40" s="13">
        <f>AVERAGE('bcc-csm-1'!$I39,'bcc-csm1-1-m'!$I39,'BNU-ESM'!$I39,CanESM2!$I39,CCSM4!$I39,'CNRM-CM5'!$I39,'CSIRO-Mk3-6-0'!$I39,'GFDL-ESM2M'!$I39,'GFDL-ESM2G'!$I39,'HadGEM2-ES'!$I39,'HadGEM2-CC'!$I39,inmcm4!$I39,'IPSL-CM5A-LR'!$I39,'IPSL-CM5A-MR'!$I39,'IPSL-MC5B-LR'!$I39,MIROC5!$I39,'MIROC-ESM'!$I39,'MIROC-ESM-CHEM'!$I39,'MRI-CGCM3'!$I39,'NorESM1-M'!$I39)</f>
        <v>135.62843016041444</v>
      </c>
      <c r="G40" s="25">
        <f>AVERAGE('bcc-csm-1'!$J39,'bcc-csm1-1-m'!$J39,'BNU-ESM'!$J39,CanESM2!$J39,CCSM4!$J39,'CNRM-CM5'!$J39,'CSIRO-Mk3-6-0'!$J39,'GFDL-ESM2M'!$J39,'GFDL-ESM2G'!$J39,'HadGEM2-ES'!$J39,'HadGEM2-CC'!$J39,inmcm4!$J39,'IPSL-CM5A-LR'!$J39,'IPSL-CM5A-MR'!$J39,'IPSL-MC5B-LR'!$J39,MIROC5!$J39,'MIROC-ESM'!$J39,'MIROC-ESM-CHEM'!$J39,'MRI-CGCM3'!$J39,'NorESM1-M'!$J39)</f>
        <v>0.15426761074900708</v>
      </c>
      <c r="H40" s="13">
        <f>AVERAGE('bcc-csm-1'!$K39,'bcc-csm1-1-m'!$K39,'BNU-ESM'!$K39,CanESM2!$K39,CCSM4!$K39,'CNRM-CM5'!$K39,'CSIRO-Mk3-6-0'!$K39,'GFDL-ESM2M'!$K39,'GFDL-ESM2G'!$K39,'HadGEM2-ES'!$K39,'HadGEM2-CC'!$K39,inmcm4!$K39,'IPSL-CM5A-LR'!$K39,'IPSL-CM5A-MR'!$K39,'IPSL-MC5B-LR'!$K39,MIROC5!$K39,'MIROC-ESM'!$K39,'MIROC-ESM-CHEM'!$K39,'MRI-CGCM3'!$K39,'NorESM1-M'!$K39)</f>
        <v>362.05206785404573</v>
      </c>
      <c r="I40" s="13">
        <f>AVERAGE('bcc-csm-1'!$L39,'bcc-csm1-1-m'!$L39,'BNU-ESM'!$L39,CanESM2!$L39,CCSM4!$L39,'CNRM-CM5'!$L39,'CSIRO-Mk3-6-0'!$L39,'GFDL-ESM2M'!$L39,'GFDL-ESM2G'!$L39,'HadGEM2-ES'!$L39,'HadGEM2-CC'!$L39,inmcm4!$L39,'IPSL-CM5A-LR'!$L39,'IPSL-CM5A-MR'!$L39,'IPSL-MC5B-LR'!$L39,MIROC5!$L39,'MIROC-ESM'!$L39,'MIROC-ESM-CHEM'!$L39,'MRI-CGCM3'!$L39,'NorESM1-M'!$L39)</f>
        <v>219.21955621553349</v>
      </c>
      <c r="J40" s="25">
        <f>AVERAGE('bcc-csm-1'!$M39,'bcc-csm1-1-m'!$M39,'BNU-ESM'!$M39,CanESM2!$M39,CCSM4!$M39,'CNRM-CM5'!$M39,'CSIRO-Mk3-6-0'!$M39,'GFDL-ESM2M'!$M39,'GFDL-ESM2G'!$M39,'HadGEM2-ES'!$M39,'HadGEM2-CC'!$M39,inmcm4!$M39,'IPSL-CM5A-LR'!$M39,'IPSL-CM5A-MR'!$M39,'IPSL-MC5B-LR'!$M39,MIROC5!$M39,'MIROC-ESM'!$M39,'MIROC-ESM-CHEM'!$M39,'MRI-CGCM3'!$M39,'NorESM1-M'!$M39)</f>
        <v>0.25948444356079248</v>
      </c>
      <c r="K40" s="56">
        <f>MIN('bcc-csm-1'!$H39,'bcc-csm1-1-m'!$H39,'BNU-ESM'!$H39,CanESM2!$H39,CCSM4!$H39,'CNRM-CM5'!$H39,'CSIRO-Mk3-6-0'!$H39,'GFDL-ESM2M'!$H39,'GFDL-ESM2G'!$H39,'HadGEM2-ES'!$H39,'HadGEM2-CC'!$H39,inmcm4!$H39,'IPSL-CM5A-LR'!$H39,'IPSL-CM5A-MR'!$H39,'IPSL-MC5B-LR'!$H39,MIROC5!$H39,'MIROC-ESM'!$H39,'MIROC-ESM-CHEM'!$H39,'MRI-CGCM3'!$H39,'NorESM1-M'!$H39)</f>
        <v>62.500182978948501</v>
      </c>
      <c r="L40" s="13">
        <f>MIN('bcc-csm-1'!$I39,'bcc-csm1-1-m'!$I39,'BNU-ESM'!$I39,CanESM2!$I39,CCSM4!$I39,'CNRM-CM5'!$I39,'CSIRO-Mk3-6-0'!$I39,'GFDL-ESM2M'!$I39,'GFDL-ESM2G'!$I39,'HadGEM2-ES'!$I39,'HadGEM2-CC'!$I39,inmcm4!$I39,'IPSL-CM5A-LR'!$I39,'IPSL-CM5A-MR'!$I39,'IPSL-MC5B-LR'!$I39,MIROC5!$I39,'MIROC-ESM'!$I39,'MIROC-ESM-CHEM'!$I39,'MRI-CGCM3'!$I39,'NorESM1-M'!$I39)</f>
        <v>32.289582109451302</v>
      </c>
      <c r="M40" s="25">
        <f>MIN('bcc-csm-1'!$J39,'bcc-csm1-1-m'!$J39,'BNU-ESM'!$J39,CanESM2!$J39,CCSM4!$J39,'CNRM-CM5'!$J39,'CSIRO-Mk3-6-0'!$J39,'GFDL-ESM2M'!$J39,'GFDL-ESM2G'!$J39,'HadGEM2-ES'!$J39,'HadGEM2-CC'!$J39,inmcm4!$J39,'IPSL-CM5A-LR'!$J39,'IPSL-CM5A-MR'!$J39,'IPSL-MC5B-LR'!$J39,MIROC5!$J39,'MIROC-ESM'!$J39,'MIROC-ESM-CHEM'!$J39,'MRI-CGCM3'!$J39,'NorESM1-M'!$J39)</f>
        <v>-3.4266434919999998E-2</v>
      </c>
      <c r="N40" s="13">
        <f>MIN('bcc-csm-1'!$K39,'bcc-csm1-1-m'!$K39,'BNU-ESM'!$K39,CanESM2!$K39,CCSM4!$K39,'CNRM-CM5'!$K39,'CSIRO-Mk3-6-0'!$K39,'GFDL-ESM2M'!$K39,'GFDL-ESM2G'!$K39,'HadGEM2-ES'!$K39,'HadGEM2-CC'!$K39,inmcm4!$K39,'IPSL-CM5A-LR'!$K39,'IPSL-CM5A-MR'!$K39,'IPSL-MC5B-LR'!$K39,MIROC5!$K39,'MIROC-ESM'!$K39,'MIROC-ESM-CHEM'!$K39,'MRI-CGCM3'!$K39,'NorESM1-M'!$K39)</f>
        <v>128.57933192369501</v>
      </c>
      <c r="O40" s="13">
        <f>MIN('bcc-csm-1'!$L39,'bcc-csm1-1-m'!$L39,'BNU-ESM'!$L39,CanESM2!$L39,CCSM4!$L39,'CNRM-CM5'!$L39,'CSIRO-Mk3-6-0'!$L39,'GFDL-ESM2M'!$L39,'GFDL-ESM2G'!$L39,'HadGEM2-ES'!$L39,'HadGEM2-CC'!$L39,inmcm4!$L39,'IPSL-CM5A-LR'!$L39,'IPSL-CM5A-MR'!$L39,'IPSL-MC5B-LR'!$L39,MIROC5!$L39,'MIROC-ESM'!$L39,'MIROC-ESM-CHEM'!$L39,'MRI-CGCM3'!$L39,'NorESM1-M'!$L39)</f>
        <v>58.073040914535497</v>
      </c>
      <c r="P40" s="25">
        <f>MIN('bcc-csm-1'!$M39,'bcc-csm1-1-m'!$M39,'BNU-ESM'!$M39,CanESM2!$M39,CCSM4!$M39,'CNRM-CM5'!$M39,'CSIRO-Mk3-6-0'!$M39,'GFDL-ESM2M'!$M39,'GFDL-ESM2G'!$M39,'HadGEM2-ES'!$M39,'HadGEM2-CC'!$M39,inmcm4!$M39,'IPSL-CM5A-LR'!$M39,'IPSL-CM5A-MR'!$M39,'IPSL-MC5B-LR'!$M39,MIROC5!$M39,'MIROC-ESM'!$M39,'MIROC-ESM-CHEM'!$M39,'MRI-CGCM3'!$M39,'NorESM1-M'!$M39)</f>
        <v>6.5114238173835702E-3</v>
      </c>
      <c r="Q40" s="56">
        <f>MAX('bcc-csm-1'!$H39,'bcc-csm1-1-m'!$H39,'BNU-ESM'!$H39,CanESM2!$H39,CCSM4!$H39,'CNRM-CM5'!$H39,'CSIRO-Mk3-6-0'!$H39,'GFDL-ESM2M'!$H39,'GFDL-ESM2G'!$H39,'HadGEM2-ES'!$H39,'HadGEM2-CC'!$H39,inmcm4!$H39,'IPSL-CM5A-LR'!$H39,'IPSL-CM5A-MR'!$H39,'IPSL-MC5B-LR'!$H39,MIROC5!$H39,'MIROC-ESM'!$H39,'MIROC-ESM-CHEM'!$H39,'MRI-CGCM3'!$H39,'NorESM1-M'!$H39)</f>
        <v>371.037733</v>
      </c>
      <c r="R40" s="13">
        <f>MAX('bcc-csm-1'!$I39,'bcc-csm1-1-m'!$I39,'BNU-ESM'!$I39,CanESM2!$I39,CCSM4!$I39,'CNRM-CM5'!$I39,'CSIRO-Mk3-6-0'!$I39,'GFDL-ESM2M'!$I39,'GFDL-ESM2G'!$I39,'HadGEM2-ES'!$I39,'HadGEM2-CC'!$I39,inmcm4!$I39,'IPSL-CM5A-LR'!$I39,'IPSL-CM5A-MR'!$I39,'IPSL-MC5B-LR'!$I39,MIROC5!$I39,'MIROC-ESM'!$I39,'MIROC-ESM-CHEM'!$I39,'MRI-CGCM3'!$I39,'NorESM1-M'!$I39)</f>
        <v>271.57397727966298</v>
      </c>
      <c r="S40" s="25">
        <f>MAX('bcc-csm-1'!$J39,'bcc-csm1-1-m'!$J39,'BNU-ESM'!$J39,CanESM2!$J39,CCSM4!$J39,'CNRM-CM5'!$J39,'CSIRO-Mk3-6-0'!$J39,'GFDL-ESM2M'!$J39,'GFDL-ESM2G'!$J39,'HadGEM2-ES'!$J39,'HadGEM2-CC'!$J39,inmcm4!$J39,'IPSL-CM5A-LR'!$J39,'IPSL-CM5A-MR'!$J39,'IPSL-MC5B-LR'!$J39,MIROC5!$J39,'MIROC-ESM'!$J39,'MIROC-ESM-CHEM'!$J39,'MRI-CGCM3'!$J39,'NorESM1-M'!$J39)</f>
        <v>0.35334746890000002</v>
      </c>
      <c r="T40" s="13">
        <f>MAX('bcc-csm-1'!$K39,'bcc-csm1-1-m'!$K39,'BNU-ESM'!$K39,CanESM2!$K39,CCSM4!$K39,'CNRM-CM5'!$K39,'CSIRO-Mk3-6-0'!$K39,'GFDL-ESM2M'!$K39,'GFDL-ESM2G'!$K39,'HadGEM2-ES'!$K39,'HadGEM2-CC'!$K39,inmcm4!$K39,'IPSL-CM5A-LR'!$K39,'IPSL-CM5A-MR'!$K39,'IPSL-MC5B-LR'!$K39,MIROC5!$K39,'MIROC-ESM'!$K39,'MIROC-ESM-CHEM'!$K39,'MRI-CGCM3'!$K39,'NorESM1-M'!$K39)</f>
        <v>564.39122880000002</v>
      </c>
      <c r="U40" s="13">
        <f>MAX('bcc-csm-1'!$L39,'bcc-csm1-1-m'!$L39,'BNU-ESM'!$L39,CanESM2!$L39,CCSM4!$L39,'CNRM-CM5'!$L39,'CSIRO-Mk3-6-0'!$L39,'GFDL-ESM2M'!$L39,'GFDL-ESM2G'!$L39,'HadGEM2-ES'!$L39,'HadGEM2-CC'!$L39,inmcm4!$L39,'IPSL-CM5A-LR'!$L39,'IPSL-CM5A-MR'!$L39,'IPSL-MC5B-LR'!$L39,MIROC5!$L39,'MIROC-ESM'!$L39,'MIROC-ESM-CHEM'!$L39,'MRI-CGCM3'!$L39,'NorESM1-M'!$L39)</f>
        <v>381.83477310000001</v>
      </c>
      <c r="V40" s="25">
        <f>MAX('bcc-csm-1'!$M39,'bcc-csm1-1-m'!$M39,'BNU-ESM'!$M39,CanESM2!$M39,CCSM4!$M39,'CNRM-CM5'!$M39,'CSIRO-Mk3-6-0'!$M39,'GFDL-ESM2M'!$M39,'GFDL-ESM2G'!$M39,'HadGEM2-ES'!$M39,'HadGEM2-CC'!$M39,inmcm4!$M39,'IPSL-CM5A-LR'!$M39,'IPSL-CM5A-MR'!$M39,'IPSL-MC5B-LR'!$M39,MIROC5!$M39,'MIROC-ESM'!$M39,'MIROC-ESM-CHEM'!$M39,'MRI-CGCM3'!$M39,'NorESM1-M'!$M39)</f>
        <v>0.56075734740000005</v>
      </c>
      <c r="W40" s="56">
        <f>STDEV('bcc-csm-1'!$H39,'bcc-csm1-1-m'!$H39,'BNU-ESM'!$H39,CanESM2!$H39,CCSM4!$H39,'CNRM-CM5'!$H39,'CSIRO-Mk3-6-0'!$H39,'GFDL-ESM2M'!$H39,'GFDL-ESM2G'!$H39,'HadGEM2-ES'!$H39,'HadGEM2-CC'!$H39,inmcm4!$H39,'IPSL-CM5A-LR'!$H39,'IPSL-CM5A-MR'!$H39,'IPSL-MC5B-LR'!$H39,MIROC5!$H39,'MIROC-ESM'!$H39,'MIROC-ESM-CHEM'!$H39,'MRI-CGCM3'!$H39,'NorESM1-M'!$H39)</f>
        <v>85.87826469409184</v>
      </c>
      <c r="X40" s="13">
        <f>STDEV('bcc-csm-1'!$I39,'bcc-csm1-1-m'!$I39,'BNU-ESM'!$I39,CanESM2!$I39,CCSM4!$I39,'CNRM-CM5'!$I39,'CSIRO-Mk3-6-0'!$I39,'GFDL-ESM2M'!$I39,'GFDL-ESM2G'!$I39,'HadGEM2-ES'!$I39,'HadGEM2-CC'!$I39,inmcm4!$I39,'IPSL-CM5A-LR'!$I39,'IPSL-CM5A-MR'!$I39,'IPSL-MC5B-LR'!$I39,MIROC5!$I39,'MIROC-ESM'!$I39,'MIROC-ESM-CHEM'!$I39,'MRI-CGCM3'!$I39,'NorESM1-M'!$I39)</f>
        <v>67.098081159278664</v>
      </c>
      <c r="Y40" s="13">
        <f>STDEV('bcc-csm-1'!$J39,'bcc-csm1-1-m'!$J39,'BNU-ESM'!$J39,CanESM2!$J39,CCSM4!$J39,'CNRM-CM5'!$J39,'CSIRO-Mk3-6-0'!$J39,'GFDL-ESM2M'!$J39,'GFDL-ESM2G'!$J39,'HadGEM2-ES'!$J39,'HadGEM2-CC'!$J39,inmcm4!$J39,'IPSL-CM5A-LR'!$J39,'IPSL-CM5A-MR'!$J39,'IPSL-MC5B-LR'!$J39,MIROC5!$J39,'MIROC-ESM'!$J39,'MIROC-ESM-CHEM'!$J39,'MRI-CGCM3'!$J39,'NorESM1-M'!$J39)</f>
        <v>0.10873418145169612</v>
      </c>
      <c r="Z40" s="13">
        <f>STDEV('bcc-csm-1'!$K39,'bcc-csm1-1-m'!$K39,'BNU-ESM'!$K39,CanESM2!$K39,CCSM4!$K39,'CNRM-CM5'!$K39,'CSIRO-Mk3-6-0'!$K39,'GFDL-ESM2M'!$K39,'GFDL-ESM2G'!$K39,'HadGEM2-ES'!$K39,'HadGEM2-CC'!$K39,inmcm4!$K39,'IPSL-CM5A-LR'!$K39,'IPSL-CM5A-MR'!$K39,'IPSL-MC5B-LR'!$K39,MIROC5!$K39,'MIROC-ESM'!$K39,'MIROC-ESM-CHEM'!$K39,'MRI-CGCM3'!$K39,'NorESM1-M'!$K39)</f>
        <v>122.62697164937101</v>
      </c>
      <c r="AA40" s="13">
        <f>STDEV('bcc-csm-1'!$L39,'bcc-csm1-1-m'!$L39,'BNU-ESM'!$L39,CanESM2!$L39,CCSM4!$L39,'CNRM-CM5'!$L39,'CSIRO-Mk3-6-0'!$L39,'GFDL-ESM2M'!$L39,'GFDL-ESM2G'!$L39,'HadGEM2-ES'!$L39,'HadGEM2-CC'!$L39,inmcm4!$L39,'IPSL-CM5A-LR'!$L39,'IPSL-CM5A-MR'!$L39,'IPSL-MC5B-LR'!$L39,MIROC5!$L39,'MIROC-ESM'!$L39,'MIROC-ESM-CHEM'!$L39,'MRI-CGCM3'!$L39,'NorESM1-M'!$L39)</f>
        <v>87.863634430989833</v>
      </c>
      <c r="AB40" s="13">
        <f>STDEV('bcc-csm-1'!$M39,'bcc-csm1-1-m'!$M39,'BNU-ESM'!$M39,CanESM2!$M39,CCSM4!$M39,'CNRM-CM5'!$M39,'CSIRO-Mk3-6-0'!$M39,'GFDL-ESM2M'!$M39,'GFDL-ESM2G'!$M39,'HadGEM2-ES'!$M39,'HadGEM2-CC'!$M39,inmcm4!$M39,'IPSL-CM5A-LR'!$M39,'IPSL-CM5A-MR'!$M39,'IPSL-MC5B-LR'!$M39,MIROC5!$M39,'MIROC-ESM'!$M39,'MIROC-ESM-CHEM'!$M39,'MRI-CGCM3'!$M39,'NorESM1-M'!$M39)</f>
        <v>0.14084575586003528</v>
      </c>
      <c r="AC40" s="56">
        <f t="shared" ref="AC40:AH40" si="94">E40-(3*W40)</f>
        <v>-22.775367328739975</v>
      </c>
      <c r="AD40" s="13">
        <f t="shared" si="94"/>
        <v>-65.665813317421566</v>
      </c>
      <c r="AE40" s="13">
        <f t="shared" si="94"/>
        <v>-0.17193493360608131</v>
      </c>
      <c r="AF40" s="13">
        <f t="shared" si="94"/>
        <v>-5.8288470940673278</v>
      </c>
      <c r="AG40" s="13">
        <f t="shared" si="94"/>
        <v>-44.371347077436042</v>
      </c>
      <c r="AH40" s="13">
        <f t="shared" si="94"/>
        <v>-0.16305282401931337</v>
      </c>
      <c r="AI40" s="56">
        <f t="shared" ref="AI40:AN40" si="95">E40+(3*W40)</f>
        <v>492.49422083581101</v>
      </c>
      <c r="AJ40" s="13">
        <f t="shared" si="95"/>
        <v>336.92267363825044</v>
      </c>
      <c r="AK40" s="13">
        <f t="shared" si="95"/>
        <v>0.48047015510409546</v>
      </c>
      <c r="AL40" s="13">
        <f t="shared" si="95"/>
        <v>729.93298280215879</v>
      </c>
      <c r="AM40" s="13">
        <f t="shared" si="95"/>
        <v>482.81045950850302</v>
      </c>
      <c r="AN40" s="13">
        <f t="shared" si="95"/>
        <v>0.68202171114089838</v>
      </c>
      <c r="AO40" s="56">
        <f>AVERAGE('bcc-csm-1'!$E39,'bcc-csm1-1-m'!$E39,'BNU-ESM'!$E39,CanESM2!$E39,CCSM4!$E39,'CNRM-CM5'!$E39,'CSIRO-Mk3-6-0'!$E39,'GFDL-ESM2M'!$E39,'GFDL-ESM2G'!$E39,'HadGEM2-ES'!$E39,'HadGEM2-CC'!$E39,inmcm4!$E39,'IPSL-CM5A-LR'!$E39,'IPSL-CM5A-MR'!$E39,'IPSL-MC5B-LR'!$E39,MIROC5!$E39,'MIROC-ESM'!$E39,'MIROC-ESM-CHEM'!$E39,'MRI-CGCM3'!$E39,'NorESM1-M'!$E39)</f>
        <v>2297.1389900151262</v>
      </c>
      <c r="AP40" s="13">
        <f>AVERAGE('bcc-csm-1'!$F39,'bcc-csm1-1-m'!$F39,'BNU-ESM'!$F39,CanESM2!$F39,CCSM4!$F39,'CNRM-CM5'!$F39,'CSIRO-Mk3-6-0'!$F39,'GFDL-ESM2M'!$F39,'GFDL-ESM2G'!$F39,'HadGEM2-ES'!$F39,'HadGEM2-CC'!$F39,inmcm4!$F39,'IPSL-CM5A-LR'!$F39,'IPSL-CM5A-MR'!$F39,'IPSL-MC5B-LR'!$F39,MIROC5!$F39,'MIROC-ESM'!$F39,'MIROC-ESM-CHEM'!$F39,'MRI-CGCM3'!$F39,'NorESM1-M'!$F39)</f>
        <v>298.88905077310636</v>
      </c>
      <c r="AQ40" s="62">
        <f>AVERAGE('bcc-csm-1'!$G39,'bcc-csm1-1-m'!$G39,'BNU-ESM'!$G39,CanESM2!$G39,CCSM4!$G39,'CNRM-CM5'!$G39,'CSIRO-Mk3-6-0'!$G39,'GFDL-ESM2M'!$G39,'GFDL-ESM2G'!$G39,'HadGEM2-ES'!$G39,'HadGEM2-CC'!$G39,inmcm4!$G39,'IPSL-CM5A-LR'!$G39,'IPSL-CM5A-MR'!$G39,'IPSL-MC5B-LR'!$G39,MIROC5!$G39,'MIROC-ESM'!$G39,'MIROC-ESM-CHEM'!$G39,'MRI-CGCM3'!$G39,'NorESM1-M'!$G39)</f>
        <v>1.1227054326644295</v>
      </c>
      <c r="AR40" s="53">
        <f t="shared" si="82"/>
        <v>0.10223997231965012</v>
      </c>
      <c r="AS40" s="53">
        <f t="shared" si="83"/>
        <v>0.45377517111984522</v>
      </c>
      <c r="AT40" s="64">
        <f t="shared" si="84"/>
        <v>0.13740702259086407</v>
      </c>
      <c r="AU40" s="53">
        <f t="shared" si="85"/>
        <v>0.15760999635971601</v>
      </c>
      <c r="AV40" s="53">
        <f t="shared" si="86"/>
        <v>0.73344793209553916</v>
      </c>
      <c r="AW40" s="64">
        <f t="shared" si="87"/>
        <v>0.23112424328880127</v>
      </c>
    </row>
    <row r="41" spans="1:49" ht="11.5" x14ac:dyDescent="0.25">
      <c r="A41" s="10" t="str">
        <f>IF(AND(B41='bcc-csm-1'!C40, B41='bcc-csm1-1-m'!C40,B41='BNU-ESM'!C40, B41=CanESM2!C40, B41=CCSM4!C40, B41='CNRM-CM5'!C40, B41='CSIRO-Mk3-6-0'!C40, B41='GFDL-ESM2M'!C40, B41='GFDL-ESM2G'!C40, B41='HadGEM2-ES'!C40, B41='HadGEM2-CC'!C40, B41=inmcm4!C40, B41='IPSL-CM5A-LR'!C40, B41='IPSL-CM5A-MR'!C40, B41='IPSL-MC5B-LR'!C40, B41=MIROC5!C40, B41='MIROC-ESM'!C40, B41='MIROC-ESM-CHEM'!C40, B41='MRI-CGCM3'!C40, B41='NorESM1-M'!C40), "Yes", "No")</f>
        <v>Yes</v>
      </c>
      <c r="B41" s="10">
        <v>19073</v>
      </c>
      <c r="C41" s="10" t="s">
        <v>40</v>
      </c>
      <c r="D41" s="11" t="s">
        <v>1</v>
      </c>
      <c r="E41" s="13">
        <f>AVERAGE('bcc-csm-1'!$H40,'bcc-csm1-1-m'!$H40,'BNU-ESM'!$H40,CanESM2!$H40,CCSM4!$H40,'CNRM-CM5'!$H40,'CSIRO-Mk3-6-0'!$H40,'GFDL-ESM2M'!$H40,'GFDL-ESM2G'!$H40,'HadGEM2-ES'!$H40,'HadGEM2-CC'!$H40,inmcm4!$H40,'IPSL-CM5A-LR'!$H40,'IPSL-CM5A-MR'!$H40,'IPSL-MC5B-LR'!$H40,MIROC5!$H40,'MIROC-ESM'!$H40,'MIROC-ESM-CHEM'!$H40,'MRI-CGCM3'!$H40,'NorESM1-M'!$H40)</f>
        <v>229.20909102817964</v>
      </c>
      <c r="F41" s="13">
        <f>AVERAGE('bcc-csm-1'!$I40,'bcc-csm1-1-m'!$I40,'BNU-ESM'!$I40,CanESM2!$I40,CCSM4!$I40,'CNRM-CM5'!$I40,'CSIRO-Mk3-6-0'!$I40,'GFDL-ESM2M'!$I40,'GFDL-ESM2G'!$I40,'HadGEM2-ES'!$I40,'HadGEM2-CC'!$I40,inmcm4!$I40,'IPSL-CM5A-LR'!$I40,'IPSL-CM5A-MR'!$I40,'IPSL-MC5B-LR'!$I40,MIROC5!$I40,'MIROC-ESM'!$I40,'MIROC-ESM-CHEM'!$I40,'MRI-CGCM3'!$I40,'NorESM1-M'!$I40)</f>
        <v>113.71100014339909</v>
      </c>
      <c r="G41" s="25">
        <f>AVERAGE('bcc-csm-1'!$J40,'bcc-csm1-1-m'!$J40,'BNU-ESM'!$J40,CanESM2!$J40,CCSM4!$J40,'CNRM-CM5'!$J40,'CSIRO-Mk3-6-0'!$J40,'GFDL-ESM2M'!$J40,'GFDL-ESM2G'!$J40,'HadGEM2-ES'!$J40,'HadGEM2-CC'!$J40,inmcm4!$J40,'IPSL-CM5A-LR'!$J40,'IPSL-CM5A-MR'!$J40,'IPSL-MC5B-LR'!$J40,MIROC5!$J40,'MIROC-ESM'!$J40,'MIROC-ESM-CHEM'!$J40,'MRI-CGCM3'!$J40,'NorESM1-M'!$J40)</f>
        <v>0.1397117234566734</v>
      </c>
      <c r="H41" s="13">
        <f>AVERAGE('bcc-csm-1'!$K40,'bcc-csm1-1-m'!$K40,'BNU-ESM'!$K40,CanESM2!$K40,CCSM4!$K40,'CNRM-CM5'!$K40,'CSIRO-Mk3-6-0'!$K40,'GFDL-ESM2M'!$K40,'GFDL-ESM2G'!$K40,'HadGEM2-ES'!$K40,'HadGEM2-CC'!$K40,inmcm4!$K40,'IPSL-CM5A-LR'!$K40,'IPSL-CM5A-MR'!$K40,'IPSL-MC5B-LR'!$K40,MIROC5!$K40,'MIROC-ESM'!$K40,'MIROC-ESM-CHEM'!$K40,'MRI-CGCM3'!$K40,'NorESM1-M'!$K40)</f>
        <v>355.61539119463066</v>
      </c>
      <c r="I41" s="13">
        <f>AVERAGE('bcc-csm-1'!$L40,'bcc-csm1-1-m'!$L40,'BNU-ESM'!$L40,CanESM2!$L40,CCSM4!$L40,'CNRM-CM5'!$L40,'CSIRO-Mk3-6-0'!$L40,'GFDL-ESM2M'!$L40,'GFDL-ESM2G'!$L40,'HadGEM2-ES'!$L40,'HadGEM2-CC'!$L40,inmcm4!$L40,'IPSL-CM5A-LR'!$L40,'IPSL-CM5A-MR'!$L40,'IPSL-MC5B-LR'!$L40,MIROC5!$L40,'MIROC-ESM'!$L40,'MIROC-ESM-CHEM'!$L40,'MRI-CGCM3'!$L40,'NorESM1-M'!$L40)</f>
        <v>187.42879975440158</v>
      </c>
      <c r="J41" s="25">
        <f>AVERAGE('bcc-csm-1'!$M40,'bcc-csm1-1-m'!$M40,'BNU-ESM'!$M40,CanESM2!$M40,CCSM4!$M40,'CNRM-CM5'!$M40,'CSIRO-Mk3-6-0'!$M40,'GFDL-ESM2M'!$M40,'GFDL-ESM2G'!$M40,'HadGEM2-ES'!$M40,'HadGEM2-CC'!$M40,inmcm4!$M40,'IPSL-CM5A-LR'!$M40,'IPSL-CM5A-MR'!$M40,'IPSL-MC5B-LR'!$M40,MIROC5!$M40,'MIROC-ESM'!$M40,'MIROC-ESM-CHEM'!$M40,'MRI-CGCM3'!$M40,'NorESM1-M'!$M40)</f>
        <v>0.23427011142942566</v>
      </c>
      <c r="K41" s="56">
        <f>MIN('bcc-csm-1'!$H40,'bcc-csm1-1-m'!$H40,'BNU-ESM'!$H40,CanESM2!$H40,CCSM4!$H40,'CNRM-CM5'!$H40,'CSIRO-Mk3-6-0'!$H40,'GFDL-ESM2M'!$H40,'GFDL-ESM2G'!$H40,'HadGEM2-ES'!$H40,'HadGEM2-CC'!$H40,inmcm4!$H40,'IPSL-CM5A-LR'!$H40,'IPSL-CM5A-MR'!$H40,'IPSL-MC5B-LR'!$H40,MIROC5!$H40,'MIROC-ESM'!$H40,'MIROC-ESM-CHEM'!$H40,'MRI-CGCM3'!$H40,'NorESM1-M'!$H40)</f>
        <v>46.937840334227097</v>
      </c>
      <c r="L41" s="13">
        <f>MIN('bcc-csm-1'!$I40,'bcc-csm1-1-m'!$I40,'BNU-ESM'!$I40,CanESM2!$I40,CCSM4!$I40,'CNRM-CM5'!$I40,'CSIRO-Mk3-6-0'!$I40,'GFDL-ESM2M'!$I40,'GFDL-ESM2G'!$I40,'HadGEM2-ES'!$I40,'HadGEM2-CC'!$I40,inmcm4!$I40,'IPSL-CM5A-LR'!$I40,'IPSL-CM5A-MR'!$I40,'IPSL-MC5B-LR'!$I40,MIROC5!$I40,'MIROC-ESM'!$I40,'MIROC-ESM-CHEM'!$I40,'MRI-CGCM3'!$I40,'NorESM1-M'!$I40)</f>
        <v>8.6531575202942008</v>
      </c>
      <c r="M41" s="25">
        <f>MIN('bcc-csm-1'!$J40,'bcc-csm1-1-m'!$J40,'BNU-ESM'!$J40,CanESM2!$J40,CCSM4!$J40,'CNRM-CM5'!$J40,'CSIRO-Mk3-6-0'!$J40,'GFDL-ESM2M'!$J40,'GFDL-ESM2G'!$J40,'HadGEM2-ES'!$J40,'HadGEM2-CC'!$J40,inmcm4!$J40,'IPSL-CM5A-LR'!$J40,'IPSL-CM5A-MR'!$J40,'IPSL-MC5B-LR'!$J40,MIROC5!$J40,'MIROC-ESM'!$J40,'MIROC-ESM-CHEM'!$J40,'MRI-CGCM3'!$J40,'NorESM1-M'!$J40)</f>
        <v>-4.92141808616944E-2</v>
      </c>
      <c r="N41" s="13">
        <f>MIN('bcc-csm-1'!$K40,'bcc-csm1-1-m'!$K40,'BNU-ESM'!$K40,CanESM2!$K40,CCSM4!$K40,'CNRM-CM5'!$K40,'CSIRO-Mk3-6-0'!$K40,'GFDL-ESM2M'!$K40,'GFDL-ESM2G'!$K40,'HadGEM2-ES'!$K40,'HadGEM2-CC'!$K40,inmcm4!$K40,'IPSL-CM5A-LR'!$K40,'IPSL-CM5A-MR'!$K40,'IPSL-MC5B-LR'!$K40,MIROC5!$K40,'MIROC-ESM'!$K40,'MIROC-ESM-CHEM'!$K40,'MRI-CGCM3'!$K40,'NorESM1-M'!$K40)</f>
        <v>116.862498501316</v>
      </c>
      <c r="O41" s="13">
        <f>MIN('bcc-csm-1'!$L40,'bcc-csm1-1-m'!$L40,'BNU-ESM'!$L40,CanESM2!$L40,CCSM4!$L40,'CNRM-CM5'!$L40,'CSIRO-Mk3-6-0'!$L40,'GFDL-ESM2M'!$L40,'GFDL-ESM2G'!$L40,'HadGEM2-ES'!$L40,'HadGEM2-CC'!$L40,inmcm4!$L40,'IPSL-CM5A-LR'!$L40,'IPSL-CM5A-MR'!$L40,'IPSL-MC5B-LR'!$L40,MIROC5!$L40,'MIROC-ESM'!$L40,'MIROC-ESM-CHEM'!$L40,'MRI-CGCM3'!$L40,'NorESM1-M'!$L40)</f>
        <v>36.247470474243201</v>
      </c>
      <c r="P41" s="25">
        <f>MIN('bcc-csm-1'!$M40,'bcc-csm1-1-m'!$M40,'BNU-ESM'!$M40,CanESM2!$M40,CCSM4!$M40,'CNRM-CM5'!$M40,'CSIRO-Mk3-6-0'!$M40,'GFDL-ESM2M'!$M40,'GFDL-ESM2G'!$M40,'HadGEM2-ES'!$M40,'HadGEM2-CC'!$M40,inmcm4!$M40,'IPSL-CM5A-LR'!$M40,'IPSL-CM5A-MR'!$M40,'IPSL-MC5B-LR'!$M40,MIROC5!$M40,'MIROC-ESM'!$M40,'MIROC-ESM-CHEM'!$M40,'MRI-CGCM3'!$M40,'NorESM1-M'!$M40)</f>
        <v>-6.4981806110850898E-3</v>
      </c>
      <c r="Q41" s="56">
        <f>MAX('bcc-csm-1'!$H40,'bcc-csm1-1-m'!$H40,'BNU-ESM'!$H40,CanESM2!$H40,CCSM4!$H40,'CNRM-CM5'!$H40,'CSIRO-Mk3-6-0'!$H40,'GFDL-ESM2M'!$H40,'GFDL-ESM2G'!$H40,'HadGEM2-ES'!$H40,'HadGEM2-CC'!$H40,inmcm4!$H40,'IPSL-CM5A-LR'!$H40,'IPSL-CM5A-MR'!$H40,'IPSL-MC5B-LR'!$H40,MIROC5!$H40,'MIROC-ESM'!$H40,'MIROC-ESM-CHEM'!$H40,'MRI-CGCM3'!$H40,'NorESM1-M'!$H40)</f>
        <v>383.76521017202202</v>
      </c>
      <c r="R41" s="13">
        <f>MAX('bcc-csm-1'!$I40,'bcc-csm1-1-m'!$I40,'BNU-ESM'!$I40,CanESM2!$I40,CCSM4!$I40,'CNRM-CM5'!$I40,'CSIRO-Mk3-6-0'!$I40,'GFDL-ESM2M'!$I40,'GFDL-ESM2G'!$I40,'HadGEM2-ES'!$I40,'HadGEM2-CC'!$I40,inmcm4!$I40,'IPSL-CM5A-LR'!$I40,'IPSL-CM5A-MR'!$I40,'IPSL-MC5B-LR'!$I40,MIROC5!$I40,'MIROC-ESM'!$I40,'MIROC-ESM-CHEM'!$I40,'MRI-CGCM3'!$I40,'NorESM1-M'!$I40)</f>
        <v>256.14842777252198</v>
      </c>
      <c r="S41" s="25">
        <f>MAX('bcc-csm-1'!$J40,'bcc-csm1-1-m'!$J40,'BNU-ESM'!$J40,CanESM2!$J40,CCSM4!$J40,'CNRM-CM5'!$J40,'CSIRO-Mk3-6-0'!$J40,'GFDL-ESM2M'!$J40,'GFDL-ESM2G'!$J40,'HadGEM2-ES'!$J40,'HadGEM2-CC'!$J40,inmcm4!$J40,'IPSL-CM5A-LR'!$J40,'IPSL-CM5A-MR'!$J40,'IPSL-MC5B-LR'!$J40,MIROC5!$J40,'MIROC-ESM'!$J40,'MIROC-ESM-CHEM'!$J40,'MRI-CGCM3'!$J40,'NorESM1-M'!$J40)</f>
        <v>0.32266516509999998</v>
      </c>
      <c r="T41" s="13">
        <f>MAX('bcc-csm-1'!$K40,'bcc-csm1-1-m'!$K40,'BNU-ESM'!$K40,CanESM2!$K40,CCSM4!$K40,'CNRM-CM5'!$K40,'CSIRO-Mk3-6-0'!$K40,'GFDL-ESM2M'!$K40,'GFDL-ESM2G'!$K40,'HadGEM2-ES'!$K40,'HadGEM2-CC'!$K40,inmcm4!$K40,'IPSL-CM5A-LR'!$K40,'IPSL-CM5A-MR'!$K40,'IPSL-MC5B-LR'!$K40,MIROC5!$K40,'MIROC-ESM'!$K40,'MIROC-ESM-CHEM'!$K40,'MRI-CGCM3'!$K40,'NorESM1-M'!$K40)</f>
        <v>537.27908379999997</v>
      </c>
      <c r="U41" s="13">
        <f>MAX('bcc-csm-1'!$L40,'bcc-csm1-1-m'!$L40,'BNU-ESM'!$L40,CanESM2!$L40,CCSM4!$L40,'CNRM-CM5'!$L40,'CSIRO-Mk3-6-0'!$L40,'GFDL-ESM2M'!$L40,'GFDL-ESM2G'!$L40,'HadGEM2-ES'!$L40,'HadGEM2-CC'!$L40,inmcm4!$L40,'IPSL-CM5A-LR'!$L40,'IPSL-CM5A-MR'!$L40,'IPSL-MC5B-LR'!$L40,MIROC5!$L40,'MIROC-ESM'!$L40,'MIROC-ESM-CHEM'!$L40,'MRI-CGCM3'!$L40,'NorESM1-M'!$L40)</f>
        <v>309.55973940000001</v>
      </c>
      <c r="V41" s="25">
        <f>MAX('bcc-csm-1'!$M40,'bcc-csm1-1-m'!$M40,'BNU-ESM'!$M40,CanESM2!$M40,CCSM4!$M40,'CNRM-CM5'!$M40,'CSIRO-Mk3-6-0'!$M40,'GFDL-ESM2M'!$M40,'GFDL-ESM2G'!$M40,'HadGEM2-ES'!$M40,'HadGEM2-CC'!$M40,inmcm4!$M40,'IPSL-CM5A-LR'!$M40,'IPSL-CM5A-MR'!$M40,'IPSL-MC5B-LR'!$M40,MIROC5!$M40,'MIROC-ESM'!$M40,'MIROC-ESM-CHEM'!$M40,'MRI-CGCM3'!$M40,'NorESM1-M'!$M40)</f>
        <v>0.46081703340000002</v>
      </c>
      <c r="W41" s="56">
        <f>STDEV('bcc-csm-1'!$H40,'bcc-csm1-1-m'!$H40,'BNU-ESM'!$H40,CanESM2!$H40,CCSM4!$H40,'CNRM-CM5'!$H40,'CSIRO-Mk3-6-0'!$H40,'GFDL-ESM2M'!$H40,'GFDL-ESM2G'!$H40,'HadGEM2-ES'!$H40,'HadGEM2-CC'!$H40,inmcm4!$H40,'IPSL-CM5A-LR'!$H40,'IPSL-CM5A-MR'!$H40,'IPSL-MC5B-LR'!$H40,MIROC5!$H40,'MIROC-ESM'!$H40,'MIROC-ESM-CHEM'!$H40,'MRI-CGCM3'!$H40,'NorESM1-M'!$H40)</f>
        <v>85.486970993966295</v>
      </c>
      <c r="X41" s="13">
        <f>STDEV('bcc-csm-1'!$I40,'bcc-csm1-1-m'!$I40,'BNU-ESM'!$I40,CanESM2!$I40,CCSM4!$I40,'CNRM-CM5'!$I40,'CSIRO-Mk3-6-0'!$I40,'GFDL-ESM2M'!$I40,'GFDL-ESM2G'!$I40,'HadGEM2-ES'!$I40,'HadGEM2-CC'!$I40,inmcm4!$I40,'IPSL-CM5A-LR'!$I40,'IPSL-CM5A-MR'!$I40,'IPSL-MC5B-LR'!$I40,MIROC5!$I40,'MIROC-ESM'!$I40,'MIROC-ESM-CHEM'!$I40,'MRI-CGCM3'!$I40,'NorESM1-M'!$I40)</f>
        <v>60.644320404890372</v>
      </c>
      <c r="Y41" s="13">
        <f>STDEV('bcc-csm-1'!$J40,'bcc-csm1-1-m'!$J40,'BNU-ESM'!$J40,CanESM2!$J40,CCSM4!$J40,'CNRM-CM5'!$J40,'CSIRO-Mk3-6-0'!$J40,'GFDL-ESM2M'!$J40,'GFDL-ESM2G'!$J40,'HadGEM2-ES'!$J40,'HadGEM2-CC'!$J40,inmcm4!$J40,'IPSL-CM5A-LR'!$J40,'IPSL-CM5A-MR'!$J40,'IPSL-MC5B-LR'!$J40,MIROC5!$J40,'MIROC-ESM'!$J40,'MIROC-ESM-CHEM'!$J40,'MRI-CGCM3'!$J40,'NorESM1-M'!$J40)</f>
        <v>9.8822605133396538E-2</v>
      </c>
      <c r="Z41" s="13">
        <f>STDEV('bcc-csm-1'!$K40,'bcc-csm1-1-m'!$K40,'BNU-ESM'!$K40,CanESM2!$K40,CCSM4!$K40,'CNRM-CM5'!$K40,'CSIRO-Mk3-6-0'!$K40,'GFDL-ESM2M'!$K40,'GFDL-ESM2G'!$K40,'HadGEM2-ES'!$K40,'HadGEM2-CC'!$K40,inmcm4!$K40,'IPSL-CM5A-LR'!$K40,'IPSL-CM5A-MR'!$K40,'IPSL-MC5B-LR'!$K40,MIROC5!$K40,'MIROC-ESM'!$K40,'MIROC-ESM-CHEM'!$K40,'MRI-CGCM3'!$K40,'NorESM1-M'!$K40)</f>
        <v>126.04619058293615</v>
      </c>
      <c r="AA41" s="13">
        <f>STDEV('bcc-csm-1'!$L40,'bcc-csm1-1-m'!$L40,'BNU-ESM'!$L40,CanESM2!$L40,CCSM4!$L40,'CNRM-CM5'!$L40,'CSIRO-Mk3-6-0'!$L40,'GFDL-ESM2M'!$L40,'GFDL-ESM2G'!$L40,'HadGEM2-ES'!$L40,'HadGEM2-CC'!$L40,inmcm4!$L40,'IPSL-CM5A-LR'!$L40,'IPSL-CM5A-MR'!$L40,'IPSL-MC5B-LR'!$L40,MIROC5!$L40,'MIROC-ESM'!$L40,'MIROC-ESM-CHEM'!$L40,'MRI-CGCM3'!$L40,'NorESM1-M'!$L40)</f>
        <v>77.755044870977613</v>
      </c>
      <c r="AB41" s="13">
        <f>STDEV('bcc-csm-1'!$M40,'bcc-csm1-1-m'!$M40,'BNU-ESM'!$M40,CanESM2!$M40,CCSM4!$M40,'CNRM-CM5'!$M40,'CSIRO-Mk3-6-0'!$M40,'GFDL-ESM2M'!$M40,'GFDL-ESM2G'!$M40,'HadGEM2-ES'!$M40,'HadGEM2-CC'!$M40,inmcm4!$M40,'IPSL-CM5A-LR'!$M40,'IPSL-CM5A-MR'!$M40,'IPSL-MC5B-LR'!$M40,MIROC5!$M40,'MIROC-ESM'!$M40,'MIROC-ESM-CHEM'!$M40,'MRI-CGCM3'!$M40,'NorESM1-M'!$M40)</f>
        <v>0.12946371410312951</v>
      </c>
      <c r="AC41" s="56">
        <f t="shared" ref="AC41:AH41" si="96">E41-(3*W41)</f>
        <v>-27.251821953719258</v>
      </c>
      <c r="AD41" s="13">
        <f t="shared" si="96"/>
        <v>-68.22196107127202</v>
      </c>
      <c r="AE41" s="13">
        <f t="shared" si="96"/>
        <v>-0.15675609194351622</v>
      </c>
      <c r="AF41" s="13">
        <f t="shared" si="96"/>
        <v>-22.52318055417777</v>
      </c>
      <c r="AG41" s="13">
        <f t="shared" si="96"/>
        <v>-45.836334858531274</v>
      </c>
      <c r="AH41" s="13">
        <f t="shared" si="96"/>
        <v>-0.15412103087996287</v>
      </c>
      <c r="AI41" s="56">
        <f t="shared" ref="AI41:AN41" si="97">E41+(3*W41)</f>
        <v>485.67000401007851</v>
      </c>
      <c r="AJ41" s="13">
        <f t="shared" si="97"/>
        <v>295.64396135807021</v>
      </c>
      <c r="AK41" s="13">
        <f t="shared" si="97"/>
        <v>0.436179538856863</v>
      </c>
      <c r="AL41" s="13">
        <f t="shared" si="97"/>
        <v>733.75396294343909</v>
      </c>
      <c r="AM41" s="13">
        <f t="shared" si="97"/>
        <v>420.69393436733446</v>
      </c>
      <c r="AN41" s="13">
        <f t="shared" si="97"/>
        <v>0.6226612537388142</v>
      </c>
      <c r="AO41" s="56">
        <f>AVERAGE('bcc-csm-1'!$E40,'bcc-csm1-1-m'!$E40,'BNU-ESM'!$E40,CanESM2!$E40,CCSM4!$E40,'CNRM-CM5'!$E40,'CSIRO-Mk3-6-0'!$E40,'GFDL-ESM2M'!$E40,'GFDL-ESM2G'!$E40,'HadGEM2-ES'!$E40,'HadGEM2-CC'!$E40,inmcm4!$E40,'IPSL-CM5A-LR'!$E40,'IPSL-CM5A-MR'!$E40,'IPSL-MC5B-LR'!$E40,MIROC5!$E40,'MIROC-ESM'!$E40,'MIROC-ESM-CHEM'!$E40,'MRI-CGCM3'!$E40,'NorESM1-M'!$E40)</f>
        <v>2077.7198706852273</v>
      </c>
      <c r="AP41" s="13">
        <f>AVERAGE('bcc-csm-1'!$F40,'bcc-csm1-1-m'!$F40,'BNU-ESM'!$F40,CanESM2!$F40,CCSM4!$F40,'CNRM-CM5'!$F40,'CSIRO-Mk3-6-0'!$F40,'GFDL-ESM2M'!$F40,'GFDL-ESM2G'!$F40,'HadGEM2-ES'!$F40,'HadGEM2-CC'!$F40,inmcm4!$F40,'IPSL-CM5A-LR'!$F40,'IPSL-CM5A-MR'!$F40,'IPSL-MC5B-LR'!$F40,MIROC5!$F40,'MIROC-ESM'!$F40,'MIROC-ESM-CHEM'!$F40,'MRI-CGCM3'!$F40,'NorESM1-M'!$F40)</f>
        <v>211.60710097048508</v>
      </c>
      <c r="AQ41" s="62">
        <f>AVERAGE('bcc-csm-1'!$G40,'bcc-csm1-1-m'!$G40,'BNU-ESM'!$G40,CanESM2!$G40,CCSM4!$G40,'CNRM-CM5'!$G40,'CSIRO-Mk3-6-0'!$G40,'GFDL-ESM2M'!$G40,'GFDL-ESM2G'!$G40,'HadGEM2-ES'!$G40,'HadGEM2-CC'!$G40,inmcm4!$G40,'IPSL-CM5A-LR'!$G40,'IPSL-CM5A-MR'!$G40,'IPSL-MC5B-LR'!$G40,MIROC5!$G40,'MIROC-ESM'!$G40,'MIROC-ESM-CHEM'!$G40,'MRI-CGCM3'!$G40,'NorESM1-M'!$G40)</f>
        <v>1.0337490335775905</v>
      </c>
      <c r="AR41" s="53">
        <f t="shared" si="82"/>
        <v>0.11031761031028066</v>
      </c>
      <c r="AS41" s="53">
        <f t="shared" si="83"/>
        <v>0.53736854586585669</v>
      </c>
      <c r="AT41" s="64">
        <f t="shared" si="84"/>
        <v>0.13515052388795004</v>
      </c>
      <c r="AU41" s="53">
        <f t="shared" si="85"/>
        <v>0.1711565626396736</v>
      </c>
      <c r="AV41" s="53">
        <f t="shared" si="86"/>
        <v>0.88573965096069307</v>
      </c>
      <c r="AW41" s="64">
        <f t="shared" si="87"/>
        <v>0.2266218432327482</v>
      </c>
    </row>
    <row r="42" spans="1:49" ht="11.5" x14ac:dyDescent="0.25">
      <c r="A42" s="10" t="str">
        <f>IF(AND(B42='bcc-csm-1'!C41, B42='bcc-csm1-1-m'!C41,B42='BNU-ESM'!C41, B42=CanESM2!C41, B42=CCSM4!C41, B42='CNRM-CM5'!C41, B42='CSIRO-Mk3-6-0'!C41, B42='GFDL-ESM2M'!C41, B42='GFDL-ESM2G'!C41, B42='HadGEM2-ES'!C41, B42='HadGEM2-CC'!C41, B42=inmcm4!C41, B42='IPSL-CM5A-LR'!C41, B42='IPSL-CM5A-MR'!C41, B42='IPSL-MC5B-LR'!C41, B42=MIROC5!C41, B42='MIROC-ESM'!C41, B42='MIROC-ESM-CHEM'!C41, B42='MRI-CGCM3'!C41, B42='NorESM1-M'!C41), "Yes", "No")</f>
        <v>Yes</v>
      </c>
      <c r="B42" s="10">
        <v>19075</v>
      </c>
      <c r="C42" s="10" t="s">
        <v>41</v>
      </c>
      <c r="D42" s="11" t="s">
        <v>1</v>
      </c>
      <c r="E42" s="13">
        <f>AVERAGE('bcc-csm-1'!$H41,'bcc-csm1-1-m'!$H41,'BNU-ESM'!$H41,CanESM2!$H41,CCSM4!$H41,'CNRM-CM5'!$H41,'CSIRO-Mk3-6-0'!$H41,'GFDL-ESM2M'!$H41,'GFDL-ESM2G'!$H41,'HadGEM2-ES'!$H41,'HadGEM2-CC'!$H41,inmcm4!$H41,'IPSL-CM5A-LR'!$H41,'IPSL-CM5A-MR'!$H41,'IPSL-MC5B-LR'!$H41,MIROC5!$H41,'MIROC-ESM'!$H41,'MIROC-ESM-CHEM'!$H41,'MRI-CGCM3'!$H41,'NorESM1-M'!$H41)</f>
        <v>228.20921870885689</v>
      </c>
      <c r="F42" s="13">
        <f>AVERAGE('bcc-csm-1'!$I41,'bcc-csm1-1-m'!$I41,'BNU-ESM'!$I41,CanESM2!$I41,CCSM4!$I41,'CNRM-CM5'!$I41,'CSIRO-Mk3-6-0'!$I41,'GFDL-ESM2M'!$I41,'GFDL-ESM2G'!$I41,'HadGEM2-ES'!$I41,'HadGEM2-CC'!$I41,inmcm4!$I41,'IPSL-CM5A-LR'!$I41,'IPSL-CM5A-MR'!$I41,'IPSL-MC5B-LR'!$I41,MIROC5!$I41,'MIROC-ESM'!$I41,'MIROC-ESM-CHEM'!$I41,'MRI-CGCM3'!$I41,'NorESM1-M'!$I41)</f>
        <v>97.261143497875537</v>
      </c>
      <c r="G42" s="25">
        <f>AVERAGE('bcc-csm-1'!$J41,'bcc-csm1-1-m'!$J41,'BNU-ESM'!$J41,CanESM2!$J41,CCSM4!$J41,'CNRM-CM5'!$J41,'CSIRO-Mk3-6-0'!$J41,'GFDL-ESM2M'!$J41,'GFDL-ESM2G'!$J41,'HadGEM2-ES'!$J41,'HadGEM2-CC'!$J41,inmcm4!$J41,'IPSL-CM5A-LR'!$J41,'IPSL-CM5A-MR'!$J41,'IPSL-MC5B-LR'!$J41,MIROC5!$J41,'MIROC-ESM'!$J41,'MIROC-ESM-CHEM'!$J41,'MRI-CGCM3'!$J41,'NorESM1-M'!$J41)</f>
        <v>0.12933108625423059</v>
      </c>
      <c r="H42" s="13">
        <f>AVERAGE('bcc-csm-1'!$K41,'bcc-csm1-1-m'!$K41,'BNU-ESM'!$K41,CanESM2!$K41,CCSM4!$K41,'CNRM-CM5'!$K41,'CSIRO-Mk3-6-0'!$K41,'GFDL-ESM2M'!$K41,'GFDL-ESM2G'!$K41,'HadGEM2-ES'!$K41,'HadGEM2-CC'!$K41,inmcm4!$K41,'IPSL-CM5A-LR'!$K41,'IPSL-CM5A-MR'!$K41,'IPSL-MC5B-LR'!$K41,MIROC5!$K41,'MIROC-ESM'!$K41,'MIROC-ESM-CHEM'!$K41,'MRI-CGCM3'!$K41,'NorESM1-M'!$K41)</f>
        <v>356.51381600331052</v>
      </c>
      <c r="I42" s="13">
        <f>AVERAGE('bcc-csm-1'!$L41,'bcc-csm1-1-m'!$L41,'BNU-ESM'!$L41,CanESM2!$L41,CCSM4!$L41,'CNRM-CM5'!$L41,'CSIRO-Mk3-6-0'!$L41,'GFDL-ESM2M'!$L41,'GFDL-ESM2G'!$L41,'HadGEM2-ES'!$L41,'HadGEM2-CC'!$L41,inmcm4!$L41,'IPSL-CM5A-LR'!$L41,'IPSL-CM5A-MR'!$L41,'IPSL-MC5B-LR'!$L41,MIROC5!$L41,'MIROC-ESM'!$L41,'MIROC-ESM-CHEM'!$L41,'MRI-CGCM3'!$L41,'NorESM1-M'!$L41)</f>
        <v>164.08520234545907</v>
      </c>
      <c r="J42" s="25">
        <f>AVERAGE('bcc-csm-1'!$M41,'bcc-csm1-1-m'!$M41,'BNU-ESM'!$M41,CanESM2!$M41,CCSM4!$M41,'CNRM-CM5'!$M41,'CSIRO-Mk3-6-0'!$M41,'GFDL-ESM2M'!$M41,'GFDL-ESM2G'!$M41,'HadGEM2-ES'!$M41,'HadGEM2-CC'!$M41,inmcm4!$M41,'IPSL-CM5A-LR'!$M41,'IPSL-CM5A-MR'!$M41,'IPSL-MC5B-LR'!$M41,MIROC5!$M41,'MIROC-ESM'!$M41,'MIROC-ESM-CHEM'!$M41,'MRI-CGCM3'!$M41,'NorESM1-M'!$M41)</f>
        <v>0.21764438970004479</v>
      </c>
      <c r="K42" s="56">
        <f>MIN('bcc-csm-1'!$H41,'bcc-csm1-1-m'!$H41,'BNU-ESM'!$H41,CanESM2!$H41,CCSM4!$H41,'CNRM-CM5'!$H41,'CSIRO-Mk3-6-0'!$H41,'GFDL-ESM2M'!$H41,'GFDL-ESM2G'!$H41,'HadGEM2-ES'!$H41,'HadGEM2-CC'!$H41,inmcm4!$H41,'IPSL-CM5A-LR'!$H41,'IPSL-CM5A-MR'!$H41,'IPSL-MC5B-LR'!$H41,MIROC5!$H41,'MIROC-ESM'!$H41,'MIROC-ESM-CHEM'!$H41,'MRI-CGCM3'!$H41,'NorESM1-M'!$H41)</f>
        <v>52.755448894843099</v>
      </c>
      <c r="L42" s="13">
        <f>MIN('bcc-csm-1'!$I41,'bcc-csm1-1-m'!$I41,'BNU-ESM'!$I41,CanESM2!$I41,CCSM4!$I41,'CNRM-CM5'!$I41,'CSIRO-Mk3-6-0'!$I41,'GFDL-ESM2M'!$I41,'GFDL-ESM2G'!$I41,'HadGEM2-ES'!$I41,'HadGEM2-CC'!$I41,inmcm4!$I41,'IPSL-CM5A-LR'!$I41,'IPSL-CM5A-MR'!$I41,'IPSL-MC5B-LR'!$I41,MIROC5!$I41,'MIROC-ESM'!$I41,'MIROC-ESM-CHEM'!$I41,'MRI-CGCM3'!$I41,'NorESM1-M'!$I41)</f>
        <v>9.36464228630064</v>
      </c>
      <c r="M42" s="25">
        <f>MIN('bcc-csm-1'!$J41,'bcc-csm1-1-m'!$J41,'BNU-ESM'!$J41,CanESM2!$J41,CCSM4!$J41,'CNRM-CM5'!$J41,'CSIRO-Mk3-6-0'!$J41,'GFDL-ESM2M'!$J41,'GFDL-ESM2G'!$J41,'HadGEM2-ES'!$J41,'HadGEM2-CC'!$J41,inmcm4!$J41,'IPSL-CM5A-LR'!$J41,'IPSL-CM5A-MR'!$J41,'IPSL-MC5B-LR'!$J41,MIROC5!$J41,'MIROC-ESM'!$J41,'MIROC-ESM-CHEM'!$J41,'MRI-CGCM3'!$J41,'NorESM1-M'!$J41)</f>
        <v>-4.5320153399884502E-2</v>
      </c>
      <c r="N42" s="13">
        <f>MIN('bcc-csm-1'!$K41,'bcc-csm1-1-m'!$K41,'BNU-ESM'!$K41,CanESM2!$K41,CCSM4!$K41,'CNRM-CM5'!$K41,'CSIRO-Mk3-6-0'!$K41,'GFDL-ESM2M'!$K41,'GFDL-ESM2G'!$K41,'HadGEM2-ES'!$K41,'HadGEM2-CC'!$K41,inmcm4!$K41,'IPSL-CM5A-LR'!$K41,'IPSL-CM5A-MR'!$K41,'IPSL-MC5B-LR'!$K41,MIROC5!$K41,'MIROC-ESM'!$K41,'MIROC-ESM-CHEM'!$K41,'MRI-CGCM3'!$K41,'NorESM1-M'!$K41)</f>
        <v>120.925141319958</v>
      </c>
      <c r="O42" s="13">
        <f>MIN('bcc-csm-1'!$L41,'bcc-csm1-1-m'!$L41,'BNU-ESM'!$L41,CanESM2!$L41,CCSM4!$L41,'CNRM-CM5'!$L41,'CSIRO-Mk3-6-0'!$L41,'GFDL-ESM2M'!$L41,'GFDL-ESM2G'!$L41,'HadGEM2-ES'!$L41,'HadGEM2-CC'!$L41,inmcm4!$L41,'IPSL-CM5A-LR'!$L41,'IPSL-CM5A-MR'!$L41,'IPSL-MC5B-LR'!$L41,MIROC5!$L41,'MIROC-ESM'!$L41,'MIROC-ESM-CHEM'!$L41,'MRI-CGCM3'!$L41,'NorESM1-M'!$L41)</f>
        <v>23.736887311935501</v>
      </c>
      <c r="P42" s="25">
        <f>MIN('bcc-csm-1'!$M41,'bcc-csm1-1-m'!$M41,'BNU-ESM'!$M41,CanESM2!$M41,CCSM4!$M41,'CNRM-CM5'!$M41,'CSIRO-Mk3-6-0'!$M41,'GFDL-ESM2M'!$M41,'GFDL-ESM2G'!$M41,'HadGEM2-ES'!$M41,'HadGEM2-CC'!$M41,inmcm4!$M41,'IPSL-CM5A-LR'!$M41,'IPSL-CM5A-MR'!$M41,'IPSL-MC5B-LR'!$M41,MIROC5!$M41,'MIROC-ESM'!$M41,'MIROC-ESM-CHEM'!$M41,'MRI-CGCM3'!$M41,'NorESM1-M'!$M41)</f>
        <v>-1.7417427859064399E-2</v>
      </c>
      <c r="Q42" s="56">
        <f>MAX('bcc-csm-1'!$H41,'bcc-csm1-1-m'!$H41,'BNU-ESM'!$H41,CanESM2!$H41,CCSM4!$H41,'CNRM-CM5'!$H41,'CSIRO-Mk3-6-0'!$H41,'GFDL-ESM2M'!$H41,'GFDL-ESM2G'!$H41,'HadGEM2-ES'!$H41,'HadGEM2-CC'!$H41,inmcm4!$H41,'IPSL-CM5A-LR'!$H41,'IPSL-CM5A-MR'!$H41,'IPSL-MC5B-LR'!$H41,MIROC5!$H41,'MIROC-ESM'!$H41,'MIROC-ESM-CHEM'!$H41,'MRI-CGCM3'!$H41,'NorESM1-M'!$H41)</f>
        <v>423.91290267021401</v>
      </c>
      <c r="R42" s="13">
        <f>MAX('bcc-csm-1'!$I41,'bcc-csm1-1-m'!$I41,'BNU-ESM'!$I41,CanESM2!$I41,CCSM4!$I41,'CNRM-CM5'!$I41,'CSIRO-Mk3-6-0'!$I41,'GFDL-ESM2M'!$I41,'GFDL-ESM2G'!$I41,'HadGEM2-ES'!$I41,'HadGEM2-CC'!$I41,inmcm4!$I41,'IPSL-CM5A-LR'!$I41,'IPSL-CM5A-MR'!$I41,'IPSL-MC5B-LR'!$I41,MIROC5!$I41,'MIROC-ESM'!$I41,'MIROC-ESM-CHEM'!$I41,'MRI-CGCM3'!$I41,'NorESM1-M'!$I41)</f>
        <v>260.53868227005</v>
      </c>
      <c r="S42" s="25">
        <f>MAX('bcc-csm-1'!$J41,'bcc-csm1-1-m'!$J41,'BNU-ESM'!$J41,CanESM2!$J41,CCSM4!$J41,'CNRM-CM5'!$J41,'CSIRO-Mk3-6-0'!$J41,'GFDL-ESM2M'!$J41,'GFDL-ESM2G'!$J41,'HadGEM2-ES'!$J41,'HadGEM2-CC'!$J41,inmcm4!$J41,'IPSL-CM5A-LR'!$J41,'IPSL-CM5A-MR'!$J41,'IPSL-MC5B-LR'!$J41,MIROC5!$J41,'MIROC-ESM'!$J41,'MIROC-ESM-CHEM'!$J41,'MRI-CGCM3'!$J41,'NorESM1-M'!$J41)</f>
        <v>0.30794081514215399</v>
      </c>
      <c r="T42" s="13">
        <f>MAX('bcc-csm-1'!$K41,'bcc-csm1-1-m'!$K41,'BNU-ESM'!$K41,CanESM2!$K41,CCSM4!$K41,'CNRM-CM5'!$K41,'CSIRO-Mk3-6-0'!$K41,'GFDL-ESM2M'!$K41,'GFDL-ESM2G'!$K41,'HadGEM2-ES'!$K41,'HadGEM2-CC'!$K41,inmcm4!$K41,'IPSL-CM5A-LR'!$K41,'IPSL-CM5A-MR'!$K41,'IPSL-MC5B-LR'!$K41,MIROC5!$K41,'MIROC-ESM'!$K41,'MIROC-ESM-CHEM'!$K41,'MRI-CGCM3'!$K41,'NorESM1-M'!$K41)</f>
        <v>598.83299160000001</v>
      </c>
      <c r="U42" s="13">
        <f>MAX('bcc-csm-1'!$L41,'bcc-csm1-1-m'!$L41,'BNU-ESM'!$L41,CanESM2!$L41,CCSM4!$L41,'CNRM-CM5'!$L41,'CSIRO-Mk3-6-0'!$L41,'GFDL-ESM2M'!$L41,'GFDL-ESM2G'!$L41,'HadGEM2-ES'!$L41,'HadGEM2-CC'!$L41,inmcm4!$L41,'IPSL-CM5A-LR'!$L41,'IPSL-CM5A-MR'!$L41,'IPSL-MC5B-LR'!$L41,MIROC5!$L41,'MIROC-ESM'!$L41,'MIROC-ESM-CHEM'!$L41,'MRI-CGCM3'!$L41,'NorESM1-M'!$L41)</f>
        <v>332.77706799999999</v>
      </c>
      <c r="V42" s="25">
        <f>MAX('bcc-csm-1'!$M41,'bcc-csm1-1-m'!$M41,'BNU-ESM'!$M41,CanESM2!$M41,CCSM4!$M41,'CNRM-CM5'!$M41,'CSIRO-Mk3-6-0'!$M41,'GFDL-ESM2M'!$M41,'GFDL-ESM2G'!$M41,'HadGEM2-ES'!$M41,'HadGEM2-CC'!$M41,inmcm4!$M41,'IPSL-CM5A-LR'!$M41,'IPSL-CM5A-MR'!$M41,'IPSL-MC5B-LR'!$M41,MIROC5!$M41,'MIROC-ESM'!$M41,'MIROC-ESM-CHEM'!$M41,'MRI-CGCM3'!$M41,'NorESM1-M'!$M41)</f>
        <v>0.46742055539999999</v>
      </c>
      <c r="W42" s="56">
        <f>STDEV('bcc-csm-1'!$H41,'bcc-csm1-1-m'!$H41,'BNU-ESM'!$H41,CanESM2!$H41,CCSM4!$H41,'CNRM-CM5'!$H41,'CSIRO-Mk3-6-0'!$H41,'GFDL-ESM2M'!$H41,'GFDL-ESM2G'!$H41,'HadGEM2-ES'!$H41,'HadGEM2-CC'!$H41,inmcm4!$H41,'IPSL-CM5A-LR'!$H41,'IPSL-CM5A-MR'!$H41,'IPSL-MC5B-LR'!$H41,MIROC5!$H41,'MIROC-ESM'!$H41,'MIROC-ESM-CHEM'!$H41,'MRI-CGCM3'!$H41,'NorESM1-M'!$H41)</f>
        <v>91.256106746170332</v>
      </c>
      <c r="X42" s="13">
        <f>STDEV('bcc-csm-1'!$I41,'bcc-csm1-1-m'!$I41,'BNU-ESM'!$I41,CanESM2!$I41,CCSM4!$I41,'CNRM-CM5'!$I41,'CSIRO-Mk3-6-0'!$I41,'GFDL-ESM2M'!$I41,'GFDL-ESM2G'!$I41,'HadGEM2-ES'!$I41,'HadGEM2-CC'!$I41,inmcm4!$I41,'IPSL-CM5A-LR'!$I41,'IPSL-CM5A-MR'!$I41,'IPSL-MC5B-LR'!$I41,MIROC5!$I41,'MIROC-ESM'!$I41,'MIROC-ESM-CHEM'!$I41,'MRI-CGCM3'!$I41,'NorESM1-M'!$I41)</f>
        <v>59.26351508792947</v>
      </c>
      <c r="Y42" s="13">
        <f>STDEV('bcc-csm-1'!$J41,'bcc-csm1-1-m'!$J41,'BNU-ESM'!$J41,CanESM2!$J41,CCSM4!$J41,'CNRM-CM5'!$J41,'CSIRO-Mk3-6-0'!$J41,'GFDL-ESM2M'!$J41,'GFDL-ESM2G'!$J41,'HadGEM2-ES'!$J41,'HadGEM2-CC'!$J41,inmcm4!$J41,'IPSL-CM5A-LR'!$J41,'IPSL-CM5A-MR'!$J41,'IPSL-MC5B-LR'!$J41,MIROC5!$J41,'MIROC-ESM'!$J41,'MIROC-ESM-CHEM'!$J41,'MRI-CGCM3'!$J41,'NorESM1-M'!$J41)</f>
        <v>9.7522640671181132E-2</v>
      </c>
      <c r="Z42" s="13">
        <f>STDEV('bcc-csm-1'!$K41,'bcc-csm1-1-m'!$K41,'BNU-ESM'!$K41,CanESM2!$K41,CCSM4!$K41,'CNRM-CM5'!$K41,'CSIRO-Mk3-6-0'!$K41,'GFDL-ESM2M'!$K41,'GFDL-ESM2G'!$K41,'HadGEM2-ES'!$K41,'HadGEM2-CC'!$K41,inmcm4!$K41,'IPSL-CM5A-LR'!$K41,'IPSL-CM5A-MR'!$K41,'IPSL-MC5B-LR'!$K41,MIROC5!$K41,'MIROC-ESM'!$K41,'MIROC-ESM-CHEM'!$K41,'MRI-CGCM3'!$K41,'NorESM1-M'!$K41)</f>
        <v>133.98421730564385</v>
      </c>
      <c r="AA42" s="13">
        <f>STDEV('bcc-csm-1'!$L41,'bcc-csm1-1-m'!$L41,'BNU-ESM'!$L41,CanESM2!$L41,CCSM4!$L41,'CNRM-CM5'!$L41,'CSIRO-Mk3-6-0'!$L41,'GFDL-ESM2M'!$L41,'GFDL-ESM2G'!$L41,'HadGEM2-ES'!$L41,'HadGEM2-CC'!$L41,inmcm4!$L41,'IPSL-CM5A-LR'!$L41,'IPSL-CM5A-MR'!$L41,'IPSL-MC5B-LR'!$L41,MIROC5!$L41,'MIROC-ESM'!$L41,'MIROC-ESM-CHEM'!$L41,'MRI-CGCM3'!$L41,'NorESM1-M'!$L41)</f>
        <v>78.466357850736699</v>
      </c>
      <c r="AB42" s="13">
        <f>STDEV('bcc-csm-1'!$M41,'bcc-csm1-1-m'!$M41,'BNU-ESM'!$M41,CanESM2!$M41,CCSM4!$M41,'CNRM-CM5'!$M41,'CSIRO-Mk3-6-0'!$M41,'GFDL-ESM2M'!$M41,'GFDL-ESM2G'!$M41,'HadGEM2-ES'!$M41,'HadGEM2-CC'!$M41,inmcm4!$M41,'IPSL-CM5A-LR'!$M41,'IPSL-CM5A-MR'!$M41,'IPSL-MC5B-LR'!$M41,MIROC5!$M41,'MIROC-ESM'!$M41,'MIROC-ESM-CHEM'!$M41,'MRI-CGCM3'!$M41,'NorESM1-M'!$M41)</f>
        <v>0.13256320327914689</v>
      </c>
      <c r="AC42" s="56">
        <f t="shared" ref="AC42:AH42" si="98">E42-(3*W42)</f>
        <v>-45.559101529654129</v>
      </c>
      <c r="AD42" s="13">
        <f t="shared" si="98"/>
        <v>-80.529401765912866</v>
      </c>
      <c r="AE42" s="13">
        <f t="shared" si="98"/>
        <v>-0.16323683575931283</v>
      </c>
      <c r="AF42" s="13">
        <f t="shared" si="98"/>
        <v>-45.438835913621062</v>
      </c>
      <c r="AG42" s="13">
        <f t="shared" si="98"/>
        <v>-71.313871206751031</v>
      </c>
      <c r="AH42" s="13">
        <f t="shared" si="98"/>
        <v>-0.18004522013739588</v>
      </c>
      <c r="AI42" s="56">
        <f t="shared" ref="AI42:AN42" si="99">E42+(3*W42)</f>
        <v>501.97753894736792</v>
      </c>
      <c r="AJ42" s="13">
        <f t="shared" si="99"/>
        <v>275.05168876166397</v>
      </c>
      <c r="AK42" s="13">
        <f t="shared" si="99"/>
        <v>0.42189900826777404</v>
      </c>
      <c r="AL42" s="13">
        <f t="shared" si="99"/>
        <v>758.46646792024217</v>
      </c>
      <c r="AM42" s="13">
        <f t="shared" si="99"/>
        <v>399.48427589766914</v>
      </c>
      <c r="AN42" s="13">
        <f t="shared" si="99"/>
        <v>0.61533399953748547</v>
      </c>
      <c r="AO42" s="56">
        <f>AVERAGE('bcc-csm-1'!$E41,'bcc-csm1-1-m'!$E41,'BNU-ESM'!$E41,CanESM2!$E41,CCSM4!$E41,'CNRM-CM5'!$E41,'CSIRO-Mk3-6-0'!$E41,'GFDL-ESM2M'!$E41,'GFDL-ESM2G'!$E41,'HadGEM2-ES'!$E41,'HadGEM2-CC'!$E41,inmcm4!$E41,'IPSL-CM5A-LR'!$E41,'IPSL-CM5A-MR'!$E41,'IPSL-MC5B-LR'!$E41,MIROC5!$E41,'MIROC-ESM'!$E41,'MIROC-ESM-CHEM'!$E41,'MRI-CGCM3'!$E41,'NorESM1-M'!$E41)</f>
        <v>1956.23402443227</v>
      </c>
      <c r="AP42" s="13">
        <f>AVERAGE('bcc-csm-1'!$F41,'bcc-csm1-1-m'!$F41,'BNU-ESM'!$F41,CanESM2!$F41,CCSM4!$F41,'CNRM-CM5'!$F41,'CSIRO-Mk3-6-0'!$F41,'GFDL-ESM2M'!$F41,'GFDL-ESM2G'!$F41,'HadGEM2-ES'!$F41,'HadGEM2-CC'!$F41,inmcm4!$F41,'IPSL-CM5A-LR'!$F41,'IPSL-CM5A-MR'!$F41,'IPSL-MC5B-LR'!$F41,MIROC5!$F41,'MIROC-ESM'!$F41,'MIROC-ESM-CHEM'!$F41,'MRI-CGCM3'!$F41,'NorESM1-M'!$F41)</f>
        <v>156.85653366165599</v>
      </c>
      <c r="AQ42" s="62">
        <f>AVERAGE('bcc-csm-1'!$G41,'bcc-csm1-1-m'!$G41,'BNU-ESM'!$G41,CanESM2!$G41,CCSM4!$G41,'CNRM-CM5'!$G41,'CSIRO-Mk3-6-0'!$G41,'GFDL-ESM2M'!$G41,'GFDL-ESM2G'!$G41,'HadGEM2-ES'!$G41,'HadGEM2-CC'!$G41,inmcm4!$G41,'IPSL-CM5A-LR'!$G41,'IPSL-CM5A-MR'!$G41,'IPSL-MC5B-LR'!$G41,MIROC5!$G41,'MIROC-ESM'!$G41,'MIROC-ESM-CHEM'!$G41,'MRI-CGCM3'!$G41,'NorESM1-M'!$G41)</f>
        <v>0.93550374726382624</v>
      </c>
      <c r="AR42" s="53">
        <f t="shared" si="82"/>
        <v>0.11665742230155046</v>
      </c>
      <c r="AS42" s="53">
        <f t="shared" si="83"/>
        <v>0.62006434304911129</v>
      </c>
      <c r="AT42" s="64">
        <f t="shared" si="84"/>
        <v>0.13824753415739902</v>
      </c>
      <c r="AU42" s="53">
        <f t="shared" si="85"/>
        <v>0.18224497250873473</v>
      </c>
      <c r="AV42" s="53">
        <f t="shared" si="86"/>
        <v>1.0460845877124603</v>
      </c>
      <c r="AW42" s="64">
        <f t="shared" si="87"/>
        <v>0.23264940449101779</v>
      </c>
    </row>
    <row r="43" spans="1:49" ht="11.5" x14ac:dyDescent="0.25">
      <c r="A43" s="10" t="str">
        <f>IF(AND(B43='bcc-csm-1'!C42, B43='bcc-csm1-1-m'!C42,B43='BNU-ESM'!C42, B43=CanESM2!C42, B43=CCSM4!C42, B43='CNRM-CM5'!C42, B43='CSIRO-Mk3-6-0'!C42, B43='GFDL-ESM2M'!C42, B43='GFDL-ESM2G'!C42, B43='HadGEM2-ES'!C42, B43='HadGEM2-CC'!C42, B43=inmcm4!C42, B43='IPSL-CM5A-LR'!C42, B43='IPSL-CM5A-MR'!C42, B43='IPSL-MC5B-LR'!C42, B43=MIROC5!C42, B43='MIROC-ESM'!C42, B43='MIROC-ESM-CHEM'!C42, B43='MRI-CGCM3'!C42, B43='NorESM1-M'!C42), "Yes", "No")</f>
        <v>Yes</v>
      </c>
      <c r="B43" s="10">
        <v>19077</v>
      </c>
      <c r="C43" s="10" t="s">
        <v>42</v>
      </c>
      <c r="D43" s="11" t="s">
        <v>1</v>
      </c>
      <c r="E43" s="13">
        <f>AVERAGE('bcc-csm-1'!$H42,'bcc-csm1-1-m'!$H42,'BNU-ESM'!$H42,CanESM2!$H42,CCSM4!$H42,'CNRM-CM5'!$H42,'CSIRO-Mk3-6-0'!$H42,'GFDL-ESM2M'!$H42,'GFDL-ESM2G'!$H42,'HadGEM2-ES'!$H42,'HadGEM2-CC'!$H42,inmcm4!$H42,'IPSL-CM5A-LR'!$H42,'IPSL-CM5A-MR'!$H42,'IPSL-MC5B-LR'!$H42,MIROC5!$H42,'MIROC-ESM'!$H42,'MIROC-ESM-CHEM'!$H42,'MRI-CGCM3'!$H42,'NorESM1-M'!$H42)</f>
        <v>229.20466627433763</v>
      </c>
      <c r="F43" s="13">
        <f>AVERAGE('bcc-csm-1'!$I42,'bcc-csm1-1-m'!$I42,'BNU-ESM'!$I42,CanESM2!$I42,CCSM4!$I42,'CNRM-CM5'!$I42,'CSIRO-Mk3-6-0'!$I42,'GFDL-ESM2M'!$I42,'GFDL-ESM2G'!$I42,'HadGEM2-ES'!$I42,'HadGEM2-CC'!$I42,inmcm4!$I42,'IPSL-CM5A-LR'!$I42,'IPSL-CM5A-MR'!$I42,'IPSL-MC5B-LR'!$I42,MIROC5!$I42,'MIROC-ESM'!$I42,'MIROC-ESM-CHEM'!$I42,'MRI-CGCM3'!$I42,'NorESM1-M'!$I42)</f>
        <v>113.9536224395051</v>
      </c>
      <c r="G43" s="25">
        <f>AVERAGE('bcc-csm-1'!$J42,'bcc-csm1-1-m'!$J42,'BNU-ESM'!$J42,CanESM2!$J42,CCSM4!$J42,'CNRM-CM5'!$J42,'CSIRO-Mk3-6-0'!$J42,'GFDL-ESM2M'!$J42,'GFDL-ESM2G'!$J42,'HadGEM2-ES'!$J42,'HadGEM2-CC'!$J42,inmcm4!$J42,'IPSL-CM5A-LR'!$J42,'IPSL-CM5A-MR'!$J42,'IPSL-MC5B-LR'!$J42,MIROC5!$J42,'MIROC-ESM'!$J42,'MIROC-ESM-CHEM'!$J42,'MRI-CGCM3'!$J42,'NorESM1-M'!$J42)</f>
        <v>0.13922346783038461</v>
      </c>
      <c r="H43" s="13">
        <f>AVERAGE('bcc-csm-1'!$K42,'bcc-csm1-1-m'!$K42,'BNU-ESM'!$K42,CanESM2!$K42,CCSM4!$K42,'CNRM-CM5'!$K42,'CSIRO-Mk3-6-0'!$K42,'GFDL-ESM2M'!$K42,'GFDL-ESM2G'!$K42,'HadGEM2-ES'!$K42,'HadGEM2-CC'!$K42,inmcm4!$K42,'IPSL-CM5A-LR'!$K42,'IPSL-CM5A-MR'!$K42,'IPSL-MC5B-LR'!$K42,MIROC5!$K42,'MIROC-ESM'!$K42,'MIROC-ESM-CHEM'!$K42,'MRI-CGCM3'!$K42,'NorESM1-M'!$K42)</f>
        <v>355.44045503106793</v>
      </c>
      <c r="I43" s="13">
        <f>AVERAGE('bcc-csm-1'!$L42,'bcc-csm1-1-m'!$L42,'BNU-ESM'!$L42,CanESM2!$L42,CCSM4!$L42,'CNRM-CM5'!$L42,'CSIRO-Mk3-6-0'!$L42,'GFDL-ESM2M'!$L42,'GFDL-ESM2G'!$L42,'HadGEM2-ES'!$L42,'HadGEM2-CC'!$L42,inmcm4!$L42,'IPSL-CM5A-LR'!$L42,'IPSL-CM5A-MR'!$L42,'IPSL-MC5B-LR'!$L42,MIROC5!$L42,'MIROC-ESM'!$L42,'MIROC-ESM-CHEM'!$L42,'MRI-CGCM3'!$L42,'NorESM1-M'!$L42)</f>
        <v>186.56627752543005</v>
      </c>
      <c r="J43" s="25">
        <f>AVERAGE('bcc-csm-1'!$M42,'bcc-csm1-1-m'!$M42,'BNU-ESM'!$M42,CanESM2!$M42,CCSM4!$M42,'CNRM-CM5'!$M42,'CSIRO-Mk3-6-0'!$M42,'GFDL-ESM2M'!$M42,'GFDL-ESM2G'!$M42,'HadGEM2-ES'!$M42,'HadGEM2-CC'!$M42,inmcm4!$M42,'IPSL-CM5A-LR'!$M42,'IPSL-CM5A-MR'!$M42,'IPSL-MC5B-LR'!$M42,MIROC5!$M42,'MIROC-ESM'!$M42,'MIROC-ESM-CHEM'!$M42,'MRI-CGCM3'!$M42,'NorESM1-M'!$M42)</f>
        <v>0.23328898229679065</v>
      </c>
      <c r="K43" s="56">
        <f>MIN('bcc-csm-1'!$H42,'bcc-csm1-1-m'!$H42,'BNU-ESM'!$H42,CanESM2!$H42,CCSM4!$H42,'CNRM-CM5'!$H42,'CSIRO-Mk3-6-0'!$H42,'GFDL-ESM2M'!$H42,'GFDL-ESM2G'!$H42,'HadGEM2-ES'!$H42,'HadGEM2-CC'!$H42,inmcm4!$H42,'IPSL-CM5A-LR'!$H42,'IPSL-CM5A-MR'!$H42,'IPSL-MC5B-LR'!$H42,MIROC5!$H42,'MIROC-ESM'!$H42,'MIROC-ESM-CHEM'!$H42,'MRI-CGCM3'!$H42,'NorESM1-M'!$H42)</f>
        <v>51.461829554103602</v>
      </c>
      <c r="L43" s="13">
        <f>MIN('bcc-csm-1'!$I42,'bcc-csm1-1-m'!$I42,'BNU-ESM'!$I42,CanESM2!$I42,CCSM4!$I42,'CNRM-CM5'!$I42,'CSIRO-Mk3-6-0'!$I42,'GFDL-ESM2M'!$I42,'GFDL-ESM2G'!$I42,'HadGEM2-ES'!$I42,'HadGEM2-CC'!$I42,inmcm4!$I42,'IPSL-CM5A-LR'!$I42,'IPSL-CM5A-MR'!$I42,'IPSL-MC5B-LR'!$I42,MIROC5!$I42,'MIROC-ESM'!$I42,'MIROC-ESM-CHEM'!$I42,'MRI-CGCM3'!$I42,'NorESM1-M'!$I42)</f>
        <v>14.9516733646393</v>
      </c>
      <c r="M43" s="25">
        <f>MIN('bcc-csm-1'!$J42,'bcc-csm1-1-m'!$J42,'BNU-ESM'!$J42,CanESM2!$J42,CCSM4!$J42,'CNRM-CM5'!$J42,'CSIRO-Mk3-6-0'!$J42,'GFDL-ESM2M'!$J42,'GFDL-ESM2G'!$J42,'HadGEM2-ES'!$J42,'HadGEM2-CC'!$J42,inmcm4!$J42,'IPSL-CM5A-LR'!$J42,'IPSL-CM5A-MR'!$J42,'IPSL-MC5B-LR'!$J42,MIROC5!$J42,'MIROC-ESM'!$J42,'MIROC-ESM-CHEM'!$J42,'MRI-CGCM3'!$J42,'NorESM1-M'!$J42)</f>
        <v>-4.2725815839890997E-2</v>
      </c>
      <c r="N43" s="13">
        <f>MIN('bcc-csm-1'!$K42,'bcc-csm1-1-m'!$K42,'BNU-ESM'!$K42,CanESM2!$K42,CCSM4!$K42,'CNRM-CM5'!$K42,'CSIRO-Mk3-6-0'!$K42,'GFDL-ESM2M'!$K42,'GFDL-ESM2G'!$K42,'HadGEM2-ES'!$K42,'HadGEM2-CC'!$K42,inmcm4!$K42,'IPSL-CM5A-LR'!$K42,'IPSL-CM5A-MR'!$K42,'IPSL-MC5B-LR'!$K42,MIROC5!$K42,'MIROC-ESM'!$K42,'MIROC-ESM-CHEM'!$K42,'MRI-CGCM3'!$K42,'NorESM1-M'!$K42)</f>
        <v>118.173651797697</v>
      </c>
      <c r="O43" s="13">
        <f>MIN('bcc-csm-1'!$L42,'bcc-csm1-1-m'!$L42,'BNU-ESM'!$L42,CanESM2!$L42,CCSM4!$L42,'CNRM-CM5'!$L42,'CSIRO-Mk3-6-0'!$L42,'GFDL-ESM2M'!$L42,'GFDL-ESM2G'!$L42,'HadGEM2-ES'!$L42,'HadGEM2-CC'!$L42,inmcm4!$L42,'IPSL-CM5A-LR'!$L42,'IPSL-CM5A-MR'!$L42,'IPSL-MC5B-LR'!$L42,MIROC5!$L42,'MIROC-ESM'!$L42,'MIROC-ESM-CHEM'!$L42,'MRI-CGCM3'!$L42,'NorESM1-M'!$L42)</f>
        <v>37.708373641967803</v>
      </c>
      <c r="P43" s="25">
        <f>MIN('bcc-csm-1'!$M42,'bcc-csm1-1-m'!$M42,'BNU-ESM'!$M42,CanESM2!$M42,CCSM4!$M42,'CNRM-CM5'!$M42,'CSIRO-Mk3-6-0'!$M42,'GFDL-ESM2M'!$M42,'GFDL-ESM2G'!$M42,'HadGEM2-ES'!$M42,'HadGEM2-CC'!$M42,inmcm4!$M42,'IPSL-CM5A-LR'!$M42,'IPSL-CM5A-MR'!$M42,'IPSL-MC5B-LR'!$M42,MIROC5!$M42,'MIROC-ESM'!$M42,'MIROC-ESM-CHEM'!$M42,'MRI-CGCM3'!$M42,'NorESM1-M'!$M42)</f>
        <v>-7.2684415632191498E-3</v>
      </c>
      <c r="Q43" s="56">
        <f>MAX('bcc-csm-1'!$H42,'bcc-csm1-1-m'!$H42,'BNU-ESM'!$H42,CanESM2!$H42,CCSM4!$H42,'CNRM-CM5'!$H42,'CSIRO-Mk3-6-0'!$H42,'GFDL-ESM2M'!$H42,'GFDL-ESM2G'!$H42,'HadGEM2-ES'!$H42,'HadGEM2-CC'!$H42,inmcm4!$H42,'IPSL-CM5A-LR'!$H42,'IPSL-CM5A-MR'!$H42,'IPSL-MC5B-LR'!$H42,MIROC5!$H42,'MIROC-ESM'!$H42,'MIROC-ESM-CHEM'!$H42,'MRI-CGCM3'!$H42,'NorESM1-M'!$H42)</f>
        <v>377.22577068519303</v>
      </c>
      <c r="R43" s="13">
        <f>MAX('bcc-csm-1'!$I42,'bcc-csm1-1-m'!$I42,'BNU-ESM'!$I42,CanESM2!$I42,CCSM4!$I42,'CNRM-CM5'!$I42,'CSIRO-Mk3-6-0'!$I42,'GFDL-ESM2M'!$I42,'GFDL-ESM2G'!$I42,'HadGEM2-ES'!$I42,'HadGEM2-CC'!$I42,inmcm4!$I42,'IPSL-CM5A-LR'!$I42,'IPSL-CM5A-MR'!$I42,'IPSL-MC5B-LR'!$I42,MIROC5!$I42,'MIROC-ESM'!$I42,'MIROC-ESM-CHEM'!$I42,'MRI-CGCM3'!$I42,'NorESM1-M'!$I42)</f>
        <v>252.88580570220901</v>
      </c>
      <c r="S43" s="25">
        <f>MAX('bcc-csm-1'!$J42,'bcc-csm1-1-m'!$J42,'BNU-ESM'!$J42,CanESM2!$J42,CCSM4!$J42,'CNRM-CM5'!$J42,'CSIRO-Mk3-6-0'!$J42,'GFDL-ESM2M'!$J42,'GFDL-ESM2G'!$J42,'HadGEM2-ES'!$J42,'HadGEM2-CC'!$J42,inmcm4!$J42,'IPSL-CM5A-LR'!$J42,'IPSL-CM5A-MR'!$J42,'IPSL-MC5B-LR'!$J42,MIROC5!$J42,'MIROC-ESM'!$J42,'MIROC-ESM-CHEM'!$J42,'MRI-CGCM3'!$J42,'NorESM1-M'!$J42)</f>
        <v>0.327801711</v>
      </c>
      <c r="T43" s="13">
        <f>MAX('bcc-csm-1'!$K42,'bcc-csm1-1-m'!$K42,'BNU-ESM'!$K42,CanESM2!$K42,CCSM4!$K42,'CNRM-CM5'!$K42,'CSIRO-Mk3-6-0'!$K42,'GFDL-ESM2M'!$K42,'GFDL-ESM2G'!$K42,'HadGEM2-ES'!$K42,'HadGEM2-CC'!$K42,inmcm4!$K42,'IPSL-CM5A-LR'!$K42,'IPSL-CM5A-MR'!$K42,'IPSL-MC5B-LR'!$K42,MIROC5!$K42,'MIROC-ESM'!$K42,'MIROC-ESM-CHEM'!$K42,'MRI-CGCM3'!$K42,'NorESM1-M'!$K42)</f>
        <v>534.38219379999998</v>
      </c>
      <c r="U43" s="13">
        <f>MAX('bcc-csm-1'!$L42,'bcc-csm1-1-m'!$L42,'BNU-ESM'!$L42,CanESM2!$L42,CCSM4!$L42,'CNRM-CM5'!$L42,'CSIRO-Mk3-6-0'!$L42,'GFDL-ESM2M'!$L42,'GFDL-ESM2G'!$L42,'HadGEM2-ES'!$L42,'HadGEM2-CC'!$L42,inmcm4!$L42,'IPSL-CM5A-LR'!$L42,'IPSL-CM5A-MR'!$L42,'IPSL-MC5B-LR'!$L42,MIROC5!$L42,'MIROC-ESM'!$L42,'MIROC-ESM-CHEM'!$L42,'MRI-CGCM3'!$L42,'NorESM1-M'!$L42)</f>
        <v>307.54554719999999</v>
      </c>
      <c r="V43" s="25">
        <f>MAX('bcc-csm-1'!$M42,'bcc-csm1-1-m'!$M42,'BNU-ESM'!$M42,CanESM2!$M42,CCSM4!$M42,'CNRM-CM5'!$M42,'CSIRO-Mk3-6-0'!$M42,'GFDL-ESM2M'!$M42,'GFDL-ESM2G'!$M42,'HadGEM2-ES'!$M42,'HadGEM2-CC'!$M42,inmcm4!$M42,'IPSL-CM5A-LR'!$M42,'IPSL-CM5A-MR'!$M42,'IPSL-MC5B-LR'!$M42,MIROC5!$M42,'MIROC-ESM'!$M42,'MIROC-ESM-CHEM'!$M42,'MRI-CGCM3'!$M42,'NorESM1-M'!$M42)</f>
        <v>0.47130232459999999</v>
      </c>
      <c r="W43" s="56">
        <f>STDEV('bcc-csm-1'!$H42,'bcc-csm1-1-m'!$H42,'BNU-ESM'!$H42,CanESM2!$H42,CCSM4!$H42,'CNRM-CM5'!$H42,'CSIRO-Mk3-6-0'!$H42,'GFDL-ESM2M'!$H42,'GFDL-ESM2G'!$H42,'HadGEM2-ES'!$H42,'HadGEM2-CC'!$H42,inmcm4!$H42,'IPSL-CM5A-LR'!$H42,'IPSL-CM5A-MR'!$H42,'IPSL-MC5B-LR'!$H42,MIROC5!$H42,'MIROC-ESM'!$H42,'MIROC-ESM-CHEM'!$H42,'MRI-CGCM3'!$H42,'NorESM1-M'!$H42)</f>
        <v>85.371416692203539</v>
      </c>
      <c r="X43" s="13">
        <f>STDEV('bcc-csm-1'!$I42,'bcc-csm1-1-m'!$I42,'BNU-ESM'!$I42,CanESM2!$I42,CCSM4!$I42,'CNRM-CM5'!$I42,'CSIRO-Mk3-6-0'!$I42,'GFDL-ESM2M'!$I42,'GFDL-ESM2G'!$I42,'HadGEM2-ES'!$I42,'HadGEM2-CC'!$I42,inmcm4!$I42,'IPSL-CM5A-LR'!$I42,'IPSL-CM5A-MR'!$I42,'IPSL-MC5B-LR'!$I42,MIROC5!$I42,'MIROC-ESM'!$I42,'MIROC-ESM-CHEM'!$I42,'MRI-CGCM3'!$I42,'NorESM1-M'!$I42)</f>
        <v>60.335218137700394</v>
      </c>
      <c r="Y43" s="13">
        <f>STDEV('bcc-csm-1'!$J42,'bcc-csm1-1-m'!$J42,'BNU-ESM'!$J42,CanESM2!$J42,CCSM4!$J42,'CNRM-CM5'!$J42,'CSIRO-Mk3-6-0'!$J42,'GFDL-ESM2M'!$J42,'GFDL-ESM2G'!$J42,'HadGEM2-ES'!$J42,'HadGEM2-CC'!$J42,inmcm4!$J42,'IPSL-CM5A-LR'!$J42,'IPSL-CM5A-MR'!$J42,'IPSL-MC5B-LR'!$J42,MIROC5!$J42,'MIROC-ESM'!$J42,'MIROC-ESM-CHEM'!$J42,'MRI-CGCM3'!$J42,'NorESM1-M'!$J42)</f>
        <v>9.9693213082833076E-2</v>
      </c>
      <c r="Z43" s="13">
        <f>STDEV('bcc-csm-1'!$K42,'bcc-csm1-1-m'!$K42,'BNU-ESM'!$K42,CanESM2!$K42,CCSM4!$K42,'CNRM-CM5'!$K42,'CSIRO-Mk3-6-0'!$K42,'GFDL-ESM2M'!$K42,'GFDL-ESM2G'!$K42,'HadGEM2-ES'!$K42,'HadGEM2-CC'!$K42,inmcm4!$K42,'IPSL-CM5A-LR'!$K42,'IPSL-CM5A-MR'!$K42,'IPSL-MC5B-LR'!$K42,MIROC5!$K42,'MIROC-ESM'!$K42,'MIROC-ESM-CHEM'!$K42,'MRI-CGCM3'!$K42,'NorESM1-M'!$K42)</f>
        <v>125.14617548476724</v>
      </c>
      <c r="AA43" s="13">
        <f>STDEV('bcc-csm-1'!$L42,'bcc-csm1-1-m'!$L42,'BNU-ESM'!$L42,CanESM2!$L42,CCSM4!$L42,'CNRM-CM5'!$L42,'CSIRO-Mk3-6-0'!$L42,'GFDL-ESM2M'!$L42,'GFDL-ESM2G'!$L42,'HadGEM2-ES'!$L42,'HadGEM2-CC'!$L42,inmcm4!$L42,'IPSL-CM5A-LR'!$L42,'IPSL-CM5A-MR'!$L42,'IPSL-MC5B-LR'!$L42,MIROC5!$L42,'MIROC-ESM'!$L42,'MIROC-ESM-CHEM'!$L42,'MRI-CGCM3'!$L42,'NorESM1-M'!$L42)</f>
        <v>77.384441395577184</v>
      </c>
      <c r="AB43" s="13">
        <f>STDEV('bcc-csm-1'!$M42,'bcc-csm1-1-m'!$M42,'BNU-ESM'!$M42,CanESM2!$M42,CCSM4!$M42,'CNRM-CM5'!$M42,'CSIRO-Mk3-6-0'!$M42,'GFDL-ESM2M'!$M42,'GFDL-ESM2G'!$M42,'HadGEM2-ES'!$M42,'HadGEM2-CC'!$M42,inmcm4!$M42,'IPSL-CM5A-LR'!$M42,'IPSL-CM5A-MR'!$M42,'IPSL-MC5B-LR'!$M42,MIROC5!$M42,'MIROC-ESM'!$M42,'MIROC-ESM-CHEM'!$M42,'MRI-CGCM3'!$M42,'NorESM1-M'!$M42)</f>
        <v>0.13042592673551265</v>
      </c>
      <c r="AC43" s="56">
        <f t="shared" ref="AC43:AH43" si="100">E43-(3*W43)</f>
        <v>-26.909583802273005</v>
      </c>
      <c r="AD43" s="13">
        <f t="shared" si="100"/>
        <v>-67.052031973596087</v>
      </c>
      <c r="AE43" s="13">
        <f t="shared" si="100"/>
        <v>-0.15985617141811462</v>
      </c>
      <c r="AF43" s="13">
        <f t="shared" si="100"/>
        <v>-19.998071423233796</v>
      </c>
      <c r="AG43" s="13">
        <f t="shared" si="100"/>
        <v>-45.587046661301486</v>
      </c>
      <c r="AH43" s="13">
        <f t="shared" si="100"/>
        <v>-0.15798879790974726</v>
      </c>
      <c r="AI43" s="56">
        <f t="shared" ref="AI43:AN43" si="101">E43+(3*W43)</f>
        <v>485.31891635094826</v>
      </c>
      <c r="AJ43" s="13">
        <f t="shared" si="101"/>
        <v>294.95927685260631</v>
      </c>
      <c r="AK43" s="13">
        <f t="shared" si="101"/>
        <v>0.43830310707888387</v>
      </c>
      <c r="AL43" s="13">
        <f t="shared" si="101"/>
        <v>730.87898148536965</v>
      </c>
      <c r="AM43" s="13">
        <f t="shared" si="101"/>
        <v>418.71960171216159</v>
      </c>
      <c r="AN43" s="13">
        <f t="shared" si="101"/>
        <v>0.62456676250332854</v>
      </c>
      <c r="AO43" s="56">
        <f>AVERAGE('bcc-csm-1'!$E42,'bcc-csm1-1-m'!$E42,'BNU-ESM'!$E42,CanESM2!$E42,CCSM4!$E42,'CNRM-CM5'!$E42,'CSIRO-Mk3-6-0'!$E42,'GFDL-ESM2M'!$E42,'GFDL-ESM2G'!$E42,'HadGEM2-ES'!$E42,'HadGEM2-CC'!$E42,inmcm4!$E42,'IPSL-CM5A-LR'!$E42,'IPSL-CM5A-MR'!$E42,'IPSL-MC5B-LR'!$E42,MIROC5!$E42,'MIROC-ESM'!$E42,'MIROC-ESM-CHEM'!$E42,'MRI-CGCM3'!$E42,'NorESM1-M'!$E42)</f>
        <v>2067.2451850299358</v>
      </c>
      <c r="AP43" s="13">
        <f>AVERAGE('bcc-csm-1'!$F42,'bcc-csm1-1-m'!$F42,'BNU-ESM'!$F42,CanESM2!$F42,CCSM4!$F42,'CNRM-CM5'!$F42,'CSIRO-Mk3-6-0'!$F42,'GFDL-ESM2M'!$F42,'GFDL-ESM2G'!$F42,'HadGEM2-ES'!$F42,'HadGEM2-CC'!$F42,inmcm4!$F42,'IPSL-CM5A-LR'!$F42,'IPSL-CM5A-MR'!$F42,'IPSL-MC5B-LR'!$F42,MIROC5!$F42,'MIROC-ESM'!$F42,'MIROC-ESM-CHEM'!$F42,'MRI-CGCM3'!$F42,'NorESM1-M'!$F42)</f>
        <v>211.16909462296479</v>
      </c>
      <c r="AQ43" s="62">
        <f>AVERAGE('bcc-csm-1'!$G42,'bcc-csm1-1-m'!$G42,'BNU-ESM'!$G42,CanESM2!$G42,CCSM4!$G42,'CNRM-CM5'!$G42,'CSIRO-Mk3-6-0'!$G42,'GFDL-ESM2M'!$G42,'GFDL-ESM2G'!$G42,'HadGEM2-ES'!$G42,'HadGEM2-CC'!$G42,inmcm4!$G42,'IPSL-CM5A-LR'!$G42,'IPSL-CM5A-MR'!$G42,'IPSL-MC5B-LR'!$G42,MIROC5!$G42,'MIROC-ESM'!$G42,'MIROC-ESM-CHEM'!$G42,'MRI-CGCM3'!$G42,'NorESM1-M'!$G42)</f>
        <v>1.0045038893065354</v>
      </c>
      <c r="AR43" s="53">
        <f t="shared" si="82"/>
        <v>0.11087444679234723</v>
      </c>
      <c r="AS43" s="53">
        <f t="shared" si="83"/>
        <v>0.53963210214527557</v>
      </c>
      <c r="AT43" s="64">
        <f t="shared" si="84"/>
        <v>0.13859923223044787</v>
      </c>
      <c r="AU43" s="53">
        <f t="shared" si="85"/>
        <v>0.17193918631665397</v>
      </c>
      <c r="AV43" s="53">
        <f t="shared" si="86"/>
        <v>0.88349233991147125</v>
      </c>
      <c r="AW43" s="64">
        <f t="shared" si="87"/>
        <v>0.23224298559744047</v>
      </c>
    </row>
    <row r="44" spans="1:49" ht="11.5" x14ac:dyDescent="0.25">
      <c r="A44" s="10" t="str">
        <f>IF(AND(B44='bcc-csm-1'!C43, B44='bcc-csm1-1-m'!C43,B44='BNU-ESM'!C43, B44=CanESM2!C43, B44=CCSM4!C43, B44='CNRM-CM5'!C43, B44='CSIRO-Mk3-6-0'!C43, B44='GFDL-ESM2M'!C43, B44='GFDL-ESM2G'!C43, B44='HadGEM2-ES'!C43, B44='HadGEM2-CC'!C43, B44=inmcm4!C43, B44='IPSL-CM5A-LR'!C43, B44='IPSL-CM5A-MR'!C43, B44='IPSL-MC5B-LR'!C43, B44=MIROC5!C43, B44='MIROC-ESM'!C43, B44='MIROC-ESM-CHEM'!C43, B44='MRI-CGCM3'!C43, B44='NorESM1-M'!C43), "Yes", "No")</f>
        <v>Yes</v>
      </c>
      <c r="B44" s="10">
        <v>19079</v>
      </c>
      <c r="C44" s="10" t="s">
        <v>43</v>
      </c>
      <c r="D44" s="11" t="s">
        <v>1</v>
      </c>
      <c r="E44" s="13">
        <f>AVERAGE('bcc-csm-1'!$H43,'bcc-csm1-1-m'!$H43,'BNU-ESM'!$H43,CanESM2!$H43,CCSM4!$H43,'CNRM-CM5'!$H43,'CSIRO-Mk3-6-0'!$H43,'GFDL-ESM2M'!$H43,'GFDL-ESM2G'!$H43,'HadGEM2-ES'!$H43,'HadGEM2-CC'!$H43,inmcm4!$H43,'IPSL-CM5A-LR'!$H43,'IPSL-CM5A-MR'!$H43,'IPSL-MC5B-LR'!$H43,MIROC5!$H43,'MIROC-ESM'!$H43,'MIROC-ESM-CHEM'!$H43,'MRI-CGCM3'!$H43,'NorESM1-M'!$H43)</f>
        <v>226.99811269258529</v>
      </c>
      <c r="F44" s="13">
        <f>AVERAGE('bcc-csm-1'!$I43,'bcc-csm1-1-m'!$I43,'BNU-ESM'!$I43,CanESM2!$I43,CCSM4!$I43,'CNRM-CM5'!$I43,'CSIRO-Mk3-6-0'!$I43,'GFDL-ESM2M'!$I43,'GFDL-ESM2G'!$I43,'HadGEM2-ES'!$I43,'HadGEM2-CC'!$I43,inmcm4!$I43,'IPSL-CM5A-LR'!$I43,'IPSL-CM5A-MR'!$I43,'IPSL-MC5B-LR'!$I43,MIROC5!$I43,'MIROC-ESM'!$I43,'MIROC-ESM-CHEM'!$I43,'MRI-CGCM3'!$I43,'NorESM1-M'!$I43)</f>
        <v>100.48424738259348</v>
      </c>
      <c r="G44" s="25">
        <f>AVERAGE('bcc-csm-1'!$J43,'bcc-csm1-1-m'!$J43,'BNU-ESM'!$J43,CanESM2!$J43,CCSM4!$J43,'CNRM-CM5'!$J43,'CSIRO-Mk3-6-0'!$J43,'GFDL-ESM2M'!$J43,'GFDL-ESM2G'!$J43,'HadGEM2-ES'!$J43,'HadGEM2-CC'!$J43,inmcm4!$J43,'IPSL-CM5A-LR'!$J43,'IPSL-CM5A-MR'!$J43,'IPSL-MC5B-LR'!$J43,MIROC5!$J43,'MIROC-ESM'!$J43,'MIROC-ESM-CHEM'!$J43,'MRI-CGCM3'!$J43,'NorESM1-M'!$J43)</f>
        <v>0.13225514692112689</v>
      </c>
      <c r="H44" s="13">
        <f>AVERAGE('bcc-csm-1'!$K43,'bcc-csm1-1-m'!$K43,'BNU-ESM'!$K43,CanESM2!$K43,CCSM4!$K43,'CNRM-CM5'!$K43,'CSIRO-Mk3-6-0'!$K43,'GFDL-ESM2M'!$K43,'GFDL-ESM2G'!$K43,'HadGEM2-ES'!$K43,'HadGEM2-CC'!$K43,inmcm4!$K43,'IPSL-CM5A-LR'!$K43,'IPSL-CM5A-MR'!$K43,'IPSL-MC5B-LR'!$K43,MIROC5!$K43,'MIROC-ESM'!$K43,'MIROC-ESM-CHEM'!$K43,'MRI-CGCM3'!$K43,'NorESM1-M'!$K43)</f>
        <v>354.17826371459836</v>
      </c>
      <c r="I44" s="13">
        <f>AVERAGE('bcc-csm-1'!$L43,'bcc-csm1-1-m'!$L43,'BNU-ESM'!$L43,CanESM2!$L43,CCSM4!$L43,'CNRM-CM5'!$L43,'CSIRO-Mk3-6-0'!$L43,'GFDL-ESM2M'!$L43,'GFDL-ESM2G'!$L43,'HadGEM2-ES'!$L43,'HadGEM2-CC'!$L43,inmcm4!$L43,'IPSL-CM5A-LR'!$L43,'IPSL-CM5A-MR'!$L43,'IPSL-MC5B-LR'!$L43,MIROC5!$L43,'MIROC-ESM'!$L43,'MIROC-ESM-CHEM'!$L43,'MRI-CGCM3'!$L43,'NorESM1-M'!$L43)</f>
        <v>169.65943032053377</v>
      </c>
      <c r="J44" s="25">
        <f>AVERAGE('bcc-csm-1'!$M43,'bcc-csm1-1-m'!$M43,'BNU-ESM'!$M43,CanESM2!$M43,CCSM4!$M43,'CNRM-CM5'!$M43,'CSIRO-Mk3-6-0'!$M43,'GFDL-ESM2M'!$M43,'GFDL-ESM2G'!$M43,'HadGEM2-ES'!$M43,'HadGEM2-CC'!$M43,inmcm4!$M43,'IPSL-CM5A-LR'!$M43,'IPSL-CM5A-MR'!$M43,'IPSL-MC5B-LR'!$M43,MIROC5!$M43,'MIROC-ESM'!$M43,'MIROC-ESM-CHEM'!$M43,'MRI-CGCM3'!$M43,'NorESM1-M'!$M43)</f>
        <v>0.22337557268804531</v>
      </c>
      <c r="K44" s="56">
        <f>MIN('bcc-csm-1'!$H43,'bcc-csm1-1-m'!$H43,'BNU-ESM'!$H43,CanESM2!$H43,CCSM4!$H43,'CNRM-CM5'!$H43,'CSIRO-Mk3-6-0'!$H43,'GFDL-ESM2M'!$H43,'GFDL-ESM2G'!$H43,'HadGEM2-ES'!$H43,'HadGEM2-CC'!$H43,inmcm4!$H43,'IPSL-CM5A-LR'!$H43,'IPSL-CM5A-MR'!$H43,'IPSL-MC5B-LR'!$H43,MIROC5!$H43,'MIROC-ESM'!$H43,'MIROC-ESM-CHEM'!$H43,'MRI-CGCM3'!$H43,'NorESM1-M'!$H43)</f>
        <v>44.408355144481199</v>
      </c>
      <c r="L44" s="13">
        <f>MIN('bcc-csm-1'!$I43,'bcc-csm1-1-m'!$I43,'BNU-ESM'!$I43,CanESM2!$I43,CCSM4!$I43,'CNRM-CM5'!$I43,'CSIRO-Mk3-6-0'!$I43,'GFDL-ESM2M'!$I43,'GFDL-ESM2G'!$I43,'HadGEM2-ES'!$I43,'HadGEM2-CC'!$I43,inmcm4!$I43,'IPSL-CM5A-LR'!$I43,'IPSL-CM5A-MR'!$I43,'IPSL-MC5B-LR'!$I43,MIROC5!$I43,'MIROC-ESM'!$I43,'MIROC-ESM-CHEM'!$I43,'MRI-CGCM3'!$I43,'NorESM1-M'!$I43)</f>
        <v>4.1192119598388501</v>
      </c>
      <c r="M44" s="25">
        <f>MIN('bcc-csm-1'!$J43,'bcc-csm1-1-m'!$J43,'BNU-ESM'!$J43,CanESM2!$J43,CCSM4!$J43,'CNRM-CM5'!$J43,'CSIRO-Mk3-6-0'!$J43,'GFDL-ESM2M'!$J43,'GFDL-ESM2G'!$J43,'HadGEM2-ES'!$J43,'HadGEM2-CC'!$J43,inmcm4!$J43,'IPSL-CM5A-LR'!$J43,'IPSL-CM5A-MR'!$J43,'IPSL-MC5B-LR'!$J43,MIROC5!$J43,'MIROC-ESM'!$J43,'MIROC-ESM-CHEM'!$J43,'MRI-CGCM3'!$J43,'NorESM1-M'!$J43)</f>
        <v>-5.3280728976033503E-2</v>
      </c>
      <c r="N44" s="13">
        <f>MIN('bcc-csm-1'!$K43,'bcc-csm1-1-m'!$K43,'BNU-ESM'!$K43,CanESM2!$K43,CCSM4!$K43,'CNRM-CM5'!$K43,'CSIRO-Mk3-6-0'!$K43,'GFDL-ESM2M'!$K43,'GFDL-ESM2G'!$K43,'HadGEM2-ES'!$K43,'HadGEM2-CC'!$K43,inmcm4!$K43,'IPSL-CM5A-LR'!$K43,'IPSL-CM5A-MR'!$K43,'IPSL-MC5B-LR'!$K43,MIROC5!$K43,'MIROC-ESM'!$K43,'MIROC-ESM-CHEM'!$K43,'MRI-CGCM3'!$K43,'NorESM1-M'!$K43)</f>
        <v>117.372560309246</v>
      </c>
      <c r="O44" s="13">
        <f>MIN('bcc-csm-1'!$L43,'bcc-csm1-1-m'!$L43,'BNU-ESM'!$L43,CanESM2!$L43,CCSM4!$L43,'CNRM-CM5'!$L43,'CSIRO-Mk3-6-0'!$L43,'GFDL-ESM2M'!$L43,'GFDL-ESM2G'!$L43,'HadGEM2-ES'!$L43,'HadGEM2-CC'!$L43,inmcm4!$L43,'IPSL-CM5A-LR'!$L43,'IPSL-CM5A-MR'!$L43,'IPSL-MC5B-LR'!$L43,MIROC5!$L43,'MIROC-ESM'!$L43,'MIROC-ESM-CHEM'!$L43,'MRI-CGCM3'!$L43,'NorESM1-M'!$L43)</f>
        <v>28.175335025787401</v>
      </c>
      <c r="P44" s="25">
        <f>MIN('bcc-csm-1'!$M43,'bcc-csm1-1-m'!$M43,'BNU-ESM'!$M43,CanESM2!$M43,CCSM4!$M43,'CNRM-CM5'!$M43,'CSIRO-Mk3-6-0'!$M43,'GFDL-ESM2M'!$M43,'GFDL-ESM2G'!$M43,'HadGEM2-ES'!$M43,'HadGEM2-CC'!$M43,inmcm4!$M43,'IPSL-CM5A-LR'!$M43,'IPSL-CM5A-MR'!$M43,'IPSL-MC5B-LR'!$M43,MIROC5!$M43,'MIROC-ESM'!$M43,'MIROC-ESM-CHEM'!$M43,'MRI-CGCM3'!$M43,'NorESM1-M'!$M43)</f>
        <v>-1.07689082407531E-2</v>
      </c>
      <c r="Q44" s="56">
        <f>MAX('bcc-csm-1'!$H43,'bcc-csm1-1-m'!$H43,'BNU-ESM'!$H43,CanESM2!$H43,CCSM4!$H43,'CNRM-CM5'!$H43,'CSIRO-Mk3-6-0'!$H43,'GFDL-ESM2M'!$H43,'GFDL-ESM2G'!$H43,'HadGEM2-ES'!$H43,'HadGEM2-CC'!$H43,inmcm4!$H43,'IPSL-CM5A-LR'!$H43,'IPSL-CM5A-MR'!$H43,'IPSL-MC5B-LR'!$H43,MIROC5!$H43,'MIROC-ESM'!$H43,'MIROC-ESM-CHEM'!$H43,'MRI-CGCM3'!$H43,'NorESM1-M'!$H43)</f>
        <v>398.63454680602302</v>
      </c>
      <c r="R44" s="13">
        <f>MAX('bcc-csm-1'!$I43,'bcc-csm1-1-m'!$I43,'BNU-ESM'!$I43,CanESM2!$I43,CCSM4!$I43,'CNRM-CM5'!$I43,'CSIRO-Mk3-6-0'!$I43,'GFDL-ESM2M'!$I43,'GFDL-ESM2G'!$I43,'HadGEM2-ES'!$I43,'HadGEM2-CC'!$I43,inmcm4!$I43,'IPSL-CM5A-LR'!$I43,'IPSL-CM5A-MR'!$I43,'IPSL-MC5B-LR'!$I43,MIROC5!$I43,'MIROC-ESM'!$I43,'MIROC-ESM-CHEM'!$I43,'MRI-CGCM3'!$I43,'NorESM1-M'!$I43)</f>
        <v>250.003021430969</v>
      </c>
      <c r="S44" s="25">
        <f>MAX('bcc-csm-1'!$J43,'bcc-csm1-1-m'!$J43,'BNU-ESM'!$J43,CanESM2!$J43,CCSM4!$J43,'CNRM-CM5'!$J43,'CSIRO-Mk3-6-0'!$J43,'GFDL-ESM2M'!$J43,'GFDL-ESM2G'!$J43,'HadGEM2-ES'!$J43,'HadGEM2-CC'!$J43,inmcm4!$J43,'IPSL-CM5A-LR'!$J43,'IPSL-CM5A-MR'!$J43,'IPSL-MC5B-LR'!$J43,MIROC5!$J43,'MIROC-ESM'!$J43,'MIROC-ESM-CHEM'!$J43,'MRI-CGCM3'!$J43,'NorESM1-M'!$J43)</f>
        <v>0.3071694459</v>
      </c>
      <c r="T44" s="13">
        <f>MAX('bcc-csm-1'!$K43,'bcc-csm1-1-m'!$K43,'BNU-ESM'!$K43,CanESM2!$K43,CCSM4!$K43,'CNRM-CM5'!$K43,'CSIRO-Mk3-6-0'!$K43,'GFDL-ESM2M'!$K43,'GFDL-ESM2G'!$K43,'HadGEM2-ES'!$K43,'HadGEM2-CC'!$K43,inmcm4!$K43,'IPSL-CM5A-LR'!$K43,'IPSL-CM5A-MR'!$K43,'IPSL-MC5B-LR'!$K43,MIROC5!$K43,'MIROC-ESM'!$K43,'MIROC-ESM-CHEM'!$K43,'MRI-CGCM3'!$K43,'NorESM1-M'!$K43)</f>
        <v>564.91476729999999</v>
      </c>
      <c r="U44" s="13">
        <f>MAX('bcc-csm-1'!$L43,'bcc-csm1-1-m'!$L43,'BNU-ESM'!$L43,CanESM2!$L43,CCSM4!$L43,'CNRM-CM5'!$L43,'CSIRO-Mk3-6-0'!$L43,'GFDL-ESM2M'!$L43,'GFDL-ESM2G'!$L43,'HadGEM2-ES'!$L43,'HadGEM2-CC'!$L43,inmcm4!$L43,'IPSL-CM5A-LR'!$L43,'IPSL-CM5A-MR'!$L43,'IPSL-MC5B-LR'!$L43,MIROC5!$L43,'MIROC-ESM'!$L43,'MIROC-ESM-CHEM'!$L43,'MRI-CGCM3'!$L43,'NorESM1-M'!$L43)</f>
        <v>311.65348260000002</v>
      </c>
      <c r="V44" s="25">
        <f>MAX('bcc-csm-1'!$M43,'bcc-csm1-1-m'!$M43,'BNU-ESM'!$M43,CanESM2!$M43,CCSM4!$M43,'CNRM-CM5'!$M43,'CSIRO-Mk3-6-0'!$M43,'GFDL-ESM2M'!$M43,'GFDL-ESM2G'!$M43,'HadGEM2-ES'!$M43,'HadGEM2-CC'!$M43,inmcm4!$M43,'IPSL-CM5A-LR'!$M43,'IPSL-CM5A-MR'!$M43,'IPSL-MC5B-LR'!$M43,MIROC5!$M43,'MIROC-ESM'!$M43,'MIROC-ESM-CHEM'!$M43,'MRI-CGCM3'!$M43,'NorESM1-M'!$M43)</f>
        <v>0.4321136994</v>
      </c>
      <c r="W44" s="56">
        <f>STDEV('bcc-csm-1'!$H43,'bcc-csm1-1-m'!$H43,'BNU-ESM'!$H43,CanESM2!$H43,CCSM4!$H43,'CNRM-CM5'!$H43,'CSIRO-Mk3-6-0'!$H43,'GFDL-ESM2M'!$H43,'GFDL-ESM2G'!$H43,'HadGEM2-ES'!$H43,'HadGEM2-CC'!$H43,inmcm4!$H43,'IPSL-CM5A-LR'!$H43,'IPSL-CM5A-MR'!$H43,'IPSL-MC5B-LR'!$H43,MIROC5!$H43,'MIROC-ESM'!$H43,'MIROC-ESM-CHEM'!$H43,'MRI-CGCM3'!$H43,'NorESM1-M'!$H43)</f>
        <v>87.011835471859257</v>
      </c>
      <c r="X44" s="13">
        <f>STDEV('bcc-csm-1'!$I43,'bcc-csm1-1-m'!$I43,'BNU-ESM'!$I43,CanESM2!$I43,CCSM4!$I43,'CNRM-CM5'!$I43,'CSIRO-Mk3-6-0'!$I43,'GFDL-ESM2M'!$I43,'GFDL-ESM2G'!$I43,'HadGEM2-ES'!$I43,'HadGEM2-CC'!$I43,inmcm4!$I43,'IPSL-CM5A-LR'!$I43,'IPSL-CM5A-MR'!$I43,'IPSL-MC5B-LR'!$I43,MIROC5!$I43,'MIROC-ESM'!$I43,'MIROC-ESM-CHEM'!$I43,'MRI-CGCM3'!$I43,'NorESM1-M'!$I43)</f>
        <v>58.196114874692519</v>
      </c>
      <c r="Y44" s="13">
        <f>STDEV('bcc-csm-1'!$J43,'bcc-csm1-1-m'!$J43,'BNU-ESM'!$J43,CanESM2!$J43,CCSM4!$J43,'CNRM-CM5'!$J43,'CSIRO-Mk3-6-0'!$J43,'GFDL-ESM2M'!$J43,'GFDL-ESM2G'!$J43,'HadGEM2-ES'!$J43,'HadGEM2-CC'!$J43,inmcm4!$J43,'IPSL-CM5A-LR'!$J43,'IPSL-CM5A-MR'!$J43,'IPSL-MC5B-LR'!$J43,MIROC5!$J43,'MIROC-ESM'!$J43,'MIROC-ESM-CHEM'!$J43,'MRI-CGCM3'!$J43,'NorESM1-M'!$J43)</f>
        <v>9.6227651102943124E-2</v>
      </c>
      <c r="Z44" s="13">
        <f>STDEV('bcc-csm-1'!$K43,'bcc-csm1-1-m'!$K43,'BNU-ESM'!$K43,CanESM2!$K43,CCSM4!$K43,'CNRM-CM5'!$K43,'CSIRO-Mk3-6-0'!$K43,'GFDL-ESM2M'!$K43,'GFDL-ESM2G'!$K43,'HadGEM2-ES'!$K43,'HadGEM2-CC'!$K43,inmcm4!$K43,'IPSL-CM5A-LR'!$K43,'IPSL-CM5A-MR'!$K43,'IPSL-MC5B-LR'!$K43,MIROC5!$K43,'MIROC-ESM'!$K43,'MIROC-ESM-CHEM'!$K43,'MRI-CGCM3'!$K43,'NorESM1-M'!$K43)</f>
        <v>129.42419198210521</v>
      </c>
      <c r="AA44" s="13">
        <f>STDEV('bcc-csm-1'!$L43,'bcc-csm1-1-m'!$L43,'BNU-ESM'!$L43,CanESM2!$L43,CCSM4!$L43,'CNRM-CM5'!$L43,'CSIRO-Mk3-6-0'!$L43,'GFDL-ESM2M'!$L43,'GFDL-ESM2G'!$L43,'HadGEM2-ES'!$L43,'HadGEM2-CC'!$L43,inmcm4!$L43,'IPSL-CM5A-LR'!$L43,'IPSL-CM5A-MR'!$L43,'IPSL-MC5B-LR'!$L43,MIROC5!$L43,'MIROC-ESM'!$L43,'MIROC-ESM-CHEM'!$L43,'MRI-CGCM3'!$L43,'NorESM1-M'!$L43)</f>
        <v>75.207392372828849</v>
      </c>
      <c r="AB44" s="13">
        <f>STDEV('bcc-csm-1'!$M43,'bcc-csm1-1-m'!$M43,'BNU-ESM'!$M43,CanESM2!$M43,CCSM4!$M43,'CNRM-CM5'!$M43,'CSIRO-Mk3-6-0'!$M43,'GFDL-ESM2M'!$M43,'GFDL-ESM2G'!$M43,'HadGEM2-ES'!$M43,'HadGEM2-CC'!$M43,inmcm4!$M43,'IPSL-CM5A-LR'!$M43,'IPSL-CM5A-MR'!$M43,'IPSL-MC5B-LR'!$M43,MIROC5!$M43,'MIROC-ESM'!$M43,'MIROC-ESM-CHEM'!$M43,'MRI-CGCM3'!$M43,'NorESM1-M'!$M43)</f>
        <v>0.12864658274704718</v>
      </c>
      <c r="AC44" s="56">
        <f t="shared" ref="AC44:AH44" si="102">E44-(3*W44)</f>
        <v>-34.037393722992448</v>
      </c>
      <c r="AD44" s="13">
        <f t="shared" si="102"/>
        <v>-74.104097241484084</v>
      </c>
      <c r="AE44" s="13">
        <f t="shared" si="102"/>
        <v>-0.15642780638770248</v>
      </c>
      <c r="AF44" s="13">
        <f t="shared" si="102"/>
        <v>-34.094312231717311</v>
      </c>
      <c r="AG44" s="13">
        <f t="shared" si="102"/>
        <v>-55.962746797952775</v>
      </c>
      <c r="AH44" s="13">
        <f t="shared" si="102"/>
        <v>-0.16256417555309621</v>
      </c>
      <c r="AI44" s="56">
        <f t="shared" ref="AI44:AN44" si="103">E44+(3*W44)</f>
        <v>488.03361910816307</v>
      </c>
      <c r="AJ44" s="13">
        <f t="shared" si="103"/>
        <v>275.07259200667102</v>
      </c>
      <c r="AK44" s="13">
        <f t="shared" si="103"/>
        <v>0.42093810022995626</v>
      </c>
      <c r="AL44" s="13">
        <f t="shared" si="103"/>
        <v>742.45083966091397</v>
      </c>
      <c r="AM44" s="13">
        <f t="shared" si="103"/>
        <v>395.28160743902032</v>
      </c>
      <c r="AN44" s="13">
        <f t="shared" si="103"/>
        <v>0.60931532092918683</v>
      </c>
      <c r="AO44" s="56">
        <f>AVERAGE('bcc-csm-1'!$E43,'bcc-csm1-1-m'!$E43,'BNU-ESM'!$E43,CanESM2!$E43,CCSM4!$E43,'CNRM-CM5'!$E43,'CSIRO-Mk3-6-0'!$E43,'GFDL-ESM2M'!$E43,'GFDL-ESM2G'!$E43,'HadGEM2-ES'!$E43,'HadGEM2-CC'!$E43,inmcm4!$E43,'IPSL-CM5A-LR'!$E43,'IPSL-CM5A-MR'!$E43,'IPSL-MC5B-LR'!$E43,MIROC5!$E43,'MIROC-ESM'!$E43,'MIROC-ESM-CHEM'!$E43,'MRI-CGCM3'!$E43,'NorESM1-M'!$E43)</f>
        <v>1982.7270336095123</v>
      </c>
      <c r="AP44" s="13">
        <f>AVERAGE('bcc-csm-1'!$F43,'bcc-csm1-1-m'!$F43,'BNU-ESM'!$F43,CanESM2!$F43,CCSM4!$F43,'CNRM-CM5'!$F43,'CSIRO-Mk3-6-0'!$F43,'GFDL-ESM2M'!$F43,'GFDL-ESM2G'!$F43,'HadGEM2-ES'!$F43,'HadGEM2-CC'!$F43,inmcm4!$F43,'IPSL-CM5A-LR'!$F43,'IPSL-CM5A-MR'!$F43,'IPSL-MC5B-LR'!$F43,MIROC5!$F43,'MIROC-ESM'!$F43,'MIROC-ESM-CHEM'!$F43,'MRI-CGCM3'!$F43,'NorESM1-M'!$F43)</f>
        <v>169.28470913336824</v>
      </c>
      <c r="AQ44" s="62">
        <f>AVERAGE('bcc-csm-1'!$G43,'bcc-csm1-1-m'!$G43,'BNU-ESM'!$G43,CanESM2!$G43,CCSM4!$G43,'CNRM-CM5'!$G43,'CSIRO-Mk3-6-0'!$G43,'GFDL-ESM2M'!$G43,'GFDL-ESM2G'!$G43,'HadGEM2-ES'!$G43,'HadGEM2-CC'!$G43,inmcm4!$G43,'IPSL-CM5A-LR'!$G43,'IPSL-CM5A-MR'!$G43,'IPSL-MC5B-LR'!$G43,MIROC5!$G43,'MIROC-ESM'!$G43,'MIROC-ESM-CHEM'!$G43,'MRI-CGCM3'!$G43,'NorESM1-M'!$G43)</f>
        <v>0.98104605108070297</v>
      </c>
      <c r="AR44" s="53">
        <f t="shared" si="82"/>
        <v>0.11448782855365626</v>
      </c>
      <c r="AS44" s="53">
        <f t="shared" si="83"/>
        <v>0.59358135709367932</v>
      </c>
      <c r="AT44" s="64">
        <f t="shared" si="84"/>
        <v>0.13481033512691576</v>
      </c>
      <c r="AU44" s="53">
        <f t="shared" si="85"/>
        <v>0.17863188311394754</v>
      </c>
      <c r="AV44" s="53">
        <f t="shared" si="86"/>
        <v>1.0022135560210008</v>
      </c>
      <c r="AW44" s="64">
        <f t="shared" si="87"/>
        <v>0.22769122044982368</v>
      </c>
    </row>
    <row r="45" spans="1:49" ht="11.5" x14ac:dyDescent="0.25">
      <c r="A45" s="10" t="str">
        <f>IF(AND(B45='bcc-csm-1'!C44, B45='bcc-csm1-1-m'!C44,B45='BNU-ESM'!C44, B45=CanESM2!C44, B45=CCSM4!C44, B45='CNRM-CM5'!C44, B45='CSIRO-Mk3-6-0'!C44, B45='GFDL-ESM2M'!C44, B45='GFDL-ESM2G'!C44, B45='HadGEM2-ES'!C44, B45='HadGEM2-CC'!C44, B45=inmcm4!C44, B45='IPSL-CM5A-LR'!C44, B45='IPSL-CM5A-MR'!C44, B45='IPSL-MC5B-LR'!C44, B45=MIROC5!C44, B45='MIROC-ESM'!C44, B45='MIROC-ESM-CHEM'!C44, B45='MRI-CGCM3'!C44, B45='NorESM1-M'!C44), "Yes", "No")</f>
        <v>Yes</v>
      </c>
      <c r="B45" s="10">
        <v>19081</v>
      </c>
      <c r="C45" s="10" t="s">
        <v>44</v>
      </c>
      <c r="D45" s="11" t="s">
        <v>1</v>
      </c>
      <c r="E45" s="13">
        <f>AVERAGE('bcc-csm-1'!$H44,'bcc-csm1-1-m'!$H44,'BNU-ESM'!$H44,CanESM2!$H44,CCSM4!$H44,'CNRM-CM5'!$H44,'CSIRO-Mk3-6-0'!$H44,'GFDL-ESM2M'!$H44,'GFDL-ESM2G'!$H44,'HadGEM2-ES'!$H44,'HadGEM2-CC'!$H44,inmcm4!$H44,'IPSL-CM5A-LR'!$H44,'IPSL-CM5A-MR'!$H44,'IPSL-MC5B-LR'!$H44,MIROC5!$H44,'MIROC-ESM'!$H44,'MIROC-ESM-CHEM'!$H44,'MRI-CGCM3'!$H44,'NorESM1-M'!$H44)</f>
        <v>224.37673431486664</v>
      </c>
      <c r="F45" s="13">
        <f>AVERAGE('bcc-csm-1'!$I44,'bcc-csm1-1-m'!$I44,'BNU-ESM'!$I44,CanESM2!$I44,CCSM4!$I44,'CNRM-CM5'!$I44,'CSIRO-Mk3-6-0'!$I44,'GFDL-ESM2M'!$I44,'GFDL-ESM2G'!$I44,'HadGEM2-ES'!$I44,'HadGEM2-CC'!$I44,inmcm4!$I44,'IPSL-CM5A-LR'!$I44,'IPSL-CM5A-MR'!$I44,'IPSL-MC5B-LR'!$I44,MIROC5!$I44,'MIROC-ESM'!$I44,'MIROC-ESM-CHEM'!$I44,'MRI-CGCM3'!$I44,'NorESM1-M'!$I44)</f>
        <v>88.310743836527919</v>
      </c>
      <c r="G45" s="25">
        <f>AVERAGE('bcc-csm-1'!$J44,'bcc-csm1-1-m'!$J44,'BNU-ESM'!$J44,CanESM2!$J44,CCSM4!$J44,'CNRM-CM5'!$J44,'CSIRO-Mk3-6-0'!$J44,'GFDL-ESM2M'!$J44,'GFDL-ESM2G'!$J44,'HadGEM2-ES'!$J44,'HadGEM2-CC'!$J44,inmcm4!$J44,'IPSL-CM5A-LR'!$J44,'IPSL-CM5A-MR'!$J44,'IPSL-MC5B-LR'!$J44,MIROC5!$J44,'MIROC-ESM'!$J44,'MIROC-ESM-CHEM'!$J44,'MRI-CGCM3'!$J44,'NorESM1-M'!$J44)</f>
        <v>0.12434680397144567</v>
      </c>
      <c r="H45" s="13">
        <f>AVERAGE('bcc-csm-1'!$K44,'bcc-csm1-1-m'!$K44,'BNU-ESM'!$K44,CanESM2!$K44,CCSM4!$K44,'CNRM-CM5'!$K44,'CSIRO-Mk3-6-0'!$K44,'GFDL-ESM2M'!$K44,'GFDL-ESM2G'!$K44,'HadGEM2-ES'!$K44,'HadGEM2-CC'!$K44,inmcm4!$K44,'IPSL-CM5A-LR'!$K44,'IPSL-CM5A-MR'!$K44,'IPSL-MC5B-LR'!$K44,MIROC5!$K44,'MIROC-ESM'!$K44,'MIROC-ESM-CHEM'!$K44,'MRI-CGCM3'!$K44,'NorESM1-M'!$K44)</f>
        <v>351.20659266145793</v>
      </c>
      <c r="I45" s="13">
        <f>AVERAGE('bcc-csm-1'!$L44,'bcc-csm1-1-m'!$L44,'BNU-ESM'!$L44,CanESM2!$L44,CCSM4!$L44,'CNRM-CM5'!$L44,'CSIRO-Mk3-6-0'!$L44,'GFDL-ESM2M'!$L44,'GFDL-ESM2G'!$L44,'HadGEM2-ES'!$L44,'HadGEM2-CC'!$L44,inmcm4!$L44,'IPSL-CM5A-LR'!$L44,'IPSL-CM5A-MR'!$L44,'IPSL-MC5B-LR'!$L44,MIROC5!$L44,'MIROC-ESM'!$L44,'MIROC-ESM-CHEM'!$L44,'MRI-CGCM3'!$L44,'NorESM1-M'!$L44)</f>
        <v>151.68964827676436</v>
      </c>
      <c r="J45" s="25">
        <f>AVERAGE('bcc-csm-1'!$M44,'bcc-csm1-1-m'!$M44,'BNU-ESM'!$M44,CanESM2!$M44,CCSM4!$M44,'CNRM-CM5'!$M44,'CSIRO-Mk3-6-0'!$M44,'GFDL-ESM2M'!$M44,'GFDL-ESM2G'!$M44,'HadGEM2-ES'!$M44,'HadGEM2-CC'!$M44,inmcm4!$M44,'IPSL-CM5A-LR'!$M44,'IPSL-CM5A-MR'!$M44,'IPSL-MC5B-LR'!$M44,MIROC5!$M44,'MIROC-ESM'!$M44,'MIROC-ESM-CHEM'!$M44,'MRI-CGCM3'!$M44,'NorESM1-M'!$M44)</f>
        <v>0.21148401420367749</v>
      </c>
      <c r="K45" s="56">
        <f>MIN('bcc-csm-1'!$H44,'bcc-csm1-1-m'!$H44,'BNU-ESM'!$H44,CanESM2!$H44,CCSM4!$H44,'CNRM-CM5'!$H44,'CSIRO-Mk3-6-0'!$H44,'GFDL-ESM2M'!$H44,'GFDL-ESM2G'!$H44,'HadGEM2-ES'!$H44,'HadGEM2-CC'!$H44,inmcm4!$H44,'IPSL-CM5A-LR'!$H44,'IPSL-CM5A-MR'!$H44,'IPSL-MC5B-LR'!$H44,MIROC5!$H44,'MIROC-ESM'!$H44,'MIROC-ESM-CHEM'!$H44,'MRI-CGCM3'!$H44,'NorESM1-M'!$H44)</f>
        <v>42.299175364780197</v>
      </c>
      <c r="L45" s="13">
        <f>MIN('bcc-csm-1'!$I44,'bcc-csm1-1-m'!$I44,'BNU-ESM'!$I44,CanESM2!$I44,CCSM4!$I44,'CNRM-CM5'!$I44,'CSIRO-Mk3-6-0'!$I44,'GFDL-ESM2M'!$I44,'GFDL-ESM2G'!$I44,'HadGEM2-ES'!$I44,'HadGEM2-CC'!$I44,inmcm4!$I44,'IPSL-CM5A-LR'!$I44,'IPSL-CM5A-MR'!$I44,'IPSL-MC5B-LR'!$I44,MIROC5!$I44,'MIROC-ESM'!$I44,'MIROC-ESM-CHEM'!$I44,'MRI-CGCM3'!$I44,'NorESM1-M'!$I44)</f>
        <v>-1.9792170524597199</v>
      </c>
      <c r="M45" s="25">
        <f>MIN('bcc-csm-1'!$J44,'bcc-csm1-1-m'!$J44,'BNU-ESM'!$J44,CanESM2!$J44,CCSM4!$J44,'CNRM-CM5'!$J44,'CSIRO-Mk3-6-0'!$J44,'GFDL-ESM2M'!$J44,'GFDL-ESM2G'!$J44,'HadGEM2-ES'!$J44,'HadGEM2-CC'!$J44,inmcm4!$J44,'IPSL-CM5A-LR'!$J44,'IPSL-CM5A-MR'!$J44,'IPSL-MC5B-LR'!$J44,MIROC5!$J44,'MIROC-ESM'!$J44,'MIROC-ESM-CHEM'!$J44,'MRI-CGCM3'!$J44,'NorESM1-M'!$J44)</f>
        <v>-5.9790302953423698E-2</v>
      </c>
      <c r="N45" s="13">
        <f>MIN('bcc-csm-1'!$K44,'bcc-csm1-1-m'!$K44,'BNU-ESM'!$K44,CanESM2!$K44,CCSM4!$K44,'CNRM-CM5'!$K44,'CSIRO-Mk3-6-0'!$K44,'GFDL-ESM2M'!$K44,'GFDL-ESM2G'!$K44,'HadGEM2-ES'!$K44,'HadGEM2-CC'!$K44,inmcm4!$K44,'IPSL-CM5A-LR'!$K44,'IPSL-CM5A-MR'!$K44,'IPSL-MC5B-LR'!$K44,MIROC5!$K44,'MIROC-ESM'!$K44,'MIROC-ESM-CHEM'!$K44,'MRI-CGCM3'!$K44,'NorESM1-M'!$K44)</f>
        <v>112.467703581951</v>
      </c>
      <c r="O45" s="13">
        <f>MIN('bcc-csm-1'!$L44,'bcc-csm1-1-m'!$L44,'BNU-ESM'!$L44,CanESM2!$L44,CCSM4!$L44,'CNRM-CM5'!$L44,'CSIRO-Mk3-6-0'!$L44,'GFDL-ESM2M'!$L44,'GFDL-ESM2G'!$L44,'HadGEM2-ES'!$L44,'HadGEM2-CC'!$L44,inmcm4!$L44,'IPSL-CM5A-LR'!$L44,'IPSL-CM5A-MR'!$L44,'IPSL-MC5B-LR'!$L44,MIROC5!$L44,'MIROC-ESM'!$L44,'MIROC-ESM-CHEM'!$L44,'MRI-CGCM3'!$L44,'NorESM1-M'!$L44)</f>
        <v>24.099383974075302</v>
      </c>
      <c r="P45" s="25">
        <f>MIN('bcc-csm-1'!$M44,'bcc-csm1-1-m'!$M44,'BNU-ESM'!$M44,CanESM2!$M44,CCSM4!$M44,'CNRM-CM5'!$M44,'CSIRO-Mk3-6-0'!$M44,'GFDL-ESM2M'!$M44,'GFDL-ESM2G'!$M44,'HadGEM2-ES'!$M44,'HadGEM2-CC'!$M44,inmcm4!$M44,'IPSL-CM5A-LR'!$M44,'IPSL-CM5A-MR'!$M44,'IPSL-MC5B-LR'!$M44,MIROC5!$M44,'MIROC-ESM'!$M44,'MIROC-ESM-CHEM'!$M44,'MRI-CGCM3'!$M44,'NorESM1-M'!$M44)</f>
        <v>-1.02468161343573E-2</v>
      </c>
      <c r="Q45" s="56">
        <f>MAX('bcc-csm-1'!$H44,'bcc-csm1-1-m'!$H44,'BNU-ESM'!$H44,CanESM2!$H44,CCSM4!$H44,'CNRM-CM5'!$H44,'CSIRO-Mk3-6-0'!$H44,'GFDL-ESM2M'!$H44,'GFDL-ESM2G'!$H44,'HadGEM2-ES'!$H44,'HadGEM2-CC'!$H44,inmcm4!$H44,'IPSL-CM5A-LR'!$H44,'IPSL-CM5A-MR'!$H44,'IPSL-MC5B-LR'!$H44,MIROC5!$H44,'MIROC-ESM'!$H44,'MIROC-ESM-CHEM'!$H44,'MRI-CGCM3'!$H44,'NorESM1-M'!$H44)</f>
        <v>401.97694700440098</v>
      </c>
      <c r="R45" s="13">
        <f>MAX('bcc-csm-1'!$I44,'bcc-csm1-1-m'!$I44,'BNU-ESM'!$I44,CanESM2!$I44,CCSM4!$I44,'CNRM-CM5'!$I44,'CSIRO-Mk3-6-0'!$I44,'GFDL-ESM2M'!$I44,'GFDL-ESM2G'!$I44,'HadGEM2-ES'!$I44,'HadGEM2-CC'!$I44,inmcm4!$I44,'IPSL-CM5A-LR'!$I44,'IPSL-CM5A-MR'!$I44,'IPSL-MC5B-LR'!$I44,MIROC5!$I44,'MIROC-ESM'!$I44,'MIROC-ESM-CHEM'!$I44,'MRI-CGCM3'!$I44,'NorESM1-M'!$I44)</f>
        <v>230.21783151626599</v>
      </c>
      <c r="S45" s="25">
        <f>MAX('bcc-csm-1'!$J44,'bcc-csm1-1-m'!$J44,'BNU-ESM'!$J44,CanESM2!$J44,CCSM4!$J44,'CNRM-CM5'!$J44,'CSIRO-Mk3-6-0'!$J44,'GFDL-ESM2M'!$J44,'GFDL-ESM2G'!$J44,'HadGEM2-ES'!$J44,'HadGEM2-CC'!$J44,inmcm4!$J44,'IPSL-CM5A-LR'!$J44,'IPSL-CM5A-MR'!$J44,'IPSL-MC5B-LR'!$J44,MIROC5!$J44,'MIROC-ESM'!$J44,'MIROC-ESM-CHEM'!$J44,'MRI-CGCM3'!$J44,'NorESM1-M'!$J44)</f>
        <v>0.28210116819999997</v>
      </c>
      <c r="T45" s="13">
        <f>MAX('bcc-csm-1'!$K44,'bcc-csm1-1-m'!$K44,'BNU-ESM'!$K44,CanESM2!$K44,CCSM4!$K44,'CNRM-CM5'!$K44,'CSIRO-Mk3-6-0'!$K44,'GFDL-ESM2M'!$K44,'GFDL-ESM2G'!$K44,'HadGEM2-ES'!$K44,'HadGEM2-CC'!$K44,inmcm4!$K44,'IPSL-CM5A-LR'!$K44,'IPSL-CM5A-MR'!$K44,'IPSL-MC5B-LR'!$K44,MIROC5!$K44,'MIROC-ESM'!$K44,'MIROC-ESM-CHEM'!$K44,'MRI-CGCM3'!$K44,'NorESM1-M'!$K44)</f>
        <v>565.59117909999998</v>
      </c>
      <c r="U45" s="13">
        <f>MAX('bcc-csm-1'!$L44,'bcc-csm1-1-m'!$L44,'BNU-ESM'!$L44,CanESM2!$L44,CCSM4!$L44,'CNRM-CM5'!$L44,'CSIRO-Mk3-6-0'!$L44,'GFDL-ESM2M'!$L44,'GFDL-ESM2G'!$L44,'HadGEM2-ES'!$L44,'HadGEM2-CC'!$L44,inmcm4!$L44,'IPSL-CM5A-LR'!$L44,'IPSL-CM5A-MR'!$L44,'IPSL-MC5B-LR'!$L44,MIROC5!$L44,'MIROC-ESM'!$L44,'MIROC-ESM-CHEM'!$L44,'MRI-CGCM3'!$L44,'NorESM1-M'!$L44)</f>
        <v>291.74896050000001</v>
      </c>
      <c r="V45" s="25">
        <f>MAX('bcc-csm-1'!$M44,'bcc-csm1-1-m'!$M44,'BNU-ESM'!$M44,CanESM2!$M44,CCSM4!$M44,'CNRM-CM5'!$M44,'CSIRO-Mk3-6-0'!$M44,'GFDL-ESM2M'!$M44,'GFDL-ESM2G'!$M44,'HadGEM2-ES'!$M44,'HadGEM2-CC'!$M44,inmcm4!$M44,'IPSL-CM5A-LR'!$M44,'IPSL-CM5A-MR'!$M44,'IPSL-MC5B-LR'!$M44,MIROC5!$M44,'MIROC-ESM'!$M44,'MIROC-ESM-CHEM'!$M44,'MRI-CGCM3'!$M44,'NorESM1-M'!$M44)</f>
        <v>0.42296830759999998</v>
      </c>
      <c r="W45" s="56">
        <f>STDEV('bcc-csm-1'!$H44,'bcc-csm1-1-m'!$H44,'BNU-ESM'!$H44,CanESM2!$H44,CCSM4!$H44,'CNRM-CM5'!$H44,'CSIRO-Mk3-6-0'!$H44,'GFDL-ESM2M'!$H44,'GFDL-ESM2G'!$H44,'HadGEM2-ES'!$H44,'HadGEM2-CC'!$H44,inmcm4!$H44,'IPSL-CM5A-LR'!$H44,'IPSL-CM5A-MR'!$H44,'IPSL-MC5B-LR'!$H44,MIROC5!$H44,'MIROC-ESM'!$H44,'MIROC-ESM-CHEM'!$H44,'MRI-CGCM3'!$H44,'NorESM1-M'!$H44)</f>
        <v>87.05105818682641</v>
      </c>
      <c r="X45" s="13">
        <f>STDEV('bcc-csm-1'!$I44,'bcc-csm1-1-m'!$I44,'BNU-ESM'!$I44,CanESM2!$I44,CCSM4!$I44,'CNRM-CM5'!$I44,'CSIRO-Mk3-6-0'!$I44,'GFDL-ESM2M'!$I44,'GFDL-ESM2G'!$I44,'HadGEM2-ES'!$I44,'HadGEM2-CC'!$I44,inmcm4!$I44,'IPSL-CM5A-LR'!$I44,'IPSL-CM5A-MR'!$I44,'IPSL-MC5B-LR'!$I44,MIROC5!$I44,'MIROC-ESM'!$I44,'MIROC-ESM-CHEM'!$I44,'MRI-CGCM3'!$I44,'NorESM1-M'!$I44)</f>
        <v>52.055819778594369</v>
      </c>
      <c r="Y45" s="13">
        <f>STDEV('bcc-csm-1'!$J44,'bcc-csm1-1-m'!$J44,'BNU-ESM'!$J44,CanESM2!$J44,CCSM4!$J44,'CNRM-CM5'!$J44,'CSIRO-Mk3-6-0'!$J44,'GFDL-ESM2M'!$J44,'GFDL-ESM2G'!$J44,'HadGEM2-ES'!$J44,'HadGEM2-CC'!$J44,inmcm4!$J44,'IPSL-CM5A-LR'!$J44,'IPSL-CM5A-MR'!$J44,'IPSL-MC5B-LR'!$J44,MIROC5!$J44,'MIROC-ESM'!$J44,'MIROC-ESM-CHEM'!$J44,'MRI-CGCM3'!$J44,'NorESM1-M'!$J44)</f>
        <v>9.1062299417280071E-2</v>
      </c>
      <c r="Z45" s="13">
        <f>STDEV('bcc-csm-1'!$K44,'bcc-csm1-1-m'!$K44,'BNU-ESM'!$K44,CanESM2!$K44,CCSM4!$K44,'CNRM-CM5'!$K44,'CSIRO-Mk3-6-0'!$K44,'GFDL-ESM2M'!$K44,'GFDL-ESM2G'!$K44,'HadGEM2-ES'!$K44,'HadGEM2-CC'!$K44,inmcm4!$K44,'IPSL-CM5A-LR'!$K44,'IPSL-CM5A-MR'!$K44,'IPSL-MC5B-LR'!$K44,MIROC5!$K44,'MIROC-ESM'!$K44,'MIROC-ESM-CHEM'!$K44,'MRI-CGCM3'!$K44,'NorESM1-M'!$K44)</f>
        <v>130.77676016432977</v>
      </c>
      <c r="AA45" s="13">
        <f>STDEV('bcc-csm-1'!$L44,'bcc-csm1-1-m'!$L44,'BNU-ESM'!$L44,CanESM2!$L44,CCSM4!$L44,'CNRM-CM5'!$L44,'CSIRO-Mk3-6-0'!$L44,'GFDL-ESM2M'!$L44,'GFDL-ESM2G'!$L44,'HadGEM2-ES'!$L44,'HadGEM2-CC'!$L44,inmcm4!$L44,'IPSL-CM5A-LR'!$L44,'IPSL-CM5A-MR'!$L44,'IPSL-MC5B-LR'!$L44,MIROC5!$L44,'MIROC-ESM'!$L44,'MIROC-ESM-CHEM'!$L44,'MRI-CGCM3'!$L44,'NorESM1-M'!$L44)</f>
        <v>69.570644950179584</v>
      </c>
      <c r="AB45" s="13">
        <f>STDEV('bcc-csm-1'!$M44,'bcc-csm1-1-m'!$M44,'BNU-ESM'!$M44,CanESM2!$M44,CCSM4!$M44,'CNRM-CM5'!$M44,'CSIRO-Mk3-6-0'!$M44,'GFDL-ESM2M'!$M44,'GFDL-ESM2G'!$M44,'HadGEM2-ES'!$M44,'HadGEM2-CC'!$M44,inmcm4!$M44,'IPSL-CM5A-LR'!$M44,'IPSL-CM5A-MR'!$M44,'IPSL-MC5B-LR'!$M44,MIROC5!$M44,'MIROC-ESM'!$M44,'MIROC-ESM-CHEM'!$M44,'MRI-CGCM3'!$M44,'NorESM1-M'!$M44)</f>
        <v>0.12412045526756638</v>
      </c>
      <c r="AC45" s="56">
        <f t="shared" ref="AC45:AH45" si="104">E45-(3*W45)</f>
        <v>-36.776440245612577</v>
      </c>
      <c r="AD45" s="13">
        <f t="shared" si="104"/>
        <v>-67.856715499255202</v>
      </c>
      <c r="AE45" s="13">
        <f t="shared" si="104"/>
        <v>-0.14884009428039457</v>
      </c>
      <c r="AF45" s="13">
        <f t="shared" si="104"/>
        <v>-41.123687831531413</v>
      </c>
      <c r="AG45" s="13">
        <f t="shared" si="104"/>
        <v>-57.02228657377438</v>
      </c>
      <c r="AH45" s="13">
        <f t="shared" si="104"/>
        <v>-0.16087735159902164</v>
      </c>
      <c r="AI45" s="56">
        <f t="shared" ref="AI45:AN45" si="105">E45+(3*W45)</f>
        <v>485.52990887534588</v>
      </c>
      <c r="AJ45" s="13">
        <f t="shared" si="105"/>
        <v>244.47820317231105</v>
      </c>
      <c r="AK45" s="13">
        <f t="shared" si="105"/>
        <v>0.39753370222328588</v>
      </c>
      <c r="AL45" s="13">
        <f t="shared" si="105"/>
        <v>743.53687315444722</v>
      </c>
      <c r="AM45" s="13">
        <f t="shared" si="105"/>
        <v>360.40158312730307</v>
      </c>
      <c r="AN45" s="13">
        <f t="shared" si="105"/>
        <v>0.58384538000637665</v>
      </c>
      <c r="AO45" s="56">
        <f>AVERAGE('bcc-csm-1'!$E44,'bcc-csm1-1-m'!$E44,'BNU-ESM'!$E44,CanESM2!$E44,CCSM4!$E44,'CNRM-CM5'!$E44,'CSIRO-Mk3-6-0'!$E44,'GFDL-ESM2M'!$E44,'GFDL-ESM2G'!$E44,'HadGEM2-ES'!$E44,'HadGEM2-CC'!$E44,inmcm4!$E44,'IPSL-CM5A-LR'!$E44,'IPSL-CM5A-MR'!$E44,'IPSL-MC5B-LR'!$E44,MIROC5!$E44,'MIROC-ESM'!$E44,'MIROC-ESM-CHEM'!$E44,'MRI-CGCM3'!$E44,'NorESM1-M'!$E44)</f>
        <v>1896.297398396812</v>
      </c>
      <c r="AP45" s="13">
        <f>AVERAGE('bcc-csm-1'!$F44,'bcc-csm1-1-m'!$F44,'BNU-ESM'!$F44,CanESM2!$F44,CCSM4!$F44,'CNRM-CM5'!$F44,'CSIRO-Mk3-6-0'!$F44,'GFDL-ESM2M'!$F44,'GFDL-ESM2G'!$F44,'HadGEM2-ES'!$F44,'HadGEM2-CC'!$F44,inmcm4!$F44,'IPSL-CM5A-LR'!$F44,'IPSL-CM5A-MR'!$F44,'IPSL-MC5B-LR'!$F44,MIROC5!$F44,'MIROC-ESM'!$F44,'MIROC-ESM-CHEM'!$F44,'MRI-CGCM3'!$F44,'NorESM1-M'!$F44)</f>
        <v>135.61843179125282</v>
      </c>
      <c r="AQ45" s="62">
        <f>AVERAGE('bcc-csm-1'!$G44,'bcc-csm1-1-m'!$G44,'BNU-ESM'!$G44,CanESM2!$G44,CCSM4!$G44,'CNRM-CM5'!$G44,'CSIRO-Mk3-6-0'!$G44,'GFDL-ESM2M'!$G44,'GFDL-ESM2G'!$G44,'HadGEM2-ES'!$G44,'HadGEM2-CC'!$G44,inmcm4!$G44,'IPSL-CM5A-LR'!$G44,'IPSL-CM5A-MR'!$G44,'IPSL-MC5B-LR'!$G44,MIROC5!$G44,'MIROC-ESM'!$G44,'MIROC-ESM-CHEM'!$G44,'MRI-CGCM3'!$G44,'NorESM1-M'!$G44)</f>
        <v>0.92584347631645181</v>
      </c>
      <c r="AR45" s="53">
        <f t="shared" si="82"/>
        <v>0.11832359971835726</v>
      </c>
      <c r="AS45" s="53">
        <f t="shared" si="83"/>
        <v>0.65117066072890417</v>
      </c>
      <c r="AT45" s="64">
        <f t="shared" si="84"/>
        <v>0.13430650768979888</v>
      </c>
      <c r="AU45" s="53">
        <f t="shared" si="85"/>
        <v>0.18520649395942787</v>
      </c>
      <c r="AV45" s="53">
        <f t="shared" si="86"/>
        <v>1.1185031877543663</v>
      </c>
      <c r="AW45" s="64">
        <f t="shared" si="87"/>
        <v>0.22842307540480264</v>
      </c>
    </row>
    <row r="46" spans="1:49" ht="11.5" x14ac:dyDescent="0.25">
      <c r="A46" s="10" t="str">
        <f>IF(AND(B46='bcc-csm-1'!C45, B46='bcc-csm1-1-m'!C45,B46='BNU-ESM'!C45, B46=CanESM2!C45, B46=CCSM4!C45, B46='CNRM-CM5'!C45, B46='CSIRO-Mk3-6-0'!C45, B46='GFDL-ESM2M'!C45, B46='GFDL-ESM2G'!C45, B46='HadGEM2-ES'!C45, B46='HadGEM2-CC'!C45, B46=inmcm4!C45, B46='IPSL-CM5A-LR'!C45, B46='IPSL-CM5A-MR'!C45, B46='IPSL-MC5B-LR'!C45, B46=MIROC5!C45, B46='MIROC-ESM'!C45, B46='MIROC-ESM-CHEM'!C45, B46='MRI-CGCM3'!C45, B46='NorESM1-M'!C45), "Yes", "No")</f>
        <v>Yes</v>
      </c>
      <c r="B46" s="10">
        <v>19083</v>
      </c>
      <c r="C46" s="10" t="s">
        <v>45</v>
      </c>
      <c r="D46" s="11" t="s">
        <v>1</v>
      </c>
      <c r="E46" s="13">
        <f>AVERAGE('bcc-csm-1'!$H45,'bcc-csm1-1-m'!$H45,'BNU-ESM'!$H45,CanESM2!$H45,CCSM4!$H45,'CNRM-CM5'!$H45,'CSIRO-Mk3-6-0'!$H45,'GFDL-ESM2M'!$H45,'GFDL-ESM2G'!$H45,'HadGEM2-ES'!$H45,'HadGEM2-CC'!$H45,inmcm4!$H45,'IPSL-CM5A-LR'!$H45,'IPSL-CM5A-MR'!$H45,'IPSL-MC5B-LR'!$H45,MIROC5!$H45,'MIROC-ESM'!$H45,'MIROC-ESM-CHEM'!$H45,'MRI-CGCM3'!$H45,'NorESM1-M'!$H45)</f>
        <v>227.36607068312293</v>
      </c>
      <c r="F46" s="13">
        <f>AVERAGE('bcc-csm-1'!$I45,'bcc-csm1-1-m'!$I45,'BNU-ESM'!$I45,CanESM2!$I45,CCSM4!$I45,'CNRM-CM5'!$I45,'CSIRO-Mk3-6-0'!$I45,'GFDL-ESM2M'!$I45,'GFDL-ESM2G'!$I45,'HadGEM2-ES'!$I45,'HadGEM2-CC'!$I45,inmcm4!$I45,'IPSL-CM5A-LR'!$I45,'IPSL-CM5A-MR'!$I45,'IPSL-MC5B-LR'!$I45,MIROC5!$I45,'MIROC-ESM'!$I45,'MIROC-ESM-CHEM'!$I45,'MRI-CGCM3'!$I45,'NorESM1-M'!$I45)</f>
        <v>98.393042497089894</v>
      </c>
      <c r="G46" s="25">
        <f>AVERAGE('bcc-csm-1'!$J45,'bcc-csm1-1-m'!$J45,'BNU-ESM'!$J45,CanESM2!$J45,CCSM4!$J45,'CNRM-CM5'!$J45,'CSIRO-Mk3-6-0'!$J45,'GFDL-ESM2M'!$J45,'GFDL-ESM2G'!$J45,'HadGEM2-ES'!$J45,'HadGEM2-CC'!$J45,inmcm4!$J45,'IPSL-CM5A-LR'!$J45,'IPSL-CM5A-MR'!$J45,'IPSL-MC5B-LR'!$J45,MIROC5!$J45,'MIROC-ESM'!$J45,'MIROC-ESM-CHEM'!$J45,'MRI-CGCM3'!$J45,'NorESM1-M'!$J45)</f>
        <v>0.130389051771196</v>
      </c>
      <c r="H46" s="13">
        <f>AVERAGE('bcc-csm-1'!$K45,'bcc-csm1-1-m'!$K45,'BNU-ESM'!$K45,CanESM2!$K45,CCSM4!$K45,'CNRM-CM5'!$K45,'CSIRO-Mk3-6-0'!$K45,'GFDL-ESM2M'!$K45,'GFDL-ESM2G'!$K45,'HadGEM2-ES'!$K45,'HadGEM2-CC'!$K45,inmcm4!$K45,'IPSL-CM5A-LR'!$K45,'IPSL-CM5A-MR'!$K45,'IPSL-MC5B-LR'!$K45,MIROC5!$K45,'MIROC-ESM'!$K45,'MIROC-ESM-CHEM'!$K45,'MRI-CGCM3'!$K45,'NorESM1-M'!$K45)</f>
        <v>354.94991703706091</v>
      </c>
      <c r="I46" s="13">
        <f>AVERAGE('bcc-csm-1'!$L45,'bcc-csm1-1-m'!$L45,'BNU-ESM'!$L45,CanESM2!$L45,CCSM4!$L45,'CNRM-CM5'!$L45,'CSIRO-Mk3-6-0'!$L45,'GFDL-ESM2M'!$L45,'GFDL-ESM2G'!$L45,'HadGEM2-ES'!$L45,'HadGEM2-CC'!$L45,inmcm4!$L45,'IPSL-CM5A-LR'!$L45,'IPSL-CM5A-MR'!$L45,'IPSL-MC5B-LR'!$L45,MIROC5!$L45,'MIROC-ESM'!$L45,'MIROC-ESM-CHEM'!$L45,'MRI-CGCM3'!$L45,'NorESM1-M'!$L45)</f>
        <v>166.28061101447662</v>
      </c>
      <c r="J46" s="25">
        <f>AVERAGE('bcc-csm-1'!$M45,'bcc-csm1-1-m'!$M45,'BNU-ESM'!$M45,CanESM2!$M45,CCSM4!$M45,'CNRM-CM5'!$M45,'CSIRO-Mk3-6-0'!$M45,'GFDL-ESM2M'!$M45,'GFDL-ESM2G'!$M45,'HadGEM2-ES'!$M45,'HadGEM2-CC'!$M45,inmcm4!$M45,'IPSL-CM5A-LR'!$M45,'IPSL-CM5A-MR'!$M45,'IPSL-MC5B-LR'!$M45,MIROC5!$M45,'MIROC-ESM'!$M45,'MIROC-ESM-CHEM'!$M45,'MRI-CGCM3'!$M45,'NorESM1-M'!$M45)</f>
        <v>0.2202760137626934</v>
      </c>
      <c r="K46" s="56">
        <f>MIN('bcc-csm-1'!$H45,'bcc-csm1-1-m'!$H45,'BNU-ESM'!$H45,CanESM2!$H45,CCSM4!$H45,'CNRM-CM5'!$H45,'CSIRO-Mk3-6-0'!$H45,'GFDL-ESM2M'!$H45,'GFDL-ESM2G'!$H45,'HadGEM2-ES'!$H45,'HadGEM2-CC'!$H45,inmcm4!$H45,'IPSL-CM5A-LR'!$H45,'IPSL-CM5A-MR'!$H45,'IPSL-MC5B-LR'!$H45,MIROC5!$H45,'MIROC-ESM'!$H45,'MIROC-ESM-CHEM'!$H45,'MRI-CGCM3'!$H45,'NorESM1-M'!$H45)</f>
        <v>49.1742912320885</v>
      </c>
      <c r="L46" s="13">
        <f>MIN('bcc-csm-1'!$I45,'bcc-csm1-1-m'!$I45,'BNU-ESM'!$I45,CanESM2!$I45,CCSM4!$I45,'CNRM-CM5'!$I45,'CSIRO-Mk3-6-0'!$I45,'GFDL-ESM2M'!$I45,'GFDL-ESM2G'!$I45,'HadGEM2-ES'!$I45,'HadGEM2-CC'!$I45,inmcm4!$I45,'IPSL-CM5A-LR'!$I45,'IPSL-CM5A-MR'!$I45,'IPSL-MC5B-LR'!$I45,MIROC5!$I45,'MIROC-ESM'!$I45,'MIROC-ESM-CHEM'!$I45,'MRI-CGCM3'!$I45,'NorESM1-M'!$I45)</f>
        <v>6.8064518451690503</v>
      </c>
      <c r="M46" s="25">
        <f>MIN('bcc-csm-1'!$J45,'bcc-csm1-1-m'!$J45,'BNU-ESM'!$J45,CanESM2!$J45,CCSM4!$J45,'CNRM-CM5'!$J45,'CSIRO-Mk3-6-0'!$J45,'GFDL-ESM2M'!$J45,'GFDL-ESM2G'!$J45,'HadGEM2-ES'!$J45,'HadGEM2-CC'!$J45,inmcm4!$J45,'IPSL-CM5A-LR'!$J45,'IPSL-CM5A-MR'!$J45,'IPSL-MC5B-LR'!$J45,MIROC5!$J45,'MIROC-ESM'!$J45,'MIROC-ESM-CHEM'!$J45,'MRI-CGCM3'!$J45,'NorESM1-M'!$J45)</f>
        <v>-4.9134000707339399E-2</v>
      </c>
      <c r="N46" s="13">
        <f>MIN('bcc-csm-1'!$K45,'bcc-csm1-1-m'!$K45,'BNU-ESM'!$K45,CanESM2!$K45,CCSM4!$K45,'CNRM-CM5'!$K45,'CSIRO-Mk3-6-0'!$K45,'GFDL-ESM2M'!$K45,'GFDL-ESM2G'!$K45,'HadGEM2-ES'!$K45,'HadGEM2-CC'!$K45,inmcm4!$K45,'IPSL-CM5A-LR'!$K45,'IPSL-CM5A-MR'!$K45,'IPSL-MC5B-LR'!$K45,MIROC5!$K45,'MIROC-ESM'!$K45,'MIROC-ESM-CHEM'!$K45,'MRI-CGCM3'!$K45,'NorESM1-M'!$K45)</f>
        <v>119.524688388174</v>
      </c>
      <c r="O46" s="13">
        <f>MIN('bcc-csm-1'!$L45,'bcc-csm1-1-m'!$L45,'BNU-ESM'!$L45,CanESM2!$L45,CCSM4!$L45,'CNRM-CM5'!$L45,'CSIRO-Mk3-6-0'!$L45,'GFDL-ESM2M'!$L45,'GFDL-ESM2G'!$L45,'HadGEM2-ES'!$L45,'HadGEM2-CC'!$L45,inmcm4!$L45,'IPSL-CM5A-LR'!$L45,'IPSL-CM5A-MR'!$L45,'IPSL-MC5B-LR'!$L45,MIROC5!$L45,'MIROC-ESM'!$L45,'MIROC-ESM-CHEM'!$L45,'MRI-CGCM3'!$L45,'NorESM1-M'!$L45)</f>
        <v>25.487632465362601</v>
      </c>
      <c r="P46" s="25">
        <f>MIN('bcc-csm-1'!$M45,'bcc-csm1-1-m'!$M45,'BNU-ESM'!$M45,CanESM2!$M45,CCSM4!$M45,'CNRM-CM5'!$M45,'CSIRO-Mk3-6-0'!$M45,'GFDL-ESM2M'!$M45,'GFDL-ESM2G'!$M45,'HadGEM2-ES'!$M45,'HadGEM2-CC'!$M45,inmcm4!$M45,'IPSL-CM5A-LR'!$M45,'IPSL-CM5A-MR'!$M45,'IPSL-MC5B-LR'!$M45,MIROC5!$M45,'MIROC-ESM'!$M45,'MIROC-ESM-CHEM'!$M45,'MRI-CGCM3'!$M45,'NorESM1-M'!$M45)</f>
        <v>-1.3385590035833001E-2</v>
      </c>
      <c r="Q46" s="56">
        <f>MAX('bcc-csm-1'!$H45,'bcc-csm1-1-m'!$H45,'BNU-ESM'!$H45,CanESM2!$H45,CCSM4!$H45,'CNRM-CM5'!$H45,'CSIRO-Mk3-6-0'!$H45,'GFDL-ESM2M'!$H45,'GFDL-ESM2G'!$H45,'HadGEM2-ES'!$H45,'HadGEM2-CC'!$H45,inmcm4!$H45,'IPSL-CM5A-LR'!$H45,'IPSL-CM5A-MR'!$H45,'IPSL-MC5B-LR'!$H45,MIROC5!$H45,'MIROC-ESM'!$H45,'MIROC-ESM-CHEM'!$H45,'MRI-CGCM3'!$H45,'NorESM1-M'!$H45)</f>
        <v>410.177035237197</v>
      </c>
      <c r="R46" s="13">
        <f>MAX('bcc-csm-1'!$I45,'bcc-csm1-1-m'!$I45,'BNU-ESM'!$I45,CanESM2!$I45,CCSM4!$I45,'CNRM-CM5'!$I45,'CSIRO-Mk3-6-0'!$I45,'GFDL-ESM2M'!$I45,'GFDL-ESM2G'!$I45,'HadGEM2-ES'!$I45,'HadGEM2-CC'!$I45,inmcm4!$I45,'IPSL-CM5A-LR'!$I45,'IPSL-CM5A-MR'!$I45,'IPSL-MC5B-LR'!$I45,MIROC5!$I45,'MIROC-ESM'!$I45,'MIROC-ESM-CHEM'!$I45,'MRI-CGCM3'!$I45,'NorESM1-M'!$I45)</f>
        <v>254.740680742264</v>
      </c>
      <c r="S46" s="25">
        <f>MAX('bcc-csm-1'!$J45,'bcc-csm1-1-m'!$J45,'BNU-ESM'!$J45,CanESM2!$J45,CCSM4!$J45,'CNRM-CM5'!$J45,'CSIRO-Mk3-6-0'!$J45,'GFDL-ESM2M'!$J45,'GFDL-ESM2G'!$J45,'HadGEM2-ES'!$J45,'HadGEM2-CC'!$J45,inmcm4!$J45,'IPSL-CM5A-LR'!$J45,'IPSL-CM5A-MR'!$J45,'IPSL-MC5B-LR'!$J45,MIROC5!$J45,'MIROC-ESM'!$J45,'MIROC-ESM-CHEM'!$J45,'MRI-CGCM3'!$J45,'NorESM1-M'!$J45)</f>
        <v>0.30445606040000001</v>
      </c>
      <c r="T46" s="13">
        <f>MAX('bcc-csm-1'!$K45,'bcc-csm1-1-m'!$K45,'BNU-ESM'!$K45,CanESM2!$K45,CCSM4!$K45,'CNRM-CM5'!$K45,'CSIRO-Mk3-6-0'!$K45,'GFDL-ESM2M'!$K45,'GFDL-ESM2G'!$K45,'HadGEM2-ES'!$K45,'HadGEM2-CC'!$K45,inmcm4!$K45,'IPSL-CM5A-LR'!$K45,'IPSL-CM5A-MR'!$K45,'IPSL-MC5B-LR'!$K45,MIROC5!$K45,'MIROC-ESM'!$K45,'MIROC-ESM-CHEM'!$K45,'MRI-CGCM3'!$K45,'NorESM1-M'!$K45)</f>
        <v>581.9906072</v>
      </c>
      <c r="U46" s="13">
        <f>MAX('bcc-csm-1'!$L45,'bcc-csm1-1-m'!$L45,'BNU-ESM'!$L45,CanESM2!$L45,CCSM4!$L45,'CNRM-CM5'!$L45,'CSIRO-Mk3-6-0'!$L45,'GFDL-ESM2M'!$L45,'GFDL-ESM2G'!$L45,'HadGEM2-ES'!$L45,'HadGEM2-CC'!$L45,inmcm4!$L45,'IPSL-CM5A-LR'!$L45,'IPSL-CM5A-MR'!$L45,'IPSL-MC5B-LR'!$L45,MIROC5!$L45,'MIROC-ESM'!$L45,'MIROC-ESM-CHEM'!$L45,'MRI-CGCM3'!$L45,'NorESM1-M'!$L45)</f>
        <v>322.87294309999999</v>
      </c>
      <c r="V46" s="25">
        <f>MAX('bcc-csm-1'!$M45,'bcc-csm1-1-m'!$M45,'BNU-ESM'!$M45,CanESM2!$M45,CCSM4!$M45,'CNRM-CM5'!$M45,'CSIRO-Mk3-6-0'!$M45,'GFDL-ESM2M'!$M45,'GFDL-ESM2G'!$M45,'HadGEM2-ES'!$M45,'HadGEM2-CC'!$M45,inmcm4!$M45,'IPSL-CM5A-LR'!$M45,'IPSL-CM5A-MR'!$M45,'IPSL-MC5B-LR'!$M45,MIROC5!$M45,'MIROC-ESM'!$M45,'MIROC-ESM-CHEM'!$M45,'MRI-CGCM3'!$M45,'NorESM1-M'!$M45)</f>
        <v>0.45123873549999999</v>
      </c>
      <c r="W46" s="56">
        <f>STDEV('bcc-csm-1'!$H45,'bcc-csm1-1-m'!$H45,'BNU-ESM'!$H45,CanESM2!$H45,CCSM4!$H45,'CNRM-CM5'!$H45,'CSIRO-Mk3-6-0'!$H45,'GFDL-ESM2M'!$H45,'GFDL-ESM2G'!$H45,'HadGEM2-ES'!$H45,'HadGEM2-CC'!$H45,inmcm4!$H45,'IPSL-CM5A-LR'!$H45,'IPSL-CM5A-MR'!$H45,'IPSL-MC5B-LR'!$H45,MIROC5!$H45,'MIROC-ESM'!$H45,'MIROC-ESM-CHEM'!$H45,'MRI-CGCM3'!$H45,'NorESM1-M'!$H45)</f>
        <v>88.617774995630199</v>
      </c>
      <c r="X46" s="13">
        <f>STDEV('bcc-csm-1'!$I45,'bcc-csm1-1-m'!$I45,'BNU-ESM'!$I45,CanESM2!$I45,CCSM4!$I45,'CNRM-CM5'!$I45,'CSIRO-Mk3-6-0'!$I45,'GFDL-ESM2M'!$I45,'GFDL-ESM2G'!$I45,'HadGEM2-ES'!$I45,'HadGEM2-CC'!$I45,inmcm4!$I45,'IPSL-CM5A-LR'!$I45,'IPSL-CM5A-MR'!$I45,'IPSL-MC5B-LR'!$I45,MIROC5!$I45,'MIROC-ESM'!$I45,'MIROC-ESM-CHEM'!$I45,'MRI-CGCM3'!$I45,'NorESM1-M'!$I45)</f>
        <v>58.527451666118004</v>
      </c>
      <c r="Y46" s="13">
        <f>STDEV('bcc-csm-1'!$J45,'bcc-csm1-1-m'!$J45,'BNU-ESM'!$J45,CanESM2!$J45,CCSM4!$J45,'CNRM-CM5'!$J45,'CSIRO-Mk3-6-0'!$J45,'GFDL-ESM2M'!$J45,'GFDL-ESM2G'!$J45,'HadGEM2-ES'!$J45,'HadGEM2-CC'!$J45,inmcm4!$J45,'IPSL-CM5A-LR'!$J45,'IPSL-CM5A-MR'!$J45,'IPSL-MC5B-LR'!$J45,MIROC5!$J45,'MIROC-ESM'!$J45,'MIROC-ESM-CHEM'!$J45,'MRI-CGCM3'!$J45,'NorESM1-M'!$J45)</f>
        <v>9.6483912095086943E-2</v>
      </c>
      <c r="Z46" s="13">
        <f>STDEV('bcc-csm-1'!$K45,'bcc-csm1-1-m'!$K45,'BNU-ESM'!$K45,CanESM2!$K45,CCSM4!$K45,'CNRM-CM5'!$K45,'CSIRO-Mk3-6-0'!$K45,'GFDL-ESM2M'!$K45,'GFDL-ESM2G'!$K45,'HadGEM2-ES'!$K45,'HadGEM2-CC'!$K45,inmcm4!$K45,'IPSL-CM5A-LR'!$K45,'IPSL-CM5A-MR'!$K45,'IPSL-MC5B-LR'!$K45,MIROC5!$K45,'MIROC-ESM'!$K45,'MIROC-ESM-CHEM'!$K45,'MRI-CGCM3'!$K45,'NorESM1-M'!$K45)</f>
        <v>131.50476634474734</v>
      </c>
      <c r="AA46" s="13">
        <f>STDEV('bcc-csm-1'!$L45,'bcc-csm1-1-m'!$L45,'BNU-ESM'!$L45,CanESM2!$L45,CCSM4!$L45,'CNRM-CM5'!$L45,'CSIRO-Mk3-6-0'!$L45,'GFDL-ESM2M'!$L45,'GFDL-ESM2G'!$L45,'HadGEM2-ES'!$L45,'HadGEM2-CC'!$L45,inmcm4!$L45,'IPSL-CM5A-LR'!$L45,'IPSL-CM5A-MR'!$L45,'IPSL-MC5B-LR'!$L45,MIROC5!$L45,'MIROC-ESM'!$L45,'MIROC-ESM-CHEM'!$L45,'MRI-CGCM3'!$L45,'NorESM1-M'!$L45)</f>
        <v>76.718326424263822</v>
      </c>
      <c r="AB46" s="13">
        <f>STDEV('bcc-csm-1'!$M45,'bcc-csm1-1-m'!$M45,'BNU-ESM'!$M45,CanESM2!$M45,CCSM4!$M45,'CNRM-CM5'!$M45,'CSIRO-Mk3-6-0'!$M45,'GFDL-ESM2M'!$M45,'GFDL-ESM2G'!$M45,'HadGEM2-ES'!$M45,'HadGEM2-CC'!$M45,inmcm4!$M45,'IPSL-CM5A-LR'!$M45,'IPSL-CM5A-MR'!$M45,'IPSL-MC5B-LR'!$M45,MIROC5!$M45,'MIROC-ESM'!$M45,'MIROC-ESM-CHEM'!$M45,'MRI-CGCM3'!$M45,'NorESM1-M'!$M45)</f>
        <v>0.13050792785860388</v>
      </c>
      <c r="AC46" s="56">
        <f t="shared" ref="AC46:AH46" si="106">E46-(3*W46)</f>
        <v>-38.487254303767656</v>
      </c>
      <c r="AD46" s="13">
        <f t="shared" si="106"/>
        <v>-77.189312501264126</v>
      </c>
      <c r="AE46" s="13">
        <f t="shared" si="106"/>
        <v>-0.15906268451406483</v>
      </c>
      <c r="AF46" s="13">
        <f t="shared" si="106"/>
        <v>-39.564381997181101</v>
      </c>
      <c r="AG46" s="13">
        <f t="shared" si="106"/>
        <v>-63.87436825831486</v>
      </c>
      <c r="AH46" s="13">
        <f t="shared" si="106"/>
        <v>-0.17124776981311823</v>
      </c>
      <c r="AI46" s="56">
        <f t="shared" ref="AI46:AN46" si="107">E46+(3*W46)</f>
        <v>493.21939567001351</v>
      </c>
      <c r="AJ46" s="13">
        <f t="shared" si="107"/>
        <v>273.97539749544393</v>
      </c>
      <c r="AK46" s="13">
        <f t="shared" si="107"/>
        <v>0.41984078805645686</v>
      </c>
      <c r="AL46" s="13">
        <f t="shared" si="107"/>
        <v>749.46421607130287</v>
      </c>
      <c r="AM46" s="13">
        <f t="shared" si="107"/>
        <v>396.4355902872681</v>
      </c>
      <c r="AN46" s="13">
        <f t="shared" si="107"/>
        <v>0.61179979733850498</v>
      </c>
      <c r="AO46" s="56">
        <f>AVERAGE('bcc-csm-1'!$E45,'bcc-csm1-1-m'!$E45,'BNU-ESM'!$E45,CanESM2!$E45,CCSM4!$E45,'CNRM-CM5'!$E45,'CSIRO-Mk3-6-0'!$E45,'GFDL-ESM2M'!$E45,'GFDL-ESM2G'!$E45,'HadGEM2-ES'!$E45,'HadGEM2-CC'!$E45,inmcm4!$E45,'IPSL-CM5A-LR'!$E45,'IPSL-CM5A-MR'!$E45,'IPSL-MC5B-LR'!$E45,MIROC5!$E45,'MIROC-ESM'!$E45,'MIROC-ESM-CHEM'!$E45,'MRI-CGCM3'!$E45,'NorESM1-M'!$E45)</f>
        <v>1966.2020554306393</v>
      </c>
      <c r="AP46" s="13">
        <f>AVERAGE('bcc-csm-1'!$F45,'bcc-csm1-1-m'!$F45,'BNU-ESM'!$F45,CanESM2!$F45,CCSM4!$F45,'CNRM-CM5'!$F45,'CSIRO-Mk3-6-0'!$F45,'GFDL-ESM2M'!$F45,'GFDL-ESM2G'!$F45,'HadGEM2-ES'!$F45,'HadGEM2-CC'!$F45,inmcm4!$F45,'IPSL-CM5A-LR'!$F45,'IPSL-CM5A-MR'!$F45,'IPSL-MC5B-LR'!$F45,MIROC5!$F45,'MIROC-ESM'!$F45,'MIROC-ESM-CHEM'!$F45,'MRI-CGCM3'!$F45,'NorESM1-M'!$F45)</f>
        <v>161.7891619264698</v>
      </c>
      <c r="AQ46" s="62">
        <f>AVERAGE('bcc-csm-1'!$G45,'bcc-csm1-1-m'!$G45,'BNU-ESM'!$G45,CanESM2!$G45,CCSM4!$G45,'CNRM-CM5'!$G45,'CSIRO-Mk3-6-0'!$G45,'GFDL-ESM2M'!$G45,'GFDL-ESM2G'!$G45,'HadGEM2-ES'!$G45,'HadGEM2-CC'!$G45,inmcm4!$G45,'IPSL-CM5A-LR'!$G45,'IPSL-CM5A-MR'!$G45,'IPSL-MC5B-LR'!$G45,MIROC5!$G45,'MIROC-ESM'!$G45,'MIROC-ESM-CHEM'!$G45,'MRI-CGCM3'!$G45,'NorESM1-M'!$G45)</f>
        <v>0.95519195196288964</v>
      </c>
      <c r="AR46" s="53">
        <f t="shared" si="82"/>
        <v>0.11563718492468213</v>
      </c>
      <c r="AS46" s="53">
        <f t="shared" si="83"/>
        <v>0.60815595634154851</v>
      </c>
      <c r="AT46" s="64">
        <f t="shared" si="84"/>
        <v>0.1365056013121243</v>
      </c>
      <c r="AU46" s="53">
        <f t="shared" si="85"/>
        <v>0.18052565658584843</v>
      </c>
      <c r="AV46" s="53">
        <f t="shared" si="86"/>
        <v>1.0277611246298939</v>
      </c>
      <c r="AW46" s="64">
        <f t="shared" si="87"/>
        <v>0.23060916008560695</v>
      </c>
    </row>
    <row r="47" spans="1:49" ht="11.5" x14ac:dyDescent="0.25">
      <c r="A47" s="10" t="str">
        <f>IF(AND(B47='bcc-csm-1'!C46, B47='bcc-csm1-1-m'!C46,B47='BNU-ESM'!C46, B47=CanESM2!C46, B47=CCSM4!C46, B47='CNRM-CM5'!C46, B47='CSIRO-Mk3-6-0'!C46, B47='GFDL-ESM2M'!C46, B47='GFDL-ESM2G'!C46, B47='HadGEM2-ES'!C46, B47='HadGEM2-CC'!C46, B47=inmcm4!C46, B47='IPSL-CM5A-LR'!C46, B47='IPSL-CM5A-MR'!C46, B47='IPSL-MC5B-LR'!C46, B47=MIROC5!C46, B47='MIROC-ESM'!C46, B47='MIROC-ESM-CHEM'!C46, B47='MRI-CGCM3'!C46, B47='NorESM1-M'!C46), "Yes", "No")</f>
        <v>Yes</v>
      </c>
      <c r="B47" s="10">
        <v>19085</v>
      </c>
      <c r="C47" s="10" t="s">
        <v>46</v>
      </c>
      <c r="D47" s="11" t="s">
        <v>1</v>
      </c>
      <c r="E47" s="13">
        <f>AVERAGE('bcc-csm-1'!$H46,'bcc-csm1-1-m'!$H46,'BNU-ESM'!$H46,CanESM2!$H46,CCSM4!$H46,'CNRM-CM5'!$H46,'CSIRO-Mk3-6-0'!$H46,'GFDL-ESM2M'!$H46,'GFDL-ESM2G'!$H46,'HadGEM2-ES'!$H46,'HadGEM2-CC'!$H46,inmcm4!$H46,'IPSL-CM5A-LR'!$H46,'IPSL-CM5A-MR'!$H46,'IPSL-MC5B-LR'!$H46,MIROC5!$H46,'MIROC-ESM'!$H46,'MIROC-ESM-CHEM'!$H46,'MRI-CGCM3'!$H46,'NorESM1-M'!$H46)</f>
        <v>231.90229086384474</v>
      </c>
      <c r="F47" s="13">
        <f>AVERAGE('bcc-csm-1'!$I46,'bcc-csm1-1-m'!$I46,'BNU-ESM'!$I46,CanESM2!$I46,CCSM4!$I46,'CNRM-CM5'!$I46,'CSIRO-Mk3-6-0'!$I46,'GFDL-ESM2M'!$I46,'GFDL-ESM2G'!$I46,'HadGEM2-ES'!$I46,'HadGEM2-CC'!$I46,inmcm4!$I46,'IPSL-CM5A-LR'!$I46,'IPSL-CM5A-MR'!$I46,'IPSL-MC5B-LR'!$I46,MIROC5!$I46,'MIROC-ESM'!$I46,'MIROC-ESM-CHEM'!$I46,'MRI-CGCM3'!$I46,'NorESM1-M'!$I46)</f>
        <v>123.37166541551105</v>
      </c>
      <c r="G47" s="25">
        <f>AVERAGE('bcc-csm-1'!$J46,'bcc-csm1-1-m'!$J46,'BNU-ESM'!$J46,CanESM2!$J46,CCSM4!$J46,'CNRM-CM5'!$J46,'CSIRO-Mk3-6-0'!$J46,'GFDL-ESM2M'!$J46,'GFDL-ESM2G'!$J46,'HadGEM2-ES'!$J46,'HadGEM2-CC'!$J46,inmcm4!$J46,'IPSL-CM5A-LR'!$J46,'IPSL-CM5A-MR'!$J46,'IPSL-MC5B-LR'!$J46,MIROC5!$J46,'MIROC-ESM'!$J46,'MIROC-ESM-CHEM'!$J46,'MRI-CGCM3'!$J46,'NorESM1-M'!$J46)</f>
        <v>0.14763952267493333</v>
      </c>
      <c r="H47" s="13">
        <f>AVERAGE('bcc-csm-1'!$K46,'bcc-csm1-1-m'!$K46,'BNU-ESM'!$K46,CanESM2!$K46,CCSM4!$K46,'CNRM-CM5'!$K46,'CSIRO-Mk3-6-0'!$K46,'GFDL-ESM2M'!$K46,'GFDL-ESM2G'!$K46,'HadGEM2-ES'!$K46,'HadGEM2-CC'!$K46,inmcm4!$K46,'IPSL-CM5A-LR'!$K46,'IPSL-CM5A-MR'!$K46,'IPSL-MC5B-LR'!$K46,MIROC5!$K46,'MIROC-ESM'!$K46,'MIROC-ESM-CHEM'!$K46,'MRI-CGCM3'!$K46,'NorESM1-M'!$K46)</f>
        <v>359.04854101781513</v>
      </c>
      <c r="I47" s="13">
        <f>AVERAGE('bcc-csm-1'!$L46,'bcc-csm1-1-m'!$L46,'BNU-ESM'!$L46,CanESM2!$L46,CCSM4!$L46,'CNRM-CM5'!$L46,'CSIRO-Mk3-6-0'!$L46,'GFDL-ESM2M'!$L46,'GFDL-ESM2G'!$L46,'HadGEM2-ES'!$L46,'HadGEM2-CC'!$L46,inmcm4!$L46,'IPSL-CM5A-LR'!$L46,'IPSL-CM5A-MR'!$L46,'IPSL-MC5B-LR'!$L46,MIROC5!$L46,'MIROC-ESM'!$L46,'MIROC-ESM-CHEM'!$L46,'MRI-CGCM3'!$L46,'NorESM1-M'!$L46)</f>
        <v>199.60946942962005</v>
      </c>
      <c r="J47" s="25">
        <f>AVERAGE('bcc-csm-1'!$M46,'bcc-csm1-1-m'!$M46,'BNU-ESM'!$M46,CanESM2!$M46,CCSM4!$M46,'CNRM-CM5'!$M46,'CSIRO-Mk3-6-0'!$M46,'GFDL-ESM2M'!$M46,'GFDL-ESM2G'!$M46,'HadGEM2-ES'!$M46,'HadGEM2-CC'!$M46,inmcm4!$M46,'IPSL-CM5A-LR'!$M46,'IPSL-CM5A-MR'!$M46,'IPSL-MC5B-LR'!$M46,MIROC5!$M46,'MIROC-ESM'!$M46,'MIROC-ESM-CHEM'!$M46,'MRI-CGCM3'!$M46,'NorESM1-M'!$M46)</f>
        <v>0.24701577993117199</v>
      </c>
      <c r="K47" s="56">
        <f>MIN('bcc-csm-1'!$H46,'bcc-csm1-1-m'!$H46,'BNU-ESM'!$H46,CanESM2!$H46,CCSM4!$H46,'CNRM-CM5'!$H46,'CSIRO-Mk3-6-0'!$H46,'GFDL-ESM2M'!$H46,'GFDL-ESM2G'!$H46,'HadGEM2-ES'!$H46,'HadGEM2-CC'!$H46,inmcm4!$H46,'IPSL-CM5A-LR'!$H46,'IPSL-CM5A-MR'!$H46,'IPSL-MC5B-LR'!$H46,MIROC5!$H46,'MIROC-ESM'!$H46,'MIROC-ESM-CHEM'!$H46,'MRI-CGCM3'!$H46,'NorESM1-M'!$H46)</f>
        <v>56.046428153914299</v>
      </c>
      <c r="L47" s="13">
        <f>MIN('bcc-csm-1'!$I46,'bcc-csm1-1-m'!$I46,'BNU-ESM'!$I46,CanESM2!$I46,CCSM4!$I46,'CNRM-CM5'!$I46,'CSIRO-Mk3-6-0'!$I46,'GFDL-ESM2M'!$I46,'GFDL-ESM2G'!$I46,'HadGEM2-ES'!$I46,'HadGEM2-CC'!$I46,inmcm4!$I46,'IPSL-CM5A-LR'!$I46,'IPSL-CM5A-MR'!$I46,'IPSL-MC5B-LR'!$I46,MIROC5!$I46,'MIROC-ESM'!$I46,'MIROC-ESM-CHEM'!$I46,'MRI-CGCM3'!$I46,'NorESM1-M'!$I46)</f>
        <v>15.18032579422</v>
      </c>
      <c r="M47" s="25">
        <f>MIN('bcc-csm-1'!$J46,'bcc-csm1-1-m'!$J46,'BNU-ESM'!$J46,CanESM2!$J46,CCSM4!$J46,'CNRM-CM5'!$J46,'CSIRO-Mk3-6-0'!$J46,'GFDL-ESM2M'!$J46,'GFDL-ESM2G'!$J46,'HadGEM2-ES'!$J46,'HadGEM2-CC'!$J46,inmcm4!$J46,'IPSL-CM5A-LR'!$J46,'IPSL-CM5A-MR'!$J46,'IPSL-MC5B-LR'!$J46,MIROC5!$J46,'MIROC-ESM'!$J46,'MIROC-ESM-CHEM'!$J46,'MRI-CGCM3'!$J46,'NorESM1-M'!$J46)</f>
        <v>-3.8843640753360602E-2</v>
      </c>
      <c r="N47" s="13">
        <f>MIN('bcc-csm-1'!$K46,'bcc-csm1-1-m'!$K46,'BNU-ESM'!$K46,CanESM2!$K46,CCSM4!$K46,'CNRM-CM5'!$K46,'CSIRO-Mk3-6-0'!$K46,'GFDL-ESM2M'!$K46,'GFDL-ESM2G'!$K46,'HadGEM2-ES'!$K46,'HadGEM2-CC'!$K46,inmcm4!$K46,'IPSL-CM5A-LR'!$K46,'IPSL-CM5A-MR'!$K46,'IPSL-MC5B-LR'!$K46,MIROC5!$K46,'MIROC-ESM'!$K46,'MIROC-ESM-CHEM'!$K46,'MRI-CGCM3'!$K46,'NorESM1-M'!$K46)</f>
        <v>123.851412557636</v>
      </c>
      <c r="O47" s="13">
        <f>MIN('bcc-csm-1'!$L46,'bcc-csm1-1-m'!$L46,'BNU-ESM'!$L46,CanESM2!$L46,CCSM4!$L46,'CNRM-CM5'!$L46,'CSIRO-Mk3-6-0'!$L46,'GFDL-ESM2M'!$L46,'GFDL-ESM2G'!$L46,'HadGEM2-ES'!$L46,'HadGEM2-CC'!$L46,inmcm4!$L46,'IPSL-CM5A-LR'!$L46,'IPSL-CM5A-MR'!$L46,'IPSL-MC5B-LR'!$L46,MIROC5!$L46,'MIROC-ESM'!$L46,'MIROC-ESM-CHEM'!$L46,'MRI-CGCM3'!$L46,'NorESM1-M'!$L46)</f>
        <v>49.253375625610403</v>
      </c>
      <c r="P47" s="25">
        <f>MIN('bcc-csm-1'!$M46,'bcc-csm1-1-m'!$M46,'BNU-ESM'!$M46,CanESM2!$M46,CCSM4!$M46,'CNRM-CM5'!$M46,'CSIRO-Mk3-6-0'!$M46,'GFDL-ESM2M'!$M46,'GFDL-ESM2G'!$M46,'HadGEM2-ES'!$M46,'HadGEM2-CC'!$M46,inmcm4!$M46,'IPSL-CM5A-LR'!$M46,'IPSL-CM5A-MR'!$M46,'IPSL-MC5B-LR'!$M46,MIROC5!$M46,'MIROC-ESM'!$M46,'MIROC-ESM-CHEM'!$M46,'MRI-CGCM3'!$M46,'NorESM1-M'!$M46)</f>
        <v>9.1525822556834998E-3</v>
      </c>
      <c r="Q47" s="56">
        <f>MAX('bcc-csm-1'!$H46,'bcc-csm1-1-m'!$H46,'BNU-ESM'!$H46,CanESM2!$H46,CCSM4!$H46,'CNRM-CM5'!$H46,'CSIRO-Mk3-6-0'!$H46,'GFDL-ESM2M'!$H46,'GFDL-ESM2G'!$H46,'HadGEM2-ES'!$H46,'HadGEM2-CC'!$H46,inmcm4!$H46,'IPSL-CM5A-LR'!$H46,'IPSL-CM5A-MR'!$H46,'IPSL-MC5B-LR'!$H46,MIROC5!$H46,'MIROC-ESM'!$H46,'MIROC-ESM-CHEM'!$H46,'MRI-CGCM3'!$H46,'NorESM1-M'!$H46)</f>
        <v>372.43547855932297</v>
      </c>
      <c r="R47" s="13">
        <f>MAX('bcc-csm-1'!$I46,'bcc-csm1-1-m'!$I46,'BNU-ESM'!$I46,CanESM2!$I46,CCSM4!$I46,'CNRM-CM5'!$I46,'CSIRO-Mk3-6-0'!$I46,'GFDL-ESM2M'!$I46,'GFDL-ESM2G'!$I46,'HadGEM2-ES'!$I46,'HadGEM2-CC'!$I46,inmcm4!$I46,'IPSL-CM5A-LR'!$I46,'IPSL-CM5A-MR'!$I46,'IPSL-MC5B-LR'!$I46,MIROC5!$I46,'MIROC-ESM'!$I46,'MIROC-ESM-CHEM'!$I46,'MRI-CGCM3'!$I46,'NorESM1-M'!$I46)</f>
        <v>258.56615996360802</v>
      </c>
      <c r="S47" s="25">
        <f>MAX('bcc-csm-1'!$J46,'bcc-csm1-1-m'!$J46,'BNU-ESM'!$J46,CanESM2!$J46,CCSM4!$J46,'CNRM-CM5'!$J46,'CSIRO-Mk3-6-0'!$J46,'GFDL-ESM2M'!$J46,'GFDL-ESM2G'!$J46,'HadGEM2-ES'!$J46,'HadGEM2-CC'!$J46,inmcm4!$J46,'IPSL-CM5A-LR'!$J46,'IPSL-CM5A-MR'!$J46,'IPSL-MC5B-LR'!$J46,MIROC5!$J46,'MIROC-ESM'!$J46,'MIROC-ESM-CHEM'!$J46,'MRI-CGCM3'!$J46,'NorESM1-M'!$J46)</f>
        <v>0.32846462469999999</v>
      </c>
      <c r="T47" s="13">
        <f>MAX('bcc-csm-1'!$K46,'bcc-csm1-1-m'!$K46,'BNU-ESM'!$K46,CanESM2!$K46,CCSM4!$K46,'CNRM-CM5'!$K46,'CSIRO-Mk3-6-0'!$K46,'GFDL-ESM2M'!$K46,'GFDL-ESM2G'!$K46,'HadGEM2-ES'!$K46,'HadGEM2-CC'!$K46,inmcm4!$K46,'IPSL-CM5A-LR'!$K46,'IPSL-CM5A-MR'!$K46,'IPSL-MC5B-LR'!$K46,MIROC5!$K46,'MIROC-ESM'!$K46,'MIROC-ESM-CHEM'!$K46,'MRI-CGCM3'!$K46,'NorESM1-M'!$K46)</f>
        <v>555.2585057</v>
      </c>
      <c r="U47" s="13">
        <f>MAX('bcc-csm-1'!$L46,'bcc-csm1-1-m'!$L46,'BNU-ESM'!$L46,CanESM2!$L46,CCSM4!$L46,'CNRM-CM5'!$L46,'CSIRO-Mk3-6-0'!$L46,'GFDL-ESM2M'!$L46,'GFDL-ESM2G'!$L46,'HadGEM2-ES'!$L46,'HadGEM2-CC'!$L46,inmcm4!$L46,'IPSL-CM5A-LR'!$L46,'IPSL-CM5A-MR'!$L46,'IPSL-MC5B-LR'!$L46,MIROC5!$L46,'MIROC-ESM'!$L46,'MIROC-ESM-CHEM'!$L46,'MRI-CGCM3'!$L46,'NorESM1-M'!$L46)</f>
        <v>345.35071640000001</v>
      </c>
      <c r="V47" s="25">
        <f>MAX('bcc-csm-1'!$M46,'bcc-csm1-1-m'!$M46,'BNU-ESM'!$M46,CanESM2!$M46,CCSM4!$M46,'CNRM-CM5'!$M46,'CSIRO-Mk3-6-0'!$M46,'GFDL-ESM2M'!$M46,'GFDL-ESM2G'!$M46,'HadGEM2-ES'!$M46,'HadGEM2-CC'!$M46,inmcm4!$M46,'IPSL-CM5A-LR'!$M46,'IPSL-CM5A-MR'!$M46,'IPSL-MC5B-LR'!$M46,MIROC5!$M46,'MIROC-ESM'!$M46,'MIROC-ESM-CHEM'!$M46,'MRI-CGCM3'!$M46,'NorESM1-M'!$M46)</f>
        <v>0.51743877220000001</v>
      </c>
      <c r="W47" s="56">
        <f>STDEV('bcc-csm-1'!$H46,'bcc-csm1-1-m'!$H46,'BNU-ESM'!$H46,CanESM2!$H46,CCSM4!$H46,'CNRM-CM5'!$H46,'CSIRO-Mk3-6-0'!$H46,'GFDL-ESM2M'!$H46,'GFDL-ESM2G'!$H46,'HadGEM2-ES'!$H46,'HadGEM2-CC'!$H46,inmcm4!$H46,'IPSL-CM5A-LR'!$H46,'IPSL-CM5A-MR'!$H46,'IPSL-MC5B-LR'!$H46,MIROC5!$H46,'MIROC-ESM'!$H46,'MIROC-ESM-CHEM'!$H46,'MRI-CGCM3'!$H46,'NorESM1-M'!$H46)</f>
        <v>85.430087084495739</v>
      </c>
      <c r="X47" s="13">
        <f>STDEV('bcc-csm-1'!$I46,'bcc-csm1-1-m'!$I46,'BNU-ESM'!$I46,CanESM2!$I46,CCSM4!$I46,'CNRM-CM5'!$I46,'CSIRO-Mk3-6-0'!$I46,'GFDL-ESM2M'!$I46,'GFDL-ESM2G'!$I46,'HadGEM2-ES'!$I46,'HadGEM2-CC'!$I46,inmcm4!$I46,'IPSL-CM5A-LR'!$I46,'IPSL-CM5A-MR'!$I46,'IPSL-MC5B-LR'!$I46,MIROC5!$I46,'MIROC-ESM'!$I46,'MIROC-ESM-CHEM'!$I46,'MRI-CGCM3'!$I46,'NorESM1-M'!$I46)</f>
        <v>60.769867421659157</v>
      </c>
      <c r="Y47" s="13">
        <f>STDEV('bcc-csm-1'!$J46,'bcc-csm1-1-m'!$J46,'BNU-ESM'!$J46,CanESM2!$J46,CCSM4!$J46,'CNRM-CM5'!$J46,'CSIRO-Mk3-6-0'!$J46,'GFDL-ESM2M'!$J46,'GFDL-ESM2G'!$J46,'HadGEM2-ES'!$J46,'HadGEM2-CC'!$J46,inmcm4!$J46,'IPSL-CM5A-LR'!$J46,'IPSL-CM5A-MR'!$J46,'IPSL-MC5B-LR'!$J46,MIROC5!$J46,'MIROC-ESM'!$J46,'MIROC-ESM-CHEM'!$J46,'MRI-CGCM3'!$J46,'NorESM1-M'!$J46)</f>
        <v>0.10264945869964349</v>
      </c>
      <c r="Z47" s="13">
        <f>STDEV('bcc-csm-1'!$K46,'bcc-csm1-1-m'!$K46,'BNU-ESM'!$K46,CanESM2!$K46,CCSM4!$K46,'CNRM-CM5'!$K46,'CSIRO-Mk3-6-0'!$K46,'GFDL-ESM2M'!$K46,'GFDL-ESM2G'!$K46,'HadGEM2-ES'!$K46,'HadGEM2-CC'!$K46,inmcm4!$K46,'IPSL-CM5A-LR'!$K46,'IPSL-CM5A-MR'!$K46,'IPSL-MC5B-LR'!$K46,MIROC5!$K46,'MIROC-ESM'!$K46,'MIROC-ESM-CHEM'!$K46,'MRI-CGCM3'!$K46,'NorESM1-M'!$K46)</f>
        <v>122.30241851596519</v>
      </c>
      <c r="AA47" s="13">
        <f>STDEV('bcc-csm-1'!$L46,'bcc-csm1-1-m'!$L46,'BNU-ESM'!$L46,CanESM2!$L46,CCSM4!$L46,'CNRM-CM5'!$L46,'CSIRO-Mk3-6-0'!$L46,'GFDL-ESM2M'!$L46,'GFDL-ESM2G'!$L46,'HadGEM2-ES'!$L46,'HadGEM2-CC'!$L46,inmcm4!$L46,'IPSL-CM5A-LR'!$L46,'IPSL-CM5A-MR'!$L46,'IPSL-MC5B-LR'!$L46,MIROC5!$L46,'MIROC-ESM'!$L46,'MIROC-ESM-CHEM'!$L46,'MRI-CGCM3'!$L46,'NorESM1-M'!$L46)</f>
        <v>78.897745005239258</v>
      </c>
      <c r="AB47" s="13">
        <f>STDEV('bcc-csm-1'!$M46,'bcc-csm1-1-m'!$M46,'BNU-ESM'!$M46,CanESM2!$M46,CCSM4!$M46,'CNRM-CM5'!$M46,'CSIRO-Mk3-6-0'!$M46,'GFDL-ESM2M'!$M46,'GFDL-ESM2G'!$M46,'HadGEM2-ES'!$M46,'HadGEM2-CC'!$M46,inmcm4!$M46,'IPSL-CM5A-LR'!$M46,'IPSL-CM5A-MR'!$M46,'IPSL-MC5B-LR'!$M46,MIROC5!$M46,'MIROC-ESM'!$M46,'MIROC-ESM-CHEM'!$M46,'MRI-CGCM3'!$M46,'NorESM1-M'!$M46)</f>
        <v>0.12975541488221995</v>
      </c>
      <c r="AC47" s="56">
        <f t="shared" ref="AC47:AH47" si="108">E47-(3*W47)</f>
        <v>-24.387970389642447</v>
      </c>
      <c r="AD47" s="13">
        <f t="shared" si="108"/>
        <v>-58.937936849466411</v>
      </c>
      <c r="AE47" s="13">
        <f t="shared" si="108"/>
        <v>-0.16030885342399717</v>
      </c>
      <c r="AF47" s="13">
        <f t="shared" si="108"/>
        <v>-7.8587145300804195</v>
      </c>
      <c r="AG47" s="13">
        <f t="shared" si="108"/>
        <v>-37.083765586097741</v>
      </c>
      <c r="AH47" s="13">
        <f t="shared" si="108"/>
        <v>-0.14225046471548783</v>
      </c>
      <c r="AI47" s="56">
        <f t="shared" ref="AI47:AN47" si="109">E47+(3*W47)</f>
        <v>488.19255211733196</v>
      </c>
      <c r="AJ47" s="13">
        <f t="shared" si="109"/>
        <v>305.68126768048853</v>
      </c>
      <c r="AK47" s="13">
        <f t="shared" si="109"/>
        <v>0.45558789877386385</v>
      </c>
      <c r="AL47" s="13">
        <f t="shared" si="109"/>
        <v>725.95579656571067</v>
      </c>
      <c r="AM47" s="13">
        <f t="shared" si="109"/>
        <v>436.30270444533784</v>
      </c>
      <c r="AN47" s="13">
        <f t="shared" si="109"/>
        <v>0.63628202457783178</v>
      </c>
      <c r="AO47" s="56">
        <f>AVERAGE('bcc-csm-1'!$E46,'bcc-csm1-1-m'!$E46,'BNU-ESM'!$E46,CanESM2!$E46,CCSM4!$E46,'CNRM-CM5'!$E46,'CSIRO-Mk3-6-0'!$E46,'GFDL-ESM2M'!$E46,'GFDL-ESM2G'!$E46,'HadGEM2-ES'!$E46,'HadGEM2-CC'!$E46,inmcm4!$E46,'IPSL-CM5A-LR'!$E46,'IPSL-CM5A-MR'!$E46,'IPSL-MC5B-LR'!$E46,MIROC5!$E46,'MIROC-ESM'!$E46,'MIROC-ESM-CHEM'!$E46,'MRI-CGCM3'!$E46,'NorESM1-M'!$E46)</f>
        <v>2156.2396787515927</v>
      </c>
      <c r="AP47" s="13">
        <f>AVERAGE('bcc-csm-1'!$F46,'bcc-csm1-1-m'!$F46,'BNU-ESM'!$F46,CanESM2!$F46,CCSM4!$F46,'CNRM-CM5'!$F46,'CSIRO-Mk3-6-0'!$F46,'GFDL-ESM2M'!$F46,'GFDL-ESM2G'!$F46,'HadGEM2-ES'!$F46,'HadGEM2-CC'!$F46,inmcm4!$F46,'IPSL-CM5A-LR'!$F46,'IPSL-CM5A-MR'!$F46,'IPSL-MC5B-LR'!$F46,MIROC5!$F46,'MIROC-ESM'!$F46,'MIROC-ESM-CHEM'!$F46,'MRI-CGCM3'!$F46,'NorESM1-M'!$F46)</f>
        <v>247.91576566098783</v>
      </c>
      <c r="AQ47" s="62">
        <f>AVERAGE('bcc-csm-1'!$G46,'bcc-csm1-1-m'!$G46,'BNU-ESM'!$G46,CanESM2!$G46,CCSM4!$G46,'CNRM-CM5'!$G46,'CSIRO-Mk3-6-0'!$G46,'GFDL-ESM2M'!$G46,'GFDL-ESM2G'!$G46,'HadGEM2-ES'!$G46,'HadGEM2-CC'!$G46,inmcm4!$G46,'IPSL-CM5A-LR'!$G46,'IPSL-CM5A-MR'!$G46,'IPSL-MC5B-LR'!$G46,MIROC5!$G46,'MIROC-ESM'!$G46,'MIROC-ESM-CHEM'!$G46,'MRI-CGCM3'!$G46,'NorESM1-M'!$G46)</f>
        <v>1.0723254418600721</v>
      </c>
      <c r="AR47" s="53">
        <f t="shared" si="82"/>
        <v>0.10754940331963013</v>
      </c>
      <c r="AS47" s="53">
        <f t="shared" si="83"/>
        <v>0.49763541695938573</v>
      </c>
      <c r="AT47" s="64">
        <f t="shared" si="84"/>
        <v>0.13768163741301853</v>
      </c>
      <c r="AU47" s="53">
        <f t="shared" si="85"/>
        <v>0.16651606245632905</v>
      </c>
      <c r="AV47" s="53">
        <f t="shared" si="86"/>
        <v>0.80515036588103006</v>
      </c>
      <c r="AW47" s="64">
        <f t="shared" si="87"/>
        <v>0.23035523572274352</v>
      </c>
    </row>
    <row r="48" spans="1:49" ht="11.5" x14ac:dyDescent="0.25">
      <c r="A48" s="10" t="str">
        <f>IF(AND(B48='bcc-csm-1'!C47, B48='bcc-csm1-1-m'!C47,B48='BNU-ESM'!C47, B48=CanESM2!C47, B48=CCSM4!C47, B48='CNRM-CM5'!C47, B48='CSIRO-Mk3-6-0'!C47, B48='GFDL-ESM2M'!C47, B48='GFDL-ESM2G'!C47, B48='HadGEM2-ES'!C47, B48='HadGEM2-CC'!C47, B48=inmcm4!C47, B48='IPSL-CM5A-LR'!C47, B48='IPSL-CM5A-MR'!C47, B48='IPSL-MC5B-LR'!C47, B48=MIROC5!C47, B48='MIROC-ESM'!C47, B48='MIROC-ESM-CHEM'!C47, B48='MRI-CGCM3'!C47, B48='NorESM1-M'!C47), "Yes", "No")</f>
        <v>Yes</v>
      </c>
      <c r="B48" s="10">
        <v>19087</v>
      </c>
      <c r="C48" s="10" t="s">
        <v>47</v>
      </c>
      <c r="D48" s="11" t="s">
        <v>1</v>
      </c>
      <c r="E48" s="13">
        <f>AVERAGE('bcc-csm-1'!$H47,'bcc-csm1-1-m'!$H47,'BNU-ESM'!$H47,CanESM2!$H47,CCSM4!$H47,'CNRM-CM5'!$H47,'CSIRO-Mk3-6-0'!$H47,'GFDL-ESM2M'!$H47,'GFDL-ESM2G'!$H47,'HadGEM2-ES'!$H47,'HadGEM2-CC'!$H47,inmcm4!$H47,'IPSL-CM5A-LR'!$H47,'IPSL-CM5A-MR'!$H47,'IPSL-MC5B-LR'!$H47,MIROC5!$H47,'MIROC-ESM'!$H47,'MIROC-ESM-CHEM'!$H47,'MRI-CGCM3'!$H47,'NorESM1-M'!$H47)</f>
        <v>243.80972284330477</v>
      </c>
      <c r="F48" s="13">
        <f>AVERAGE('bcc-csm-1'!$I47,'bcc-csm1-1-m'!$I47,'BNU-ESM'!$I47,CanESM2!$I47,CCSM4!$I47,'CNRM-CM5'!$I47,'CSIRO-Mk3-6-0'!$I47,'GFDL-ESM2M'!$I47,'GFDL-ESM2G'!$I47,'HadGEM2-ES'!$I47,'HadGEM2-CC'!$I47,inmcm4!$I47,'IPSL-CM5A-LR'!$I47,'IPSL-CM5A-MR'!$I47,'IPSL-MC5B-LR'!$I47,MIROC5!$I47,'MIROC-ESM'!$I47,'MIROC-ESM-CHEM'!$I47,'MRI-CGCM3'!$I47,'NorESM1-M'!$I47)</f>
        <v>132.55904974469743</v>
      </c>
      <c r="G48" s="25">
        <f>AVERAGE('bcc-csm-1'!$J47,'bcc-csm1-1-m'!$J47,'BNU-ESM'!$J47,CanESM2!$J47,CCSM4!$J47,'CNRM-CM5'!$J47,'CSIRO-Mk3-6-0'!$J47,'GFDL-ESM2M'!$J47,'GFDL-ESM2G'!$J47,'HadGEM2-ES'!$J47,'HadGEM2-CC'!$J47,inmcm4!$J47,'IPSL-CM5A-LR'!$J47,'IPSL-CM5A-MR'!$J47,'IPSL-MC5B-LR'!$J47,MIROC5!$J47,'MIROC-ESM'!$J47,'MIROC-ESM-CHEM'!$J47,'MRI-CGCM3'!$J47,'NorESM1-M'!$J47)</f>
        <v>0.15567636706191418</v>
      </c>
      <c r="H48" s="13">
        <f>AVERAGE('bcc-csm-1'!$K47,'bcc-csm1-1-m'!$K47,'BNU-ESM'!$K47,CanESM2!$K47,CCSM4!$K47,'CNRM-CM5'!$K47,'CSIRO-Mk3-6-0'!$K47,'GFDL-ESM2M'!$K47,'GFDL-ESM2G'!$K47,'HadGEM2-ES'!$K47,'HadGEM2-CC'!$K47,inmcm4!$K47,'IPSL-CM5A-LR'!$K47,'IPSL-CM5A-MR'!$K47,'IPSL-MC5B-LR'!$K47,MIROC5!$K47,'MIROC-ESM'!$K47,'MIROC-ESM-CHEM'!$K47,'MRI-CGCM3'!$K47,'NorESM1-M'!$K47)</f>
        <v>370.88700266023551</v>
      </c>
      <c r="I48" s="13">
        <f>AVERAGE('bcc-csm-1'!$L47,'bcc-csm1-1-m'!$L47,'BNU-ESM'!$L47,CanESM2!$L47,CCSM4!$L47,'CNRM-CM5'!$L47,'CSIRO-Mk3-6-0'!$L47,'GFDL-ESM2M'!$L47,'GFDL-ESM2G'!$L47,'HadGEM2-ES'!$L47,'HadGEM2-CC'!$L47,inmcm4!$L47,'IPSL-CM5A-LR'!$L47,'IPSL-CM5A-MR'!$L47,'IPSL-MC5B-LR'!$L47,MIROC5!$L47,'MIROC-ESM'!$L47,'MIROC-ESM-CHEM'!$L47,'MRI-CGCM3'!$L47,'NorESM1-M'!$L47)</f>
        <v>209.89075832161421</v>
      </c>
      <c r="J48" s="25">
        <f>AVERAGE('bcc-csm-1'!$M47,'bcc-csm1-1-m'!$M47,'BNU-ESM'!$M47,CanESM2!$M47,CCSM4!$M47,'CNRM-CM5'!$M47,'CSIRO-Mk3-6-0'!$M47,'GFDL-ESM2M'!$M47,'GFDL-ESM2G'!$M47,'HadGEM2-ES'!$M47,'HadGEM2-CC'!$M47,inmcm4!$M47,'IPSL-CM5A-LR'!$M47,'IPSL-CM5A-MR'!$M47,'IPSL-MC5B-LR'!$M47,MIROC5!$M47,'MIROC-ESM'!$M47,'MIROC-ESM-CHEM'!$M47,'MRI-CGCM3'!$M47,'NorESM1-M'!$M47)</f>
        <v>0.25048290514799304</v>
      </c>
      <c r="K48" s="56">
        <f>MIN('bcc-csm-1'!$H47,'bcc-csm1-1-m'!$H47,'BNU-ESM'!$H47,CanESM2!$H47,CCSM4!$H47,'CNRM-CM5'!$H47,'CSIRO-Mk3-6-0'!$H47,'GFDL-ESM2M'!$H47,'GFDL-ESM2G'!$H47,'HadGEM2-ES'!$H47,'HadGEM2-CC'!$H47,inmcm4!$H47,'IPSL-CM5A-LR'!$H47,'IPSL-CM5A-MR'!$H47,'IPSL-MC5B-LR'!$H47,MIROC5!$H47,'MIROC-ESM'!$H47,'MIROC-ESM-CHEM'!$H47,'MRI-CGCM3'!$H47,'NorESM1-M'!$H47)</f>
        <v>76.580539472459407</v>
      </c>
      <c r="L48" s="13">
        <f>MIN('bcc-csm-1'!$I47,'bcc-csm1-1-m'!$I47,'BNU-ESM'!$I47,CanESM2!$I47,CCSM4!$I47,'CNRM-CM5'!$I47,'CSIRO-Mk3-6-0'!$I47,'GFDL-ESM2M'!$I47,'GFDL-ESM2G'!$I47,'HadGEM2-ES'!$I47,'HadGEM2-CC'!$I47,inmcm4!$I47,'IPSL-CM5A-LR'!$I47,'IPSL-CM5A-MR'!$I47,'IPSL-MC5B-LR'!$I47,MIROC5!$I47,'MIROC-ESM'!$I47,'MIROC-ESM-CHEM'!$I47,'MRI-CGCM3'!$I47,'NorESM1-M'!$I47)</f>
        <v>38.716900730132998</v>
      </c>
      <c r="M48" s="25">
        <f>MIN('bcc-csm-1'!$J47,'bcc-csm1-1-m'!$J47,'BNU-ESM'!$J47,CanESM2!$J47,CCSM4!$J47,'CNRM-CM5'!$J47,'CSIRO-Mk3-6-0'!$J47,'GFDL-ESM2M'!$J47,'GFDL-ESM2G'!$J47,'HadGEM2-ES'!$J47,'HadGEM2-CC'!$J47,inmcm4!$J47,'IPSL-CM5A-LR'!$J47,'IPSL-CM5A-MR'!$J47,'IPSL-MC5B-LR'!$J47,MIROC5!$J47,'MIROC-ESM'!$J47,'MIROC-ESM-CHEM'!$J47,'MRI-CGCM3'!$J47,'NorESM1-M'!$J47)</f>
        <v>-8.6597367848684197E-3</v>
      </c>
      <c r="N48" s="13">
        <f>MIN('bcc-csm-1'!$K47,'bcc-csm1-1-m'!$K47,'BNU-ESM'!$K47,CanESM2!$K47,CCSM4!$K47,'CNRM-CM5'!$K47,'CSIRO-Mk3-6-0'!$K47,'GFDL-ESM2M'!$K47,'GFDL-ESM2G'!$K47,'HadGEM2-ES'!$K47,'HadGEM2-CC'!$K47,inmcm4!$K47,'IPSL-CM5A-LR'!$K47,'IPSL-CM5A-MR'!$K47,'IPSL-MC5B-LR'!$K47,MIROC5!$K47,'MIROC-ESM'!$K47,'MIROC-ESM-CHEM'!$K47,'MRI-CGCM3'!$K47,'NorESM1-M'!$K47)</f>
        <v>135.445698643523</v>
      </c>
      <c r="O48" s="13">
        <f>MIN('bcc-csm-1'!$L47,'bcc-csm1-1-m'!$L47,'BNU-ESM'!$L47,CanESM2!$L47,CCSM4!$L47,'CNRM-CM5'!$L47,'CSIRO-Mk3-6-0'!$L47,'GFDL-ESM2M'!$L47,'GFDL-ESM2G'!$L47,'HadGEM2-ES'!$L47,'HadGEM2-CC'!$L47,inmcm4!$L47,'IPSL-CM5A-LR'!$L47,'IPSL-CM5A-MR'!$L47,'IPSL-MC5B-LR'!$L47,MIROC5!$L47,'MIROC-ESM'!$L47,'MIROC-ESM-CHEM'!$L47,'MRI-CGCM3'!$L47,'NorESM1-M'!$L47)</f>
        <v>32.951514959335299</v>
      </c>
      <c r="P48" s="25">
        <f>MIN('bcc-csm-1'!$M47,'bcc-csm1-1-m'!$M47,'BNU-ESM'!$M47,CanESM2!$M47,CCSM4!$M47,'CNRM-CM5'!$M47,'CSIRO-Mk3-6-0'!$M47,'GFDL-ESM2M'!$M47,'GFDL-ESM2G'!$M47,'HadGEM2-ES'!$M47,'HadGEM2-CC'!$M47,inmcm4!$M47,'IPSL-CM5A-LR'!$M47,'IPSL-CM5A-MR'!$M47,'IPSL-MC5B-LR'!$M47,MIROC5!$M47,'MIROC-ESM'!$M47,'MIROC-ESM-CHEM'!$M47,'MRI-CGCM3'!$M47,'NorESM1-M'!$M47)</f>
        <v>-2.2758478863227499E-2</v>
      </c>
      <c r="Q48" s="56">
        <f>MAX('bcc-csm-1'!$H47,'bcc-csm1-1-m'!$H47,'BNU-ESM'!$H47,CanESM2!$H47,CCSM4!$H47,'CNRM-CM5'!$H47,'CSIRO-Mk3-6-0'!$H47,'GFDL-ESM2M'!$H47,'GFDL-ESM2G'!$H47,'HadGEM2-ES'!$H47,'HadGEM2-CC'!$H47,inmcm4!$H47,'IPSL-CM5A-LR'!$H47,'IPSL-CM5A-MR'!$H47,'IPSL-MC5B-LR'!$H47,MIROC5!$H47,'MIROC-ESM'!$H47,'MIROC-ESM-CHEM'!$H47,'MRI-CGCM3'!$H47,'NorESM1-M'!$H47)</f>
        <v>438.65635705348097</v>
      </c>
      <c r="R48" s="13">
        <f>MAX('bcc-csm-1'!$I47,'bcc-csm1-1-m'!$I47,'BNU-ESM'!$I47,CanESM2!$I47,CCSM4!$I47,'CNRM-CM5'!$I47,'CSIRO-Mk3-6-0'!$I47,'GFDL-ESM2M'!$I47,'GFDL-ESM2G'!$I47,'HadGEM2-ES'!$I47,'HadGEM2-CC'!$I47,inmcm4!$I47,'IPSL-CM5A-LR'!$I47,'IPSL-CM5A-MR'!$I47,'IPSL-MC5B-LR'!$I47,MIROC5!$I47,'MIROC-ESM'!$I47,'MIROC-ESM-CHEM'!$I47,'MRI-CGCM3'!$I47,'NorESM1-M'!$I47)</f>
        <v>307.86070675849902</v>
      </c>
      <c r="S48" s="25">
        <f>MAX('bcc-csm-1'!$J47,'bcc-csm1-1-m'!$J47,'BNU-ESM'!$J47,CanESM2!$J47,CCSM4!$J47,'CNRM-CM5'!$J47,'CSIRO-Mk3-6-0'!$J47,'GFDL-ESM2M'!$J47,'GFDL-ESM2G'!$J47,'HadGEM2-ES'!$J47,'HadGEM2-CC'!$J47,inmcm4!$J47,'IPSL-CM5A-LR'!$J47,'IPSL-CM5A-MR'!$J47,'IPSL-MC5B-LR'!$J47,MIROC5!$J47,'MIROC-ESM'!$J47,'MIROC-ESM-CHEM'!$J47,'MRI-CGCM3'!$J47,'NorESM1-M'!$J47)</f>
        <v>0.38412357889999998</v>
      </c>
      <c r="T48" s="13">
        <f>MAX('bcc-csm-1'!$K47,'bcc-csm1-1-m'!$K47,'BNU-ESM'!$K47,CanESM2!$K47,CCSM4!$K47,'CNRM-CM5'!$K47,'CSIRO-Mk3-6-0'!$K47,'GFDL-ESM2M'!$K47,'GFDL-ESM2G'!$K47,'HadGEM2-ES'!$K47,'HadGEM2-CC'!$K47,inmcm4!$K47,'IPSL-CM5A-LR'!$K47,'IPSL-CM5A-MR'!$K47,'IPSL-MC5B-LR'!$K47,MIROC5!$K47,'MIROC-ESM'!$K47,'MIROC-ESM-CHEM'!$K47,'MRI-CGCM3'!$K47,'NorESM1-M'!$K47)</f>
        <v>732.50405039999998</v>
      </c>
      <c r="U48" s="13">
        <f>MAX('bcc-csm-1'!$L47,'bcc-csm1-1-m'!$L47,'BNU-ESM'!$L47,CanESM2!$L47,CCSM4!$L47,'CNRM-CM5'!$L47,'CSIRO-Mk3-6-0'!$L47,'GFDL-ESM2M'!$L47,'GFDL-ESM2G'!$L47,'HadGEM2-ES'!$L47,'HadGEM2-CC'!$L47,inmcm4!$L47,'IPSL-CM5A-LR'!$L47,'IPSL-CM5A-MR'!$L47,'IPSL-MC5B-LR'!$L47,MIROC5!$L47,'MIROC-ESM'!$L47,'MIROC-ESM-CHEM'!$L47,'MRI-CGCM3'!$L47,'NorESM1-M'!$L47)</f>
        <v>523.75135290000003</v>
      </c>
      <c r="V48" s="25">
        <f>MAX('bcc-csm-1'!$M47,'bcc-csm1-1-m'!$M47,'BNU-ESM'!$M47,CanESM2!$M47,CCSM4!$M47,'CNRM-CM5'!$M47,'CSIRO-Mk3-6-0'!$M47,'GFDL-ESM2M'!$M47,'GFDL-ESM2G'!$M47,'HadGEM2-ES'!$M47,'HadGEM2-CC'!$M47,inmcm4!$M47,'IPSL-CM5A-LR'!$M47,'IPSL-CM5A-MR'!$M47,'IPSL-MC5B-LR'!$M47,MIROC5!$M47,'MIROC-ESM'!$M47,'MIROC-ESM-CHEM'!$M47,'MRI-CGCM3'!$M47,'NorESM1-M'!$M47)</f>
        <v>0.70576878860000003</v>
      </c>
      <c r="W48" s="56">
        <f>STDEV('bcc-csm-1'!$H47,'bcc-csm1-1-m'!$H47,'BNU-ESM'!$H47,CanESM2!$H47,CCSM4!$H47,'CNRM-CM5'!$H47,'CSIRO-Mk3-6-0'!$H47,'GFDL-ESM2M'!$H47,'GFDL-ESM2G'!$H47,'HadGEM2-ES'!$H47,'HadGEM2-CC'!$H47,inmcm4!$H47,'IPSL-CM5A-LR'!$H47,'IPSL-CM5A-MR'!$H47,'IPSL-MC5B-LR'!$H47,MIROC5!$H47,'MIROC-ESM'!$H47,'MIROC-ESM-CHEM'!$H47,'MRI-CGCM3'!$H47,'NorESM1-M'!$H47)</f>
        <v>101.57109274825957</v>
      </c>
      <c r="X48" s="13">
        <f>STDEV('bcc-csm-1'!$I47,'bcc-csm1-1-m'!$I47,'BNU-ESM'!$I47,CanESM2!$I47,CCSM4!$I47,'CNRM-CM5'!$I47,'CSIRO-Mk3-6-0'!$I47,'GFDL-ESM2M'!$I47,'GFDL-ESM2G'!$I47,'HadGEM2-ES'!$I47,'HadGEM2-CC'!$I47,inmcm4!$I47,'IPSL-CM5A-LR'!$I47,'IPSL-CM5A-MR'!$I47,'IPSL-MC5B-LR'!$I47,MIROC5!$I47,'MIROC-ESM'!$I47,'MIROC-ESM-CHEM'!$I47,'MRI-CGCM3'!$I47,'NorESM1-M'!$I47)</f>
        <v>74.480693914267746</v>
      </c>
      <c r="Y48" s="13">
        <f>STDEV('bcc-csm-1'!$J47,'bcc-csm1-1-m'!$J47,'BNU-ESM'!$J47,CanESM2!$J47,CCSM4!$J47,'CNRM-CM5'!$J47,'CSIRO-Mk3-6-0'!$J47,'GFDL-ESM2M'!$J47,'GFDL-ESM2G'!$J47,'HadGEM2-ES'!$J47,'HadGEM2-CC'!$J47,inmcm4!$J47,'IPSL-CM5A-LR'!$J47,'IPSL-CM5A-MR'!$J47,'IPSL-MC5B-LR'!$J47,MIROC5!$J47,'MIROC-ESM'!$J47,'MIROC-ESM-CHEM'!$J47,'MRI-CGCM3'!$J47,'NorESM1-M'!$J47)</f>
        <v>0.11235461038011889</v>
      </c>
      <c r="Z48" s="13">
        <f>STDEV('bcc-csm-1'!$K47,'bcc-csm1-1-m'!$K47,'BNU-ESM'!$K47,CanESM2!$K47,CCSM4!$K47,'CNRM-CM5'!$K47,'CSIRO-Mk3-6-0'!$K47,'GFDL-ESM2M'!$K47,'GFDL-ESM2G'!$K47,'HadGEM2-ES'!$K47,'HadGEM2-CC'!$K47,inmcm4!$K47,'IPSL-CM5A-LR'!$K47,'IPSL-CM5A-MR'!$K47,'IPSL-MC5B-LR'!$K47,MIROC5!$K47,'MIROC-ESM'!$K47,'MIROC-ESM-CHEM'!$K47,'MRI-CGCM3'!$K47,'NorESM1-M'!$K47)</f>
        <v>156.69547721793987</v>
      </c>
      <c r="AA48" s="13">
        <f>STDEV('bcc-csm-1'!$L47,'bcc-csm1-1-m'!$L47,'BNU-ESM'!$L47,CanESM2!$L47,CCSM4!$L47,'CNRM-CM5'!$L47,'CSIRO-Mk3-6-0'!$L47,'GFDL-ESM2M'!$L47,'GFDL-ESM2G'!$L47,'HadGEM2-ES'!$L47,'HadGEM2-CC'!$L47,inmcm4!$L47,'IPSL-CM5A-LR'!$L47,'IPSL-CM5A-MR'!$L47,'IPSL-MC5B-LR'!$L47,MIROC5!$L47,'MIROC-ESM'!$L47,'MIROC-ESM-CHEM'!$L47,'MRI-CGCM3'!$L47,'NorESM1-M'!$L47)</f>
        <v>118.60167239453246</v>
      </c>
      <c r="AB48" s="13">
        <f>STDEV('bcc-csm-1'!$M47,'bcc-csm1-1-m'!$M47,'BNU-ESM'!$M47,CanESM2!$M47,CCSM4!$M47,'CNRM-CM5'!$M47,'CSIRO-Mk3-6-0'!$M47,'GFDL-ESM2M'!$M47,'GFDL-ESM2G'!$M47,'HadGEM2-ES'!$M47,'HadGEM2-CC'!$M47,inmcm4!$M47,'IPSL-CM5A-LR'!$M47,'IPSL-CM5A-MR'!$M47,'IPSL-MC5B-LR'!$M47,MIROC5!$M47,'MIROC-ESM'!$M47,'MIROC-ESM-CHEM'!$M47,'MRI-CGCM3'!$M47,'NorESM1-M'!$M47)</f>
        <v>0.18008334799164388</v>
      </c>
      <c r="AC48" s="56">
        <f t="shared" ref="AC48:AH48" si="110">E48-(3*W48)</f>
        <v>-60.903555401473966</v>
      </c>
      <c r="AD48" s="13">
        <f t="shared" si="110"/>
        <v>-90.883031998105793</v>
      </c>
      <c r="AE48" s="13">
        <f t="shared" si="110"/>
        <v>-0.18138746407844247</v>
      </c>
      <c r="AF48" s="13">
        <f t="shared" si="110"/>
        <v>-99.199428993584092</v>
      </c>
      <c r="AG48" s="13">
        <f t="shared" si="110"/>
        <v>-145.91425886198317</v>
      </c>
      <c r="AH48" s="13">
        <f t="shared" si="110"/>
        <v>-0.28976713882693855</v>
      </c>
      <c r="AI48" s="56">
        <f t="shared" ref="AI48:AN48" si="111">E48+(3*W48)</f>
        <v>548.52300108808345</v>
      </c>
      <c r="AJ48" s="13">
        <f t="shared" si="111"/>
        <v>356.00113148750063</v>
      </c>
      <c r="AK48" s="13">
        <f t="shared" si="111"/>
        <v>0.49274019820227083</v>
      </c>
      <c r="AL48" s="13">
        <f t="shared" si="111"/>
        <v>840.97343431405511</v>
      </c>
      <c r="AM48" s="13">
        <f t="shared" si="111"/>
        <v>565.6957755052116</v>
      </c>
      <c r="AN48" s="13">
        <f t="shared" si="111"/>
        <v>0.79073294912292469</v>
      </c>
      <c r="AO48" s="56">
        <f>AVERAGE('bcc-csm-1'!$E47,'bcc-csm1-1-m'!$E47,'BNU-ESM'!$E47,CanESM2!$E47,CCSM4!$E47,'CNRM-CM5'!$E47,'CSIRO-Mk3-6-0'!$E47,'GFDL-ESM2M'!$E47,'GFDL-ESM2G'!$E47,'HadGEM2-ES'!$E47,'HadGEM2-CC'!$E47,inmcm4!$E47,'IPSL-CM5A-LR'!$E47,'IPSL-CM5A-MR'!$E47,'IPSL-MC5B-LR'!$E47,MIROC5!$E47,'MIROC-ESM'!$E47,'MIROC-ESM-CHEM'!$E47,'MRI-CGCM3'!$E47,'NorESM1-M'!$E47)</f>
        <v>2240.5822292473822</v>
      </c>
      <c r="AP48" s="13">
        <f>AVERAGE('bcc-csm-1'!$F47,'bcc-csm1-1-m'!$F47,'BNU-ESM'!$F47,CanESM2!$F47,CCSM4!$F47,'CNRM-CM5'!$F47,'CSIRO-Mk3-6-0'!$F47,'GFDL-ESM2M'!$F47,'GFDL-ESM2G'!$F47,'HadGEM2-ES'!$F47,'HadGEM2-CC'!$F47,inmcm4!$F47,'IPSL-CM5A-LR'!$F47,'IPSL-CM5A-MR'!$F47,'IPSL-MC5B-LR'!$F47,MIROC5!$F47,'MIROC-ESM'!$F47,'MIROC-ESM-CHEM'!$F47,'MRI-CGCM3'!$F47,'NorESM1-M'!$F47)</f>
        <v>235.80238187304946</v>
      </c>
      <c r="AQ48" s="62">
        <f>AVERAGE('bcc-csm-1'!$G47,'bcc-csm1-1-m'!$G47,'BNU-ESM'!$G47,CanESM2!$G47,CCSM4!$G47,'CNRM-CM5'!$G47,'CSIRO-Mk3-6-0'!$G47,'GFDL-ESM2M'!$G47,'GFDL-ESM2G'!$G47,'HadGEM2-ES'!$G47,'HadGEM2-CC'!$G47,inmcm4!$G47,'IPSL-CM5A-LR'!$G47,'IPSL-CM5A-MR'!$G47,'IPSL-MC5B-LR'!$G47,MIROC5!$G47,'MIROC-ESM'!$G47,'MIROC-ESM-CHEM'!$G47,'MRI-CGCM3'!$G47,'NorESM1-M'!$G47)</f>
        <v>1.0189862765255724</v>
      </c>
      <c r="AR48" s="53">
        <f t="shared" si="82"/>
        <v>0.10881534257513108</v>
      </c>
      <c r="AS48" s="53">
        <f t="shared" si="83"/>
        <v>0.56216162318523211</v>
      </c>
      <c r="AT48" s="64">
        <f t="shared" si="84"/>
        <v>0.15277572490252014</v>
      </c>
      <c r="AU48" s="53">
        <f t="shared" si="85"/>
        <v>0.16553152917972463</v>
      </c>
      <c r="AV48" s="53">
        <f t="shared" si="86"/>
        <v>0.89011296940424689</v>
      </c>
      <c r="AW48" s="64">
        <f t="shared" si="87"/>
        <v>0.24581577879739674</v>
      </c>
    </row>
    <row r="49" spans="1:49" ht="11.5" x14ac:dyDescent="0.25">
      <c r="A49" s="10" t="str">
        <f>IF(AND(B49='bcc-csm-1'!C48, B49='bcc-csm1-1-m'!C48,B49='BNU-ESM'!C48, B49=CanESM2!C48, B49=CCSM4!C48, B49='CNRM-CM5'!C48, B49='CSIRO-Mk3-6-0'!C48, B49='GFDL-ESM2M'!C48, B49='GFDL-ESM2G'!C48, B49='HadGEM2-ES'!C48, B49='HadGEM2-CC'!C48, B49=inmcm4!C48, B49='IPSL-CM5A-LR'!C48, B49='IPSL-CM5A-MR'!C48, B49='IPSL-MC5B-LR'!C48, B49=MIROC5!C48, B49='MIROC-ESM'!C48, B49='MIROC-ESM-CHEM'!C48, B49='MRI-CGCM3'!C48, B49='NorESM1-M'!C48), "Yes", "No")</f>
        <v>Yes</v>
      </c>
      <c r="B49" s="10">
        <v>19089</v>
      </c>
      <c r="C49" s="10" t="s">
        <v>48</v>
      </c>
      <c r="D49" s="11" t="s">
        <v>1</v>
      </c>
      <c r="E49" s="13">
        <f>AVERAGE('bcc-csm-1'!$H48,'bcc-csm1-1-m'!$H48,'BNU-ESM'!$H48,CanESM2!$H48,CCSM4!$H48,'CNRM-CM5'!$H48,'CSIRO-Mk3-6-0'!$H48,'GFDL-ESM2M'!$H48,'GFDL-ESM2G'!$H48,'HadGEM2-ES'!$H48,'HadGEM2-CC'!$H48,inmcm4!$H48,'IPSL-CM5A-LR'!$H48,'IPSL-CM5A-MR'!$H48,'IPSL-MC5B-LR'!$H48,MIROC5!$H48,'MIROC-ESM'!$H48,'MIROC-ESM-CHEM'!$H48,'MRI-CGCM3'!$H48,'NorESM1-M'!$H48)</f>
        <v>223.38831692518139</v>
      </c>
      <c r="F49" s="13">
        <f>AVERAGE('bcc-csm-1'!$I48,'bcc-csm1-1-m'!$I48,'BNU-ESM'!$I48,CanESM2!$I48,CCSM4!$I48,'CNRM-CM5'!$I48,'CSIRO-Mk3-6-0'!$I48,'GFDL-ESM2M'!$I48,'GFDL-ESM2G'!$I48,'HadGEM2-ES'!$I48,'HadGEM2-CC'!$I48,inmcm4!$I48,'IPSL-CM5A-LR'!$I48,'IPSL-CM5A-MR'!$I48,'IPSL-MC5B-LR'!$I48,MIROC5!$I48,'MIROC-ESM'!$I48,'MIROC-ESM-CHEM'!$I48,'MRI-CGCM3'!$I48,'NorESM1-M'!$I48)</f>
        <v>78.061452152344373</v>
      </c>
      <c r="G49" s="25">
        <f>AVERAGE('bcc-csm-1'!$J48,'bcc-csm1-1-m'!$J48,'BNU-ESM'!$J48,CanESM2!$J48,CCSM4!$J48,'CNRM-CM5'!$J48,'CSIRO-Mk3-6-0'!$J48,'GFDL-ESM2M'!$J48,'GFDL-ESM2G'!$J48,'HadGEM2-ES'!$J48,'HadGEM2-CC'!$J48,inmcm4!$J48,'IPSL-CM5A-LR'!$J48,'IPSL-CM5A-MR'!$J48,'IPSL-MC5B-LR'!$J48,MIROC5!$J48,'MIROC-ESM'!$J48,'MIROC-ESM-CHEM'!$J48,'MRI-CGCM3'!$J48,'NorESM1-M'!$J48)</f>
        <v>0.11748192536261234</v>
      </c>
      <c r="H49" s="13">
        <f>AVERAGE('bcc-csm-1'!$K48,'bcc-csm1-1-m'!$K48,'BNU-ESM'!$K48,CanESM2!$K48,CCSM4!$K48,'CNRM-CM5'!$K48,'CSIRO-Mk3-6-0'!$K48,'GFDL-ESM2M'!$K48,'GFDL-ESM2G'!$K48,'HadGEM2-ES'!$K48,'HadGEM2-CC'!$K48,inmcm4!$K48,'IPSL-CM5A-LR'!$K48,'IPSL-CM5A-MR'!$K48,'IPSL-MC5B-LR'!$K48,MIROC5!$K48,'MIROC-ESM'!$K48,'MIROC-ESM-CHEM'!$K48,'MRI-CGCM3'!$K48,'NorESM1-M'!$K48)</f>
        <v>346.16401038635115</v>
      </c>
      <c r="I49" s="13">
        <f>AVERAGE('bcc-csm-1'!$L48,'bcc-csm1-1-m'!$L48,'BNU-ESM'!$L48,CanESM2!$L48,CCSM4!$L48,'CNRM-CM5'!$L48,'CSIRO-Mk3-6-0'!$L48,'GFDL-ESM2M'!$L48,'GFDL-ESM2G'!$L48,'HadGEM2-ES'!$L48,'HadGEM2-CC'!$L48,inmcm4!$L48,'IPSL-CM5A-LR'!$L48,'IPSL-CM5A-MR'!$L48,'IPSL-MC5B-LR'!$L48,MIROC5!$L48,'MIROC-ESM'!$L48,'MIROC-ESM-CHEM'!$L48,'MRI-CGCM3'!$L48,'NorESM1-M'!$L48)</f>
        <v>132.22085144084835</v>
      </c>
      <c r="J49" s="25">
        <f>AVERAGE('bcc-csm-1'!$M48,'bcc-csm1-1-m'!$M48,'BNU-ESM'!$M48,CanESM2!$M48,CCSM4!$M48,'CNRM-CM5'!$M48,'CSIRO-Mk3-6-0'!$M48,'GFDL-ESM2M'!$M48,'GFDL-ESM2G'!$M48,'HadGEM2-ES'!$M48,'HadGEM2-CC'!$M48,inmcm4!$M48,'IPSL-CM5A-LR'!$M48,'IPSL-CM5A-MR'!$M48,'IPSL-MC5B-LR'!$M48,MIROC5!$M48,'MIROC-ESM'!$M48,'MIROC-ESM-CHEM'!$M48,'MRI-CGCM3'!$M48,'NorESM1-M'!$M48)</f>
        <v>0.19324976816273615</v>
      </c>
      <c r="K49" s="56">
        <f>MIN('bcc-csm-1'!$H48,'bcc-csm1-1-m'!$H48,'BNU-ESM'!$H48,CanESM2!$H48,CCSM4!$H48,'CNRM-CM5'!$H48,'CSIRO-Mk3-6-0'!$H48,'GFDL-ESM2M'!$H48,'GFDL-ESM2G'!$H48,'HadGEM2-ES'!$H48,'HadGEM2-CC'!$H48,inmcm4!$H48,'IPSL-CM5A-LR'!$H48,'IPSL-CM5A-MR'!$H48,'IPSL-MC5B-LR'!$H48,MIROC5!$H48,'MIROC-ESM'!$H48,'MIROC-ESM-CHEM'!$H48,'MRI-CGCM3'!$H48,'NorESM1-M'!$H48)</f>
        <v>52.430784489074497</v>
      </c>
      <c r="L49" s="13">
        <f>MIN('bcc-csm-1'!$I48,'bcc-csm1-1-m'!$I48,'BNU-ESM'!$I48,CanESM2!$I48,CCSM4!$I48,'CNRM-CM5'!$I48,'CSIRO-Mk3-6-0'!$I48,'GFDL-ESM2M'!$I48,'GFDL-ESM2G'!$I48,'HadGEM2-ES'!$I48,'HadGEM2-CC'!$I48,inmcm4!$I48,'IPSL-CM5A-LR'!$I48,'IPSL-CM5A-MR'!$I48,'IPSL-MC5B-LR'!$I48,MIROC5!$I48,'MIROC-ESM'!$I48,'MIROC-ESM-CHEM'!$I48,'MRI-CGCM3'!$I48,'NorESM1-M'!$I48)</f>
        <v>4.8914202690124604</v>
      </c>
      <c r="M49" s="25">
        <f>MIN('bcc-csm-1'!$J48,'bcc-csm1-1-m'!$J48,'BNU-ESM'!$J48,CanESM2!$J48,CCSM4!$J48,'CNRM-CM5'!$J48,'CSIRO-Mk3-6-0'!$J48,'GFDL-ESM2M'!$J48,'GFDL-ESM2G'!$J48,'HadGEM2-ES'!$J48,'HadGEM2-CC'!$J48,inmcm4!$J48,'IPSL-CM5A-LR'!$J48,'IPSL-CM5A-MR'!$J48,'IPSL-MC5B-LR'!$J48,MIROC5!$J48,'MIROC-ESM'!$J48,'MIROC-ESM-CHEM'!$J48,'MRI-CGCM3'!$J48,'NorESM1-M'!$J48)</f>
        <v>-4.8149322630856702E-2</v>
      </c>
      <c r="N49" s="13">
        <f>MIN('bcc-csm-1'!$K48,'bcc-csm1-1-m'!$K48,'BNU-ESM'!$K48,CanESM2!$K48,CCSM4!$K48,'CNRM-CM5'!$K48,'CSIRO-Mk3-6-0'!$K48,'GFDL-ESM2M'!$K48,'GFDL-ESM2G'!$K48,'HadGEM2-ES'!$K48,'HadGEM2-CC'!$K48,inmcm4!$K48,'IPSL-CM5A-LR'!$K48,'IPSL-CM5A-MR'!$K48,'IPSL-MC5B-LR'!$K48,MIROC5!$K48,'MIROC-ESM'!$K48,'MIROC-ESM-CHEM'!$K48,'MRI-CGCM3'!$K48,'NorESM1-M'!$K48)</f>
        <v>111.04687637568</v>
      </c>
      <c r="O49" s="13">
        <f>MIN('bcc-csm-1'!$L48,'bcc-csm1-1-m'!$L48,'BNU-ESM'!$L48,CanESM2!$L48,CCSM4!$L48,'CNRM-CM5'!$L48,'CSIRO-Mk3-6-0'!$L48,'GFDL-ESM2M'!$L48,'GFDL-ESM2G'!$L48,'HadGEM2-ES'!$L48,'HadGEM2-CC'!$L48,inmcm4!$L48,'IPSL-CM5A-LR'!$L48,'IPSL-CM5A-MR'!$L48,'IPSL-MC5B-LR'!$L48,MIROC5!$L48,'MIROC-ESM'!$L48,'MIROC-ESM-CHEM'!$L48,'MRI-CGCM3'!$L48,'NorESM1-M'!$L48)</f>
        <v>14.832705307006799</v>
      </c>
      <c r="P49" s="25">
        <f>MIN('bcc-csm-1'!$M48,'bcc-csm1-1-m'!$M48,'BNU-ESM'!$M48,CanESM2!$M48,CCSM4!$M48,'CNRM-CM5'!$M48,'CSIRO-Mk3-6-0'!$M48,'GFDL-ESM2M'!$M48,'GFDL-ESM2G'!$M48,'HadGEM2-ES'!$M48,'HadGEM2-CC'!$M48,inmcm4!$M48,'IPSL-CM5A-LR'!$M48,'IPSL-CM5A-MR'!$M48,'IPSL-MC5B-LR'!$M48,MIROC5!$M48,'MIROC-ESM'!$M48,'MIROC-ESM-CHEM'!$M48,'MRI-CGCM3'!$M48,'NorESM1-M'!$M48)</f>
        <v>-2.43432920759756E-2</v>
      </c>
      <c r="Q49" s="56">
        <f>MAX('bcc-csm-1'!$H48,'bcc-csm1-1-m'!$H48,'BNU-ESM'!$H48,CanESM2!$H48,CCSM4!$H48,'CNRM-CM5'!$H48,'CSIRO-Mk3-6-0'!$H48,'GFDL-ESM2M'!$H48,'GFDL-ESM2G'!$H48,'HadGEM2-ES'!$H48,'HadGEM2-CC'!$H48,inmcm4!$H48,'IPSL-CM5A-LR'!$H48,'IPSL-CM5A-MR'!$H48,'IPSL-MC5B-LR'!$H48,MIROC5!$H48,'MIROC-ESM'!$H48,'MIROC-ESM-CHEM'!$H48,'MRI-CGCM3'!$H48,'NorESM1-M'!$H48)</f>
        <v>436.60135862398897</v>
      </c>
      <c r="R49" s="13">
        <f>MAX('bcc-csm-1'!$I48,'bcc-csm1-1-m'!$I48,'BNU-ESM'!$I48,CanESM2!$I48,CCSM4!$I48,'CNRM-CM5'!$I48,'CSIRO-Mk3-6-0'!$I48,'GFDL-ESM2M'!$I48,'GFDL-ESM2G'!$I48,'HadGEM2-ES'!$I48,'HadGEM2-CC'!$I48,inmcm4!$I48,'IPSL-CM5A-LR'!$I48,'IPSL-CM5A-MR'!$I48,'IPSL-MC5B-LR'!$I48,MIROC5!$I48,'MIROC-ESM'!$I48,'MIROC-ESM-CHEM'!$I48,'MRI-CGCM3'!$I48,'NorESM1-M'!$I48)</f>
        <v>230.51268978118901</v>
      </c>
      <c r="S49" s="25">
        <f>MAX('bcc-csm-1'!$J48,'bcc-csm1-1-m'!$J48,'BNU-ESM'!$J48,CanESM2!$J48,CCSM4!$J48,'CNRM-CM5'!$J48,'CSIRO-Mk3-6-0'!$J48,'GFDL-ESM2M'!$J48,'GFDL-ESM2G'!$J48,'HadGEM2-ES'!$J48,'HadGEM2-CC'!$J48,inmcm4!$J48,'IPSL-CM5A-LR'!$J48,'IPSL-CM5A-MR'!$J48,'IPSL-MC5B-LR'!$J48,MIROC5!$J48,'MIROC-ESM'!$J48,'MIROC-ESM-CHEM'!$J48,'MRI-CGCM3'!$J48,'NorESM1-M'!$J48)</f>
        <v>0.31768980664832802</v>
      </c>
      <c r="T49" s="13">
        <f>MAX('bcc-csm-1'!$K48,'bcc-csm1-1-m'!$K48,'BNU-ESM'!$K48,CanESM2!$K48,CCSM4!$K48,'CNRM-CM5'!$K48,'CSIRO-Mk3-6-0'!$K48,'GFDL-ESM2M'!$K48,'GFDL-ESM2G'!$K48,'HadGEM2-ES'!$K48,'HadGEM2-CC'!$K48,inmcm4!$K48,'IPSL-CM5A-LR'!$K48,'IPSL-CM5A-MR'!$K48,'IPSL-MC5B-LR'!$K48,MIROC5!$K48,'MIROC-ESM'!$K48,'MIROC-ESM-CHEM'!$K48,'MRI-CGCM3'!$K48,'NorESM1-M'!$K48)</f>
        <v>576.11583489999998</v>
      </c>
      <c r="U49" s="13">
        <f>MAX('bcc-csm-1'!$L48,'bcc-csm1-1-m'!$L48,'BNU-ESM'!$L48,CanESM2!$L48,CCSM4!$L48,'CNRM-CM5'!$L48,'CSIRO-Mk3-6-0'!$L48,'GFDL-ESM2M'!$L48,'GFDL-ESM2G'!$L48,'HadGEM2-ES'!$L48,'HadGEM2-CC'!$L48,inmcm4!$L48,'IPSL-CM5A-LR'!$L48,'IPSL-CM5A-MR'!$L48,'IPSL-MC5B-LR'!$L48,MIROC5!$L48,'MIROC-ESM'!$L48,'MIROC-ESM-CHEM'!$L48,'MRI-CGCM3'!$L48,'NorESM1-M'!$L48)</f>
        <v>274.8406243</v>
      </c>
      <c r="V49" s="25">
        <f>MAX('bcc-csm-1'!$M48,'bcc-csm1-1-m'!$M48,'BNU-ESM'!$M48,CanESM2!$M48,CCSM4!$M48,'CNRM-CM5'!$M48,'CSIRO-Mk3-6-0'!$M48,'GFDL-ESM2M'!$M48,'GFDL-ESM2G'!$M48,'HadGEM2-ES'!$M48,'HadGEM2-CC'!$M48,inmcm4!$M48,'IPSL-CM5A-LR'!$M48,'IPSL-CM5A-MR'!$M48,'IPSL-MC5B-LR'!$M48,MIROC5!$M48,'MIROC-ESM'!$M48,'MIROC-ESM-CHEM'!$M48,'MRI-CGCM3'!$M48,'NorESM1-M'!$M48)</f>
        <v>0.41061799630000001</v>
      </c>
      <c r="W49" s="56">
        <f>STDEV('bcc-csm-1'!$H48,'bcc-csm1-1-m'!$H48,'BNU-ESM'!$H48,CanESM2!$H48,CCSM4!$H48,'CNRM-CM5'!$H48,'CSIRO-Mk3-6-0'!$H48,'GFDL-ESM2M'!$H48,'GFDL-ESM2G'!$H48,'HadGEM2-ES'!$H48,'HadGEM2-CC'!$H48,inmcm4!$H48,'IPSL-CM5A-LR'!$H48,'IPSL-CM5A-MR'!$H48,'IPSL-MC5B-LR'!$H48,MIROC5!$H48,'MIROC-ESM'!$H48,'MIROC-ESM-CHEM'!$H48,'MRI-CGCM3'!$H48,'NorESM1-M'!$H48)</f>
        <v>93.626202586826579</v>
      </c>
      <c r="X49" s="13">
        <f>STDEV('bcc-csm-1'!$I48,'bcc-csm1-1-m'!$I48,'BNU-ESM'!$I48,CanESM2!$I48,CCSM4!$I48,'CNRM-CM5'!$I48,'CSIRO-Mk3-6-0'!$I48,'GFDL-ESM2M'!$I48,'GFDL-ESM2G'!$I48,'HadGEM2-ES'!$I48,'HadGEM2-CC'!$I48,inmcm4!$I48,'IPSL-CM5A-LR'!$I48,'IPSL-CM5A-MR'!$I48,'IPSL-MC5B-LR'!$I48,MIROC5!$I48,'MIROC-ESM'!$I48,'MIROC-ESM-CHEM'!$I48,'MRI-CGCM3'!$I48,'NorESM1-M'!$I48)</f>
        <v>50.452238651750847</v>
      </c>
      <c r="Y49" s="13">
        <f>STDEV('bcc-csm-1'!$J48,'bcc-csm1-1-m'!$J48,'BNU-ESM'!$J48,CanESM2!$J48,CCSM4!$J48,'CNRM-CM5'!$J48,'CSIRO-Mk3-6-0'!$J48,'GFDL-ESM2M'!$J48,'GFDL-ESM2G'!$J48,'HadGEM2-ES'!$J48,'HadGEM2-CC'!$J48,inmcm4!$J48,'IPSL-CM5A-LR'!$J48,'IPSL-CM5A-MR'!$J48,'IPSL-MC5B-LR'!$J48,MIROC5!$J48,'MIROC-ESM'!$J48,'MIROC-ESM-CHEM'!$J48,'MRI-CGCM3'!$J48,'NorESM1-M'!$J48)</f>
        <v>9.2991741374231718E-2</v>
      </c>
      <c r="Z49" s="13">
        <f>STDEV('bcc-csm-1'!$K48,'bcc-csm1-1-m'!$K48,'BNU-ESM'!$K48,CanESM2!$K48,CCSM4!$K48,'CNRM-CM5'!$K48,'CSIRO-Mk3-6-0'!$K48,'GFDL-ESM2M'!$K48,'GFDL-ESM2G'!$K48,'HadGEM2-ES'!$K48,'HadGEM2-CC'!$K48,inmcm4!$K48,'IPSL-CM5A-LR'!$K48,'IPSL-CM5A-MR'!$K48,'IPSL-MC5B-LR'!$K48,MIROC5!$K48,'MIROC-ESM'!$K48,'MIROC-ESM-CHEM'!$K48,'MRI-CGCM3'!$K48,'NorESM1-M'!$K48)</f>
        <v>132.21727016529803</v>
      </c>
      <c r="AA49" s="13">
        <f>STDEV('bcc-csm-1'!$L48,'bcc-csm1-1-m'!$L48,'BNU-ESM'!$L48,CanESM2!$L48,CCSM4!$L48,'CNRM-CM5'!$L48,'CSIRO-Mk3-6-0'!$L48,'GFDL-ESM2M'!$L48,'GFDL-ESM2G'!$L48,'HadGEM2-ES'!$L48,'HadGEM2-CC'!$L48,inmcm4!$L48,'IPSL-CM5A-LR'!$L48,'IPSL-CM5A-MR'!$L48,'IPSL-MC5B-LR'!$L48,MIROC5!$L48,'MIROC-ESM'!$L48,'MIROC-ESM-CHEM'!$L48,'MRI-CGCM3'!$L48,'NorESM1-M'!$L48)</f>
        <v>68.116116592893633</v>
      </c>
      <c r="AB49" s="13">
        <f>STDEV('bcc-csm-1'!$M48,'bcc-csm1-1-m'!$M48,'BNU-ESM'!$M48,CanESM2!$M48,CCSM4!$M48,'CNRM-CM5'!$M48,'CSIRO-Mk3-6-0'!$M48,'GFDL-ESM2M'!$M48,'GFDL-ESM2G'!$M48,'HadGEM2-ES'!$M48,'HadGEM2-CC'!$M48,inmcm4!$M48,'IPSL-CM5A-LR'!$M48,'IPSL-CM5A-MR'!$M48,'IPSL-MC5B-LR'!$M48,MIROC5!$M48,'MIROC-ESM'!$M48,'MIROC-ESM-CHEM'!$M48,'MRI-CGCM3'!$M48,'NorESM1-M'!$M48)</f>
        <v>0.12188195063034309</v>
      </c>
      <c r="AC49" s="56">
        <f t="shared" ref="AC49:AH49" si="112">E49-(3*W49)</f>
        <v>-57.490290835298339</v>
      </c>
      <c r="AD49" s="13">
        <f t="shared" si="112"/>
        <v>-73.295263802908153</v>
      </c>
      <c r="AE49" s="13">
        <f t="shared" si="112"/>
        <v>-0.16149329876008281</v>
      </c>
      <c r="AF49" s="13">
        <f t="shared" si="112"/>
        <v>-50.487800109542945</v>
      </c>
      <c r="AG49" s="13">
        <f t="shared" si="112"/>
        <v>-72.127498337832549</v>
      </c>
      <c r="AH49" s="13">
        <f t="shared" si="112"/>
        <v>-0.17239608372829313</v>
      </c>
      <c r="AI49" s="56">
        <f t="shared" ref="AI49:AN49" si="113">E49+(3*W49)</f>
        <v>504.26692468566114</v>
      </c>
      <c r="AJ49" s="13">
        <f t="shared" si="113"/>
        <v>229.4181681075969</v>
      </c>
      <c r="AK49" s="13">
        <f t="shared" si="113"/>
        <v>0.39645714948530753</v>
      </c>
      <c r="AL49" s="13">
        <f t="shared" si="113"/>
        <v>742.81582088224525</v>
      </c>
      <c r="AM49" s="13">
        <f t="shared" si="113"/>
        <v>336.56920121952925</v>
      </c>
      <c r="AN49" s="13">
        <f t="shared" si="113"/>
        <v>0.55889562005376536</v>
      </c>
      <c r="AO49" s="56">
        <f>AVERAGE('bcc-csm-1'!$E48,'bcc-csm1-1-m'!$E48,'BNU-ESM'!$E48,CanESM2!$E48,CCSM4!$E48,'CNRM-CM5'!$E48,'CSIRO-Mk3-6-0'!$E48,'GFDL-ESM2M'!$E48,'GFDL-ESM2G'!$E48,'HadGEM2-ES'!$E48,'HadGEM2-CC'!$E48,inmcm4!$E48,'IPSL-CM5A-LR'!$E48,'IPSL-CM5A-MR'!$E48,'IPSL-MC5B-LR'!$E48,MIROC5!$E48,'MIROC-ESM'!$E48,'MIROC-ESM-CHEM'!$E48,'MRI-CGCM3'!$E48,'NorESM1-M'!$E48)</f>
        <v>1790.9180982789519</v>
      </c>
      <c r="AP49" s="13">
        <f>AVERAGE('bcc-csm-1'!$F48,'bcc-csm1-1-m'!$F48,'BNU-ESM'!$F48,CanESM2!$F48,CCSM4!$F48,'CNRM-CM5'!$F48,'CSIRO-Mk3-6-0'!$F48,'GFDL-ESM2M'!$F48,'GFDL-ESM2G'!$F48,'HadGEM2-ES'!$F48,'HadGEM2-CC'!$F48,inmcm4!$F48,'IPSL-CM5A-LR'!$F48,'IPSL-CM5A-MR'!$F48,'IPSL-MC5B-LR'!$F48,MIROC5!$F48,'MIROC-ESM'!$F48,'MIROC-ESM-CHEM'!$F48,'MRI-CGCM3'!$F48,'NorESM1-M'!$F48)</f>
        <v>108.33791597722495</v>
      </c>
      <c r="AQ49" s="62">
        <f>AVERAGE('bcc-csm-1'!$G48,'bcc-csm1-1-m'!$G48,'BNU-ESM'!$G48,CanESM2!$G48,CCSM4!$G48,'CNRM-CM5'!$G48,'CSIRO-Mk3-6-0'!$G48,'GFDL-ESM2M'!$G48,'GFDL-ESM2G'!$G48,'HadGEM2-ES'!$G48,'HadGEM2-CC'!$G48,inmcm4!$G48,'IPSL-CM5A-LR'!$G48,'IPSL-CM5A-MR'!$G48,'IPSL-MC5B-LR'!$G48,MIROC5!$G48,'MIROC-ESM'!$G48,'MIROC-ESM-CHEM'!$G48,'MRI-CGCM3'!$G48,'NorESM1-M'!$G48)</f>
        <v>0.85111395709724658</v>
      </c>
      <c r="AR49" s="53">
        <f t="shared" si="82"/>
        <v>0.124733965857989</v>
      </c>
      <c r="AS49" s="53">
        <f t="shared" si="83"/>
        <v>0.72053677097457391</v>
      </c>
      <c r="AT49" s="64">
        <f t="shared" si="84"/>
        <v>0.13803313220627764</v>
      </c>
      <c r="AU49" s="53">
        <f t="shared" si="85"/>
        <v>0.19328857680259645</v>
      </c>
      <c r="AV49" s="53">
        <f t="shared" si="86"/>
        <v>1.2204485405519903</v>
      </c>
      <c r="AW49" s="64">
        <f t="shared" si="87"/>
        <v>0.22705510413884072</v>
      </c>
    </row>
    <row r="50" spans="1:49" ht="11.5" x14ac:dyDescent="0.25">
      <c r="A50" s="10" t="str">
        <f>IF(AND(B50='bcc-csm-1'!C49, B50='bcc-csm1-1-m'!C49,B50='BNU-ESM'!C49, B50=CanESM2!C49, B50=CCSM4!C49, B50='CNRM-CM5'!C49, B50='CSIRO-Mk3-6-0'!C49, B50='GFDL-ESM2M'!C49, B50='GFDL-ESM2G'!C49, B50='HadGEM2-ES'!C49, B50='HadGEM2-CC'!C49, B50=inmcm4!C49, B50='IPSL-CM5A-LR'!C49, B50='IPSL-CM5A-MR'!C49, B50='IPSL-MC5B-LR'!C49, B50=MIROC5!C49, B50='MIROC-ESM'!C49, B50='MIROC-ESM-CHEM'!C49, B50='MRI-CGCM3'!C49, B50='NorESM1-M'!C49), "Yes", "No")</f>
        <v>Yes</v>
      </c>
      <c r="B50" s="10">
        <v>19091</v>
      </c>
      <c r="C50" s="10" t="s">
        <v>49</v>
      </c>
      <c r="D50" s="11" t="s">
        <v>1</v>
      </c>
      <c r="E50" s="13">
        <f>AVERAGE('bcc-csm-1'!$H49,'bcc-csm1-1-m'!$H49,'BNU-ESM'!$H49,CanESM2!$H49,CCSM4!$H49,'CNRM-CM5'!$H49,'CSIRO-Mk3-6-0'!$H49,'GFDL-ESM2M'!$H49,'GFDL-ESM2G'!$H49,'HadGEM2-ES'!$H49,'HadGEM2-CC'!$H49,inmcm4!$H49,'IPSL-CM5A-LR'!$H49,'IPSL-CM5A-MR'!$H49,'IPSL-MC5B-LR'!$H49,MIROC5!$H49,'MIROC-ESM'!$H49,'MIROC-ESM-CHEM'!$H49,'MRI-CGCM3'!$H49,'NorESM1-M'!$H49)</f>
        <v>226.2316943879012</v>
      </c>
      <c r="F50" s="13">
        <f>AVERAGE('bcc-csm-1'!$I49,'bcc-csm1-1-m'!$I49,'BNU-ESM'!$I49,CanESM2!$I49,CCSM4!$I49,'CNRM-CM5'!$I49,'CSIRO-Mk3-6-0'!$I49,'GFDL-ESM2M'!$I49,'GFDL-ESM2G'!$I49,'HadGEM2-ES'!$I49,'HadGEM2-CC'!$I49,inmcm4!$I49,'IPSL-CM5A-LR'!$I49,'IPSL-CM5A-MR'!$I49,'IPSL-MC5B-LR'!$I49,MIROC5!$I49,'MIROC-ESM'!$I49,'MIROC-ESM-CHEM'!$I49,'MRI-CGCM3'!$I49,'NorESM1-M'!$I49)</f>
        <v>96.430378726275208</v>
      </c>
      <c r="G50" s="25">
        <f>AVERAGE('bcc-csm-1'!$J49,'bcc-csm1-1-m'!$J49,'BNU-ESM'!$J49,CanESM2!$J49,CCSM4!$J49,'CNRM-CM5'!$J49,'CSIRO-Mk3-6-0'!$J49,'GFDL-ESM2M'!$J49,'GFDL-ESM2G'!$J49,'HadGEM2-ES'!$J49,'HadGEM2-CC'!$J49,inmcm4!$J49,'IPSL-CM5A-LR'!$J49,'IPSL-CM5A-MR'!$J49,'IPSL-MC5B-LR'!$J49,MIROC5!$J49,'MIROC-ESM'!$J49,'MIROC-ESM-CHEM'!$J49,'MRI-CGCM3'!$J49,'NorESM1-M'!$J49)</f>
        <v>0.13038880799872127</v>
      </c>
      <c r="H50" s="13">
        <f>AVERAGE('bcc-csm-1'!$K49,'bcc-csm1-1-m'!$K49,'BNU-ESM'!$K49,CanESM2!$K49,CCSM4!$K49,'CNRM-CM5'!$K49,'CSIRO-Mk3-6-0'!$K49,'GFDL-ESM2M'!$K49,'GFDL-ESM2G'!$K49,'HadGEM2-ES'!$K49,'HadGEM2-CC'!$K49,inmcm4!$K49,'IPSL-CM5A-LR'!$K49,'IPSL-CM5A-MR'!$K49,'IPSL-MC5B-LR'!$K49,MIROC5!$K49,'MIROC-ESM'!$K49,'MIROC-ESM-CHEM'!$K49,'MRI-CGCM3'!$K49,'NorESM1-M'!$K49)</f>
        <v>352.83499761855904</v>
      </c>
      <c r="I50" s="13">
        <f>AVERAGE('bcc-csm-1'!$L49,'bcc-csm1-1-m'!$L49,'BNU-ESM'!$L49,CanESM2!$L49,CCSM4!$L49,'CNRM-CM5'!$L49,'CSIRO-Mk3-6-0'!$L49,'GFDL-ESM2M'!$L49,'GFDL-ESM2G'!$L49,'HadGEM2-ES'!$L49,'HadGEM2-CC'!$L49,inmcm4!$L49,'IPSL-CM5A-LR'!$L49,'IPSL-CM5A-MR'!$L49,'IPSL-MC5B-LR'!$L49,MIROC5!$L49,'MIROC-ESM'!$L49,'MIROC-ESM-CHEM'!$L49,'MRI-CGCM3'!$L49,'NorESM1-M'!$L49)</f>
        <v>163.97959811930434</v>
      </c>
      <c r="J50" s="25">
        <f>AVERAGE('bcc-csm-1'!$M49,'bcc-csm1-1-m'!$M49,'BNU-ESM'!$M49,CanESM2!$M49,CCSM4!$M49,'CNRM-CM5'!$M49,'CSIRO-Mk3-6-0'!$M49,'GFDL-ESM2M'!$M49,'GFDL-ESM2G'!$M49,'HadGEM2-ES'!$M49,'HadGEM2-CC'!$M49,inmcm4!$M49,'IPSL-CM5A-LR'!$M49,'IPSL-CM5A-MR'!$M49,'IPSL-MC5B-LR'!$M49,MIROC5!$M49,'MIROC-ESM'!$M49,'MIROC-ESM-CHEM'!$M49,'MRI-CGCM3'!$M49,'NorESM1-M'!$M49)</f>
        <v>0.2204745693078268</v>
      </c>
      <c r="K50" s="56">
        <f>MIN('bcc-csm-1'!$H49,'bcc-csm1-1-m'!$H49,'BNU-ESM'!$H49,CanESM2!$H49,CCSM4!$H49,'CNRM-CM5'!$H49,'CSIRO-Mk3-6-0'!$H49,'GFDL-ESM2M'!$H49,'GFDL-ESM2G'!$H49,'HadGEM2-ES'!$H49,'HadGEM2-CC'!$H49,inmcm4!$H49,'IPSL-CM5A-LR'!$H49,'IPSL-CM5A-MR'!$H49,'IPSL-MC5B-LR'!$H49,MIROC5!$H49,'MIROC-ESM'!$H49,'MIROC-ESM-CHEM'!$H49,'MRI-CGCM3'!$H49,'NorESM1-M'!$H49)</f>
        <v>43.992266857816297</v>
      </c>
      <c r="L50" s="13">
        <f>MIN('bcc-csm-1'!$I49,'bcc-csm1-1-m'!$I49,'BNU-ESM'!$I49,CanESM2!$I49,CCSM4!$I49,'CNRM-CM5'!$I49,'CSIRO-Mk3-6-0'!$I49,'GFDL-ESM2M'!$I49,'GFDL-ESM2G'!$I49,'HadGEM2-ES'!$I49,'HadGEM2-CC'!$I49,inmcm4!$I49,'IPSL-CM5A-LR'!$I49,'IPSL-CM5A-MR'!$I49,'IPSL-MC5B-LR'!$I49,MIROC5!$I49,'MIROC-ESM'!$I49,'MIROC-ESM-CHEM'!$I49,'MRI-CGCM3'!$I49,'NorESM1-M'!$I49)</f>
        <v>4.22463417053223E-2</v>
      </c>
      <c r="M50" s="25">
        <f>MIN('bcc-csm-1'!$J49,'bcc-csm1-1-m'!$J49,'BNU-ESM'!$J49,CanESM2!$J49,CCSM4!$J49,'CNRM-CM5'!$J49,'CSIRO-Mk3-6-0'!$J49,'GFDL-ESM2M'!$J49,'GFDL-ESM2G'!$J49,'HadGEM2-ES'!$J49,'HadGEM2-CC'!$J49,inmcm4!$J49,'IPSL-CM5A-LR'!$J49,'IPSL-CM5A-MR'!$J49,'IPSL-MC5B-LR'!$J49,MIROC5!$J49,'MIROC-ESM'!$J49,'MIROC-ESM-CHEM'!$J49,'MRI-CGCM3'!$J49,'NorESM1-M'!$J49)</f>
        <v>-5.5873858540781099E-2</v>
      </c>
      <c r="N50" s="13">
        <f>MIN('bcc-csm-1'!$K49,'bcc-csm1-1-m'!$K49,'BNU-ESM'!$K49,CanESM2!$K49,CCSM4!$K49,'CNRM-CM5'!$K49,'CSIRO-Mk3-6-0'!$K49,'GFDL-ESM2M'!$K49,'GFDL-ESM2G'!$K49,'HadGEM2-ES'!$K49,'HadGEM2-CC'!$K49,inmcm4!$K49,'IPSL-CM5A-LR'!$K49,'IPSL-CM5A-MR'!$K49,'IPSL-MC5B-LR'!$K49,MIROC5!$K49,'MIROC-ESM'!$K49,'MIROC-ESM-CHEM'!$K49,'MRI-CGCM3'!$K49,'NorESM1-M'!$K49)</f>
        <v>116.243054869899</v>
      </c>
      <c r="O50" s="13">
        <f>MIN('bcc-csm-1'!$L49,'bcc-csm1-1-m'!$L49,'BNU-ESM'!$L49,CanESM2!$L49,CCSM4!$L49,'CNRM-CM5'!$L49,'CSIRO-Mk3-6-0'!$L49,'GFDL-ESM2M'!$L49,'GFDL-ESM2G'!$L49,'HadGEM2-ES'!$L49,'HadGEM2-CC'!$L49,inmcm4!$L49,'IPSL-CM5A-LR'!$L49,'IPSL-CM5A-MR'!$L49,'IPSL-MC5B-LR'!$L49,MIROC5!$L49,'MIROC-ESM'!$L49,'MIROC-ESM-CHEM'!$L49,'MRI-CGCM3'!$L49,'NorESM1-M'!$L49)</f>
        <v>30.0040531635284</v>
      </c>
      <c r="P50" s="25">
        <f>MIN('bcc-csm-1'!$M49,'bcc-csm1-1-m'!$M49,'BNU-ESM'!$M49,CanESM2!$M49,CCSM4!$M49,'CNRM-CM5'!$M49,'CSIRO-Mk3-6-0'!$M49,'GFDL-ESM2M'!$M49,'GFDL-ESM2G'!$M49,'HadGEM2-ES'!$M49,'HadGEM2-CC'!$M49,inmcm4!$M49,'IPSL-CM5A-LR'!$M49,'IPSL-CM5A-MR'!$M49,'IPSL-MC5B-LR'!$M49,MIROC5!$M49,'MIROC-ESM'!$M49,'MIROC-ESM-CHEM'!$M49,'MRI-CGCM3'!$M49,'NorESM1-M'!$M49)</f>
        <v>-3.47631996650433E-3</v>
      </c>
      <c r="Q50" s="56">
        <f>MAX('bcc-csm-1'!$H49,'bcc-csm1-1-m'!$H49,'BNU-ESM'!$H49,CanESM2!$H49,CCSM4!$H49,'CNRM-CM5'!$H49,'CSIRO-Mk3-6-0'!$H49,'GFDL-ESM2M'!$H49,'GFDL-ESM2G'!$H49,'HadGEM2-ES'!$H49,'HadGEM2-CC'!$H49,inmcm4!$H49,'IPSL-CM5A-LR'!$H49,'IPSL-CM5A-MR'!$H49,'IPSL-MC5B-LR'!$H49,MIROC5!$H49,'MIROC-ESM'!$H49,'MIROC-ESM-CHEM'!$H49,'MRI-CGCM3'!$H49,'NorESM1-M'!$H49)</f>
        <v>393.84534293775801</v>
      </c>
      <c r="R50" s="13">
        <f>MAX('bcc-csm-1'!$I49,'bcc-csm1-1-m'!$I49,'BNU-ESM'!$I49,CanESM2!$I49,CCSM4!$I49,'CNRM-CM5'!$I49,'CSIRO-Mk3-6-0'!$I49,'GFDL-ESM2M'!$I49,'GFDL-ESM2G'!$I49,'HadGEM2-ES'!$I49,'HadGEM2-CC'!$I49,inmcm4!$I49,'IPSL-CM5A-LR'!$I49,'IPSL-CM5A-MR'!$I49,'IPSL-MC5B-LR'!$I49,MIROC5!$I49,'MIROC-ESM'!$I49,'MIROC-ESM-CHEM'!$I49,'MRI-CGCM3'!$I49,'NorESM1-M'!$I49)</f>
        <v>236.052708530426</v>
      </c>
      <c r="S50" s="25">
        <f>MAX('bcc-csm-1'!$J49,'bcc-csm1-1-m'!$J49,'BNU-ESM'!$J49,CanESM2!$J49,CCSM4!$J49,'CNRM-CM5'!$J49,'CSIRO-Mk3-6-0'!$J49,'GFDL-ESM2M'!$J49,'GFDL-ESM2G'!$J49,'HadGEM2-ES'!$J49,'HadGEM2-CC'!$J49,inmcm4!$J49,'IPSL-CM5A-LR'!$J49,'IPSL-CM5A-MR'!$J49,'IPSL-MC5B-LR'!$J49,MIROC5!$J49,'MIROC-ESM'!$J49,'MIROC-ESM-CHEM'!$J49,'MRI-CGCM3'!$J49,'NorESM1-M'!$J49)</f>
        <v>0.2943212623</v>
      </c>
      <c r="T50" s="13">
        <f>MAX('bcc-csm-1'!$K49,'bcc-csm1-1-m'!$K49,'BNU-ESM'!$K49,CanESM2!$K49,CCSM4!$K49,'CNRM-CM5'!$K49,'CSIRO-Mk3-6-0'!$K49,'GFDL-ESM2M'!$K49,'GFDL-ESM2G'!$K49,'HadGEM2-ES'!$K49,'HadGEM2-CC'!$K49,inmcm4!$K49,'IPSL-CM5A-LR'!$K49,'IPSL-CM5A-MR'!$K49,'IPSL-MC5B-LR'!$K49,MIROC5!$K49,'MIROC-ESM'!$K49,'MIROC-ESM-CHEM'!$K49,'MRI-CGCM3'!$K49,'NorESM1-M'!$K49)</f>
        <v>545.16529619999994</v>
      </c>
      <c r="U50" s="13">
        <f>MAX('bcc-csm-1'!$L49,'bcc-csm1-1-m'!$L49,'BNU-ESM'!$L49,CanESM2!$L49,CCSM4!$L49,'CNRM-CM5'!$L49,'CSIRO-Mk3-6-0'!$L49,'GFDL-ESM2M'!$L49,'GFDL-ESM2G'!$L49,'HadGEM2-ES'!$L49,'HadGEM2-CC'!$L49,inmcm4!$L49,'IPSL-CM5A-LR'!$L49,'IPSL-CM5A-MR'!$L49,'IPSL-MC5B-LR'!$L49,MIROC5!$L49,'MIROC-ESM'!$L49,'MIROC-ESM-CHEM'!$L49,'MRI-CGCM3'!$L49,'NorESM1-M'!$L49)</f>
        <v>286.54206499999998</v>
      </c>
      <c r="V50" s="25">
        <f>MAX('bcc-csm-1'!$M49,'bcc-csm1-1-m'!$M49,'BNU-ESM'!$M49,CanESM2!$M49,CCSM4!$M49,'CNRM-CM5'!$M49,'CSIRO-Mk3-6-0'!$M49,'GFDL-ESM2M'!$M49,'GFDL-ESM2G'!$M49,'HadGEM2-ES'!$M49,'HadGEM2-CC'!$M49,inmcm4!$M49,'IPSL-CM5A-LR'!$M49,'IPSL-CM5A-MR'!$M49,'IPSL-MC5B-LR'!$M49,MIROC5!$M49,'MIROC-ESM'!$M49,'MIROC-ESM-CHEM'!$M49,'MRI-CGCM3'!$M49,'NorESM1-M'!$M49)</f>
        <v>0.42338084380000002</v>
      </c>
      <c r="W50" s="56">
        <f>STDEV('bcc-csm-1'!$H49,'bcc-csm1-1-m'!$H49,'BNU-ESM'!$H49,CanESM2!$H49,CCSM4!$H49,'CNRM-CM5'!$H49,'CSIRO-Mk3-6-0'!$H49,'GFDL-ESM2M'!$H49,'GFDL-ESM2G'!$H49,'HadGEM2-ES'!$H49,'HadGEM2-CC'!$H49,inmcm4!$H49,'IPSL-CM5A-LR'!$H49,'IPSL-CM5A-MR'!$H49,'IPSL-MC5B-LR'!$H49,MIROC5!$H49,'MIROC-ESM'!$H49,'MIROC-ESM-CHEM'!$H49,'MRI-CGCM3'!$H49,'NorESM1-M'!$H49)</f>
        <v>85.506974405772993</v>
      </c>
      <c r="X50" s="13">
        <f>STDEV('bcc-csm-1'!$I49,'bcc-csm1-1-m'!$I49,'BNU-ESM'!$I49,CanESM2!$I49,CCSM4!$I49,'CNRM-CM5'!$I49,'CSIRO-Mk3-6-0'!$I49,'GFDL-ESM2M'!$I49,'GFDL-ESM2G'!$I49,'HadGEM2-ES'!$I49,'HadGEM2-CC'!$I49,inmcm4!$I49,'IPSL-CM5A-LR'!$I49,'IPSL-CM5A-MR'!$I49,'IPSL-MC5B-LR'!$I49,MIROC5!$I49,'MIROC-ESM'!$I49,'MIROC-ESM-CHEM'!$I49,'MRI-CGCM3'!$I49,'NorESM1-M'!$I49)</f>
        <v>54.147007908210405</v>
      </c>
      <c r="Y50" s="13">
        <f>STDEV('bcc-csm-1'!$J49,'bcc-csm1-1-m'!$J49,'BNU-ESM'!$J49,CanESM2!$J49,CCSM4!$J49,'CNRM-CM5'!$J49,'CSIRO-Mk3-6-0'!$J49,'GFDL-ESM2M'!$J49,'GFDL-ESM2G'!$J49,'HadGEM2-ES'!$J49,'HadGEM2-CC'!$J49,inmcm4!$J49,'IPSL-CM5A-LR'!$J49,'IPSL-CM5A-MR'!$J49,'IPSL-MC5B-LR'!$J49,MIROC5!$J49,'MIROC-ESM'!$J49,'MIROC-ESM-CHEM'!$J49,'MRI-CGCM3'!$J49,'NorESM1-M'!$J49)</f>
        <v>9.2748111888357562E-2</v>
      </c>
      <c r="Z50" s="13">
        <f>STDEV('bcc-csm-1'!$K49,'bcc-csm1-1-m'!$K49,'BNU-ESM'!$K49,CanESM2!$K49,CCSM4!$K49,'CNRM-CM5'!$K49,'CSIRO-Mk3-6-0'!$K49,'GFDL-ESM2M'!$K49,'GFDL-ESM2G'!$K49,'HadGEM2-ES'!$K49,'HadGEM2-CC'!$K49,inmcm4!$K49,'IPSL-CM5A-LR'!$K49,'IPSL-CM5A-MR'!$K49,'IPSL-MC5B-LR'!$K49,MIROC5!$K49,'MIROC-ESM'!$K49,'MIROC-ESM-CHEM'!$K49,'MRI-CGCM3'!$K49,'NorESM1-M'!$K49)</f>
        <v>127.30708831412242</v>
      </c>
      <c r="AA50" s="13">
        <f>STDEV('bcc-csm-1'!$L49,'bcc-csm1-1-m'!$L49,'BNU-ESM'!$L49,CanESM2!$L49,CCSM4!$L49,'CNRM-CM5'!$L49,'CSIRO-Mk3-6-0'!$L49,'GFDL-ESM2M'!$L49,'GFDL-ESM2G'!$L49,'HadGEM2-ES'!$L49,'HadGEM2-CC'!$L49,inmcm4!$L49,'IPSL-CM5A-LR'!$L49,'IPSL-CM5A-MR'!$L49,'IPSL-MC5B-LR'!$L49,MIROC5!$L49,'MIROC-ESM'!$L49,'MIROC-ESM-CHEM'!$L49,'MRI-CGCM3'!$L49,'NorESM1-M'!$L49)</f>
        <v>70.208761848026882</v>
      </c>
      <c r="AB50" s="13">
        <f>STDEV('bcc-csm-1'!$M49,'bcc-csm1-1-m'!$M49,'BNU-ESM'!$M49,CanESM2!$M49,CCSM4!$M49,'CNRM-CM5'!$M49,'CSIRO-Mk3-6-0'!$M49,'GFDL-ESM2M'!$M49,'GFDL-ESM2G'!$M49,'HadGEM2-ES'!$M49,'HadGEM2-CC'!$M49,inmcm4!$M49,'IPSL-CM5A-LR'!$M49,'IPSL-CM5A-MR'!$M49,'IPSL-MC5B-LR'!$M49,MIROC5!$M49,'MIROC-ESM'!$M49,'MIROC-ESM-CHEM'!$M49,'MRI-CGCM3'!$M49,'NorESM1-M'!$M49)</f>
        <v>0.12297491122846368</v>
      </c>
      <c r="AC50" s="56">
        <f t="shared" ref="AC50:AH50" si="114">E50-(3*W50)</f>
        <v>-30.289228829417766</v>
      </c>
      <c r="AD50" s="13">
        <f t="shared" si="114"/>
        <v>-66.010644998356</v>
      </c>
      <c r="AE50" s="13">
        <f t="shared" si="114"/>
        <v>-0.14785552766635141</v>
      </c>
      <c r="AF50" s="13">
        <f t="shared" si="114"/>
        <v>-29.086267323808215</v>
      </c>
      <c r="AG50" s="13">
        <f t="shared" si="114"/>
        <v>-46.646687424776303</v>
      </c>
      <c r="AH50" s="13">
        <f t="shared" si="114"/>
        <v>-0.14845016437756423</v>
      </c>
      <c r="AI50" s="56">
        <f t="shared" ref="AI50:AN50" si="115">E50+(3*W50)</f>
        <v>482.75261760522017</v>
      </c>
      <c r="AJ50" s="13">
        <f t="shared" si="115"/>
        <v>258.87140245090643</v>
      </c>
      <c r="AK50" s="13">
        <f t="shared" si="115"/>
        <v>0.40863314366379394</v>
      </c>
      <c r="AL50" s="13">
        <f t="shared" si="115"/>
        <v>734.7562625609263</v>
      </c>
      <c r="AM50" s="13">
        <f t="shared" si="115"/>
        <v>374.60588366338499</v>
      </c>
      <c r="AN50" s="13">
        <f t="shared" si="115"/>
        <v>0.58939930299321786</v>
      </c>
      <c r="AO50" s="56">
        <f>AVERAGE('bcc-csm-1'!$E49,'bcc-csm1-1-m'!$E49,'BNU-ESM'!$E49,CanESM2!$E49,CCSM4!$E49,'CNRM-CM5'!$E49,'CSIRO-Mk3-6-0'!$E49,'GFDL-ESM2M'!$E49,'GFDL-ESM2G'!$E49,'HadGEM2-ES'!$E49,'HadGEM2-CC'!$E49,inmcm4!$E49,'IPSL-CM5A-LR'!$E49,'IPSL-CM5A-MR'!$E49,'IPSL-MC5B-LR'!$E49,MIROC5!$E49,'MIROC-ESM'!$E49,'MIROC-ESM-CHEM'!$E49,'MRI-CGCM3'!$E49,'NorESM1-M'!$E49)</f>
        <v>1954.5258410769275</v>
      </c>
      <c r="AP50" s="13">
        <f>AVERAGE('bcc-csm-1'!$F49,'bcc-csm1-1-m'!$F49,'BNU-ESM'!$F49,CanESM2!$F49,CCSM4!$F49,'CNRM-CM5'!$F49,'CSIRO-Mk3-6-0'!$F49,'GFDL-ESM2M'!$F49,'GFDL-ESM2G'!$F49,'HadGEM2-ES'!$F49,'HadGEM2-CC'!$F49,inmcm4!$F49,'IPSL-CM5A-LR'!$F49,'IPSL-CM5A-MR'!$F49,'IPSL-MC5B-LR'!$F49,MIROC5!$F49,'MIROC-ESM'!$F49,'MIROC-ESM-CHEM'!$F49,'MRI-CGCM3'!$F49,'NorESM1-M'!$F49)</f>
        <v>157.64800646484221</v>
      </c>
      <c r="AQ50" s="62">
        <f>AVERAGE('bcc-csm-1'!$G49,'bcc-csm1-1-m'!$G49,'BNU-ESM'!$G49,CanESM2!$G49,CCSM4!$G49,'CNRM-CM5'!$G49,'CSIRO-Mk3-6-0'!$G49,'GFDL-ESM2M'!$G49,'GFDL-ESM2G'!$G49,'HadGEM2-ES'!$G49,'HadGEM2-CC'!$G49,inmcm4!$G49,'IPSL-CM5A-LR'!$G49,'IPSL-CM5A-MR'!$G49,'IPSL-MC5B-LR'!$G49,MIROC5!$G49,'MIROC-ESM'!$G49,'MIROC-ESM-CHEM'!$G49,'MRI-CGCM3'!$G49,'NorESM1-M'!$G49)</f>
        <v>0.97507106608016159</v>
      </c>
      <c r="AR50" s="53">
        <f t="shared" si="82"/>
        <v>0.11574760979535037</v>
      </c>
      <c r="AS50" s="53">
        <f t="shared" si="83"/>
        <v>0.61168156127480477</v>
      </c>
      <c r="AT50" s="64">
        <f t="shared" si="84"/>
        <v>0.13372236397382944</v>
      </c>
      <c r="AU50" s="53">
        <f t="shared" si="85"/>
        <v>0.18052204284193546</v>
      </c>
      <c r="AV50" s="53">
        <f t="shared" si="86"/>
        <v>1.0401628399650849</v>
      </c>
      <c r="AW50" s="64">
        <f t="shared" si="87"/>
        <v>0.22611128252850993</v>
      </c>
    </row>
    <row r="51" spans="1:49" ht="11.5" x14ac:dyDescent="0.25">
      <c r="A51" s="10" t="str">
        <f>IF(AND(B51='bcc-csm-1'!C50, B51='bcc-csm1-1-m'!C50,B51='BNU-ESM'!C50, B51=CanESM2!C50, B51=CCSM4!C50, B51='CNRM-CM5'!C50, B51='CSIRO-Mk3-6-0'!C50, B51='GFDL-ESM2M'!C50, B51='GFDL-ESM2G'!C50, B51='HadGEM2-ES'!C50, B51='HadGEM2-CC'!C50, B51=inmcm4!C50, B51='IPSL-CM5A-LR'!C50, B51='IPSL-CM5A-MR'!C50, B51='IPSL-MC5B-LR'!C50, B51=MIROC5!C50, B51='MIROC-ESM'!C50, B51='MIROC-ESM-CHEM'!C50, B51='MRI-CGCM3'!C50, B51='NorESM1-M'!C50), "Yes", "No")</f>
        <v>Yes</v>
      </c>
      <c r="B51" s="10">
        <v>19093</v>
      </c>
      <c r="C51" s="10" t="s">
        <v>50</v>
      </c>
      <c r="D51" s="11" t="s">
        <v>1</v>
      </c>
      <c r="E51" s="13">
        <f>AVERAGE('bcc-csm-1'!$H50,'bcc-csm1-1-m'!$H50,'BNU-ESM'!$H50,CanESM2!$H50,CCSM4!$H50,'CNRM-CM5'!$H50,'CSIRO-Mk3-6-0'!$H50,'GFDL-ESM2M'!$H50,'GFDL-ESM2G'!$H50,'HadGEM2-ES'!$H50,'HadGEM2-CC'!$H50,inmcm4!$H50,'IPSL-CM5A-LR'!$H50,'IPSL-CM5A-MR'!$H50,'IPSL-MC5B-LR'!$H50,MIROC5!$H50,'MIROC-ESM'!$H50,'MIROC-ESM-CHEM'!$H50,'MRI-CGCM3'!$H50,'NorESM1-M'!$H50)</f>
        <v>229.00216286172227</v>
      </c>
      <c r="F51" s="13">
        <f>AVERAGE('bcc-csm-1'!$I50,'bcc-csm1-1-m'!$I50,'BNU-ESM'!$I50,CanESM2!$I50,CCSM4!$I50,'CNRM-CM5'!$I50,'CSIRO-Mk3-6-0'!$I50,'GFDL-ESM2M'!$I50,'GFDL-ESM2G'!$I50,'HadGEM2-ES'!$I50,'HadGEM2-CC'!$I50,inmcm4!$I50,'IPSL-CM5A-LR'!$I50,'IPSL-CM5A-MR'!$I50,'IPSL-MC5B-LR'!$I50,MIROC5!$I50,'MIROC-ESM'!$I50,'MIROC-ESM-CHEM'!$I50,'MRI-CGCM3'!$I50,'NorESM1-M'!$I50)</f>
        <v>108.21852147737684</v>
      </c>
      <c r="G51" s="25">
        <f>AVERAGE('bcc-csm-1'!$J50,'bcc-csm1-1-m'!$J50,'BNU-ESM'!$J50,CanESM2!$J50,CCSM4!$J50,'CNRM-CM5'!$J50,'CSIRO-Mk3-6-0'!$J50,'GFDL-ESM2M'!$J50,'GFDL-ESM2G'!$J50,'HadGEM2-ES'!$J50,'HadGEM2-CC'!$J50,inmcm4!$J50,'IPSL-CM5A-LR'!$J50,'IPSL-CM5A-MR'!$J50,'IPSL-MC5B-LR'!$J50,MIROC5!$J50,'MIROC-ESM'!$J50,'MIROC-ESM-CHEM'!$J50,'MRI-CGCM3'!$J50,'NorESM1-M'!$J50)</f>
        <v>0.14019025958322059</v>
      </c>
      <c r="H51" s="13">
        <f>AVERAGE('bcc-csm-1'!$K50,'bcc-csm1-1-m'!$K50,'BNU-ESM'!$K50,CanESM2!$K50,CCSM4!$K50,'CNRM-CM5'!$K50,'CSIRO-Mk3-6-0'!$K50,'GFDL-ESM2M'!$K50,'GFDL-ESM2G'!$K50,'HadGEM2-ES'!$K50,'HadGEM2-CC'!$K50,inmcm4!$K50,'IPSL-CM5A-LR'!$K50,'IPSL-CM5A-MR'!$K50,'IPSL-MC5B-LR'!$K50,MIROC5!$K50,'MIROC-ESM'!$K50,'MIROC-ESM-CHEM'!$K50,'MRI-CGCM3'!$K50,'NorESM1-M'!$K50)</f>
        <v>355.02802078991925</v>
      </c>
      <c r="I51" s="13">
        <f>AVERAGE('bcc-csm-1'!$L50,'bcc-csm1-1-m'!$L50,'BNU-ESM'!$L50,CanESM2!$L50,CCSM4!$L50,'CNRM-CM5'!$L50,'CSIRO-Mk3-6-0'!$L50,'GFDL-ESM2M'!$L50,'GFDL-ESM2G'!$L50,'HadGEM2-ES'!$L50,'HadGEM2-CC'!$L50,inmcm4!$L50,'IPSL-CM5A-LR'!$L50,'IPSL-CM5A-MR'!$L50,'IPSL-MC5B-LR'!$L50,MIROC5!$L50,'MIROC-ESM'!$L50,'MIROC-ESM-CHEM'!$L50,'MRI-CGCM3'!$L50,'NorESM1-M'!$L50)</f>
        <v>178.5629022090985</v>
      </c>
      <c r="J51" s="25">
        <f>AVERAGE('bcc-csm-1'!$M50,'bcc-csm1-1-m'!$M50,'BNU-ESM'!$M50,CanESM2!$M50,CCSM4!$M50,'CNRM-CM5'!$M50,'CSIRO-Mk3-6-0'!$M50,'GFDL-ESM2M'!$M50,'GFDL-ESM2G'!$M50,'HadGEM2-ES'!$M50,'HadGEM2-CC'!$M50,inmcm4!$M50,'IPSL-CM5A-LR'!$M50,'IPSL-CM5A-MR'!$M50,'IPSL-MC5B-LR'!$M50,MIROC5!$M50,'MIROC-ESM'!$M50,'MIROC-ESM-CHEM'!$M50,'MRI-CGCM3'!$M50,'NorESM1-M'!$M50)</f>
        <v>0.23404550989613332</v>
      </c>
      <c r="K51" s="56">
        <f>MIN('bcc-csm-1'!$H50,'bcc-csm1-1-m'!$H50,'BNU-ESM'!$H50,CanESM2!$H50,CCSM4!$H50,'CNRM-CM5'!$H50,'CSIRO-Mk3-6-0'!$H50,'GFDL-ESM2M'!$H50,'GFDL-ESM2G'!$H50,'HadGEM2-ES'!$H50,'HadGEM2-CC'!$H50,inmcm4!$H50,'IPSL-CM5A-LR'!$H50,'IPSL-CM5A-MR'!$H50,'IPSL-MC5B-LR'!$H50,MIROC5!$H50,'MIROC-ESM'!$H50,'MIROC-ESM-CHEM'!$H50,'MRI-CGCM3'!$H50,'NorESM1-M'!$H50)</f>
        <v>50.186700754088598</v>
      </c>
      <c r="L51" s="13">
        <f>MIN('bcc-csm-1'!$I50,'bcc-csm1-1-m'!$I50,'BNU-ESM'!$I50,CanESM2!$I50,CCSM4!$I50,'CNRM-CM5'!$I50,'CSIRO-Mk3-6-0'!$I50,'GFDL-ESM2M'!$I50,'GFDL-ESM2G'!$I50,'HadGEM2-ES'!$I50,'HadGEM2-CC'!$I50,inmcm4!$I50,'IPSL-CM5A-LR'!$I50,'IPSL-CM5A-MR'!$I50,'IPSL-MC5B-LR'!$I50,MIROC5!$I50,'MIROC-ESM'!$I50,'MIROC-ESM-CHEM'!$I50,'MRI-CGCM3'!$I50,'NorESM1-M'!$I50)</f>
        <v>5.1844078063965098</v>
      </c>
      <c r="M51" s="25">
        <f>MIN('bcc-csm-1'!$J50,'bcc-csm1-1-m'!$J50,'BNU-ESM'!$J50,CanESM2!$J50,CCSM4!$J50,'CNRM-CM5'!$J50,'CSIRO-Mk3-6-0'!$J50,'GFDL-ESM2M'!$J50,'GFDL-ESM2G'!$J50,'HadGEM2-ES'!$J50,'HadGEM2-CC'!$J50,inmcm4!$J50,'IPSL-CM5A-LR'!$J50,'IPSL-CM5A-MR'!$J50,'IPSL-MC5B-LR'!$J50,MIROC5!$J50,'MIROC-ESM'!$J50,'MIROC-ESM-CHEM'!$J50,'MRI-CGCM3'!$J50,'NorESM1-M'!$J50)</f>
        <v>-4.5458939420195202E-2</v>
      </c>
      <c r="N51" s="13">
        <f>MIN('bcc-csm-1'!$K50,'bcc-csm1-1-m'!$K50,'BNU-ESM'!$K50,CanESM2!$K50,CCSM4!$K50,'CNRM-CM5'!$K50,'CSIRO-Mk3-6-0'!$K50,'GFDL-ESM2M'!$K50,'GFDL-ESM2G'!$K50,'HadGEM2-ES'!$K50,'HadGEM2-CC'!$K50,inmcm4!$K50,'IPSL-CM5A-LR'!$K50,'IPSL-CM5A-MR'!$K50,'IPSL-MC5B-LR'!$K50,MIROC5!$K50,'MIROC-ESM'!$K50,'MIROC-ESM-CHEM'!$K50,'MRI-CGCM3'!$K50,'NorESM1-M'!$K50)</f>
        <v>123.84286750126699</v>
      </c>
      <c r="O51" s="13">
        <f>MIN('bcc-csm-1'!$L50,'bcc-csm1-1-m'!$L50,'BNU-ESM'!$L50,CanESM2!$L50,CCSM4!$L50,'CNRM-CM5'!$L50,'CSIRO-Mk3-6-0'!$L50,'GFDL-ESM2M'!$L50,'GFDL-ESM2G'!$L50,'HadGEM2-ES'!$L50,'HadGEM2-CC'!$L50,inmcm4!$L50,'IPSL-CM5A-LR'!$L50,'IPSL-CM5A-MR'!$L50,'IPSL-MC5B-LR'!$L50,MIROC5!$L50,'MIROC-ESM'!$L50,'MIROC-ESM-CHEM'!$L50,'MRI-CGCM3'!$L50,'NorESM1-M'!$L50)</f>
        <v>45.316069889068601</v>
      </c>
      <c r="P51" s="25">
        <f>MIN('bcc-csm-1'!$M50,'bcc-csm1-1-m'!$M50,'BNU-ESM'!$M50,CanESM2!$M50,CCSM4!$M50,'CNRM-CM5'!$M50,'CSIRO-Mk3-6-0'!$M50,'GFDL-ESM2M'!$M50,'GFDL-ESM2G'!$M50,'HadGEM2-ES'!$M50,'HadGEM2-CC'!$M50,inmcm4!$M50,'IPSL-CM5A-LR'!$M50,'IPSL-CM5A-MR'!$M50,'IPSL-MC5B-LR'!$M50,MIROC5!$M50,'MIROC-ESM'!$M50,'MIROC-ESM-CHEM'!$M50,'MRI-CGCM3'!$M50,'NorESM1-M'!$M50)</f>
        <v>1.6299642850196701E-2</v>
      </c>
      <c r="Q51" s="56">
        <f>MAX('bcc-csm-1'!$H50,'bcc-csm1-1-m'!$H50,'BNU-ESM'!$H50,CanESM2!$H50,CCSM4!$H50,'CNRM-CM5'!$H50,'CSIRO-Mk3-6-0'!$H50,'GFDL-ESM2M'!$H50,'GFDL-ESM2G'!$H50,'HadGEM2-ES'!$H50,'HadGEM2-CC'!$H50,inmcm4!$H50,'IPSL-CM5A-LR'!$H50,'IPSL-CM5A-MR'!$H50,'IPSL-MC5B-LR'!$H50,MIROC5!$H50,'MIROC-ESM'!$H50,'MIROC-ESM-CHEM'!$H50,'MRI-CGCM3'!$H50,'NorESM1-M'!$H50)</f>
        <v>389.98309442545298</v>
      </c>
      <c r="R51" s="13">
        <f>MAX('bcc-csm-1'!$I50,'bcc-csm1-1-m'!$I50,'BNU-ESM'!$I50,CanESM2!$I50,CCSM4!$I50,'CNRM-CM5'!$I50,'CSIRO-Mk3-6-0'!$I50,'GFDL-ESM2M'!$I50,'GFDL-ESM2G'!$I50,'HadGEM2-ES'!$I50,'HadGEM2-CC'!$I50,inmcm4!$I50,'IPSL-CM5A-LR'!$I50,'IPSL-CM5A-MR'!$I50,'IPSL-MC5B-LR'!$I50,MIROC5!$I50,'MIROC-ESM'!$I50,'MIROC-ESM-CHEM'!$I50,'MRI-CGCM3'!$I50,'NorESM1-M'!$I50)</f>
        <v>245.138421630859</v>
      </c>
      <c r="S51" s="25">
        <f>MAX('bcc-csm-1'!$J50,'bcc-csm1-1-m'!$J50,'BNU-ESM'!$J50,CanESM2!$J50,CCSM4!$J50,'CNRM-CM5'!$J50,'CSIRO-Mk3-6-0'!$J50,'GFDL-ESM2M'!$J50,'GFDL-ESM2G'!$J50,'HadGEM2-ES'!$J50,'HadGEM2-CC'!$J50,inmcm4!$J50,'IPSL-CM5A-LR'!$J50,'IPSL-CM5A-MR'!$J50,'IPSL-MC5B-LR'!$J50,MIROC5!$J50,'MIROC-ESM'!$J50,'MIROC-ESM-CHEM'!$J50,'MRI-CGCM3'!$J50,'NorESM1-M'!$J50)</f>
        <v>0.30720758549999999</v>
      </c>
      <c r="T51" s="13">
        <f>MAX('bcc-csm-1'!$K50,'bcc-csm1-1-m'!$K50,'BNU-ESM'!$K50,CanESM2!$K50,CCSM4!$K50,'CNRM-CM5'!$K50,'CSIRO-Mk3-6-0'!$K50,'GFDL-ESM2M'!$K50,'GFDL-ESM2G'!$K50,'HadGEM2-ES'!$K50,'HadGEM2-CC'!$K50,inmcm4!$K50,'IPSL-CM5A-LR'!$K50,'IPSL-CM5A-MR'!$K50,'IPSL-MC5B-LR'!$K50,MIROC5!$K50,'MIROC-ESM'!$K50,'MIROC-ESM-CHEM'!$K50,'MRI-CGCM3'!$K50,'NorESM1-M'!$K50)</f>
        <v>537.97371920000001</v>
      </c>
      <c r="U51" s="13">
        <f>MAX('bcc-csm-1'!$L50,'bcc-csm1-1-m'!$L50,'BNU-ESM'!$L50,CanESM2!$L50,CCSM4!$L50,'CNRM-CM5'!$L50,'CSIRO-Mk3-6-0'!$L50,'GFDL-ESM2M'!$L50,'GFDL-ESM2G'!$L50,'HadGEM2-ES'!$L50,'HadGEM2-CC'!$L50,inmcm4!$L50,'IPSL-CM5A-LR'!$L50,'IPSL-CM5A-MR'!$L50,'IPSL-MC5B-LR'!$L50,MIROC5!$L50,'MIROC-ESM'!$L50,'MIROC-ESM-CHEM'!$L50,'MRI-CGCM3'!$L50,'NorESM1-M'!$L50)</f>
        <v>304.54423759999997</v>
      </c>
      <c r="V51" s="25">
        <f>MAX('bcc-csm-1'!$M50,'bcc-csm1-1-m'!$M50,'BNU-ESM'!$M50,CanESM2!$M50,CCSM4!$M50,'CNRM-CM5'!$M50,'CSIRO-Mk3-6-0'!$M50,'GFDL-ESM2M'!$M50,'GFDL-ESM2G'!$M50,'HadGEM2-ES'!$M50,'HadGEM2-CC'!$M50,inmcm4!$M50,'IPSL-CM5A-LR'!$M50,'IPSL-CM5A-MR'!$M50,'IPSL-MC5B-LR'!$M50,MIROC5!$M50,'MIROC-ESM'!$M50,'MIROC-ESM-CHEM'!$M50,'MRI-CGCM3'!$M50,'NorESM1-M'!$M50)</f>
        <v>0.47134295790000003</v>
      </c>
      <c r="W51" s="56">
        <f>STDEV('bcc-csm-1'!$H50,'bcc-csm1-1-m'!$H50,'BNU-ESM'!$H50,CanESM2!$H50,CCSM4!$H50,'CNRM-CM5'!$H50,'CSIRO-Mk3-6-0'!$H50,'GFDL-ESM2M'!$H50,'GFDL-ESM2G'!$H50,'HadGEM2-ES'!$H50,'HadGEM2-CC'!$H50,inmcm4!$H50,'IPSL-CM5A-LR'!$H50,'IPSL-CM5A-MR'!$H50,'IPSL-MC5B-LR'!$H50,MIROC5!$H50,'MIROC-ESM'!$H50,'MIROC-ESM-CHEM'!$H50,'MRI-CGCM3'!$H50,'NorESM1-M'!$H50)</f>
        <v>85.425859780927723</v>
      </c>
      <c r="X51" s="13">
        <f>STDEV('bcc-csm-1'!$I50,'bcc-csm1-1-m'!$I50,'BNU-ESM'!$I50,CanESM2!$I50,CCSM4!$I50,'CNRM-CM5'!$I50,'CSIRO-Mk3-6-0'!$I50,'GFDL-ESM2M'!$I50,'GFDL-ESM2G'!$I50,'HadGEM2-ES'!$I50,'HadGEM2-CC'!$I50,inmcm4!$I50,'IPSL-CM5A-LR'!$I50,'IPSL-CM5A-MR'!$I50,'IPSL-MC5B-LR'!$I50,MIROC5!$I50,'MIROC-ESM'!$I50,'MIROC-ESM-CHEM'!$I50,'MRI-CGCM3'!$I50,'NorESM1-M'!$I50)</f>
        <v>56.22595440998137</v>
      </c>
      <c r="Y51" s="13">
        <f>STDEV('bcc-csm-1'!$J50,'bcc-csm1-1-m'!$J50,'BNU-ESM'!$J50,CanESM2!$J50,CCSM4!$J50,'CNRM-CM5'!$J50,'CSIRO-Mk3-6-0'!$J50,'GFDL-ESM2M'!$J50,'GFDL-ESM2G'!$J50,'HadGEM2-ES'!$J50,'HadGEM2-CC'!$J50,inmcm4!$J50,'IPSL-CM5A-LR'!$J50,'IPSL-CM5A-MR'!$J50,'IPSL-MC5B-LR'!$J50,MIROC5!$J50,'MIROC-ESM'!$J50,'MIROC-ESM-CHEM'!$J50,'MRI-CGCM3'!$J50,'NorESM1-M'!$J50)</f>
        <v>9.677446097189138E-2</v>
      </c>
      <c r="Z51" s="13">
        <f>STDEV('bcc-csm-1'!$K50,'bcc-csm1-1-m'!$K50,'BNU-ESM'!$K50,CanESM2!$K50,CCSM4!$K50,'CNRM-CM5'!$K50,'CSIRO-Mk3-6-0'!$K50,'GFDL-ESM2M'!$K50,'GFDL-ESM2G'!$K50,'HadGEM2-ES'!$K50,'HadGEM2-CC'!$K50,inmcm4!$K50,'IPSL-CM5A-LR'!$K50,'IPSL-CM5A-MR'!$K50,'IPSL-MC5B-LR'!$K50,MIROC5!$K50,'MIROC-ESM'!$K50,'MIROC-ESM-CHEM'!$K50,'MRI-CGCM3'!$K50,'NorESM1-M'!$K50)</f>
        <v>121.62504276184477</v>
      </c>
      <c r="AA51" s="13">
        <f>STDEV('bcc-csm-1'!$L50,'bcc-csm1-1-m'!$L50,'BNU-ESM'!$L50,CanESM2!$L50,CCSM4!$L50,'CNRM-CM5'!$L50,'CSIRO-Mk3-6-0'!$L50,'GFDL-ESM2M'!$L50,'GFDL-ESM2G'!$L50,'HadGEM2-ES'!$L50,'HadGEM2-CC'!$L50,inmcm4!$L50,'IPSL-CM5A-LR'!$L50,'IPSL-CM5A-MR'!$L50,'IPSL-MC5B-LR'!$L50,MIROC5!$L50,'MIROC-ESM'!$L50,'MIROC-ESM-CHEM'!$L50,'MRI-CGCM3'!$L50,'NorESM1-M'!$L50)</f>
        <v>71.004509371534866</v>
      </c>
      <c r="AB51" s="13">
        <f>STDEV('bcc-csm-1'!$M50,'bcc-csm1-1-m'!$M50,'BNU-ESM'!$M50,CanESM2!$M50,CCSM4!$M50,'CNRM-CM5'!$M50,'CSIRO-Mk3-6-0'!$M50,'GFDL-ESM2M'!$M50,'GFDL-ESM2G'!$M50,'HadGEM2-ES'!$M50,'HadGEM2-CC'!$M50,inmcm4!$M50,'IPSL-CM5A-LR'!$M50,'IPSL-CM5A-MR'!$M50,'IPSL-MC5B-LR'!$M50,MIROC5!$M50,'MIROC-ESM'!$M50,'MIROC-ESM-CHEM'!$M50,'MRI-CGCM3'!$M50,'NorESM1-M'!$M50)</f>
        <v>0.12071117085042771</v>
      </c>
      <c r="AC51" s="56">
        <f t="shared" ref="AC51:AH51" si="116">E51-(3*W51)</f>
        <v>-27.275416481060887</v>
      </c>
      <c r="AD51" s="13">
        <f t="shared" si="116"/>
        <v>-60.459341752567269</v>
      </c>
      <c r="AE51" s="13">
        <f t="shared" si="116"/>
        <v>-0.15013312333245357</v>
      </c>
      <c r="AF51" s="13">
        <f t="shared" si="116"/>
        <v>-9.8471074956150346</v>
      </c>
      <c r="AG51" s="13">
        <f t="shared" si="116"/>
        <v>-34.450625905506087</v>
      </c>
      <c r="AH51" s="13">
        <f t="shared" si="116"/>
        <v>-0.1280880026551498</v>
      </c>
      <c r="AI51" s="56">
        <f t="shared" ref="AI51:AN51" si="117">E51+(3*W51)</f>
        <v>485.2797422045054</v>
      </c>
      <c r="AJ51" s="13">
        <f t="shared" si="117"/>
        <v>276.89638470732098</v>
      </c>
      <c r="AK51" s="13">
        <f t="shared" si="117"/>
        <v>0.43051364249889479</v>
      </c>
      <c r="AL51" s="13">
        <f t="shared" si="117"/>
        <v>719.90314907545348</v>
      </c>
      <c r="AM51" s="13">
        <f t="shared" si="117"/>
        <v>391.57643032370311</v>
      </c>
      <c r="AN51" s="13">
        <f t="shared" si="117"/>
        <v>0.59617902244741638</v>
      </c>
      <c r="AO51" s="56">
        <f>AVERAGE('bcc-csm-1'!$E50,'bcc-csm1-1-m'!$E50,'BNU-ESM'!$E50,CanESM2!$E50,CCSM4!$E50,'CNRM-CM5'!$E50,'CSIRO-Mk3-6-0'!$E50,'GFDL-ESM2M'!$E50,'GFDL-ESM2G'!$E50,'HadGEM2-ES'!$E50,'HadGEM2-CC'!$E50,inmcm4!$E50,'IPSL-CM5A-LR'!$E50,'IPSL-CM5A-MR'!$E50,'IPSL-MC5B-LR'!$E50,MIROC5!$E50,'MIROC-ESM'!$E50,'MIROC-ESM-CHEM'!$E50,'MRI-CGCM3'!$E50,'NorESM1-M'!$E50)</f>
        <v>2009.259258106468</v>
      </c>
      <c r="AP51" s="13">
        <f>AVERAGE('bcc-csm-1'!$F50,'bcc-csm1-1-m'!$F50,'BNU-ESM'!$F50,CanESM2!$F50,CCSM4!$F50,'CNRM-CM5'!$F50,'CSIRO-Mk3-6-0'!$F50,'GFDL-ESM2M'!$F50,'GFDL-ESM2G'!$F50,'HadGEM2-ES'!$F50,'HadGEM2-CC'!$F50,inmcm4!$F50,'IPSL-CM5A-LR'!$F50,'IPSL-CM5A-MR'!$F50,'IPSL-MC5B-LR'!$F50,MIROC5!$F50,'MIROC-ESM'!$F50,'MIROC-ESM-CHEM'!$F50,'MRI-CGCM3'!$F50,'NorESM1-M'!$F50)</f>
        <v>191.58320077043726</v>
      </c>
      <c r="AQ51" s="62">
        <f>AVERAGE('bcc-csm-1'!$G50,'bcc-csm1-1-m'!$G50,'BNU-ESM'!$G50,CanESM2!$G50,CCSM4!$G50,'CNRM-CM5'!$G50,'CSIRO-Mk3-6-0'!$G50,'GFDL-ESM2M'!$G50,'GFDL-ESM2G'!$G50,'HadGEM2-ES'!$G50,'HadGEM2-CC'!$G50,inmcm4!$G50,'IPSL-CM5A-LR'!$G50,'IPSL-CM5A-MR'!$G50,'IPSL-MC5B-LR'!$G50,MIROC5!$G50,'MIROC-ESM'!$G50,'MIROC-ESM-CHEM'!$G50,'MRI-CGCM3'!$G50,'NorESM1-M'!$G50)</f>
        <v>1.0253747361800065</v>
      </c>
      <c r="AR51" s="53">
        <f t="shared" si="82"/>
        <v>0.11397342674311457</v>
      </c>
      <c r="AS51" s="53">
        <f t="shared" si="83"/>
        <v>0.56486435680260216</v>
      </c>
      <c r="AT51" s="64">
        <f t="shared" si="84"/>
        <v>0.13672100027107545</v>
      </c>
      <c r="AU51" s="53">
        <f t="shared" si="85"/>
        <v>0.17669597358207459</v>
      </c>
      <c r="AV51" s="53">
        <f t="shared" si="86"/>
        <v>0.9320384119850873</v>
      </c>
      <c r="AW51" s="64">
        <f t="shared" si="87"/>
        <v>0.22825363414751246</v>
      </c>
    </row>
    <row r="52" spans="1:49" ht="11.5" x14ac:dyDescent="0.25">
      <c r="A52" s="10" t="str">
        <f>IF(AND(B52='bcc-csm-1'!C51, B52='bcc-csm1-1-m'!C51,B52='BNU-ESM'!C51, B52=CanESM2!C51, B52=CCSM4!C51, B52='CNRM-CM5'!C51, B52='CSIRO-Mk3-6-0'!C51, B52='GFDL-ESM2M'!C51, B52='GFDL-ESM2G'!C51, B52='HadGEM2-ES'!C51, B52='HadGEM2-CC'!C51, B52=inmcm4!C51, B52='IPSL-CM5A-LR'!C51, B52='IPSL-CM5A-MR'!C51, B52='IPSL-MC5B-LR'!C51, B52=MIROC5!C51, B52='MIROC-ESM'!C51, B52='MIROC-ESM-CHEM'!C51, B52='MRI-CGCM3'!C51, B52='NorESM1-M'!C51), "Yes", "No")</f>
        <v>Yes</v>
      </c>
      <c r="B52" s="10">
        <v>19095</v>
      </c>
      <c r="C52" s="10" t="s">
        <v>51</v>
      </c>
      <c r="D52" s="11" t="s">
        <v>1</v>
      </c>
      <c r="E52" s="13">
        <f>AVERAGE('bcc-csm-1'!$H51,'bcc-csm1-1-m'!$H51,'BNU-ESM'!$H51,CanESM2!$H51,CCSM4!$H51,'CNRM-CM5'!$H51,'CSIRO-Mk3-6-0'!$H51,'GFDL-ESM2M'!$H51,'GFDL-ESM2G'!$H51,'HadGEM2-ES'!$H51,'HadGEM2-CC'!$H51,inmcm4!$H51,'IPSL-CM5A-LR'!$H51,'IPSL-CM5A-MR'!$H51,'IPSL-MC5B-LR'!$H51,MIROC5!$H51,'MIROC-ESM'!$H51,'MIROC-ESM-CHEM'!$H51,'MRI-CGCM3'!$H51,'NorESM1-M'!$H51)</f>
        <v>236.59479533224803</v>
      </c>
      <c r="F52" s="13">
        <f>AVERAGE('bcc-csm-1'!$I51,'bcc-csm1-1-m'!$I51,'BNU-ESM'!$I51,CanESM2!$I51,CCSM4!$I51,'CNRM-CM5'!$I51,'CSIRO-Mk3-6-0'!$I51,'GFDL-ESM2M'!$I51,'GFDL-ESM2G'!$I51,'HadGEM2-ES'!$I51,'HadGEM2-CC'!$I51,inmcm4!$I51,'IPSL-CM5A-LR'!$I51,'IPSL-CM5A-MR'!$I51,'IPSL-MC5B-LR'!$I51,MIROC5!$I51,'MIROC-ESM'!$I51,'MIROC-ESM-CHEM'!$I51,'MRI-CGCM3'!$I51,'NorESM1-M'!$I51)</f>
        <v>115.14347600151966</v>
      </c>
      <c r="G52" s="25">
        <f>AVERAGE('bcc-csm-1'!$J51,'bcc-csm1-1-m'!$J51,'BNU-ESM'!$J51,CanESM2!$J51,CCSM4!$J51,'CNRM-CM5'!$J51,'CSIRO-Mk3-6-0'!$J51,'GFDL-ESM2M'!$J51,'GFDL-ESM2G'!$J51,'HadGEM2-ES'!$J51,'HadGEM2-CC'!$J51,inmcm4!$J51,'IPSL-CM5A-LR'!$J51,'IPSL-CM5A-MR'!$J51,'IPSL-MC5B-LR'!$J51,MIROC5!$J51,'MIROC-ESM'!$J51,'MIROC-ESM-CHEM'!$J51,'MRI-CGCM3'!$J51,'NorESM1-M'!$J51)</f>
        <v>0.14313494745388844</v>
      </c>
      <c r="H52" s="13">
        <f>AVERAGE('bcc-csm-1'!$K51,'bcc-csm1-1-m'!$K51,'BNU-ESM'!$K51,CanESM2!$K51,CCSM4!$K51,'CNRM-CM5'!$K51,'CSIRO-Mk3-6-0'!$K51,'GFDL-ESM2M'!$K51,'GFDL-ESM2G'!$K51,'HadGEM2-ES'!$K51,'HadGEM2-CC'!$K51,inmcm4!$K51,'IPSL-CM5A-LR'!$K51,'IPSL-CM5A-MR'!$K51,'IPSL-MC5B-LR'!$K51,MIROC5!$K51,'MIROC-ESM'!$K51,'MIROC-ESM-CHEM'!$K51,'MRI-CGCM3'!$K51,'NorESM1-M'!$K51)</f>
        <v>363.22563270473483</v>
      </c>
      <c r="I52" s="13">
        <f>AVERAGE('bcc-csm-1'!$L51,'bcc-csm1-1-m'!$L51,'BNU-ESM'!$L51,CanESM2!$L51,CCSM4!$L51,'CNRM-CM5'!$L51,'CSIRO-Mk3-6-0'!$L51,'GFDL-ESM2M'!$L51,'GFDL-ESM2G'!$L51,'HadGEM2-ES'!$L51,'HadGEM2-CC'!$L51,inmcm4!$L51,'IPSL-CM5A-LR'!$L51,'IPSL-CM5A-MR'!$L51,'IPSL-MC5B-LR'!$L51,MIROC5!$L51,'MIROC-ESM'!$L51,'MIROC-ESM-CHEM'!$L51,'MRI-CGCM3'!$L51,'NorESM1-M'!$L51)</f>
        <v>187.55069256428459</v>
      </c>
      <c r="J52" s="25">
        <f>AVERAGE('bcc-csm-1'!$M51,'bcc-csm1-1-m'!$M51,'BNU-ESM'!$M51,CanESM2!$M51,CCSM4!$M51,'CNRM-CM5'!$M51,'CSIRO-Mk3-6-0'!$M51,'GFDL-ESM2M'!$M51,'GFDL-ESM2G'!$M51,'HadGEM2-ES'!$M51,'HadGEM2-CC'!$M51,inmcm4!$M51,'IPSL-CM5A-LR'!$M51,'IPSL-CM5A-MR'!$M51,'IPSL-MC5B-LR'!$M51,MIROC5!$M51,'MIROC-ESM'!$M51,'MIROC-ESM-CHEM'!$M51,'MRI-CGCM3'!$M51,'NorESM1-M'!$M51)</f>
        <v>0.23306331027921065</v>
      </c>
      <c r="K52" s="56">
        <f>MIN('bcc-csm-1'!$H51,'bcc-csm1-1-m'!$H51,'BNU-ESM'!$H51,CanESM2!$H51,CCSM4!$H51,'CNRM-CM5'!$H51,'CSIRO-Mk3-6-0'!$H51,'GFDL-ESM2M'!$H51,'GFDL-ESM2G'!$H51,'HadGEM2-ES'!$H51,'HadGEM2-CC'!$H51,inmcm4!$H51,'IPSL-CM5A-LR'!$H51,'IPSL-CM5A-MR'!$H51,'IPSL-MC5B-LR'!$H51,MIROC5!$H51,'MIROC-ESM'!$H51,'MIROC-ESM-CHEM'!$H51,'MRI-CGCM3'!$H51,'NorESM1-M'!$H51)</f>
        <v>66.200616882272698</v>
      </c>
      <c r="L52" s="13">
        <f>MIN('bcc-csm-1'!$I51,'bcc-csm1-1-m'!$I51,'BNU-ESM'!$I51,CanESM2!$I51,CCSM4!$I51,'CNRM-CM5'!$I51,'CSIRO-Mk3-6-0'!$I51,'GFDL-ESM2M'!$I51,'GFDL-ESM2G'!$I51,'HadGEM2-ES'!$I51,'HadGEM2-CC'!$I51,inmcm4!$I51,'IPSL-CM5A-LR'!$I51,'IPSL-CM5A-MR'!$I51,'IPSL-MC5B-LR'!$I51,MIROC5!$I51,'MIROC-ESM'!$I51,'MIROC-ESM-CHEM'!$I51,'MRI-CGCM3'!$I51,'NorESM1-M'!$I51)</f>
        <v>21.343319320678699</v>
      </c>
      <c r="M52" s="25">
        <f>MIN('bcc-csm-1'!$J51,'bcc-csm1-1-m'!$J51,'BNU-ESM'!$J51,CanESM2!$J51,CCSM4!$J51,'CNRM-CM5'!$J51,'CSIRO-Mk3-6-0'!$J51,'GFDL-ESM2M'!$J51,'GFDL-ESM2G'!$J51,'HadGEM2-ES'!$J51,'HadGEM2-CC'!$J51,inmcm4!$J51,'IPSL-CM5A-LR'!$J51,'IPSL-CM5A-MR'!$J51,'IPSL-MC5B-LR'!$J51,MIROC5!$J51,'MIROC-ESM'!$J51,'MIROC-ESM-CHEM'!$J51,'MRI-CGCM3'!$J51,'NorESM1-M'!$J51)</f>
        <v>-2.78030311519834E-2</v>
      </c>
      <c r="N52" s="13">
        <f>MIN('bcc-csm-1'!$K51,'bcc-csm1-1-m'!$K51,'BNU-ESM'!$K51,CanESM2!$K51,CCSM4!$K51,'CNRM-CM5'!$K51,'CSIRO-Mk3-6-0'!$K51,'GFDL-ESM2M'!$K51,'GFDL-ESM2G'!$K51,'HadGEM2-ES'!$K51,'HadGEM2-CC'!$K51,inmcm4!$K51,'IPSL-CM5A-LR'!$K51,'IPSL-CM5A-MR'!$K51,'IPSL-MC5B-LR'!$K51,MIROC5!$K51,'MIROC-ESM'!$K51,'MIROC-ESM-CHEM'!$K51,'MRI-CGCM3'!$K51,'NorESM1-M'!$K51)</f>
        <v>130.546450980695</v>
      </c>
      <c r="O52" s="13">
        <f>MIN('bcc-csm-1'!$L51,'bcc-csm1-1-m'!$L51,'BNU-ESM'!$L51,CanESM2!$L51,CCSM4!$L51,'CNRM-CM5'!$L51,'CSIRO-Mk3-6-0'!$L51,'GFDL-ESM2M'!$L51,'GFDL-ESM2G'!$L51,'HadGEM2-ES'!$L51,'HadGEM2-CC'!$L51,inmcm4!$L51,'IPSL-CM5A-LR'!$L51,'IPSL-CM5A-MR'!$L51,'IPSL-MC5B-LR'!$L51,MIROC5!$L51,'MIROC-ESM'!$L51,'MIROC-ESM-CHEM'!$L51,'MRI-CGCM3'!$L51,'NorESM1-M'!$L51)</f>
        <v>27.377688074111902</v>
      </c>
      <c r="P52" s="25">
        <f>MIN('bcc-csm-1'!$M51,'bcc-csm1-1-m'!$M51,'BNU-ESM'!$M51,CanESM2!$M51,CCSM4!$M51,'CNRM-CM5'!$M51,'CSIRO-Mk3-6-0'!$M51,'GFDL-ESM2M'!$M51,'GFDL-ESM2G'!$M51,'HadGEM2-ES'!$M51,'HadGEM2-CC'!$M51,inmcm4!$M51,'IPSL-CM5A-LR'!$M51,'IPSL-CM5A-MR'!$M51,'IPSL-MC5B-LR'!$M51,MIROC5!$M51,'MIROC-ESM'!$M51,'MIROC-ESM-CHEM'!$M51,'MRI-CGCM3'!$M51,'NorESM1-M'!$M51)</f>
        <v>-1.89215285511284E-2</v>
      </c>
      <c r="Q52" s="56">
        <f>MAX('bcc-csm-1'!$H51,'bcc-csm1-1-m'!$H51,'BNU-ESM'!$H51,CanESM2!$H51,CCSM4!$H51,'CNRM-CM5'!$H51,'CSIRO-Mk3-6-0'!$H51,'GFDL-ESM2M'!$H51,'GFDL-ESM2G'!$H51,'HadGEM2-ES'!$H51,'HadGEM2-CC'!$H51,inmcm4!$H51,'IPSL-CM5A-LR'!$H51,'IPSL-CM5A-MR'!$H51,'IPSL-MC5B-LR'!$H51,MIROC5!$H51,'MIROC-ESM'!$H51,'MIROC-ESM-CHEM'!$H51,'MRI-CGCM3'!$H51,'NorESM1-M'!$H51)</f>
        <v>438.31218991177201</v>
      </c>
      <c r="R52" s="13">
        <f>MAX('bcc-csm-1'!$I51,'bcc-csm1-1-m'!$I51,'BNU-ESM'!$I51,CanESM2!$I51,CCSM4!$I51,'CNRM-CM5'!$I51,'CSIRO-Mk3-6-0'!$I51,'GFDL-ESM2M'!$I51,'GFDL-ESM2G'!$I51,'HadGEM2-ES'!$I51,'HadGEM2-CC'!$I51,inmcm4!$I51,'IPSL-CM5A-LR'!$I51,'IPSL-CM5A-MR'!$I51,'IPSL-MC5B-LR'!$I51,MIROC5!$I51,'MIROC-ESM'!$I51,'MIROC-ESM-CHEM'!$I51,'MRI-CGCM3'!$I51,'NorESM1-M'!$I51)</f>
        <v>292.83697285652198</v>
      </c>
      <c r="S52" s="25">
        <f>MAX('bcc-csm-1'!$J51,'bcc-csm1-1-m'!$J51,'BNU-ESM'!$J51,CanESM2!$J51,CCSM4!$J51,'CNRM-CM5'!$J51,'CSIRO-Mk3-6-0'!$J51,'GFDL-ESM2M'!$J51,'GFDL-ESM2G'!$J51,'HadGEM2-ES'!$J51,'HadGEM2-CC'!$J51,inmcm4!$J51,'IPSL-CM5A-LR'!$J51,'IPSL-CM5A-MR'!$J51,'IPSL-MC5B-LR'!$J51,MIROC5!$J51,'MIROC-ESM'!$J51,'MIROC-ESM-CHEM'!$J51,'MRI-CGCM3'!$J51,'NorESM1-M'!$J51)</f>
        <v>0.34101782232307798</v>
      </c>
      <c r="T52" s="13">
        <f>MAX('bcc-csm-1'!$K51,'bcc-csm1-1-m'!$K51,'BNU-ESM'!$K51,CanESM2!$K51,CCSM4!$K51,'CNRM-CM5'!$K51,'CSIRO-Mk3-6-0'!$K51,'GFDL-ESM2M'!$K51,'GFDL-ESM2G'!$K51,'HadGEM2-ES'!$K51,'HadGEM2-CC'!$K51,inmcm4!$K51,'IPSL-CM5A-LR'!$K51,'IPSL-CM5A-MR'!$K51,'IPSL-MC5B-LR'!$K51,MIROC5!$K51,'MIROC-ESM'!$K51,'MIROC-ESM-CHEM'!$K51,'MRI-CGCM3'!$K51,'NorESM1-M'!$K51)</f>
        <v>645.61000639999997</v>
      </c>
      <c r="U52" s="13">
        <f>MAX('bcc-csm-1'!$L51,'bcc-csm1-1-m'!$L51,'BNU-ESM'!$L51,CanESM2!$L51,CCSM4!$L51,'CNRM-CM5'!$L51,'CSIRO-Mk3-6-0'!$L51,'GFDL-ESM2M'!$L51,'GFDL-ESM2G'!$L51,'HadGEM2-ES'!$L51,'HadGEM2-CC'!$L51,inmcm4!$L51,'IPSL-CM5A-LR'!$L51,'IPSL-CM5A-MR'!$L51,'IPSL-MC5B-LR'!$L51,MIROC5!$L51,'MIROC-ESM'!$L51,'MIROC-ESM-CHEM'!$L51,'MRI-CGCM3'!$L51,'NorESM1-M'!$L51)</f>
        <v>403.53756019999997</v>
      </c>
      <c r="V52" s="25">
        <f>MAX('bcc-csm-1'!$M51,'bcc-csm1-1-m'!$M51,'BNU-ESM'!$M51,CanESM2!$M51,CCSM4!$M51,'CNRM-CM5'!$M51,'CSIRO-Mk3-6-0'!$M51,'GFDL-ESM2M'!$M51,'GFDL-ESM2G'!$M51,'HadGEM2-ES'!$M51,'HadGEM2-CC'!$M51,inmcm4!$M51,'IPSL-CM5A-LR'!$M51,'IPSL-CM5A-MR'!$M51,'IPSL-MC5B-LR'!$M51,MIROC5!$M51,'MIROC-ESM'!$M51,'MIROC-ESM-CHEM'!$M51,'MRI-CGCM3'!$M51,'NorESM1-M'!$M51)</f>
        <v>0.54963710310000002</v>
      </c>
      <c r="W52" s="56">
        <f>STDEV('bcc-csm-1'!$H51,'bcc-csm1-1-m'!$H51,'BNU-ESM'!$H51,CanESM2!$H51,CCSM4!$H51,'CNRM-CM5'!$H51,'CSIRO-Mk3-6-0'!$H51,'GFDL-ESM2M'!$H51,'GFDL-ESM2G'!$H51,'HadGEM2-ES'!$H51,'HadGEM2-CC'!$H51,inmcm4!$H51,'IPSL-CM5A-LR'!$H51,'IPSL-CM5A-MR'!$H51,'IPSL-MC5B-LR'!$H51,MIROC5!$H51,'MIROC-ESM'!$H51,'MIROC-ESM-CHEM'!$H51,'MRI-CGCM3'!$H51,'NorESM1-M'!$H51)</f>
        <v>96.809807321469677</v>
      </c>
      <c r="X52" s="13">
        <f>STDEV('bcc-csm-1'!$I51,'bcc-csm1-1-m'!$I51,'BNU-ESM'!$I51,CanESM2!$I51,CCSM4!$I51,'CNRM-CM5'!$I51,'CSIRO-Mk3-6-0'!$I51,'GFDL-ESM2M'!$I51,'GFDL-ESM2G'!$I51,'HadGEM2-ES'!$I51,'HadGEM2-CC'!$I51,inmcm4!$I51,'IPSL-CM5A-LR'!$I51,'IPSL-CM5A-MR'!$I51,'IPSL-MC5B-LR'!$I51,MIROC5!$I51,'MIROC-ESM'!$I51,'MIROC-ESM-CHEM'!$I51,'MRI-CGCM3'!$I51,'NorESM1-M'!$I51)</f>
        <v>67.498537079632456</v>
      </c>
      <c r="Y52" s="13">
        <f>STDEV('bcc-csm-1'!$J51,'bcc-csm1-1-m'!$J51,'BNU-ESM'!$J51,CanESM2!$J51,CCSM4!$J51,'CNRM-CM5'!$J51,'CSIRO-Mk3-6-0'!$J51,'GFDL-ESM2M'!$J51,'GFDL-ESM2G'!$J51,'HadGEM2-ES'!$J51,'HadGEM2-CC'!$J51,inmcm4!$J51,'IPSL-CM5A-LR'!$J51,'IPSL-CM5A-MR'!$J51,'IPSL-MC5B-LR'!$J51,MIROC5!$J51,'MIROC-ESM'!$J51,'MIROC-ESM-CHEM'!$J51,'MRI-CGCM3'!$J51,'NorESM1-M'!$J51)</f>
        <v>0.10605201950074732</v>
      </c>
      <c r="Z52" s="13">
        <f>STDEV('bcc-csm-1'!$K51,'bcc-csm1-1-m'!$K51,'BNU-ESM'!$K51,CanESM2!$K51,CCSM4!$K51,'CNRM-CM5'!$K51,'CSIRO-Mk3-6-0'!$K51,'GFDL-ESM2M'!$K51,'GFDL-ESM2G'!$K51,'HadGEM2-ES'!$K51,'HadGEM2-CC'!$K51,inmcm4!$K51,'IPSL-CM5A-LR'!$K51,'IPSL-CM5A-MR'!$K51,'IPSL-MC5B-LR'!$K51,MIROC5!$K51,'MIROC-ESM'!$K51,'MIROC-ESM-CHEM'!$K51,'MRI-CGCM3'!$K51,'NorESM1-M'!$K51)</f>
        <v>140.91186936431336</v>
      </c>
      <c r="AA52" s="13">
        <f>STDEV('bcc-csm-1'!$L51,'bcc-csm1-1-m'!$L51,'BNU-ESM'!$L51,CanESM2!$L51,CCSM4!$L51,'CNRM-CM5'!$L51,'CSIRO-Mk3-6-0'!$L51,'GFDL-ESM2M'!$L51,'GFDL-ESM2G'!$L51,'HadGEM2-ES'!$L51,'HadGEM2-CC'!$L51,inmcm4!$L51,'IPSL-CM5A-LR'!$L51,'IPSL-CM5A-MR'!$L51,'IPSL-MC5B-LR'!$L51,MIROC5!$L51,'MIROC-ESM'!$L51,'MIROC-ESM-CHEM'!$L51,'MRI-CGCM3'!$L51,'NorESM1-M'!$L51)</f>
        <v>93.543392436245739</v>
      </c>
      <c r="AB52" s="13">
        <f>STDEV('bcc-csm-1'!$M51,'bcc-csm1-1-m'!$M51,'BNU-ESM'!$M51,CanESM2!$M51,CCSM4!$M51,'CNRM-CM5'!$M51,'CSIRO-Mk3-6-0'!$M51,'GFDL-ESM2M'!$M51,'GFDL-ESM2G'!$M51,'HadGEM2-ES'!$M51,'HadGEM2-CC'!$M51,inmcm4!$M51,'IPSL-CM5A-LR'!$M51,'IPSL-CM5A-MR'!$M51,'IPSL-MC5B-LR'!$M51,MIROC5!$M51,'MIROC-ESM'!$M51,'MIROC-ESM-CHEM'!$M51,'MRI-CGCM3'!$M51,'NorESM1-M'!$M51)</f>
        <v>0.14981162585924396</v>
      </c>
      <c r="AC52" s="56">
        <f t="shared" ref="AC52:AH52" si="118">E52-(3*W52)</f>
        <v>-53.83462663216099</v>
      </c>
      <c r="AD52" s="13">
        <f t="shared" si="118"/>
        <v>-87.352135237377709</v>
      </c>
      <c r="AE52" s="13">
        <f t="shared" si="118"/>
        <v>-0.17502111104835349</v>
      </c>
      <c r="AF52" s="13">
        <f t="shared" si="118"/>
        <v>-59.509975388205248</v>
      </c>
      <c r="AG52" s="13">
        <f t="shared" si="118"/>
        <v>-93.0794847444526</v>
      </c>
      <c r="AH52" s="13">
        <f t="shared" si="118"/>
        <v>-0.21637156729852122</v>
      </c>
      <c r="AI52" s="56">
        <f t="shared" ref="AI52:AN52" si="119">E52+(3*W52)</f>
        <v>527.02421729665707</v>
      </c>
      <c r="AJ52" s="13">
        <f t="shared" si="119"/>
        <v>317.63908724041704</v>
      </c>
      <c r="AK52" s="13">
        <f t="shared" si="119"/>
        <v>0.46129100595613037</v>
      </c>
      <c r="AL52" s="13">
        <f t="shared" si="119"/>
        <v>785.96124079767492</v>
      </c>
      <c r="AM52" s="13">
        <f t="shared" si="119"/>
        <v>468.18086987302178</v>
      </c>
      <c r="AN52" s="13">
        <f t="shared" si="119"/>
        <v>0.6824981878569425</v>
      </c>
      <c r="AO52" s="56">
        <f>AVERAGE('bcc-csm-1'!$E51,'bcc-csm1-1-m'!$E51,'BNU-ESM'!$E51,CanESM2!$E51,CCSM4!$E51,'CNRM-CM5'!$E51,'CSIRO-Mk3-6-0'!$E51,'GFDL-ESM2M'!$E51,'GFDL-ESM2G'!$E51,'HadGEM2-ES'!$E51,'HadGEM2-CC'!$E51,inmcm4!$E51,'IPSL-CM5A-LR'!$E51,'IPSL-CM5A-MR'!$E51,'IPSL-MC5B-LR'!$E51,MIROC5!$E51,'MIROC-ESM'!$E51,'MIROC-ESM-CHEM'!$E51,'MRI-CGCM3'!$E51,'NorESM1-M'!$E51)</f>
        <v>2104.9184545214507</v>
      </c>
      <c r="AP52" s="13">
        <f>AVERAGE('bcc-csm-1'!$F51,'bcc-csm1-1-m'!$F51,'BNU-ESM'!$F51,CanESM2!$F51,CCSM4!$F51,'CNRM-CM5'!$F51,'CSIRO-Mk3-6-0'!$F51,'GFDL-ESM2M'!$F51,'GFDL-ESM2G'!$F51,'HadGEM2-ES'!$F51,'HadGEM2-CC'!$F51,inmcm4!$F51,'IPSL-CM5A-LR'!$F51,'IPSL-CM5A-MR'!$F51,'IPSL-MC5B-LR'!$F51,MIROC5!$F51,'MIROC-ESM'!$F51,'MIROC-ESM-CHEM'!$F51,'MRI-CGCM3'!$F51,'NorESM1-M'!$F51)</f>
        <v>204.20805678684732</v>
      </c>
      <c r="AQ52" s="62">
        <f>AVERAGE('bcc-csm-1'!$G51,'bcc-csm1-1-m'!$G51,'BNU-ESM'!$G51,CanESM2!$G51,CCSM4!$G51,'CNRM-CM5'!$G51,'CSIRO-Mk3-6-0'!$G51,'GFDL-ESM2M'!$G51,'GFDL-ESM2G'!$G51,'HadGEM2-ES'!$G51,'HadGEM2-CC'!$G51,inmcm4!$G51,'IPSL-CM5A-LR'!$G51,'IPSL-CM5A-MR'!$G51,'IPSL-MC5B-LR'!$G51,MIROC5!$G51,'MIROC-ESM'!$G51,'MIROC-ESM-CHEM'!$G51,'MRI-CGCM3'!$G51,'NorESM1-M'!$G51)</f>
        <v>0.98811258611438946</v>
      </c>
      <c r="AR52" s="53">
        <f t="shared" si="82"/>
        <v>0.11240093164846018</v>
      </c>
      <c r="AS52" s="53">
        <f t="shared" si="83"/>
        <v>0.56385373727789101</v>
      </c>
      <c r="AT52" s="64">
        <f t="shared" si="84"/>
        <v>0.14485692163556585</v>
      </c>
      <c r="AU52" s="53">
        <f t="shared" si="85"/>
        <v>0.17256042956177772</v>
      </c>
      <c r="AV52" s="53">
        <f t="shared" si="86"/>
        <v>0.91842944649363312</v>
      </c>
      <c r="AW52" s="64">
        <f t="shared" si="87"/>
        <v>0.23586716084216533</v>
      </c>
    </row>
    <row r="53" spans="1:49" ht="11.5" x14ac:dyDescent="0.25">
      <c r="A53" s="10" t="str">
        <f>IF(AND(B53='bcc-csm-1'!C52, B53='bcc-csm1-1-m'!C52,B53='BNU-ESM'!C52, B53=CanESM2!C52, B53=CCSM4!C52, B53='CNRM-CM5'!C52, B53='CSIRO-Mk3-6-0'!C52, B53='GFDL-ESM2M'!C52, B53='GFDL-ESM2G'!C52, B53='HadGEM2-ES'!C52, B53='HadGEM2-CC'!C52, B53=inmcm4!C52, B53='IPSL-CM5A-LR'!C52, B53='IPSL-CM5A-MR'!C52, B53='IPSL-MC5B-LR'!C52, B53=MIROC5!C52, B53='MIROC-ESM'!C52, B53='MIROC-ESM-CHEM'!C52, B53='MRI-CGCM3'!C52, B53='NorESM1-M'!C52), "Yes", "No")</f>
        <v>Yes</v>
      </c>
      <c r="B53" s="10">
        <v>19097</v>
      </c>
      <c r="C53" s="10" t="s">
        <v>52</v>
      </c>
      <c r="D53" s="11" t="s">
        <v>1</v>
      </c>
      <c r="E53" s="13">
        <f>AVERAGE('bcc-csm-1'!$H52,'bcc-csm1-1-m'!$H52,'BNU-ESM'!$H52,CanESM2!$H52,CCSM4!$H52,'CNRM-CM5'!$H52,'CSIRO-Mk3-6-0'!$H52,'GFDL-ESM2M'!$H52,'GFDL-ESM2G'!$H52,'HadGEM2-ES'!$H52,'HadGEM2-CC'!$H52,inmcm4!$H52,'IPSL-CM5A-LR'!$H52,'IPSL-CM5A-MR'!$H52,'IPSL-MC5B-LR'!$H52,MIROC5!$H52,'MIROC-ESM'!$H52,'MIROC-ESM-CHEM'!$H52,'MRI-CGCM3'!$H52,'NorESM1-M'!$H52)</f>
        <v>236.07119118783694</v>
      </c>
      <c r="F53" s="13">
        <f>AVERAGE('bcc-csm-1'!$I52,'bcc-csm1-1-m'!$I52,'BNU-ESM'!$I52,CanESM2!$I52,CCSM4!$I52,'CNRM-CM5'!$I52,'CSIRO-Mk3-6-0'!$I52,'GFDL-ESM2M'!$I52,'GFDL-ESM2G'!$I52,'HadGEM2-ES'!$I52,'HadGEM2-CC'!$I52,inmcm4!$I52,'IPSL-CM5A-LR'!$I52,'IPSL-CM5A-MR'!$I52,'IPSL-MC5B-LR'!$I52,MIROC5!$I52,'MIROC-ESM'!$I52,'MIROC-ESM-CHEM'!$I52,'MRI-CGCM3'!$I52,'NorESM1-M'!$I52)</f>
        <v>98.89887343251435</v>
      </c>
      <c r="G53" s="25">
        <f>AVERAGE('bcc-csm-1'!$J52,'bcc-csm1-1-m'!$J52,'BNU-ESM'!$J52,CanESM2!$J52,CCSM4!$J52,'CNRM-CM5'!$J52,'CSIRO-Mk3-6-0'!$J52,'GFDL-ESM2M'!$J52,'GFDL-ESM2G'!$J52,'HadGEM2-ES'!$J52,'HadGEM2-CC'!$J52,inmcm4!$J52,'IPSL-CM5A-LR'!$J52,'IPSL-CM5A-MR'!$J52,'IPSL-MC5B-LR'!$J52,MIROC5!$J52,'MIROC-ESM'!$J52,'MIROC-ESM-CHEM'!$J52,'MRI-CGCM3'!$J52,'NorESM1-M'!$J52)</f>
        <v>0.13521238780432204</v>
      </c>
      <c r="H53" s="13">
        <f>AVERAGE('bcc-csm-1'!$K52,'bcc-csm1-1-m'!$K52,'BNU-ESM'!$K52,CanESM2!$K52,CCSM4!$K52,'CNRM-CM5'!$K52,'CSIRO-Mk3-6-0'!$K52,'GFDL-ESM2M'!$K52,'GFDL-ESM2G'!$K52,'HadGEM2-ES'!$K52,'HadGEM2-CC'!$K52,inmcm4!$K52,'IPSL-CM5A-LR'!$K52,'IPSL-CM5A-MR'!$K52,'IPSL-MC5B-LR'!$K52,MIROC5!$K52,'MIROC-ESM'!$K52,'MIROC-ESM-CHEM'!$K52,'MRI-CGCM3'!$K52,'NorESM1-M'!$K52)</f>
        <v>358.47684375793597</v>
      </c>
      <c r="I53" s="13">
        <f>AVERAGE('bcc-csm-1'!$L52,'bcc-csm1-1-m'!$L52,'BNU-ESM'!$L52,CanESM2!$L52,CCSM4!$L52,'CNRM-CM5'!$L52,'CSIRO-Mk3-6-0'!$L52,'GFDL-ESM2M'!$L52,'GFDL-ESM2G'!$L52,'HadGEM2-ES'!$L52,'HadGEM2-CC'!$L52,inmcm4!$L52,'IPSL-CM5A-LR'!$L52,'IPSL-CM5A-MR'!$L52,'IPSL-MC5B-LR'!$L52,MIROC5!$L52,'MIROC-ESM'!$L52,'MIROC-ESM-CHEM'!$L52,'MRI-CGCM3'!$L52,'NorESM1-M'!$L52)</f>
        <v>158.7351068100007</v>
      </c>
      <c r="J53" s="25">
        <f>AVERAGE('bcc-csm-1'!$M52,'bcc-csm1-1-m'!$M52,'BNU-ESM'!$M52,CanESM2!$M52,CCSM4!$M52,'CNRM-CM5'!$M52,'CSIRO-Mk3-6-0'!$M52,'GFDL-ESM2M'!$M52,'GFDL-ESM2G'!$M52,'HadGEM2-ES'!$M52,'HadGEM2-CC'!$M52,inmcm4!$M52,'IPSL-CM5A-LR'!$M52,'IPSL-CM5A-MR'!$M52,'IPSL-MC5B-LR'!$M52,MIROC5!$M52,'MIROC-ESM'!$M52,'MIROC-ESM-CHEM'!$M52,'MRI-CGCM3'!$M52,'NorESM1-M'!$M52)</f>
        <v>0.21253679813797763</v>
      </c>
      <c r="K53" s="56">
        <f>MIN('bcc-csm-1'!$H52,'bcc-csm1-1-m'!$H52,'BNU-ESM'!$H52,CanESM2!$H52,CCSM4!$H52,'CNRM-CM5'!$H52,'CSIRO-Mk3-6-0'!$H52,'GFDL-ESM2M'!$H52,'GFDL-ESM2G'!$H52,'HadGEM2-ES'!$H52,'HadGEM2-CC'!$H52,inmcm4!$H52,'IPSL-CM5A-LR'!$H52,'IPSL-CM5A-MR'!$H52,'IPSL-MC5B-LR'!$H52,MIROC5!$H52,'MIROC-ESM'!$H52,'MIROC-ESM-CHEM'!$H52,'MRI-CGCM3'!$H52,'NorESM1-M'!$H52)</f>
        <v>70.705620328872598</v>
      </c>
      <c r="L53" s="13">
        <f>MIN('bcc-csm-1'!$I52,'bcc-csm1-1-m'!$I52,'BNU-ESM'!$I52,CanESM2!$I52,CCSM4!$I52,'CNRM-CM5'!$I52,'CSIRO-Mk3-6-0'!$I52,'GFDL-ESM2M'!$I52,'GFDL-ESM2G'!$I52,'HadGEM2-ES'!$I52,'HadGEM2-CC'!$I52,inmcm4!$I52,'IPSL-CM5A-LR'!$I52,'IPSL-CM5A-MR'!$I52,'IPSL-MC5B-LR'!$I52,MIROC5!$I52,'MIROC-ESM'!$I52,'MIROC-ESM-CHEM'!$I52,'MRI-CGCM3'!$I52,'NorESM1-M'!$I52)</f>
        <v>17.915371799469</v>
      </c>
      <c r="M53" s="25">
        <f>MIN('bcc-csm-1'!$J52,'bcc-csm1-1-m'!$J52,'BNU-ESM'!$J52,CanESM2!$J52,CCSM4!$J52,'CNRM-CM5'!$J52,'CSIRO-Mk3-6-0'!$J52,'GFDL-ESM2M'!$J52,'GFDL-ESM2G'!$J52,'HadGEM2-ES'!$J52,'HadGEM2-CC'!$J52,inmcm4!$J52,'IPSL-CM5A-LR'!$J52,'IPSL-CM5A-MR'!$J52,'IPSL-MC5B-LR'!$J52,MIROC5!$J52,'MIROC-ESM'!$J52,'MIROC-ESM-CHEM'!$J52,'MRI-CGCM3'!$J52,'NorESM1-M'!$J52)</f>
        <v>-2.65185344258233E-2</v>
      </c>
      <c r="N53" s="13">
        <f>MIN('bcc-csm-1'!$K52,'bcc-csm1-1-m'!$K52,'BNU-ESM'!$K52,CanESM2!$K52,CCSM4!$K52,'CNRM-CM5'!$K52,'CSIRO-Mk3-6-0'!$K52,'GFDL-ESM2M'!$K52,'GFDL-ESM2G'!$K52,'HadGEM2-ES'!$K52,'HadGEM2-CC'!$K52,inmcm4!$K52,'IPSL-CM5A-LR'!$K52,'IPSL-CM5A-MR'!$K52,'IPSL-MC5B-LR'!$K52,MIROC5!$K52,'MIROC-ESM'!$K52,'MIROC-ESM-CHEM'!$K52,'MRI-CGCM3'!$K52,'NorESM1-M'!$K52)</f>
        <v>131.581063568709</v>
      </c>
      <c r="O53" s="13">
        <f>MIN('bcc-csm-1'!$L52,'bcc-csm1-1-m'!$L52,'BNU-ESM'!$L52,CanESM2!$L52,CCSM4!$L52,'CNRM-CM5'!$L52,'CSIRO-Mk3-6-0'!$L52,'GFDL-ESM2M'!$L52,'GFDL-ESM2G'!$L52,'HadGEM2-ES'!$L52,'HadGEM2-CC'!$L52,inmcm4!$L52,'IPSL-CM5A-LR'!$L52,'IPSL-CM5A-MR'!$L52,'IPSL-MC5B-LR'!$L52,MIROC5!$L52,'MIROC-ESM'!$L52,'MIROC-ESM-CHEM'!$L52,'MRI-CGCM3'!$L52,'NorESM1-M'!$L52)</f>
        <v>16.280274438858001</v>
      </c>
      <c r="P53" s="25">
        <f>MIN('bcc-csm-1'!$M52,'bcc-csm1-1-m'!$M52,'BNU-ESM'!$M52,CanESM2!$M52,CCSM4!$M52,'CNRM-CM5'!$M52,'CSIRO-Mk3-6-0'!$M52,'GFDL-ESM2M'!$M52,'GFDL-ESM2G'!$M52,'HadGEM2-ES'!$M52,'HadGEM2-CC'!$M52,inmcm4!$M52,'IPSL-CM5A-LR'!$M52,'IPSL-CM5A-MR'!$M52,'IPSL-MC5B-LR'!$M52,MIROC5!$M52,'MIROC-ESM'!$M52,'MIROC-ESM-CHEM'!$M52,'MRI-CGCM3'!$M52,'NorESM1-M'!$M52)</f>
        <v>-2.1909223542971801E-2</v>
      </c>
      <c r="Q53" s="56">
        <f>MAX('bcc-csm-1'!$H52,'bcc-csm1-1-m'!$H52,'BNU-ESM'!$H52,CanESM2!$H52,CCSM4!$H52,'CNRM-CM5'!$H52,'CSIRO-Mk3-6-0'!$H52,'GFDL-ESM2M'!$H52,'GFDL-ESM2G'!$H52,'HadGEM2-ES'!$H52,'HadGEM2-CC'!$H52,inmcm4!$H52,'IPSL-CM5A-LR'!$H52,'IPSL-CM5A-MR'!$H52,'IPSL-MC5B-LR'!$H52,MIROC5!$H52,'MIROC-ESM'!$H52,'MIROC-ESM-CHEM'!$H52,'MRI-CGCM3'!$H52,'NorESM1-M'!$H52)</f>
        <v>439.73721837271</v>
      </c>
      <c r="R53" s="13">
        <f>MAX('bcc-csm-1'!$I52,'bcc-csm1-1-m'!$I52,'BNU-ESM'!$I52,CanESM2!$I52,CCSM4!$I52,'CNRM-CM5'!$I52,'CSIRO-Mk3-6-0'!$I52,'GFDL-ESM2M'!$I52,'GFDL-ESM2G'!$I52,'HadGEM2-ES'!$I52,'HadGEM2-CC'!$I52,inmcm4!$I52,'IPSL-CM5A-LR'!$I52,'IPSL-CM5A-MR'!$I52,'IPSL-MC5B-LR'!$I52,MIROC5!$I52,'MIROC-ESM'!$I52,'MIROC-ESM-CHEM'!$I52,'MRI-CGCM3'!$I52,'NorESM1-M'!$I52)</f>
        <v>262.96604380607602</v>
      </c>
      <c r="S53" s="25">
        <f>MAX('bcc-csm-1'!$J52,'bcc-csm1-1-m'!$J52,'BNU-ESM'!$J52,CanESM2!$J52,CCSM4!$J52,'CNRM-CM5'!$J52,'CSIRO-Mk3-6-0'!$J52,'GFDL-ESM2M'!$J52,'GFDL-ESM2G'!$J52,'HadGEM2-ES'!$J52,'HadGEM2-CC'!$J52,inmcm4!$J52,'IPSL-CM5A-LR'!$J52,'IPSL-CM5A-MR'!$J52,'IPSL-MC5B-LR'!$J52,MIROC5!$J52,'MIROC-ESM'!$J52,'MIROC-ESM-CHEM'!$J52,'MRI-CGCM3'!$J52,'NorESM1-M'!$J52)</f>
        <v>0.33934672069999999</v>
      </c>
      <c r="T53" s="13">
        <f>MAX('bcc-csm-1'!$K52,'bcc-csm1-1-m'!$K52,'BNU-ESM'!$K52,CanESM2!$K52,CCSM4!$K52,'CNRM-CM5'!$K52,'CSIRO-Mk3-6-0'!$K52,'GFDL-ESM2M'!$K52,'GFDL-ESM2G'!$K52,'HadGEM2-ES'!$K52,'HadGEM2-CC'!$K52,inmcm4!$K52,'IPSL-CM5A-LR'!$K52,'IPSL-CM5A-MR'!$K52,'IPSL-MC5B-LR'!$K52,MIROC5!$K52,'MIROC-ESM'!$K52,'MIROC-ESM-CHEM'!$K52,'MRI-CGCM3'!$K52,'NorESM1-M'!$K52)</f>
        <v>679.16205960000002</v>
      </c>
      <c r="U53" s="13">
        <f>MAX('bcc-csm-1'!$L52,'bcc-csm1-1-m'!$L52,'BNU-ESM'!$L52,CanESM2!$L52,CCSM4!$L52,'CNRM-CM5'!$L52,'CSIRO-Mk3-6-0'!$L52,'GFDL-ESM2M'!$L52,'GFDL-ESM2G'!$L52,'HadGEM2-ES'!$L52,'HadGEM2-CC'!$L52,inmcm4!$L52,'IPSL-CM5A-LR'!$L52,'IPSL-CM5A-MR'!$L52,'IPSL-MC5B-LR'!$L52,MIROC5!$L52,'MIROC-ESM'!$L52,'MIROC-ESM-CHEM'!$L52,'MRI-CGCM3'!$L52,'NorESM1-M'!$L52)</f>
        <v>394.59009739999999</v>
      </c>
      <c r="V53" s="25">
        <f>MAX('bcc-csm-1'!$M52,'bcc-csm1-1-m'!$M52,'BNU-ESM'!$M52,CanESM2!$M52,CCSM4!$M52,'CNRM-CM5'!$M52,'CSIRO-Mk3-6-0'!$M52,'GFDL-ESM2M'!$M52,'GFDL-ESM2G'!$M52,'HadGEM2-ES'!$M52,'HadGEM2-CC'!$M52,inmcm4!$M52,'IPSL-CM5A-LR'!$M52,'IPSL-CM5A-MR'!$M52,'IPSL-MC5B-LR'!$M52,MIROC5!$M52,'MIROC-ESM'!$M52,'MIROC-ESM-CHEM'!$M52,'MRI-CGCM3'!$M52,'NorESM1-M'!$M52)</f>
        <v>0.56697747539999999</v>
      </c>
      <c r="W53" s="56">
        <f>STDEV('bcc-csm-1'!$H52,'bcc-csm1-1-m'!$H52,'BNU-ESM'!$H52,CanESM2!$H52,CCSM4!$H52,'CNRM-CM5'!$H52,'CSIRO-Mk3-6-0'!$H52,'GFDL-ESM2M'!$H52,'GFDL-ESM2G'!$H52,'HadGEM2-ES'!$H52,'HadGEM2-CC'!$H52,inmcm4!$H52,'IPSL-CM5A-LR'!$H52,'IPSL-CM5A-MR'!$H52,'IPSL-MC5B-LR'!$H52,MIROC5!$H52,'MIROC-ESM'!$H52,'MIROC-ESM-CHEM'!$H52,'MRI-CGCM3'!$H52,'NorESM1-M'!$H52)</f>
        <v>104.25639021066414</v>
      </c>
      <c r="X53" s="13">
        <f>STDEV('bcc-csm-1'!$I52,'bcc-csm1-1-m'!$I52,'BNU-ESM'!$I52,CanESM2!$I52,CCSM4!$I52,'CNRM-CM5'!$I52,'CSIRO-Mk3-6-0'!$I52,'GFDL-ESM2M'!$I52,'GFDL-ESM2G'!$I52,'HadGEM2-ES'!$I52,'HadGEM2-CC'!$I52,inmcm4!$I52,'IPSL-CM5A-LR'!$I52,'IPSL-CM5A-MR'!$I52,'IPSL-MC5B-LR'!$I52,MIROC5!$I52,'MIROC-ESM'!$I52,'MIROC-ESM-CHEM'!$I52,'MRI-CGCM3'!$I52,'NorESM1-M'!$I52)</f>
        <v>63.780554094392279</v>
      </c>
      <c r="Y53" s="13">
        <f>STDEV('bcc-csm-1'!$J52,'bcc-csm1-1-m'!$J52,'BNU-ESM'!$J52,CanESM2!$J52,CCSM4!$J52,'CNRM-CM5'!$J52,'CSIRO-Mk3-6-0'!$J52,'GFDL-ESM2M'!$J52,'GFDL-ESM2G'!$J52,'HadGEM2-ES'!$J52,'HadGEM2-CC'!$J52,inmcm4!$J52,'IPSL-CM5A-LR'!$J52,'IPSL-CM5A-MR'!$J52,'IPSL-MC5B-LR'!$J52,MIROC5!$J52,'MIROC-ESM'!$J52,'MIROC-ESM-CHEM'!$J52,'MRI-CGCM3'!$J52,'NorESM1-M'!$J52)</f>
        <v>0.10587197687219552</v>
      </c>
      <c r="Z53" s="13">
        <f>STDEV('bcc-csm-1'!$K52,'bcc-csm1-1-m'!$K52,'BNU-ESM'!$K52,CanESM2!$K52,CCSM4!$K52,'CNRM-CM5'!$K52,'CSIRO-Mk3-6-0'!$K52,'GFDL-ESM2M'!$K52,'GFDL-ESM2G'!$K52,'HadGEM2-ES'!$K52,'HadGEM2-CC'!$K52,inmcm4!$K52,'IPSL-CM5A-LR'!$K52,'IPSL-CM5A-MR'!$K52,'IPSL-MC5B-LR'!$K52,MIROC5!$K52,'MIROC-ESM'!$K52,'MIROC-ESM-CHEM'!$K52,'MRI-CGCM3'!$K52,'NorESM1-M'!$K52)</f>
        <v>148.93512057686178</v>
      </c>
      <c r="AA53" s="13">
        <f>STDEV('bcc-csm-1'!$L52,'bcc-csm1-1-m'!$L52,'BNU-ESM'!$L52,CanESM2!$L52,CCSM4!$L52,'CNRM-CM5'!$L52,'CSIRO-Mk3-6-0'!$L52,'GFDL-ESM2M'!$L52,'GFDL-ESM2G'!$L52,'HadGEM2-ES'!$L52,'HadGEM2-CC'!$L52,inmcm4!$L52,'IPSL-CM5A-LR'!$L52,'IPSL-CM5A-MR'!$L52,'IPSL-MC5B-LR'!$L52,MIROC5!$L52,'MIROC-ESM'!$L52,'MIROC-ESM-CHEM'!$L52,'MRI-CGCM3'!$L52,'NorESM1-M'!$L52)</f>
        <v>94.131593520100168</v>
      </c>
      <c r="AB53" s="13">
        <f>STDEV('bcc-csm-1'!$M52,'bcc-csm1-1-m'!$M52,'BNU-ESM'!$M52,CanESM2!$M52,CCSM4!$M52,'CNRM-CM5'!$M52,'CSIRO-Mk3-6-0'!$M52,'GFDL-ESM2M'!$M52,'GFDL-ESM2G'!$M52,'HadGEM2-ES'!$M52,'HadGEM2-CC'!$M52,inmcm4!$M52,'IPSL-CM5A-LR'!$M52,'IPSL-CM5A-MR'!$M52,'IPSL-MC5B-LR'!$M52,MIROC5!$M52,'MIROC-ESM'!$M52,'MIROC-ESM-CHEM'!$M52,'MRI-CGCM3'!$M52,'NorESM1-M'!$M52)</f>
        <v>0.15005057687650686</v>
      </c>
      <c r="AC53" s="56">
        <f t="shared" ref="AC53:AH53" si="120">E53-(3*W53)</f>
        <v>-76.697979444155493</v>
      </c>
      <c r="AD53" s="13">
        <f t="shared" si="120"/>
        <v>-92.442788850662495</v>
      </c>
      <c r="AE53" s="13">
        <f t="shared" si="120"/>
        <v>-0.18240354281226451</v>
      </c>
      <c r="AF53" s="13">
        <f t="shared" si="120"/>
        <v>-88.328517972649365</v>
      </c>
      <c r="AG53" s="13">
        <f t="shared" si="120"/>
        <v>-123.65967375029979</v>
      </c>
      <c r="AH53" s="13">
        <f t="shared" si="120"/>
        <v>-0.23761493249154295</v>
      </c>
      <c r="AI53" s="56">
        <f t="shared" ref="AI53:AN53" si="121">E53+(3*W53)</f>
        <v>548.84036181982935</v>
      </c>
      <c r="AJ53" s="13">
        <f t="shared" si="121"/>
        <v>290.24053571569118</v>
      </c>
      <c r="AK53" s="13">
        <f t="shared" si="121"/>
        <v>0.45282831842090859</v>
      </c>
      <c r="AL53" s="13">
        <f t="shared" si="121"/>
        <v>805.2822054885213</v>
      </c>
      <c r="AM53" s="13">
        <f t="shared" si="121"/>
        <v>441.12988737030116</v>
      </c>
      <c r="AN53" s="13">
        <f t="shared" si="121"/>
        <v>0.66268852876749818</v>
      </c>
      <c r="AO53" s="56">
        <f>AVERAGE('bcc-csm-1'!$E52,'bcc-csm1-1-m'!$E52,'BNU-ESM'!$E52,CanESM2!$E52,CCSM4!$E52,'CNRM-CM5'!$E52,'CSIRO-Mk3-6-0'!$E52,'GFDL-ESM2M'!$E52,'GFDL-ESM2G'!$E52,'HadGEM2-ES'!$E52,'HadGEM2-CC'!$E52,inmcm4!$E52,'IPSL-CM5A-LR'!$E52,'IPSL-CM5A-MR'!$E52,'IPSL-MC5B-LR'!$E52,MIROC5!$E52,'MIROC-ESM'!$E52,'MIROC-ESM-CHEM'!$E52,'MRI-CGCM3'!$E52,'NorESM1-M'!$E52)</f>
        <v>1936.5995685498187</v>
      </c>
      <c r="AP53" s="13">
        <f>AVERAGE('bcc-csm-1'!$F52,'bcc-csm1-1-m'!$F52,'BNU-ESM'!$F52,CanESM2!$F52,CCSM4!$F52,'CNRM-CM5'!$F52,'CSIRO-Mk3-6-0'!$F52,'GFDL-ESM2M'!$F52,'GFDL-ESM2G'!$F52,'HadGEM2-ES'!$F52,'HadGEM2-CC'!$F52,inmcm4!$F52,'IPSL-CM5A-LR'!$F52,'IPSL-CM5A-MR'!$F52,'IPSL-MC5B-LR'!$F52,MIROC5!$F52,'MIROC-ESM'!$F52,'MIROC-ESM-CHEM'!$F52,'MRI-CGCM3'!$F52,'NorESM1-M'!$F52)</f>
        <v>147.0279566983574</v>
      </c>
      <c r="AQ53" s="62">
        <f>AVERAGE('bcc-csm-1'!$G52,'bcc-csm1-1-m'!$G52,'BNU-ESM'!$G52,CanESM2!$G52,CCSM4!$G52,'CNRM-CM5'!$G52,'CSIRO-Mk3-6-0'!$G52,'GFDL-ESM2M'!$G52,'GFDL-ESM2G'!$G52,'HadGEM2-ES'!$G52,'HadGEM2-CC'!$G52,inmcm4!$G52,'IPSL-CM5A-LR'!$G52,'IPSL-CM5A-MR'!$G52,'IPSL-MC5B-LR'!$G52,MIROC5!$G52,'MIROC-ESM'!$G52,'MIROC-ESM-CHEM'!$G52,'MRI-CGCM3'!$G52,'NorESM1-M'!$G52)</f>
        <v>0.908621653048866</v>
      </c>
      <c r="AR53" s="53">
        <f t="shared" si="82"/>
        <v>0.1218998470420056</v>
      </c>
      <c r="AS53" s="53">
        <f t="shared" si="83"/>
        <v>0.6726535255836773</v>
      </c>
      <c r="AT53" s="64">
        <f t="shared" si="84"/>
        <v>0.14881043980255032</v>
      </c>
      <c r="AU53" s="53">
        <f t="shared" si="85"/>
        <v>0.18510633255297773</v>
      </c>
      <c r="AV53" s="53">
        <f t="shared" si="86"/>
        <v>1.0796253336748853</v>
      </c>
      <c r="AW53" s="64">
        <f t="shared" si="87"/>
        <v>0.23391121862968339</v>
      </c>
    </row>
    <row r="54" spans="1:49" ht="11.5" x14ac:dyDescent="0.25">
      <c r="A54" s="10" t="str">
        <f>IF(AND(B54='bcc-csm-1'!C53, B54='bcc-csm1-1-m'!C53,B54='BNU-ESM'!C53, B54=CanESM2!C53, B54=CCSM4!C53, B54='CNRM-CM5'!C53, B54='CSIRO-Mk3-6-0'!C53, B54='GFDL-ESM2M'!C53, B54='GFDL-ESM2G'!C53, B54='HadGEM2-ES'!C53, B54='HadGEM2-CC'!C53, B54=inmcm4!C53, B54='IPSL-CM5A-LR'!C53, B54='IPSL-CM5A-MR'!C53, B54='IPSL-MC5B-LR'!C53, B54=MIROC5!C53, B54='MIROC-ESM'!C53, B54='MIROC-ESM-CHEM'!C53, B54='MRI-CGCM3'!C53, B54='NorESM1-M'!C53), "Yes", "No")</f>
        <v>Yes</v>
      </c>
      <c r="B54" s="10">
        <v>19099</v>
      </c>
      <c r="C54" s="10" t="s">
        <v>53</v>
      </c>
      <c r="D54" s="11" t="s">
        <v>1</v>
      </c>
      <c r="E54" s="13">
        <f>AVERAGE('bcc-csm-1'!$H53,'bcc-csm1-1-m'!$H53,'BNU-ESM'!$H53,CanESM2!$H53,CCSM4!$H53,'CNRM-CM5'!$H53,'CSIRO-Mk3-6-0'!$H53,'GFDL-ESM2M'!$H53,'GFDL-ESM2G'!$H53,'HadGEM2-ES'!$H53,'HadGEM2-CC'!$H53,inmcm4!$H53,'IPSL-CM5A-LR'!$H53,'IPSL-CM5A-MR'!$H53,'IPSL-MC5B-LR'!$H53,MIROC5!$H53,'MIROC-ESM'!$H53,'MIROC-ESM-CHEM'!$H53,'MRI-CGCM3'!$H53,'NorESM1-M'!$H53)</f>
        <v>231.45138875530151</v>
      </c>
      <c r="F54" s="13">
        <f>AVERAGE('bcc-csm-1'!$I53,'bcc-csm1-1-m'!$I53,'BNU-ESM'!$I53,CanESM2!$I53,CCSM4!$I53,'CNRM-CM5'!$I53,'CSIRO-Mk3-6-0'!$I53,'GFDL-ESM2M'!$I53,'GFDL-ESM2G'!$I53,'HadGEM2-ES'!$I53,'HadGEM2-CC'!$I53,inmcm4!$I53,'IPSL-CM5A-LR'!$I53,'IPSL-CM5A-MR'!$I53,'IPSL-MC5B-LR'!$I53,MIROC5!$I53,'MIROC-ESM'!$I53,'MIROC-ESM-CHEM'!$I53,'MRI-CGCM3'!$I53,'NorESM1-M'!$I53)</f>
        <v>108.84797031408998</v>
      </c>
      <c r="G54" s="25">
        <f>AVERAGE('bcc-csm-1'!$J53,'bcc-csm1-1-m'!$J53,'BNU-ESM'!$J53,CanESM2!$J53,CCSM4!$J53,'CNRM-CM5'!$J53,'CSIRO-Mk3-6-0'!$J53,'GFDL-ESM2M'!$J53,'GFDL-ESM2G'!$J53,'HadGEM2-ES'!$J53,'HadGEM2-CC'!$J53,inmcm4!$J53,'IPSL-CM5A-LR'!$J53,'IPSL-CM5A-MR'!$J53,'IPSL-MC5B-LR'!$J53,MIROC5!$J53,'MIROC-ESM'!$J53,'MIROC-ESM-CHEM'!$J53,'MRI-CGCM3'!$J53,'NorESM1-M'!$J53)</f>
        <v>0.13697169842494081</v>
      </c>
      <c r="H54" s="13">
        <f>AVERAGE('bcc-csm-1'!$K53,'bcc-csm1-1-m'!$K53,'BNU-ESM'!$K53,CanESM2!$K53,CCSM4!$K53,'CNRM-CM5'!$K53,'CSIRO-Mk3-6-0'!$K53,'GFDL-ESM2M'!$K53,'GFDL-ESM2G'!$K53,'HadGEM2-ES'!$K53,'HadGEM2-CC'!$K53,inmcm4!$K53,'IPSL-CM5A-LR'!$K53,'IPSL-CM5A-MR'!$K53,'IPSL-MC5B-LR'!$K53,MIROC5!$K53,'MIROC-ESM'!$K53,'MIROC-ESM-CHEM'!$K53,'MRI-CGCM3'!$K53,'NorESM1-M'!$K53)</f>
        <v>357.8443908131315</v>
      </c>
      <c r="I54" s="13">
        <f>AVERAGE('bcc-csm-1'!$L53,'bcc-csm1-1-m'!$L53,'BNU-ESM'!$L53,CanESM2!$L53,CCSM4!$L53,'CNRM-CM5'!$L53,'CSIRO-Mk3-6-0'!$L53,'GFDL-ESM2M'!$L53,'GFDL-ESM2G'!$L53,'HadGEM2-ES'!$L53,'HadGEM2-CC'!$L53,inmcm4!$L53,'IPSL-CM5A-LR'!$L53,'IPSL-CM5A-MR'!$L53,'IPSL-MC5B-LR'!$L53,MIROC5!$L53,'MIROC-ESM'!$L53,'MIROC-ESM-CHEM'!$L53,'MRI-CGCM3'!$L53,'NorESM1-M'!$L53)</f>
        <v>179.27671775720637</v>
      </c>
      <c r="J54" s="25">
        <f>AVERAGE('bcc-csm-1'!$M53,'bcc-csm1-1-m'!$M53,'BNU-ESM'!$M53,CanESM2!$M53,CCSM4!$M53,'CNRM-CM5'!$M53,'CSIRO-Mk3-6-0'!$M53,'GFDL-ESM2M'!$M53,'GFDL-ESM2G'!$M53,'HadGEM2-ES'!$M53,'HadGEM2-CC'!$M53,inmcm4!$M53,'IPSL-CM5A-LR'!$M53,'IPSL-CM5A-MR'!$M53,'IPSL-MC5B-LR'!$M53,MIROC5!$M53,'MIROC-ESM'!$M53,'MIROC-ESM-CHEM'!$M53,'MRI-CGCM3'!$M53,'NorESM1-M'!$M53)</f>
        <v>0.22740428170515789</v>
      </c>
      <c r="K54" s="56">
        <f>MIN('bcc-csm-1'!$H53,'bcc-csm1-1-m'!$H53,'BNU-ESM'!$H53,CanESM2!$H53,CCSM4!$H53,'CNRM-CM5'!$H53,'CSIRO-Mk3-6-0'!$H53,'GFDL-ESM2M'!$H53,'GFDL-ESM2G'!$H53,'HadGEM2-ES'!$H53,'HadGEM2-CC'!$H53,inmcm4!$H53,'IPSL-CM5A-LR'!$H53,'IPSL-CM5A-MR'!$H53,'IPSL-MC5B-LR'!$H53,MIROC5!$H53,'MIROC-ESM'!$H53,'MIROC-ESM-CHEM'!$H53,'MRI-CGCM3'!$H53,'NorESM1-M'!$H53)</f>
        <v>60.652742288308197</v>
      </c>
      <c r="L54" s="13">
        <f>MIN('bcc-csm-1'!$I53,'bcc-csm1-1-m'!$I53,'BNU-ESM'!$I53,CanESM2!$I53,CCSM4!$I53,'CNRM-CM5'!$I53,'CSIRO-Mk3-6-0'!$I53,'GFDL-ESM2M'!$I53,'GFDL-ESM2G'!$I53,'HadGEM2-ES'!$I53,'HadGEM2-CC'!$I53,inmcm4!$I53,'IPSL-CM5A-LR'!$I53,'IPSL-CM5A-MR'!$I53,'IPSL-MC5B-LR'!$I53,MIROC5!$I53,'MIROC-ESM'!$I53,'MIROC-ESM-CHEM'!$I53,'MRI-CGCM3'!$I53,'NorESM1-M'!$I53)</f>
        <v>17.241876935958899</v>
      </c>
      <c r="M54" s="25">
        <f>MIN('bcc-csm-1'!$J53,'bcc-csm1-1-m'!$J53,'BNU-ESM'!$J53,CanESM2!$J53,CCSM4!$J53,'CNRM-CM5'!$J53,'CSIRO-Mk3-6-0'!$J53,'GFDL-ESM2M'!$J53,'GFDL-ESM2G'!$J53,'HadGEM2-ES'!$J53,'HadGEM2-CC'!$J53,inmcm4!$J53,'IPSL-CM5A-LR'!$J53,'IPSL-CM5A-MR'!$J53,'IPSL-MC5B-LR'!$J53,MIROC5!$J53,'MIROC-ESM'!$J53,'MIROC-ESM-CHEM'!$J53,'MRI-CGCM3'!$J53,'NorESM1-M'!$J53)</f>
        <v>-4.1727380449999997E-2</v>
      </c>
      <c r="N54" s="13">
        <f>MIN('bcc-csm-1'!$K53,'bcc-csm1-1-m'!$K53,'BNU-ESM'!$K53,CanESM2!$K53,CCSM4!$K53,'CNRM-CM5'!$K53,'CSIRO-Mk3-6-0'!$K53,'GFDL-ESM2M'!$K53,'GFDL-ESM2G'!$K53,'HadGEM2-ES'!$K53,'HadGEM2-CC'!$K53,inmcm4!$K53,'IPSL-CM5A-LR'!$K53,'IPSL-CM5A-MR'!$K53,'IPSL-MC5B-LR'!$K53,MIROC5!$K53,'MIROC-ESM'!$K53,'MIROC-ESM-CHEM'!$K53,'MRI-CGCM3'!$K53,'NorESM1-M'!$K53)</f>
        <v>128.68569595247899</v>
      </c>
      <c r="O54" s="13">
        <f>MIN('bcc-csm-1'!$L53,'bcc-csm1-1-m'!$L53,'BNU-ESM'!$L53,CanESM2!$L53,CCSM4!$L53,'CNRM-CM5'!$L53,'CSIRO-Mk3-6-0'!$L53,'GFDL-ESM2M'!$L53,'GFDL-ESM2G'!$L53,'HadGEM2-ES'!$L53,'HadGEM2-CC'!$L53,inmcm4!$L53,'IPSL-CM5A-LR'!$L53,'IPSL-CM5A-MR'!$L53,'IPSL-MC5B-LR'!$L53,MIROC5!$L53,'MIROC-ESM'!$L53,'MIROC-ESM-CHEM'!$L53,'MRI-CGCM3'!$L53,'NorESM1-M'!$L53)</f>
        <v>30.826288604736298</v>
      </c>
      <c r="P54" s="25">
        <f>MIN('bcc-csm-1'!$M53,'bcc-csm1-1-m'!$M53,'BNU-ESM'!$M53,CanESM2!$M53,CCSM4!$M53,'CNRM-CM5'!$M53,'CSIRO-Mk3-6-0'!$M53,'GFDL-ESM2M'!$M53,'GFDL-ESM2G'!$M53,'HadGEM2-ES'!$M53,'HadGEM2-CC'!$M53,inmcm4!$M53,'IPSL-CM5A-LR'!$M53,'IPSL-CM5A-MR'!$M53,'IPSL-MC5B-LR'!$M53,MIROC5!$M53,'MIROC-ESM'!$M53,'MIROC-ESM-CHEM'!$M53,'MRI-CGCM3'!$M53,'NorESM1-M'!$M53)</f>
        <v>-1.37762394223856E-2</v>
      </c>
      <c r="Q54" s="56">
        <f>MAX('bcc-csm-1'!$H53,'bcc-csm1-1-m'!$H53,'BNU-ESM'!$H53,CanESM2!$H53,CCSM4!$H53,'CNRM-CM5'!$H53,'CSIRO-Mk3-6-0'!$H53,'GFDL-ESM2M'!$H53,'GFDL-ESM2G'!$H53,'HadGEM2-ES'!$H53,'HadGEM2-CC'!$H53,inmcm4!$H53,'IPSL-CM5A-LR'!$H53,'IPSL-CM5A-MR'!$H53,'IPSL-MC5B-LR'!$H53,MIROC5!$H53,'MIROC-ESM'!$H53,'MIROC-ESM-CHEM'!$H53,'MRI-CGCM3'!$H53,'NorESM1-M'!$H53)</f>
        <v>414.660584185147</v>
      </c>
      <c r="R54" s="13">
        <f>MAX('bcc-csm-1'!$I53,'bcc-csm1-1-m'!$I53,'BNU-ESM'!$I53,CanESM2!$I53,CCSM4!$I53,'CNRM-CM5'!$I53,'CSIRO-Mk3-6-0'!$I53,'GFDL-ESM2M'!$I53,'GFDL-ESM2G'!$I53,'HadGEM2-ES'!$I53,'HadGEM2-CC'!$I53,inmcm4!$I53,'IPSL-CM5A-LR'!$I53,'IPSL-CM5A-MR'!$I53,'IPSL-MC5B-LR'!$I53,MIROC5!$I53,'MIROC-ESM'!$I53,'MIROC-ESM-CHEM'!$I53,'MRI-CGCM3'!$I53,'NorESM1-M'!$I53)</f>
        <v>272.57861328125</v>
      </c>
      <c r="S54" s="25">
        <f>MAX('bcc-csm-1'!$J53,'bcc-csm1-1-m'!$J53,'BNU-ESM'!$J53,CanESM2!$J53,CCSM4!$J53,'CNRM-CM5'!$J53,'CSIRO-Mk3-6-0'!$J53,'GFDL-ESM2M'!$J53,'GFDL-ESM2G'!$J53,'HadGEM2-ES'!$J53,'HadGEM2-CC'!$J53,inmcm4!$J53,'IPSL-CM5A-LR'!$J53,'IPSL-CM5A-MR'!$J53,'IPSL-MC5B-LR'!$J53,MIROC5!$J53,'MIROC-ESM'!$J53,'MIROC-ESM-CHEM'!$J53,'MRI-CGCM3'!$J53,'NorESM1-M'!$J53)</f>
        <v>0.33015965759999999</v>
      </c>
      <c r="T54" s="13">
        <f>MAX('bcc-csm-1'!$K53,'bcc-csm1-1-m'!$K53,'BNU-ESM'!$K53,CanESM2!$K53,CCSM4!$K53,'CNRM-CM5'!$K53,'CSIRO-Mk3-6-0'!$K53,'GFDL-ESM2M'!$K53,'GFDL-ESM2G'!$K53,'HadGEM2-ES'!$K53,'HadGEM2-CC'!$K53,inmcm4!$K53,'IPSL-CM5A-LR'!$K53,'IPSL-CM5A-MR'!$K53,'IPSL-MC5B-LR'!$K53,MIROC5!$K53,'MIROC-ESM'!$K53,'MIROC-ESM-CHEM'!$K53,'MRI-CGCM3'!$K53,'NorESM1-M'!$K53)</f>
        <v>581.01410910000004</v>
      </c>
      <c r="U54" s="13">
        <f>MAX('bcc-csm-1'!$L53,'bcc-csm1-1-m'!$L53,'BNU-ESM'!$L53,CanESM2!$L53,CCSM4!$L53,'CNRM-CM5'!$L53,'CSIRO-Mk3-6-0'!$L53,'GFDL-ESM2M'!$L53,'GFDL-ESM2G'!$L53,'HadGEM2-ES'!$L53,'HadGEM2-CC'!$L53,inmcm4!$L53,'IPSL-CM5A-LR'!$L53,'IPSL-CM5A-MR'!$L53,'IPSL-MC5B-LR'!$L53,MIROC5!$L53,'MIROC-ESM'!$L53,'MIROC-ESM-CHEM'!$L53,'MRI-CGCM3'!$L53,'NorESM1-M'!$L53)</f>
        <v>333.78723559999997</v>
      </c>
      <c r="V54" s="25">
        <f>MAX('bcc-csm-1'!$M53,'bcc-csm1-1-m'!$M53,'BNU-ESM'!$M53,CanESM2!$M53,CCSM4!$M53,'CNRM-CM5'!$M53,'CSIRO-Mk3-6-0'!$M53,'GFDL-ESM2M'!$M53,'GFDL-ESM2G'!$M53,'HadGEM2-ES'!$M53,'HadGEM2-CC'!$M53,inmcm4!$M53,'IPSL-CM5A-LR'!$M53,'IPSL-CM5A-MR'!$M53,'IPSL-MC5B-LR'!$M53,MIROC5!$M53,'MIROC-ESM'!$M53,'MIROC-ESM-CHEM'!$M53,'MRI-CGCM3'!$M53,'NorESM1-M'!$M53)</f>
        <v>0.4655614544835</v>
      </c>
      <c r="W54" s="56">
        <f>STDEV('bcc-csm-1'!$H53,'bcc-csm1-1-m'!$H53,'BNU-ESM'!$H53,CanESM2!$H53,CCSM4!$H53,'CNRM-CM5'!$H53,'CSIRO-Mk3-6-0'!$H53,'GFDL-ESM2M'!$H53,'GFDL-ESM2G'!$H53,'HadGEM2-ES'!$H53,'HadGEM2-CC'!$H53,inmcm4!$H53,'IPSL-CM5A-LR'!$H53,'IPSL-CM5A-MR'!$H53,'IPSL-MC5B-LR'!$H53,MIROC5!$H53,'MIROC-ESM'!$H53,'MIROC-ESM-CHEM'!$H53,'MRI-CGCM3'!$H53,'NorESM1-M'!$H53)</f>
        <v>90.153286847320928</v>
      </c>
      <c r="X54" s="13">
        <f>STDEV('bcc-csm-1'!$I53,'bcc-csm1-1-m'!$I53,'BNU-ESM'!$I53,CanESM2!$I53,CCSM4!$I53,'CNRM-CM5'!$I53,'CSIRO-Mk3-6-0'!$I53,'GFDL-ESM2M'!$I53,'GFDL-ESM2G'!$I53,'HadGEM2-ES'!$I53,'HadGEM2-CC'!$I53,inmcm4!$I53,'IPSL-CM5A-LR'!$I53,'IPSL-CM5A-MR'!$I53,'IPSL-MC5B-LR'!$I53,MIROC5!$I53,'MIROC-ESM'!$I53,'MIROC-ESM-CHEM'!$I53,'MRI-CGCM3'!$I53,'NorESM1-M'!$I53)</f>
        <v>63.900918136201973</v>
      </c>
      <c r="Y54" s="13">
        <f>STDEV('bcc-csm-1'!$J53,'bcc-csm1-1-m'!$J53,'BNU-ESM'!$J53,CanESM2!$J53,CCSM4!$J53,'CNRM-CM5'!$J53,'CSIRO-Mk3-6-0'!$J53,'GFDL-ESM2M'!$J53,'GFDL-ESM2G'!$J53,'HadGEM2-ES'!$J53,'HadGEM2-CC'!$J53,inmcm4!$J53,'IPSL-CM5A-LR'!$J53,'IPSL-CM5A-MR'!$J53,'IPSL-MC5B-LR'!$J53,MIROC5!$J53,'MIROC-ESM'!$J53,'MIROC-ESM-CHEM'!$J53,'MRI-CGCM3'!$J53,'NorESM1-M'!$J53)</f>
        <v>0.10303993050340927</v>
      </c>
      <c r="Z54" s="13">
        <f>STDEV('bcc-csm-1'!$K53,'bcc-csm1-1-m'!$K53,'BNU-ESM'!$K53,CanESM2!$K53,CCSM4!$K53,'CNRM-CM5'!$K53,'CSIRO-Mk3-6-0'!$K53,'GFDL-ESM2M'!$K53,'GFDL-ESM2G'!$K53,'HadGEM2-ES'!$K53,'HadGEM2-CC'!$K53,inmcm4!$K53,'IPSL-CM5A-LR'!$K53,'IPSL-CM5A-MR'!$K53,'IPSL-MC5B-LR'!$K53,MIROC5!$K53,'MIROC-ESM'!$K53,'MIROC-ESM-CHEM'!$K53,'MRI-CGCM3'!$K53,'NorESM1-M'!$K53)</f>
        <v>130.46902956966895</v>
      </c>
      <c r="AA54" s="13">
        <f>STDEV('bcc-csm-1'!$L53,'bcc-csm1-1-m'!$L53,'BNU-ESM'!$L53,CanESM2!$L53,CCSM4!$L53,'CNRM-CM5'!$L53,'CSIRO-Mk3-6-0'!$L53,'GFDL-ESM2M'!$L53,'GFDL-ESM2G'!$L53,'HadGEM2-ES'!$L53,'HadGEM2-CC'!$L53,inmcm4!$L53,'IPSL-CM5A-LR'!$L53,'IPSL-CM5A-MR'!$L53,'IPSL-MC5B-LR'!$L53,MIROC5!$L53,'MIROC-ESM'!$L53,'MIROC-ESM-CHEM'!$L53,'MRI-CGCM3'!$L53,'NorESM1-M'!$L53)</f>
        <v>80.879313457496764</v>
      </c>
      <c r="AB54" s="13">
        <f>STDEV('bcc-csm-1'!$M53,'bcc-csm1-1-m'!$M53,'BNU-ESM'!$M53,CanESM2!$M53,CCSM4!$M53,'CNRM-CM5'!$M53,'CSIRO-Mk3-6-0'!$M53,'GFDL-ESM2M'!$M53,'GFDL-ESM2G'!$M53,'HadGEM2-ES'!$M53,'HadGEM2-CC'!$M53,inmcm4!$M53,'IPSL-CM5A-LR'!$M53,'IPSL-CM5A-MR'!$M53,'IPSL-MC5B-LR'!$M53,MIROC5!$M53,'MIROC-ESM'!$M53,'MIROC-ESM-CHEM'!$M53,'MRI-CGCM3'!$M53,'NorESM1-M'!$M53)</f>
        <v>0.13750749731732315</v>
      </c>
      <c r="AC54" s="56">
        <f t="shared" ref="AC54:AH54" si="122">E54-(3*W54)</f>
        <v>-39.008471786661261</v>
      </c>
      <c r="AD54" s="13">
        <f t="shared" si="122"/>
        <v>-82.854784094515949</v>
      </c>
      <c r="AE54" s="13">
        <f t="shared" si="122"/>
        <v>-0.17214809308528703</v>
      </c>
      <c r="AF54" s="13">
        <f t="shared" si="122"/>
        <v>-33.562697895875374</v>
      </c>
      <c r="AG54" s="13">
        <f t="shared" si="122"/>
        <v>-63.361222615283907</v>
      </c>
      <c r="AH54" s="13">
        <f t="shared" si="122"/>
        <v>-0.18511821024681155</v>
      </c>
      <c r="AI54" s="56">
        <f t="shared" ref="AI54:AN54" si="123">E54+(3*W54)</f>
        <v>501.91124929726425</v>
      </c>
      <c r="AJ54" s="13">
        <f t="shared" si="123"/>
        <v>300.55072472269592</v>
      </c>
      <c r="AK54" s="13">
        <f t="shared" si="123"/>
        <v>0.44609148993516867</v>
      </c>
      <c r="AL54" s="13">
        <f t="shared" si="123"/>
        <v>749.25147952213842</v>
      </c>
      <c r="AM54" s="13">
        <f t="shared" si="123"/>
        <v>421.91465812969665</v>
      </c>
      <c r="AN54" s="13">
        <f t="shared" si="123"/>
        <v>0.63992677365712736</v>
      </c>
      <c r="AO54" s="56">
        <f>AVERAGE('bcc-csm-1'!$E53,'bcc-csm1-1-m'!$E53,'BNU-ESM'!$E53,CanESM2!$E53,CCSM4!$E53,'CNRM-CM5'!$E53,'CSIRO-Mk3-6-0'!$E53,'GFDL-ESM2M'!$E53,'GFDL-ESM2G'!$E53,'HadGEM2-ES'!$E53,'HadGEM2-CC'!$E53,inmcm4!$E53,'IPSL-CM5A-LR'!$E53,'IPSL-CM5A-MR'!$E53,'IPSL-MC5B-LR'!$E53,MIROC5!$E53,'MIROC-ESM'!$E53,'MIROC-ESM-CHEM'!$E53,'MRI-CGCM3'!$E53,'NorESM1-M'!$E53)</f>
        <v>2102.2224911499379</v>
      </c>
      <c r="AP54" s="13">
        <f>AVERAGE('bcc-csm-1'!$F53,'bcc-csm1-1-m'!$F53,'BNU-ESM'!$F53,CanESM2!$F53,CCSM4!$F53,'CNRM-CM5'!$F53,'CSIRO-Mk3-6-0'!$F53,'GFDL-ESM2M'!$F53,'GFDL-ESM2G'!$F53,'HadGEM2-ES'!$F53,'HadGEM2-CC'!$F53,inmcm4!$F53,'IPSL-CM5A-LR'!$F53,'IPSL-CM5A-MR'!$F53,'IPSL-MC5B-LR'!$F53,MIROC5!$F53,'MIROC-ESM'!$F53,'MIROC-ESM-CHEM'!$F53,'MRI-CGCM3'!$F53,'NorESM1-M'!$F53)</f>
        <v>198.71434927380989</v>
      </c>
      <c r="AQ54" s="62">
        <f>AVERAGE('bcc-csm-1'!$G53,'bcc-csm1-1-m'!$G53,'BNU-ESM'!$G53,CanESM2!$G53,CCSM4!$G53,'CNRM-CM5'!$G53,'CSIRO-Mk3-6-0'!$G53,'GFDL-ESM2M'!$G53,'GFDL-ESM2G'!$G53,'HadGEM2-ES'!$G53,'HadGEM2-CC'!$G53,inmcm4!$G53,'IPSL-CM5A-LR'!$G53,'IPSL-CM5A-MR'!$G53,'IPSL-MC5B-LR'!$G53,MIROC5!$G53,'MIROC-ESM'!$G53,'MIROC-ESM-CHEM'!$G53,'MRI-CGCM3'!$G53,'NorESM1-M'!$G53)</f>
        <v>0.98017273913493064</v>
      </c>
      <c r="AR54" s="53">
        <f t="shared" si="82"/>
        <v>0.11009842665544652</v>
      </c>
      <c r="AS54" s="53">
        <f t="shared" si="83"/>
        <v>0.54776099819599644</v>
      </c>
      <c r="AT54" s="64">
        <f t="shared" si="84"/>
        <v>0.13974240759422435</v>
      </c>
      <c r="AU54" s="53">
        <f t="shared" si="85"/>
        <v>0.17022194002756902</v>
      </c>
      <c r="AV54" s="53">
        <f t="shared" si="86"/>
        <v>0.90218305025461309</v>
      </c>
      <c r="AW54" s="64">
        <f t="shared" si="87"/>
        <v>0.23200429131079253</v>
      </c>
    </row>
    <row r="55" spans="1:49" ht="11.5" x14ac:dyDescent="0.25">
      <c r="A55" s="10" t="str">
        <f>IF(AND(B55='bcc-csm-1'!C54, B55='bcc-csm1-1-m'!C54,B55='BNU-ESM'!C54, B55=CanESM2!C54, B55=CCSM4!C54, B55='CNRM-CM5'!C54, B55='CSIRO-Mk3-6-0'!C54, B55='GFDL-ESM2M'!C54, B55='GFDL-ESM2G'!C54, B55='HadGEM2-ES'!C54, B55='HadGEM2-CC'!C54, B55=inmcm4!C54, B55='IPSL-CM5A-LR'!C54, B55='IPSL-CM5A-MR'!C54, B55='IPSL-MC5B-LR'!C54, B55=MIROC5!C54, B55='MIROC-ESM'!C54, B55='MIROC-ESM-CHEM'!C54, B55='MRI-CGCM3'!C54, B55='NorESM1-M'!C54), "Yes", "No")</f>
        <v>Yes</v>
      </c>
      <c r="B55" s="10">
        <v>19101</v>
      </c>
      <c r="C55" s="10" t="s">
        <v>54</v>
      </c>
      <c r="D55" s="11" t="s">
        <v>1</v>
      </c>
      <c r="E55" s="13">
        <f>AVERAGE('bcc-csm-1'!$H54,'bcc-csm1-1-m'!$H54,'BNU-ESM'!$H54,CanESM2!$H54,CCSM4!$H54,'CNRM-CM5'!$H54,'CSIRO-Mk3-6-0'!$H54,'GFDL-ESM2M'!$H54,'GFDL-ESM2G'!$H54,'HadGEM2-ES'!$H54,'HadGEM2-CC'!$H54,inmcm4!$H54,'IPSL-CM5A-LR'!$H54,'IPSL-CM5A-MR'!$H54,'IPSL-MC5B-LR'!$H54,MIROC5!$H54,'MIROC-ESM'!$H54,'MIROC-ESM-CHEM'!$H54,'MRI-CGCM3'!$H54,'NorESM1-M'!$H54)</f>
        <v>242.17030858468939</v>
      </c>
      <c r="F55" s="13">
        <f>AVERAGE('bcc-csm-1'!$I54,'bcc-csm1-1-m'!$I54,'BNU-ESM'!$I54,CanESM2!$I54,CCSM4!$I54,'CNRM-CM5'!$I54,'CSIRO-Mk3-6-0'!$I54,'GFDL-ESM2M'!$I54,'GFDL-ESM2G'!$I54,'HadGEM2-ES'!$I54,'HadGEM2-CC'!$I54,inmcm4!$I54,'IPSL-CM5A-LR'!$I54,'IPSL-CM5A-MR'!$I54,'IPSL-MC5B-LR'!$I54,MIROC5!$I54,'MIROC-ESM'!$I54,'MIROC-ESM-CHEM'!$I54,'MRI-CGCM3'!$I54,'NorESM1-M'!$I54)</f>
        <v>131.97753144914412</v>
      </c>
      <c r="G55" s="25">
        <f>AVERAGE('bcc-csm-1'!$J54,'bcc-csm1-1-m'!$J54,'BNU-ESM'!$J54,CanESM2!$J54,CCSM4!$J54,'CNRM-CM5'!$J54,'CSIRO-Mk3-6-0'!$J54,'GFDL-ESM2M'!$J54,'GFDL-ESM2G'!$J54,'HadGEM2-ES'!$J54,'HadGEM2-CC'!$J54,inmcm4!$J54,'IPSL-CM5A-LR'!$J54,'IPSL-CM5A-MR'!$J54,'IPSL-MC5B-LR'!$J54,MIROC5!$J54,'MIROC-ESM'!$J54,'MIROC-ESM-CHEM'!$J54,'MRI-CGCM3'!$J54,'NorESM1-M'!$J54)</f>
        <v>0.15487602281025498</v>
      </c>
      <c r="H55" s="13">
        <f>AVERAGE('bcc-csm-1'!$K54,'bcc-csm1-1-m'!$K54,'BNU-ESM'!$K54,CanESM2!$K54,CCSM4!$K54,'CNRM-CM5'!$K54,'CSIRO-Mk3-6-0'!$K54,'GFDL-ESM2M'!$K54,'GFDL-ESM2G'!$K54,'HadGEM2-ES'!$K54,'HadGEM2-CC'!$K54,inmcm4!$K54,'IPSL-CM5A-LR'!$K54,'IPSL-CM5A-MR'!$K54,'IPSL-MC5B-LR'!$K54,MIROC5!$K54,'MIROC-ESM'!$K54,'MIROC-ESM-CHEM'!$K54,'MRI-CGCM3'!$K54,'NorESM1-M'!$K54)</f>
        <v>368.34535496500388</v>
      </c>
      <c r="I55" s="13">
        <f>AVERAGE('bcc-csm-1'!$L54,'bcc-csm1-1-m'!$L54,'BNU-ESM'!$L54,CanESM2!$L54,CCSM4!$L54,'CNRM-CM5'!$L54,'CSIRO-Mk3-6-0'!$L54,'GFDL-ESM2M'!$L54,'GFDL-ESM2G'!$L54,'HadGEM2-ES'!$L54,'HadGEM2-CC'!$L54,inmcm4!$L54,'IPSL-CM5A-LR'!$L54,'IPSL-CM5A-MR'!$L54,'IPSL-MC5B-LR'!$L54,MIROC5!$L54,'MIROC-ESM'!$L54,'MIROC-ESM-CHEM'!$L54,'MRI-CGCM3'!$L54,'NorESM1-M'!$L54)</f>
        <v>209.43330761277335</v>
      </c>
      <c r="J55" s="25">
        <f>AVERAGE('bcc-csm-1'!$M54,'bcc-csm1-1-m'!$M54,'BNU-ESM'!$M54,CanESM2!$M54,CCSM4!$M54,'CNRM-CM5'!$M54,'CSIRO-Mk3-6-0'!$M54,'GFDL-ESM2M'!$M54,'GFDL-ESM2G'!$M54,'HadGEM2-ES'!$M54,'HadGEM2-CC'!$M54,inmcm4!$M54,'IPSL-CM5A-LR'!$M54,'IPSL-CM5A-MR'!$M54,'IPSL-MC5B-LR'!$M54,MIROC5!$M54,'MIROC-ESM'!$M54,'MIROC-ESM-CHEM'!$M54,'MRI-CGCM3'!$M54,'NorESM1-M'!$M54)</f>
        <v>0.24857688245167231</v>
      </c>
      <c r="K55" s="56">
        <f>MIN('bcc-csm-1'!$H54,'bcc-csm1-1-m'!$H54,'BNU-ESM'!$H54,CanESM2!$H54,CCSM4!$H54,'CNRM-CM5'!$H54,'CSIRO-Mk3-6-0'!$H54,'GFDL-ESM2M'!$H54,'GFDL-ESM2G'!$H54,'HadGEM2-ES'!$H54,'HadGEM2-CC'!$H54,inmcm4!$H54,'IPSL-CM5A-LR'!$H54,'IPSL-CM5A-MR'!$H54,'IPSL-MC5B-LR'!$H54,MIROC5!$H54,'MIROC-ESM'!$H54,'MIROC-ESM-CHEM'!$H54,'MRI-CGCM3'!$H54,'NorESM1-M'!$H54)</f>
        <v>75.238500245870497</v>
      </c>
      <c r="L55" s="13">
        <f>MIN('bcc-csm-1'!$I54,'bcc-csm1-1-m'!$I54,'BNU-ESM'!$I54,CanESM2!$I54,CCSM4!$I54,'CNRM-CM5'!$I54,'CSIRO-Mk3-6-0'!$I54,'GFDL-ESM2M'!$I54,'GFDL-ESM2G'!$I54,'HadGEM2-ES'!$I54,'HadGEM2-CC'!$I54,inmcm4!$I54,'IPSL-CM5A-LR'!$I54,'IPSL-CM5A-MR'!$I54,'IPSL-MC5B-LR'!$I54,MIROC5!$I54,'MIROC-ESM'!$I54,'MIROC-ESM-CHEM'!$I54,'MRI-CGCM3'!$I54,'NorESM1-M'!$I54)</f>
        <v>36.256254625320402</v>
      </c>
      <c r="M55" s="25">
        <f>MIN('bcc-csm-1'!$J54,'bcc-csm1-1-m'!$J54,'BNU-ESM'!$J54,CanESM2!$J54,CCSM4!$J54,'CNRM-CM5'!$J54,'CSIRO-Mk3-6-0'!$J54,'GFDL-ESM2M'!$J54,'GFDL-ESM2G'!$J54,'HadGEM2-ES'!$J54,'HadGEM2-CC'!$J54,inmcm4!$J54,'IPSL-CM5A-LR'!$J54,'IPSL-CM5A-MR'!$J54,'IPSL-MC5B-LR'!$J54,MIROC5!$J54,'MIROC-ESM'!$J54,'MIROC-ESM-CHEM'!$J54,'MRI-CGCM3'!$J54,'NorESM1-M'!$J54)</f>
        <v>-1.07957219959092E-2</v>
      </c>
      <c r="N55" s="13">
        <f>MIN('bcc-csm-1'!$K54,'bcc-csm1-1-m'!$K54,'BNU-ESM'!$K54,CanESM2!$K54,CCSM4!$K54,'CNRM-CM5'!$K54,'CSIRO-Mk3-6-0'!$K54,'GFDL-ESM2M'!$K54,'GFDL-ESM2G'!$K54,'HadGEM2-ES'!$K54,'HadGEM2-CC'!$K54,inmcm4!$K54,'IPSL-CM5A-LR'!$K54,'IPSL-CM5A-MR'!$K54,'IPSL-MC5B-LR'!$K54,MIROC5!$K54,'MIROC-ESM'!$K54,'MIROC-ESM-CHEM'!$K54,'MRI-CGCM3'!$K54,'NorESM1-M'!$K54)</f>
        <v>136.61550649655999</v>
      </c>
      <c r="O55" s="13">
        <f>MIN('bcc-csm-1'!$L54,'bcc-csm1-1-m'!$L54,'BNU-ESM'!$L54,CanESM2!$L54,CCSM4!$L54,'CNRM-CM5'!$L54,'CSIRO-Mk3-6-0'!$L54,'GFDL-ESM2M'!$L54,'GFDL-ESM2G'!$L54,'HadGEM2-ES'!$L54,'HadGEM2-CC'!$L54,inmcm4!$L54,'IPSL-CM5A-LR'!$L54,'IPSL-CM5A-MR'!$L54,'IPSL-MC5B-LR'!$L54,MIROC5!$L54,'MIROC-ESM'!$L54,'MIROC-ESM-CHEM'!$L54,'MRI-CGCM3'!$L54,'NorESM1-M'!$L54)</f>
        <v>36.056420040130597</v>
      </c>
      <c r="P55" s="25">
        <f>MIN('bcc-csm-1'!$M54,'bcc-csm1-1-m'!$M54,'BNU-ESM'!$M54,CanESM2!$M54,CCSM4!$M54,'CNRM-CM5'!$M54,'CSIRO-Mk3-6-0'!$M54,'GFDL-ESM2M'!$M54,'GFDL-ESM2G'!$M54,'HadGEM2-ES'!$M54,'HadGEM2-CC'!$M54,inmcm4!$M54,'IPSL-CM5A-LR'!$M54,'IPSL-CM5A-MR'!$M54,'IPSL-MC5B-LR'!$M54,MIROC5!$M54,'MIROC-ESM'!$M54,'MIROC-ESM-CHEM'!$M54,'MRI-CGCM3'!$M54,'NorESM1-M'!$M54)</f>
        <v>-1.8476351691759402E-2</v>
      </c>
      <c r="Q55" s="56">
        <f>MAX('bcc-csm-1'!$H54,'bcc-csm1-1-m'!$H54,'BNU-ESM'!$H54,CanESM2!$H54,CCSM4!$H54,'CNRM-CM5'!$H54,'CSIRO-Mk3-6-0'!$H54,'GFDL-ESM2M'!$H54,'GFDL-ESM2G'!$H54,'HadGEM2-ES'!$H54,'HadGEM2-CC'!$H54,inmcm4!$H54,'IPSL-CM5A-LR'!$H54,'IPSL-CM5A-MR'!$H54,'IPSL-MC5B-LR'!$H54,MIROC5!$H54,'MIROC-ESM'!$H54,'MIROC-ESM-CHEM'!$H54,'MRI-CGCM3'!$H54,'NorESM1-M'!$H54)</f>
        <v>439.08359466607197</v>
      </c>
      <c r="R55" s="13">
        <f>MAX('bcc-csm-1'!$I54,'bcc-csm1-1-m'!$I54,'BNU-ESM'!$I54,CanESM2!$I54,CCSM4!$I54,'CNRM-CM5'!$I54,'CSIRO-Mk3-6-0'!$I54,'GFDL-ESM2M'!$I54,'GFDL-ESM2G'!$I54,'HadGEM2-ES'!$I54,'HadGEM2-CC'!$I54,inmcm4!$I54,'IPSL-CM5A-LR'!$I54,'IPSL-CM5A-MR'!$I54,'IPSL-MC5B-LR'!$I54,MIROC5!$I54,'MIROC-ESM'!$I54,'MIROC-ESM-CHEM'!$I54,'MRI-CGCM3'!$I54,'NorESM1-M'!$I54)</f>
        <v>310.49338274002099</v>
      </c>
      <c r="S55" s="25">
        <f>MAX('bcc-csm-1'!$J54,'bcc-csm1-1-m'!$J54,'BNU-ESM'!$J54,CanESM2!$J54,CCSM4!$J54,'CNRM-CM5'!$J54,'CSIRO-Mk3-6-0'!$J54,'GFDL-ESM2M'!$J54,'GFDL-ESM2G'!$J54,'HadGEM2-ES'!$J54,'HadGEM2-CC'!$J54,inmcm4!$J54,'IPSL-CM5A-LR'!$J54,'IPSL-CM5A-MR'!$J54,'IPSL-MC5B-LR'!$J54,MIROC5!$J54,'MIROC-ESM'!$J54,'MIROC-ESM-CHEM'!$J54,'MRI-CGCM3'!$J54,'NorESM1-M'!$J54)</f>
        <v>0.35595033180000002</v>
      </c>
      <c r="T55" s="13">
        <f>MAX('bcc-csm-1'!$K54,'bcc-csm1-1-m'!$K54,'BNU-ESM'!$K54,CanESM2!$K54,CCSM4!$K54,'CNRM-CM5'!$K54,'CSIRO-Mk3-6-0'!$K54,'GFDL-ESM2M'!$K54,'GFDL-ESM2G'!$K54,'HadGEM2-ES'!$K54,'HadGEM2-CC'!$K54,inmcm4!$K54,'IPSL-CM5A-LR'!$K54,'IPSL-CM5A-MR'!$K54,'IPSL-MC5B-LR'!$K54,MIROC5!$K54,'MIROC-ESM'!$K54,'MIROC-ESM-CHEM'!$K54,'MRI-CGCM3'!$K54,'NorESM1-M'!$K54)</f>
        <v>677.5682607</v>
      </c>
      <c r="U55" s="13">
        <f>MAX('bcc-csm-1'!$L54,'bcc-csm1-1-m'!$L54,'BNU-ESM'!$L54,CanESM2!$L54,CCSM4!$L54,'CNRM-CM5'!$L54,'CSIRO-Mk3-6-0'!$L54,'GFDL-ESM2M'!$L54,'GFDL-ESM2G'!$L54,'HadGEM2-ES'!$L54,'HadGEM2-CC'!$L54,inmcm4!$L54,'IPSL-CM5A-LR'!$L54,'IPSL-CM5A-MR'!$L54,'IPSL-MC5B-LR'!$L54,MIROC5!$L54,'MIROC-ESM'!$L54,'MIROC-ESM-CHEM'!$L54,'MRI-CGCM3'!$L54,'NorESM1-M'!$L54)</f>
        <v>468.29729400000002</v>
      </c>
      <c r="V55" s="25">
        <f>MAX('bcc-csm-1'!$M54,'bcc-csm1-1-m'!$M54,'BNU-ESM'!$M54,CanESM2!$M54,CCSM4!$M54,'CNRM-CM5'!$M54,'CSIRO-Mk3-6-0'!$M54,'GFDL-ESM2M'!$M54,'GFDL-ESM2G'!$M54,'HadGEM2-ES'!$M54,'HadGEM2-CC'!$M54,inmcm4!$M54,'IPSL-CM5A-LR'!$M54,'IPSL-CM5A-MR'!$M54,'IPSL-MC5B-LR'!$M54,MIROC5!$M54,'MIROC-ESM'!$M54,'MIROC-ESM-CHEM'!$M54,'MRI-CGCM3'!$M54,'NorESM1-M'!$M54)</f>
        <v>0.6233563379</v>
      </c>
      <c r="W55" s="56">
        <f>STDEV('bcc-csm-1'!$H54,'bcc-csm1-1-m'!$H54,'BNU-ESM'!$H54,CanESM2!$H54,CCSM4!$H54,'CNRM-CM5'!$H54,'CSIRO-Mk3-6-0'!$H54,'GFDL-ESM2M'!$H54,'GFDL-ESM2G'!$H54,'HadGEM2-ES'!$H54,'HadGEM2-CC'!$H54,inmcm4!$H54,'IPSL-CM5A-LR'!$H54,'IPSL-CM5A-MR'!$H54,'IPSL-MC5B-LR'!$H54,MIROC5!$H54,'MIROC-ESM'!$H54,'MIROC-ESM-CHEM'!$H54,'MRI-CGCM3'!$H54,'NorESM1-M'!$H54)</f>
        <v>97.16407196392619</v>
      </c>
      <c r="X55" s="13">
        <f>STDEV('bcc-csm-1'!$I54,'bcc-csm1-1-m'!$I54,'BNU-ESM'!$I54,CanESM2!$I54,CCSM4!$I54,'CNRM-CM5'!$I54,'CSIRO-Mk3-6-0'!$I54,'GFDL-ESM2M'!$I54,'GFDL-ESM2G'!$I54,'HadGEM2-ES'!$I54,'HadGEM2-CC'!$I54,inmcm4!$I54,'IPSL-CM5A-LR'!$I54,'IPSL-CM5A-MR'!$I54,'IPSL-MC5B-LR'!$I54,MIROC5!$I54,'MIROC-ESM'!$I54,'MIROC-ESM-CHEM'!$I54,'MRI-CGCM3'!$I54,'NorESM1-M'!$I54)</f>
        <v>72.171379635827677</v>
      </c>
      <c r="Y55" s="13">
        <f>STDEV('bcc-csm-1'!$J54,'bcc-csm1-1-m'!$J54,'BNU-ESM'!$J54,CanESM2!$J54,CCSM4!$J54,'CNRM-CM5'!$J54,'CSIRO-Mk3-6-0'!$J54,'GFDL-ESM2M'!$J54,'GFDL-ESM2G'!$J54,'HadGEM2-ES'!$J54,'HadGEM2-CC'!$J54,inmcm4!$J54,'IPSL-CM5A-LR'!$J54,'IPSL-CM5A-MR'!$J54,'IPSL-MC5B-LR'!$J54,MIROC5!$J54,'MIROC-ESM'!$J54,'MIROC-ESM-CHEM'!$J54,'MRI-CGCM3'!$J54,'NorESM1-M'!$J54)</f>
        <v>0.10981122283773657</v>
      </c>
      <c r="Z55" s="13">
        <f>STDEV('bcc-csm-1'!$K54,'bcc-csm1-1-m'!$K54,'BNU-ESM'!$K54,CanESM2!$K54,CCSM4!$K54,'CNRM-CM5'!$K54,'CSIRO-Mk3-6-0'!$K54,'GFDL-ESM2M'!$K54,'GFDL-ESM2G'!$K54,'HadGEM2-ES'!$K54,'HadGEM2-CC'!$K54,inmcm4!$K54,'IPSL-CM5A-LR'!$K54,'IPSL-CM5A-MR'!$K54,'IPSL-MC5B-LR'!$K54,MIROC5!$K54,'MIROC-ESM'!$K54,'MIROC-ESM-CHEM'!$K54,'MRI-CGCM3'!$K54,'NorESM1-M'!$K54)</f>
        <v>145.21411150380939</v>
      </c>
      <c r="AA55" s="13">
        <f>STDEV('bcc-csm-1'!$L54,'bcc-csm1-1-m'!$L54,'BNU-ESM'!$L54,CanESM2!$L54,CCSM4!$L54,'CNRM-CM5'!$L54,'CSIRO-Mk3-6-0'!$L54,'GFDL-ESM2M'!$L54,'GFDL-ESM2G'!$L54,'HadGEM2-ES'!$L54,'HadGEM2-CC'!$L54,inmcm4!$L54,'IPSL-CM5A-LR'!$L54,'IPSL-CM5A-MR'!$L54,'IPSL-MC5B-LR'!$L54,MIROC5!$L54,'MIROC-ESM'!$L54,'MIROC-ESM-CHEM'!$L54,'MRI-CGCM3'!$L54,'NorESM1-M'!$L54)</f>
        <v>105.98347331683836</v>
      </c>
      <c r="AB55" s="13">
        <f>STDEV('bcc-csm-1'!$M54,'bcc-csm1-1-m'!$M54,'BNU-ESM'!$M54,CanESM2!$M54,CCSM4!$M54,'CNRM-CM5'!$M54,'CSIRO-Mk3-6-0'!$M54,'GFDL-ESM2M'!$M54,'GFDL-ESM2G'!$M54,'HadGEM2-ES'!$M54,'HadGEM2-CC'!$M54,inmcm4!$M54,'IPSL-CM5A-LR'!$M54,'IPSL-CM5A-MR'!$M54,'IPSL-MC5B-LR'!$M54,MIROC5!$M54,'MIROC-ESM'!$M54,'MIROC-ESM-CHEM'!$M54,'MRI-CGCM3'!$M54,'NorESM1-M'!$M54)</f>
        <v>0.16477003309968291</v>
      </c>
      <c r="AC55" s="56">
        <f t="shared" ref="AC55:AH55" si="124">E55-(3*W55)</f>
        <v>-49.321907307089191</v>
      </c>
      <c r="AD55" s="13">
        <f t="shared" si="124"/>
        <v>-84.536607458338892</v>
      </c>
      <c r="AE55" s="13">
        <f t="shared" si="124"/>
        <v>-0.17455764570295473</v>
      </c>
      <c r="AF55" s="13">
        <f t="shared" si="124"/>
        <v>-67.296979546424325</v>
      </c>
      <c r="AG55" s="13">
        <f t="shared" si="124"/>
        <v>-108.51711233774174</v>
      </c>
      <c r="AH55" s="13">
        <f t="shared" si="124"/>
        <v>-0.24573321684737642</v>
      </c>
      <c r="AI55" s="56">
        <f t="shared" ref="AI55:AN55" si="125">E55+(3*W55)</f>
        <v>533.66252447646798</v>
      </c>
      <c r="AJ55" s="13">
        <f t="shared" si="125"/>
        <v>348.49167035662714</v>
      </c>
      <c r="AK55" s="13">
        <f t="shared" si="125"/>
        <v>0.48430969132346469</v>
      </c>
      <c r="AL55" s="13">
        <f t="shared" si="125"/>
        <v>803.98768947643202</v>
      </c>
      <c r="AM55" s="13">
        <f t="shared" si="125"/>
        <v>527.3837275632884</v>
      </c>
      <c r="AN55" s="13">
        <f t="shared" si="125"/>
        <v>0.7428869817507211</v>
      </c>
      <c r="AO55" s="56">
        <f>AVERAGE('bcc-csm-1'!$E54,'bcc-csm1-1-m'!$E54,'BNU-ESM'!$E54,CanESM2!$E54,CCSM4!$E54,'CNRM-CM5'!$E54,'CSIRO-Mk3-6-0'!$E54,'GFDL-ESM2M'!$E54,'GFDL-ESM2G'!$E54,'HadGEM2-ES'!$E54,'HadGEM2-CC'!$E54,inmcm4!$E54,'IPSL-CM5A-LR'!$E54,'IPSL-CM5A-MR'!$E54,'IPSL-MC5B-LR'!$E54,MIROC5!$E54,'MIROC-ESM'!$E54,'MIROC-ESM-CHEM'!$E54,'MRI-CGCM3'!$E54,'NorESM1-M'!$E54)</f>
        <v>2253.1949258558097</v>
      </c>
      <c r="AP55" s="13">
        <f>AVERAGE('bcc-csm-1'!$F54,'bcc-csm1-1-m'!$F54,'BNU-ESM'!$F54,CanESM2!$F54,CCSM4!$F54,'CNRM-CM5'!$F54,'CSIRO-Mk3-6-0'!$F54,'GFDL-ESM2M'!$F54,'GFDL-ESM2G'!$F54,'HadGEM2-ES'!$F54,'HadGEM2-CC'!$F54,inmcm4!$F54,'IPSL-CM5A-LR'!$F54,'IPSL-CM5A-MR'!$F54,'IPSL-MC5B-LR'!$F54,MIROC5!$F54,'MIROC-ESM'!$F54,'MIROC-ESM-CHEM'!$F54,'MRI-CGCM3'!$F54,'NorESM1-M'!$F54)</f>
        <v>253.22311327776964</v>
      </c>
      <c r="AQ55" s="62">
        <f>AVERAGE('bcc-csm-1'!$G54,'bcc-csm1-1-m'!$G54,'BNU-ESM'!$G54,CanESM2!$G54,CCSM4!$G54,'CNRM-CM5'!$G54,'CSIRO-Mk3-6-0'!$G54,'GFDL-ESM2M'!$G54,'GFDL-ESM2G'!$G54,'HadGEM2-ES'!$G54,'HadGEM2-CC'!$G54,inmcm4!$G54,'IPSL-CM5A-LR'!$G54,'IPSL-CM5A-MR'!$G54,'IPSL-MC5B-LR'!$G54,MIROC5!$G54,'MIROC-ESM'!$G54,'MIROC-ESM-CHEM'!$G54,'MRI-CGCM3'!$G54,'NorESM1-M'!$G54)</f>
        <v>1.0566487103772391</v>
      </c>
      <c r="AR55" s="53">
        <f t="shared" si="82"/>
        <v>0.10747863214395804</v>
      </c>
      <c r="AS55" s="53">
        <f t="shared" si="83"/>
        <v>0.52119069914590765</v>
      </c>
      <c r="AT55" s="64">
        <f t="shared" si="84"/>
        <v>0.14657285935167796</v>
      </c>
      <c r="AU55" s="53">
        <f t="shared" si="85"/>
        <v>0.16347691481912011</v>
      </c>
      <c r="AV55" s="53">
        <f t="shared" si="86"/>
        <v>0.82707026582932153</v>
      </c>
      <c r="AW55" s="64">
        <f t="shared" si="87"/>
        <v>0.23525025868145594</v>
      </c>
    </row>
    <row r="56" spans="1:49" ht="11.5" x14ac:dyDescent="0.25">
      <c r="A56" s="10" t="str">
        <f>IF(AND(B56='bcc-csm-1'!C55, B56='bcc-csm1-1-m'!C55,B56='BNU-ESM'!C55, B56=CanESM2!C55, B56=CCSM4!C55, B56='CNRM-CM5'!C55, B56='CSIRO-Mk3-6-0'!C55, B56='GFDL-ESM2M'!C55, B56='GFDL-ESM2G'!C55, B56='HadGEM2-ES'!C55, B56='HadGEM2-CC'!C55, B56=inmcm4!C55, B56='IPSL-CM5A-LR'!C55, B56='IPSL-CM5A-MR'!C55, B56='IPSL-MC5B-LR'!C55, B56=MIROC5!C55, B56='MIROC-ESM'!C55, B56='MIROC-ESM-CHEM'!C55, B56='MRI-CGCM3'!C55, B56='NorESM1-M'!C55), "Yes", "No")</f>
        <v>Yes</v>
      </c>
      <c r="B56" s="10">
        <v>19103</v>
      </c>
      <c r="C56" s="10" t="s">
        <v>55</v>
      </c>
      <c r="D56" s="11" t="s">
        <v>1</v>
      </c>
      <c r="E56" s="13">
        <f>AVERAGE('bcc-csm-1'!$H55,'bcc-csm1-1-m'!$H55,'BNU-ESM'!$H55,CanESM2!$H55,CCSM4!$H55,'CNRM-CM5'!$H55,'CSIRO-Mk3-6-0'!$H55,'GFDL-ESM2M'!$H55,'GFDL-ESM2G'!$H55,'HadGEM2-ES'!$H55,'HadGEM2-CC'!$H55,inmcm4!$H55,'IPSL-CM5A-LR'!$H55,'IPSL-CM5A-MR'!$H55,'IPSL-MC5B-LR'!$H55,MIROC5!$H55,'MIROC-ESM'!$H55,'MIROC-ESM-CHEM'!$H55,'MRI-CGCM3'!$H55,'NorESM1-M'!$H55)</f>
        <v>239.88838772129549</v>
      </c>
      <c r="F56" s="13">
        <f>AVERAGE('bcc-csm-1'!$I55,'bcc-csm1-1-m'!$I55,'BNU-ESM'!$I55,CanESM2!$I55,CCSM4!$I55,'CNRM-CM5'!$I55,'CSIRO-Mk3-6-0'!$I55,'GFDL-ESM2M'!$I55,'GFDL-ESM2G'!$I55,'HadGEM2-ES'!$I55,'HadGEM2-CC'!$I55,inmcm4!$I55,'IPSL-CM5A-LR'!$I55,'IPSL-CM5A-MR'!$I55,'IPSL-MC5B-LR'!$I55,MIROC5!$I55,'MIROC-ESM'!$I55,'MIROC-ESM-CHEM'!$I55,'MRI-CGCM3'!$I55,'NorESM1-M'!$I55)</f>
        <v>121.21905925985791</v>
      </c>
      <c r="G56" s="25">
        <f>AVERAGE('bcc-csm-1'!$J55,'bcc-csm1-1-m'!$J55,'BNU-ESM'!$J55,CanESM2!$J55,CCSM4!$J55,'CNRM-CM5'!$J55,'CSIRO-Mk3-6-0'!$J55,'GFDL-ESM2M'!$J55,'GFDL-ESM2G'!$J55,'HadGEM2-ES'!$J55,'HadGEM2-CC'!$J55,inmcm4!$J55,'IPSL-CM5A-LR'!$J55,'IPSL-CM5A-MR'!$J55,'IPSL-MC5B-LR'!$J55,MIROC5!$J55,'MIROC-ESM'!$J55,'MIROC-ESM-CHEM'!$J55,'MRI-CGCM3'!$J55,'NorESM1-M'!$J55)</f>
        <v>0.14800636323108035</v>
      </c>
      <c r="H56" s="13">
        <f>AVERAGE('bcc-csm-1'!$K55,'bcc-csm1-1-m'!$K55,'BNU-ESM'!$K55,CanESM2!$K55,CCSM4!$K55,'CNRM-CM5'!$K55,'CSIRO-Mk3-6-0'!$K55,'GFDL-ESM2M'!$K55,'GFDL-ESM2G'!$K55,'HadGEM2-ES'!$K55,'HadGEM2-CC'!$K55,inmcm4!$K55,'IPSL-CM5A-LR'!$K55,'IPSL-CM5A-MR'!$K55,'IPSL-MC5B-LR'!$K55,MIROC5!$K55,'MIROC-ESM'!$K55,'MIROC-ESM-CHEM'!$K55,'MRI-CGCM3'!$K55,'NorESM1-M'!$K55)</f>
        <v>368.15191723050623</v>
      </c>
      <c r="I56" s="13">
        <f>AVERAGE('bcc-csm-1'!$L55,'bcc-csm1-1-m'!$L55,'BNU-ESM'!$L55,CanESM2!$L55,CCSM4!$L55,'CNRM-CM5'!$L55,'CSIRO-Mk3-6-0'!$L55,'GFDL-ESM2M'!$L55,'GFDL-ESM2G'!$L55,'HadGEM2-ES'!$L55,'HadGEM2-CC'!$L55,inmcm4!$L55,'IPSL-CM5A-LR'!$L55,'IPSL-CM5A-MR'!$L55,'IPSL-MC5B-LR'!$L55,MIROC5!$L55,'MIROC-ESM'!$L55,'MIROC-ESM-CHEM'!$L55,'MRI-CGCM3'!$L55,'NorESM1-M'!$L55)</f>
        <v>195.70750266209419</v>
      </c>
      <c r="J56" s="25">
        <f>AVERAGE('bcc-csm-1'!$M55,'bcc-csm1-1-m'!$M55,'BNU-ESM'!$M55,CanESM2!$M55,CCSM4!$M55,'CNRM-CM5'!$M55,'CSIRO-Mk3-6-0'!$M55,'GFDL-ESM2M'!$M55,'GFDL-ESM2G'!$M55,'HadGEM2-ES'!$M55,'HadGEM2-CC'!$M55,inmcm4!$M55,'IPSL-CM5A-LR'!$M55,'IPSL-CM5A-MR'!$M55,'IPSL-MC5B-LR'!$M55,MIROC5!$M55,'MIROC-ESM'!$M55,'MIROC-ESM-CHEM'!$M55,'MRI-CGCM3'!$M55,'NorESM1-M'!$M55)</f>
        <v>0.23981571673007127</v>
      </c>
      <c r="K56" s="56">
        <f>MIN('bcc-csm-1'!$H55,'bcc-csm1-1-m'!$H55,'BNU-ESM'!$H55,CanESM2!$H55,CCSM4!$H55,'CNRM-CM5'!$H55,'CSIRO-Mk3-6-0'!$H55,'GFDL-ESM2M'!$H55,'GFDL-ESM2G'!$H55,'HadGEM2-ES'!$H55,'HadGEM2-CC'!$H55,inmcm4!$H55,'IPSL-CM5A-LR'!$H55,'IPSL-CM5A-MR'!$H55,'IPSL-MC5B-LR'!$H55,MIROC5!$H55,'MIROC-ESM'!$H55,'MIROC-ESM-CHEM'!$H55,'MRI-CGCM3'!$H55,'NorESM1-M'!$H55)</f>
        <v>70.065711752697993</v>
      </c>
      <c r="L56" s="13">
        <f>MIN('bcc-csm-1'!$I55,'bcc-csm1-1-m'!$I55,'BNU-ESM'!$I55,CanESM2!$I55,CCSM4!$I55,'CNRM-CM5'!$I55,'CSIRO-Mk3-6-0'!$I55,'GFDL-ESM2M'!$I55,'GFDL-ESM2G'!$I55,'HadGEM2-ES'!$I55,'HadGEM2-CC'!$I55,inmcm4!$I55,'IPSL-CM5A-LR'!$I55,'IPSL-CM5A-MR'!$I55,'IPSL-MC5B-LR'!$I55,MIROC5!$I55,'MIROC-ESM'!$I55,'MIROC-ESM-CHEM'!$I55,'MRI-CGCM3'!$I55,'NorESM1-M'!$I55)</f>
        <v>25.2288990974426</v>
      </c>
      <c r="M56" s="25">
        <f>MIN('bcc-csm-1'!$J55,'bcc-csm1-1-m'!$J55,'BNU-ESM'!$J55,CanESM2!$J55,CCSM4!$J55,'CNRM-CM5'!$J55,'CSIRO-Mk3-6-0'!$J55,'GFDL-ESM2M'!$J55,'GFDL-ESM2G'!$J55,'HadGEM2-ES'!$J55,'HadGEM2-CC'!$J55,inmcm4!$J55,'IPSL-CM5A-LR'!$J55,'IPSL-CM5A-MR'!$J55,'IPSL-MC5B-LR'!$J55,MIROC5!$J55,'MIROC-ESM'!$J55,'MIROC-ESM-CHEM'!$J55,'MRI-CGCM3'!$J55,'NorESM1-M'!$J55)</f>
        <v>-2.3402282310353899E-2</v>
      </c>
      <c r="N56" s="13">
        <f>MIN('bcc-csm-1'!$K55,'bcc-csm1-1-m'!$K55,'BNU-ESM'!$K55,CanESM2!$K55,CCSM4!$K55,'CNRM-CM5'!$K55,'CSIRO-Mk3-6-0'!$K55,'GFDL-ESM2M'!$K55,'GFDL-ESM2G'!$K55,'HadGEM2-ES'!$K55,'HadGEM2-CC'!$K55,inmcm4!$K55,'IPSL-CM5A-LR'!$K55,'IPSL-CM5A-MR'!$K55,'IPSL-MC5B-LR'!$K55,MIROC5!$K55,'MIROC-ESM'!$K55,'MIROC-ESM-CHEM'!$K55,'MRI-CGCM3'!$K55,'NorESM1-M'!$K55)</f>
        <v>133.050330725685</v>
      </c>
      <c r="O56" s="13">
        <f>MIN('bcc-csm-1'!$L55,'bcc-csm1-1-m'!$L55,'BNU-ESM'!$L55,CanESM2!$L55,CCSM4!$L55,'CNRM-CM5'!$L55,'CSIRO-Mk3-6-0'!$L55,'GFDL-ESM2M'!$L55,'GFDL-ESM2G'!$L55,'HadGEM2-ES'!$L55,'HadGEM2-CC'!$L55,inmcm4!$L55,'IPSL-CM5A-LR'!$L55,'IPSL-CM5A-MR'!$L55,'IPSL-MC5B-LR'!$L55,MIROC5!$L55,'MIROC-ESM'!$L55,'MIROC-ESM-CHEM'!$L55,'MRI-CGCM3'!$L55,'NorESM1-M'!$L55)</f>
        <v>28.135290145873999</v>
      </c>
      <c r="P56" s="25">
        <f>MIN('bcc-csm-1'!$M55,'bcc-csm1-1-m'!$M55,'BNU-ESM'!$M55,CanESM2!$M55,CCSM4!$M55,'CNRM-CM5'!$M55,'CSIRO-Mk3-6-0'!$M55,'GFDL-ESM2M'!$M55,'GFDL-ESM2G'!$M55,'HadGEM2-ES'!$M55,'HadGEM2-CC'!$M55,inmcm4!$M55,'IPSL-CM5A-LR'!$M55,'IPSL-CM5A-MR'!$M55,'IPSL-MC5B-LR'!$M55,MIROC5!$M55,'MIROC-ESM'!$M55,'MIROC-ESM-CHEM'!$M55,'MRI-CGCM3'!$M55,'NorESM1-M'!$M55)</f>
        <v>-2.1083950279533099E-2</v>
      </c>
      <c r="Q56" s="56">
        <f>MAX('bcc-csm-1'!$H55,'bcc-csm1-1-m'!$H55,'BNU-ESM'!$H55,CanESM2!$H55,CCSM4!$H55,'CNRM-CM5'!$H55,'CSIRO-Mk3-6-0'!$H55,'GFDL-ESM2M'!$H55,'GFDL-ESM2G'!$H55,'HadGEM2-ES'!$H55,'HadGEM2-CC'!$H55,inmcm4!$H55,'IPSL-CM5A-LR'!$H55,'IPSL-CM5A-MR'!$H55,'IPSL-MC5B-LR'!$H55,MIROC5!$H55,'MIROC-ESM'!$H55,'MIROC-ESM-CHEM'!$H55,'MRI-CGCM3'!$H55,'NorESM1-M'!$H55)</f>
        <v>444.11071732326002</v>
      </c>
      <c r="R56" s="13">
        <f>MAX('bcc-csm-1'!$I55,'bcc-csm1-1-m'!$I55,'BNU-ESM'!$I55,CanESM2!$I55,CCSM4!$I55,'CNRM-CM5'!$I55,'CSIRO-Mk3-6-0'!$I55,'GFDL-ESM2M'!$I55,'GFDL-ESM2G'!$I55,'HadGEM2-ES'!$I55,'HadGEM2-CC'!$I55,inmcm4!$I55,'IPSL-CM5A-LR'!$I55,'IPSL-CM5A-MR'!$I55,'IPSL-MC5B-LR'!$I55,MIROC5!$I55,'MIROC-ESM'!$I55,'MIROC-ESM-CHEM'!$I55,'MRI-CGCM3'!$I55,'NorESM1-M'!$I55)</f>
        <v>298.99539480209302</v>
      </c>
      <c r="S56" s="25">
        <f>MAX('bcc-csm-1'!$J55,'bcc-csm1-1-m'!$J55,'BNU-ESM'!$J55,CanESM2!$J55,CCSM4!$J55,'CNRM-CM5'!$J55,'CSIRO-Mk3-6-0'!$J55,'GFDL-ESM2M'!$J55,'GFDL-ESM2G'!$J55,'HadGEM2-ES'!$J55,'HadGEM2-CC'!$J55,inmcm4!$J55,'IPSL-CM5A-LR'!$J55,'IPSL-CM5A-MR'!$J55,'IPSL-MC5B-LR'!$J55,MIROC5!$J55,'MIROC-ESM'!$J55,'MIROC-ESM-CHEM'!$J55,'MRI-CGCM3'!$J55,'NorESM1-M'!$J55)</f>
        <v>0.34932502186606901</v>
      </c>
      <c r="T56" s="13">
        <f>MAX('bcc-csm-1'!$K55,'bcc-csm1-1-m'!$K55,'BNU-ESM'!$K55,CanESM2!$K55,CCSM4!$K55,'CNRM-CM5'!$K55,'CSIRO-Mk3-6-0'!$K55,'GFDL-ESM2M'!$K55,'GFDL-ESM2G'!$K55,'HadGEM2-ES'!$K55,'HadGEM2-CC'!$K55,inmcm4!$K55,'IPSL-CM5A-LR'!$K55,'IPSL-CM5A-MR'!$K55,'IPSL-MC5B-LR'!$K55,MIROC5!$K55,'MIROC-ESM'!$K55,'MIROC-ESM-CHEM'!$K55,'MRI-CGCM3'!$K55,'NorESM1-M'!$K55)</f>
        <v>686.93651780000005</v>
      </c>
      <c r="U56" s="13">
        <f>MAX('bcc-csm-1'!$L55,'bcc-csm1-1-m'!$L55,'BNU-ESM'!$L55,CanESM2!$L55,CCSM4!$L55,'CNRM-CM5'!$L55,'CSIRO-Mk3-6-0'!$L55,'GFDL-ESM2M'!$L55,'GFDL-ESM2G'!$L55,'HadGEM2-ES'!$L55,'HadGEM2-CC'!$L55,inmcm4!$L55,'IPSL-CM5A-LR'!$L55,'IPSL-CM5A-MR'!$L55,'IPSL-MC5B-LR'!$L55,MIROC5!$L55,'MIROC-ESM'!$L55,'MIROC-ESM-CHEM'!$L55,'MRI-CGCM3'!$L55,'NorESM1-M'!$L55)</f>
        <v>454.0903859</v>
      </c>
      <c r="V56" s="25">
        <f>MAX('bcc-csm-1'!$M55,'bcc-csm1-1-m'!$M55,'BNU-ESM'!$M55,CanESM2!$M55,CCSM4!$M55,'CNRM-CM5'!$M55,'CSIRO-Mk3-6-0'!$M55,'GFDL-ESM2M'!$M55,'GFDL-ESM2G'!$M55,'HadGEM2-ES'!$M55,'HadGEM2-CC'!$M55,inmcm4!$M55,'IPSL-CM5A-LR'!$M55,'IPSL-CM5A-MR'!$M55,'IPSL-MC5B-LR'!$M55,MIROC5!$M55,'MIROC-ESM'!$M55,'MIROC-ESM-CHEM'!$M55,'MRI-CGCM3'!$M55,'NorESM1-M'!$M55)</f>
        <v>0.61557028020000004</v>
      </c>
      <c r="W56" s="56">
        <f>STDEV('bcc-csm-1'!$H55,'bcc-csm1-1-m'!$H55,'BNU-ESM'!$H55,CanESM2!$H55,CCSM4!$H55,'CNRM-CM5'!$H55,'CSIRO-Mk3-6-0'!$H55,'GFDL-ESM2M'!$H55,'GFDL-ESM2G'!$H55,'HadGEM2-ES'!$H55,'HadGEM2-CC'!$H55,inmcm4!$H55,'IPSL-CM5A-LR'!$H55,'IPSL-CM5A-MR'!$H55,'IPSL-MC5B-LR'!$H55,MIROC5!$H55,'MIROC-ESM'!$H55,'MIROC-ESM-CHEM'!$H55,'MRI-CGCM3'!$H55,'NorESM1-M'!$H55)</f>
        <v>100.37305621345433</v>
      </c>
      <c r="X56" s="13">
        <f>STDEV('bcc-csm-1'!$I55,'bcc-csm1-1-m'!$I55,'BNU-ESM'!$I55,CanESM2!$I55,CCSM4!$I55,'CNRM-CM5'!$I55,'CSIRO-Mk3-6-0'!$I55,'GFDL-ESM2M'!$I55,'GFDL-ESM2G'!$I55,'HadGEM2-ES'!$I55,'HadGEM2-CC'!$I55,inmcm4!$I55,'IPSL-CM5A-LR'!$I55,'IPSL-CM5A-MR'!$I55,'IPSL-MC5B-LR'!$I55,MIROC5!$I55,'MIROC-ESM'!$I55,'MIROC-ESM-CHEM'!$I55,'MRI-CGCM3'!$I55,'NorESM1-M'!$I55)</f>
        <v>70.049908033964684</v>
      </c>
      <c r="Y56" s="13">
        <f>STDEV('bcc-csm-1'!$J55,'bcc-csm1-1-m'!$J55,'BNU-ESM'!$J55,CanESM2!$J55,CCSM4!$J55,'CNRM-CM5'!$J55,'CSIRO-Mk3-6-0'!$J55,'GFDL-ESM2M'!$J55,'GFDL-ESM2G'!$J55,'HadGEM2-ES'!$J55,'HadGEM2-CC'!$J55,inmcm4!$J55,'IPSL-CM5A-LR'!$J55,'IPSL-CM5A-MR'!$J55,'IPSL-MC5B-LR'!$J55,MIROC5!$J55,'MIROC-ESM'!$J55,'MIROC-ESM-CHEM'!$J55,'MRI-CGCM3'!$J55,'NorESM1-M'!$J55)</f>
        <v>0.10858428419895515</v>
      </c>
      <c r="Z56" s="13">
        <f>STDEV('bcc-csm-1'!$K55,'bcc-csm1-1-m'!$K55,'BNU-ESM'!$K55,CanESM2!$K55,CCSM4!$K55,'CNRM-CM5'!$K55,'CSIRO-Mk3-6-0'!$K55,'GFDL-ESM2M'!$K55,'GFDL-ESM2G'!$K55,'HadGEM2-ES'!$K55,'HadGEM2-CC'!$K55,inmcm4!$K55,'IPSL-CM5A-LR'!$K55,'IPSL-CM5A-MR'!$K55,'IPSL-MC5B-LR'!$K55,MIROC5!$K55,'MIROC-ESM'!$K55,'MIROC-ESM-CHEM'!$K55,'MRI-CGCM3'!$K55,'NorESM1-M'!$K55)</f>
        <v>148.66966003629136</v>
      </c>
      <c r="AA56" s="13">
        <f>STDEV('bcc-csm-1'!$L55,'bcc-csm1-1-m'!$L55,'BNU-ESM'!$L55,CanESM2!$L55,CCSM4!$L55,'CNRM-CM5'!$L55,'CSIRO-Mk3-6-0'!$L55,'GFDL-ESM2M'!$L55,'GFDL-ESM2G'!$L55,'HadGEM2-ES'!$L55,'HadGEM2-CC'!$L55,inmcm4!$L55,'IPSL-CM5A-LR'!$L55,'IPSL-CM5A-MR'!$L55,'IPSL-MC5B-LR'!$L55,MIROC5!$L55,'MIROC-ESM'!$L55,'MIROC-ESM-CHEM'!$L55,'MRI-CGCM3'!$L55,'NorESM1-M'!$L55)</f>
        <v>104.13641039133736</v>
      </c>
      <c r="AB56" s="13">
        <f>STDEV('bcc-csm-1'!$M55,'bcc-csm1-1-m'!$M55,'BNU-ESM'!$M55,CanESM2!$M55,CCSM4!$M55,'CNRM-CM5'!$M55,'CSIRO-Mk3-6-0'!$M55,'GFDL-ESM2M'!$M55,'GFDL-ESM2G'!$M55,'HadGEM2-ES'!$M55,'HadGEM2-CC'!$M55,inmcm4!$M55,'IPSL-CM5A-LR'!$M55,'IPSL-CM5A-MR'!$M55,'IPSL-MC5B-LR'!$M55,MIROC5!$M55,'MIROC-ESM'!$M55,'MIROC-ESM-CHEM'!$M55,'MRI-CGCM3'!$M55,'NorESM1-M'!$M55)</f>
        <v>0.16140676544012891</v>
      </c>
      <c r="AC56" s="56">
        <f t="shared" ref="AC56:AH56" si="126">E56-(3*W56)</f>
        <v>-61.230780919067513</v>
      </c>
      <c r="AD56" s="13">
        <f t="shared" si="126"/>
        <v>-88.930664842036123</v>
      </c>
      <c r="AE56" s="13">
        <f t="shared" si="126"/>
        <v>-0.17774648936578508</v>
      </c>
      <c r="AF56" s="13">
        <f t="shared" si="126"/>
        <v>-77.857062878367856</v>
      </c>
      <c r="AG56" s="13">
        <f t="shared" si="126"/>
        <v>-116.70172851191793</v>
      </c>
      <c r="AH56" s="13">
        <f t="shared" si="126"/>
        <v>-0.2444045795903155</v>
      </c>
      <c r="AI56" s="56">
        <f t="shared" ref="AI56:AN56" si="127">E56+(3*W56)</f>
        <v>541.00755636165854</v>
      </c>
      <c r="AJ56" s="13">
        <f t="shared" si="127"/>
        <v>331.36878336175198</v>
      </c>
      <c r="AK56" s="13">
        <f t="shared" si="127"/>
        <v>0.47375921582794578</v>
      </c>
      <c r="AL56" s="13">
        <f t="shared" si="127"/>
        <v>814.16089733938031</v>
      </c>
      <c r="AM56" s="13">
        <f t="shared" si="127"/>
        <v>508.11673383610628</v>
      </c>
      <c r="AN56" s="13">
        <f t="shared" si="127"/>
        <v>0.72403601305045806</v>
      </c>
      <c r="AO56" s="56">
        <f>AVERAGE('bcc-csm-1'!$E55,'bcc-csm1-1-m'!$E55,'BNU-ESM'!$E55,CanESM2!$E55,CCSM4!$E55,'CNRM-CM5'!$E55,'CSIRO-Mk3-6-0'!$E55,'GFDL-ESM2M'!$E55,'GFDL-ESM2G'!$E55,'HadGEM2-ES'!$E55,'HadGEM2-CC'!$E55,inmcm4!$E55,'IPSL-CM5A-LR'!$E55,'IPSL-CM5A-MR'!$E55,'IPSL-MC5B-LR'!$E55,MIROC5!$E55,'MIROC-ESM'!$E55,'MIROC-ESM-CHEM'!$E55,'MRI-CGCM3'!$E55,'NorESM1-M'!$E55)</f>
        <v>2152.7634670542329</v>
      </c>
      <c r="AP56" s="13">
        <f>AVERAGE('bcc-csm-1'!$F55,'bcc-csm1-1-m'!$F55,'BNU-ESM'!$F55,CanESM2!$F55,CCSM4!$F55,'CNRM-CM5'!$F55,'CSIRO-Mk3-6-0'!$F55,'GFDL-ESM2M'!$F55,'GFDL-ESM2G'!$F55,'HadGEM2-ES'!$F55,'HadGEM2-CC'!$F55,inmcm4!$F55,'IPSL-CM5A-LR'!$F55,'IPSL-CM5A-MR'!$F55,'IPSL-MC5B-LR'!$F55,MIROC5!$F55,'MIROC-ESM'!$F55,'MIROC-ESM-CHEM'!$F55,'MRI-CGCM3'!$F55,'NorESM1-M'!$F55)</f>
        <v>213.62619093217364</v>
      </c>
      <c r="AQ56" s="62">
        <f>AVERAGE('bcc-csm-1'!$G55,'bcc-csm1-1-m'!$G55,'BNU-ESM'!$G55,CanESM2!$G55,CCSM4!$G55,'CNRM-CM5'!$G55,'CSIRO-Mk3-6-0'!$G55,'GFDL-ESM2M'!$G55,'GFDL-ESM2G'!$G55,'HadGEM2-ES'!$G55,'HadGEM2-CC'!$G55,inmcm4!$G55,'IPSL-CM5A-LR'!$G55,'IPSL-CM5A-MR'!$G55,'IPSL-MC5B-LR'!$G55,MIROC5!$G55,'MIROC-ESM'!$G55,'MIROC-ESM-CHEM'!$G55,'MRI-CGCM3'!$G55,'NorESM1-M'!$G55)</f>
        <v>1.0098126010625734</v>
      </c>
      <c r="AR56" s="53">
        <f t="shared" si="82"/>
        <v>0.11143276602029598</v>
      </c>
      <c r="AS56" s="53">
        <f t="shared" si="83"/>
        <v>0.56743538201430077</v>
      </c>
      <c r="AT56" s="64">
        <f t="shared" si="84"/>
        <v>0.14656814846174521</v>
      </c>
      <c r="AU56" s="53">
        <f t="shared" si="85"/>
        <v>0.17101364031147953</v>
      </c>
      <c r="AV56" s="53">
        <f t="shared" si="86"/>
        <v>0.91612129490354188</v>
      </c>
      <c r="AW56" s="64">
        <f t="shared" si="87"/>
        <v>0.23748536756000629</v>
      </c>
    </row>
    <row r="57" spans="1:49" ht="11.5" x14ac:dyDescent="0.25">
      <c r="A57" s="10" t="str">
        <f>IF(AND(B57='bcc-csm-1'!C56, B57='bcc-csm1-1-m'!C56,B57='BNU-ESM'!C56, B57=CanESM2!C56, B57=CCSM4!C56, B57='CNRM-CM5'!C56, B57='CSIRO-Mk3-6-0'!C56, B57='GFDL-ESM2M'!C56, B57='GFDL-ESM2G'!C56, B57='HadGEM2-ES'!C56, B57='HadGEM2-CC'!C56, B57=inmcm4!C56, B57='IPSL-CM5A-LR'!C56, B57='IPSL-CM5A-MR'!C56, B57='IPSL-MC5B-LR'!C56, B57=MIROC5!C56, B57='MIROC-ESM'!C56, B57='MIROC-ESM-CHEM'!C56, B57='MRI-CGCM3'!C56, B57='NorESM1-M'!C56), "Yes", "No")</f>
        <v>Yes</v>
      </c>
      <c r="B57" s="10">
        <v>19105</v>
      </c>
      <c r="C57" s="10" t="s">
        <v>56</v>
      </c>
      <c r="D57" s="11" t="s">
        <v>1</v>
      </c>
      <c r="E57" s="13">
        <f>AVERAGE('bcc-csm-1'!$H56,'bcc-csm1-1-m'!$H56,'BNU-ESM'!$H56,CanESM2!$H56,CCSM4!$H56,'CNRM-CM5'!$H56,'CSIRO-Mk3-6-0'!$H56,'GFDL-ESM2M'!$H56,'GFDL-ESM2G'!$H56,'HadGEM2-ES'!$H56,'HadGEM2-CC'!$H56,inmcm4!$H56,'IPSL-CM5A-LR'!$H56,'IPSL-CM5A-MR'!$H56,'IPSL-MC5B-LR'!$H56,MIROC5!$H56,'MIROC-ESM'!$H56,'MIROC-ESM-CHEM'!$H56,'MRI-CGCM3'!$H56,'NorESM1-M'!$H56)</f>
        <v>235.10815969216119</v>
      </c>
      <c r="F57" s="13">
        <f>AVERAGE('bcc-csm-1'!$I56,'bcc-csm1-1-m'!$I56,'BNU-ESM'!$I56,CanESM2!$I56,CCSM4!$I56,'CNRM-CM5'!$I56,'CSIRO-Mk3-6-0'!$I56,'GFDL-ESM2M'!$I56,'GFDL-ESM2G'!$I56,'HadGEM2-ES'!$I56,'HadGEM2-CC'!$I56,inmcm4!$I56,'IPSL-CM5A-LR'!$I56,'IPSL-CM5A-MR'!$I56,'IPSL-MC5B-LR'!$I56,MIROC5!$I56,'MIROC-ESM'!$I56,'MIROC-ESM-CHEM'!$I56,'MRI-CGCM3'!$I56,'NorESM1-M'!$I56)</f>
        <v>103.21675120398388</v>
      </c>
      <c r="G57" s="25">
        <f>AVERAGE('bcc-csm-1'!$J56,'bcc-csm1-1-m'!$J56,'BNU-ESM'!$J56,CanESM2!$J56,CCSM4!$J56,'CNRM-CM5'!$J56,'CSIRO-Mk3-6-0'!$J56,'GFDL-ESM2M'!$J56,'GFDL-ESM2G'!$J56,'HadGEM2-ES'!$J56,'HadGEM2-CC'!$J56,inmcm4!$J56,'IPSL-CM5A-LR'!$J56,'IPSL-CM5A-MR'!$J56,'IPSL-MC5B-LR'!$J56,MIROC5!$J56,'MIROC-ESM'!$J56,'MIROC-ESM-CHEM'!$J56,'MRI-CGCM3'!$J56,'NorESM1-M'!$J56)</f>
        <v>0.13611307059505023</v>
      </c>
      <c r="H57" s="13">
        <f>AVERAGE('bcc-csm-1'!$K56,'bcc-csm1-1-m'!$K56,'BNU-ESM'!$K56,CanESM2!$K56,CCSM4!$K56,'CNRM-CM5'!$K56,'CSIRO-Mk3-6-0'!$K56,'GFDL-ESM2M'!$K56,'GFDL-ESM2G'!$K56,'HadGEM2-ES'!$K56,'HadGEM2-CC'!$K56,inmcm4!$K56,'IPSL-CM5A-LR'!$K56,'IPSL-CM5A-MR'!$K56,'IPSL-MC5B-LR'!$K56,MIROC5!$K56,'MIROC-ESM'!$K56,'MIROC-ESM-CHEM'!$K56,'MRI-CGCM3'!$K56,'NorESM1-M'!$K56)</f>
        <v>358.17525313365297</v>
      </c>
      <c r="I57" s="13">
        <f>AVERAGE('bcc-csm-1'!$L56,'bcc-csm1-1-m'!$L56,'BNU-ESM'!$L56,CanESM2!$L56,CCSM4!$L56,'CNRM-CM5'!$L56,'CSIRO-Mk3-6-0'!$L56,'GFDL-ESM2M'!$L56,'GFDL-ESM2G'!$L56,'HadGEM2-ES'!$L56,'HadGEM2-CC'!$L56,inmcm4!$L56,'IPSL-CM5A-LR'!$L56,'IPSL-CM5A-MR'!$L56,'IPSL-MC5B-LR'!$L56,MIROC5!$L56,'MIROC-ESM'!$L56,'MIROC-ESM-CHEM'!$L56,'MRI-CGCM3'!$L56,'NorESM1-M'!$L56)</f>
        <v>166.67596958918566</v>
      </c>
      <c r="J57" s="25">
        <f>AVERAGE('bcc-csm-1'!$M56,'bcc-csm1-1-m'!$M56,'BNU-ESM'!$M56,CanESM2!$M56,CCSM4!$M56,'CNRM-CM5'!$M56,'CSIRO-Mk3-6-0'!$M56,'GFDL-ESM2M'!$M56,'GFDL-ESM2G'!$M56,'HadGEM2-ES'!$M56,'HadGEM2-CC'!$M56,inmcm4!$M56,'IPSL-CM5A-LR'!$M56,'IPSL-CM5A-MR'!$M56,'IPSL-MC5B-LR'!$M56,MIROC5!$M56,'MIROC-ESM'!$M56,'MIROC-ESM-CHEM'!$M56,'MRI-CGCM3'!$M56,'NorESM1-M'!$M56)</f>
        <v>0.21621542864181958</v>
      </c>
      <c r="K57" s="56">
        <f>MIN('bcc-csm-1'!$H56,'bcc-csm1-1-m'!$H56,'BNU-ESM'!$H56,CanESM2!$H56,CCSM4!$H56,'CNRM-CM5'!$H56,'CSIRO-Mk3-6-0'!$H56,'GFDL-ESM2M'!$H56,'GFDL-ESM2G'!$H56,'HadGEM2-ES'!$H56,'HadGEM2-CC'!$H56,inmcm4!$H56,'IPSL-CM5A-LR'!$H56,'IPSL-CM5A-MR'!$H56,'IPSL-MC5B-LR'!$H56,MIROC5!$H56,'MIROC-ESM'!$H56,'MIROC-ESM-CHEM'!$H56,'MRI-CGCM3'!$H56,'NorESM1-M'!$H56)</f>
        <v>70.728481813377599</v>
      </c>
      <c r="L57" s="13">
        <f>MIN('bcc-csm-1'!$I56,'bcc-csm1-1-m'!$I56,'BNU-ESM'!$I56,CanESM2!$I56,CCSM4!$I56,'CNRM-CM5'!$I56,'CSIRO-Mk3-6-0'!$I56,'GFDL-ESM2M'!$I56,'GFDL-ESM2G'!$I56,'HadGEM2-ES'!$I56,'HadGEM2-CC'!$I56,inmcm4!$I56,'IPSL-CM5A-LR'!$I56,'IPSL-CM5A-MR'!$I56,'IPSL-MC5B-LR'!$I56,MIROC5!$I56,'MIROC-ESM'!$I56,'MIROC-ESM-CHEM'!$I56,'MRI-CGCM3'!$I56,'NorESM1-M'!$I56)</f>
        <v>18.874178791046099</v>
      </c>
      <c r="M57" s="25">
        <f>MIN('bcc-csm-1'!$J56,'bcc-csm1-1-m'!$J56,'BNU-ESM'!$J56,CanESM2!$J56,CCSM4!$J56,'CNRM-CM5'!$J56,'CSIRO-Mk3-6-0'!$J56,'GFDL-ESM2M'!$J56,'GFDL-ESM2G'!$J56,'HadGEM2-ES'!$J56,'HadGEM2-CC'!$J56,inmcm4!$J56,'IPSL-CM5A-LR'!$J56,'IPSL-CM5A-MR'!$J56,'IPSL-MC5B-LR'!$J56,MIROC5!$J56,'MIROC-ESM'!$J56,'MIROC-ESM-CHEM'!$J56,'MRI-CGCM3'!$J56,'NorESM1-M'!$J56)</f>
        <v>-2.5549113270064299E-2</v>
      </c>
      <c r="N57" s="13">
        <f>MIN('bcc-csm-1'!$K56,'bcc-csm1-1-m'!$K56,'BNU-ESM'!$K56,CanESM2!$K56,CCSM4!$K56,'CNRM-CM5'!$K56,'CSIRO-Mk3-6-0'!$K56,'GFDL-ESM2M'!$K56,'GFDL-ESM2G'!$K56,'HadGEM2-ES'!$K56,'HadGEM2-CC'!$K56,inmcm4!$K56,'IPSL-CM5A-LR'!$K56,'IPSL-CM5A-MR'!$K56,'IPSL-MC5B-LR'!$K56,MIROC5!$K56,'MIROC-ESM'!$K56,'MIROC-ESM-CHEM'!$K56,'MRI-CGCM3'!$K56,'NorESM1-M'!$K56)</f>
        <v>126.34170408784399</v>
      </c>
      <c r="O57" s="13">
        <f>MIN('bcc-csm-1'!$L56,'bcc-csm1-1-m'!$L56,'BNU-ESM'!$L56,CanESM2!$L56,CCSM4!$L56,'CNRM-CM5'!$L56,'CSIRO-Mk3-6-0'!$L56,'GFDL-ESM2M'!$L56,'GFDL-ESM2G'!$L56,'HadGEM2-ES'!$L56,'HadGEM2-CC'!$L56,inmcm4!$L56,'IPSL-CM5A-LR'!$L56,'IPSL-CM5A-MR'!$L56,'IPSL-MC5B-LR'!$L56,MIROC5!$L56,'MIROC-ESM'!$L56,'MIROC-ESM-CHEM'!$L56,'MRI-CGCM3'!$L56,'NorESM1-M'!$L56)</f>
        <v>18.137886428832999</v>
      </c>
      <c r="P57" s="25">
        <f>MIN('bcc-csm-1'!$M56,'bcc-csm1-1-m'!$M56,'BNU-ESM'!$M56,CanESM2!$M56,CCSM4!$M56,'CNRM-CM5'!$M56,'CSIRO-Mk3-6-0'!$M56,'GFDL-ESM2M'!$M56,'GFDL-ESM2G'!$M56,'HadGEM2-ES'!$M56,'HadGEM2-CC'!$M56,inmcm4!$M56,'IPSL-CM5A-LR'!$M56,'IPSL-CM5A-MR'!$M56,'IPSL-MC5B-LR'!$M56,MIROC5!$M56,'MIROC-ESM'!$M56,'MIROC-ESM-CHEM'!$M56,'MRI-CGCM3'!$M56,'NorESM1-M'!$M56)</f>
        <v>-2.6074773909010501E-2</v>
      </c>
      <c r="Q57" s="56">
        <f>MAX('bcc-csm-1'!$H56,'bcc-csm1-1-m'!$H56,'BNU-ESM'!$H56,CanESM2!$H56,CCSM4!$H56,'CNRM-CM5'!$H56,'CSIRO-Mk3-6-0'!$H56,'GFDL-ESM2M'!$H56,'GFDL-ESM2G'!$H56,'HadGEM2-ES'!$H56,'HadGEM2-CC'!$H56,inmcm4!$H56,'IPSL-CM5A-LR'!$H56,'IPSL-CM5A-MR'!$H56,'IPSL-MC5B-LR'!$H56,MIROC5!$H56,'MIROC-ESM'!$H56,'MIROC-ESM-CHEM'!$H56,'MRI-CGCM3'!$H56,'NorESM1-M'!$H56)</f>
        <v>440.767163698422</v>
      </c>
      <c r="R57" s="13">
        <f>MAX('bcc-csm-1'!$I56,'bcc-csm1-1-m'!$I56,'BNU-ESM'!$I56,CanESM2!$I56,CCSM4!$I56,'CNRM-CM5'!$I56,'CSIRO-Mk3-6-0'!$I56,'GFDL-ESM2M'!$I56,'GFDL-ESM2G'!$I56,'HadGEM2-ES'!$I56,'HadGEM2-CC'!$I56,inmcm4!$I56,'IPSL-CM5A-LR'!$I56,'IPSL-CM5A-MR'!$I56,'IPSL-MC5B-LR'!$I56,MIROC5!$I56,'MIROC-ESM'!$I56,'MIROC-ESM-CHEM'!$I56,'MRI-CGCM3'!$I56,'NorESM1-M'!$I56)</f>
        <v>272.71816949844401</v>
      </c>
      <c r="S57" s="25">
        <f>MAX('bcc-csm-1'!$J56,'bcc-csm1-1-m'!$J56,'BNU-ESM'!$J56,CanESM2!$J56,CCSM4!$J56,'CNRM-CM5'!$J56,'CSIRO-Mk3-6-0'!$J56,'GFDL-ESM2M'!$J56,'GFDL-ESM2G'!$J56,'HadGEM2-ES'!$J56,'HadGEM2-CC'!$J56,inmcm4!$J56,'IPSL-CM5A-LR'!$J56,'IPSL-CM5A-MR'!$J56,'IPSL-MC5B-LR'!$J56,MIROC5!$J56,'MIROC-ESM'!$J56,'MIROC-ESM-CHEM'!$J56,'MRI-CGCM3'!$J56,'NorESM1-M'!$J56)</f>
        <v>0.33395785551242602</v>
      </c>
      <c r="T57" s="13">
        <f>MAX('bcc-csm-1'!$K56,'bcc-csm1-1-m'!$K56,'BNU-ESM'!$K56,CanESM2!$K56,CCSM4!$K56,'CNRM-CM5'!$K56,'CSIRO-Mk3-6-0'!$K56,'GFDL-ESM2M'!$K56,'GFDL-ESM2G'!$K56,'HadGEM2-ES'!$K56,'HadGEM2-CC'!$K56,inmcm4!$K56,'IPSL-CM5A-LR'!$K56,'IPSL-CM5A-MR'!$K56,'IPSL-MC5B-LR'!$K56,MIROC5!$K56,'MIROC-ESM'!$K56,'MIROC-ESM-CHEM'!$K56,'MRI-CGCM3'!$K56,'NorESM1-M'!$K56)</f>
        <v>660.03549769999995</v>
      </c>
      <c r="U57" s="13">
        <f>MAX('bcc-csm-1'!$L56,'bcc-csm1-1-m'!$L56,'BNU-ESM'!$L56,CanESM2!$L56,CCSM4!$L56,'CNRM-CM5'!$L56,'CSIRO-Mk3-6-0'!$L56,'GFDL-ESM2M'!$L56,'GFDL-ESM2G'!$L56,'HadGEM2-ES'!$L56,'HadGEM2-CC'!$L56,inmcm4!$L56,'IPSL-CM5A-LR'!$L56,'IPSL-CM5A-MR'!$L56,'IPSL-MC5B-LR'!$L56,MIROC5!$L56,'MIROC-ESM'!$L56,'MIROC-ESM-CHEM'!$L56,'MRI-CGCM3'!$L56,'NorESM1-M'!$L56)</f>
        <v>391.62431809999998</v>
      </c>
      <c r="V57" s="25">
        <f>MAX('bcc-csm-1'!$M56,'bcc-csm1-1-m'!$M56,'BNU-ESM'!$M56,CanESM2!$M56,CCSM4!$M56,'CNRM-CM5'!$M56,'CSIRO-Mk3-6-0'!$M56,'GFDL-ESM2M'!$M56,'GFDL-ESM2G'!$M56,'HadGEM2-ES'!$M56,'HadGEM2-CC'!$M56,inmcm4!$M56,'IPSL-CM5A-LR'!$M56,'IPSL-CM5A-MR'!$M56,'IPSL-MC5B-LR'!$M56,MIROC5!$M56,'MIROC-ESM'!$M56,'MIROC-ESM-CHEM'!$M56,'MRI-CGCM3'!$M56,'NorESM1-M'!$M56)</f>
        <v>0.54836211469999996</v>
      </c>
      <c r="W57" s="56">
        <f>STDEV('bcc-csm-1'!$H56,'bcc-csm1-1-m'!$H56,'BNU-ESM'!$H56,CanESM2!$H56,CCSM4!$H56,'CNRM-CM5'!$H56,'CSIRO-Mk3-6-0'!$H56,'GFDL-ESM2M'!$H56,'GFDL-ESM2G'!$H56,'HadGEM2-ES'!$H56,'HadGEM2-CC'!$H56,inmcm4!$H56,'IPSL-CM5A-LR'!$H56,'IPSL-CM5A-MR'!$H56,'IPSL-MC5B-LR'!$H56,MIROC5!$H56,'MIROC-ESM'!$H56,'MIROC-ESM-CHEM'!$H56,'MRI-CGCM3'!$H56,'NorESM1-M'!$H56)</f>
        <v>100.75968236062457</v>
      </c>
      <c r="X57" s="13">
        <f>STDEV('bcc-csm-1'!$I56,'bcc-csm1-1-m'!$I56,'BNU-ESM'!$I56,CanESM2!$I56,CCSM4!$I56,'CNRM-CM5'!$I56,'CSIRO-Mk3-6-0'!$I56,'GFDL-ESM2M'!$I56,'GFDL-ESM2G'!$I56,'HadGEM2-ES'!$I56,'HadGEM2-CC'!$I56,inmcm4!$I56,'IPSL-CM5A-LR'!$I56,'IPSL-CM5A-MR'!$I56,'IPSL-MC5B-LR'!$I56,MIROC5!$I56,'MIROC-ESM'!$I56,'MIROC-ESM-CHEM'!$I56,'MRI-CGCM3'!$I56,'NorESM1-M'!$I56)</f>
        <v>63.691636469239931</v>
      </c>
      <c r="Y57" s="13">
        <f>STDEV('bcc-csm-1'!$J56,'bcc-csm1-1-m'!$J56,'BNU-ESM'!$J56,CanESM2!$J56,CCSM4!$J56,'CNRM-CM5'!$J56,'CSIRO-Mk3-6-0'!$J56,'GFDL-ESM2M'!$J56,'GFDL-ESM2G'!$J56,'HadGEM2-ES'!$J56,'HadGEM2-CC'!$J56,inmcm4!$J56,'IPSL-CM5A-LR'!$J56,'IPSL-CM5A-MR'!$J56,'IPSL-MC5B-LR'!$J56,MIROC5!$J56,'MIROC-ESM'!$J56,'MIROC-ESM-CHEM'!$J56,'MRI-CGCM3'!$J56,'NorESM1-M'!$J56)</f>
        <v>0.10356115474713634</v>
      </c>
      <c r="Z57" s="13">
        <f>STDEV('bcc-csm-1'!$K56,'bcc-csm1-1-m'!$K56,'BNU-ESM'!$K56,CanESM2!$K56,CCSM4!$K56,'CNRM-CM5'!$K56,'CSIRO-Mk3-6-0'!$K56,'GFDL-ESM2M'!$K56,'GFDL-ESM2G'!$K56,'HadGEM2-ES'!$K56,'HadGEM2-CC'!$K56,inmcm4!$K56,'IPSL-CM5A-LR'!$K56,'IPSL-CM5A-MR'!$K56,'IPSL-MC5B-LR'!$K56,MIROC5!$K56,'MIROC-ESM'!$K56,'MIROC-ESM-CHEM'!$K56,'MRI-CGCM3'!$K56,'NorESM1-M'!$K56)</f>
        <v>145.31163876826398</v>
      </c>
      <c r="AA57" s="13">
        <f>STDEV('bcc-csm-1'!$L56,'bcc-csm1-1-m'!$L56,'BNU-ESM'!$L56,CanESM2!$L56,CCSM4!$L56,'CNRM-CM5'!$L56,'CSIRO-Mk3-6-0'!$L56,'GFDL-ESM2M'!$L56,'GFDL-ESM2G'!$L56,'HadGEM2-ES'!$L56,'HadGEM2-CC'!$L56,inmcm4!$L56,'IPSL-CM5A-LR'!$L56,'IPSL-CM5A-MR'!$L56,'IPSL-MC5B-LR'!$L56,MIROC5!$L56,'MIROC-ESM'!$L56,'MIROC-ESM-CHEM'!$L56,'MRI-CGCM3'!$L56,'NorESM1-M'!$L56)</f>
        <v>92.384776484409045</v>
      </c>
      <c r="AB57" s="13">
        <f>STDEV('bcc-csm-1'!$M56,'bcc-csm1-1-m'!$M56,'BNU-ESM'!$M56,CanESM2!$M56,CCSM4!$M56,'CNRM-CM5'!$M56,'CSIRO-Mk3-6-0'!$M56,'GFDL-ESM2M'!$M56,'GFDL-ESM2G'!$M56,'HadGEM2-ES'!$M56,'HadGEM2-CC'!$M56,inmcm4!$M56,'IPSL-CM5A-LR'!$M56,'IPSL-CM5A-MR'!$M56,'IPSL-MC5B-LR'!$M56,MIROC5!$M56,'MIROC-ESM'!$M56,'MIROC-ESM-CHEM'!$M56,'MRI-CGCM3'!$M56,'NorESM1-M'!$M56)</f>
        <v>0.14717784711257237</v>
      </c>
      <c r="AC57" s="56">
        <f t="shared" ref="AC57:AH57" si="128">E57-(3*W57)</f>
        <v>-67.170887389712533</v>
      </c>
      <c r="AD57" s="13">
        <f t="shared" si="128"/>
        <v>-87.858158203735911</v>
      </c>
      <c r="AE57" s="13">
        <f t="shared" si="128"/>
        <v>-0.17457039364635879</v>
      </c>
      <c r="AF57" s="13">
        <f t="shared" si="128"/>
        <v>-77.759663171138982</v>
      </c>
      <c r="AG57" s="13">
        <f t="shared" si="128"/>
        <v>-110.47835986404149</v>
      </c>
      <c r="AH57" s="13">
        <f t="shared" si="128"/>
        <v>-0.22531811269589752</v>
      </c>
      <c r="AI57" s="56">
        <f t="shared" ref="AI57:AN57" si="129">E57+(3*W57)</f>
        <v>537.38720677403489</v>
      </c>
      <c r="AJ57" s="13">
        <f t="shared" si="129"/>
        <v>294.29166061170366</v>
      </c>
      <c r="AK57" s="13">
        <f t="shared" si="129"/>
        <v>0.44679653483645926</v>
      </c>
      <c r="AL57" s="13">
        <f t="shared" si="129"/>
        <v>794.11016943844493</v>
      </c>
      <c r="AM57" s="13">
        <f t="shared" si="129"/>
        <v>443.83029904241278</v>
      </c>
      <c r="AN57" s="13">
        <f t="shared" si="129"/>
        <v>0.65774896997953669</v>
      </c>
      <c r="AO57" s="56">
        <f>AVERAGE('bcc-csm-1'!$E56,'bcc-csm1-1-m'!$E56,'BNU-ESM'!$E56,CanESM2!$E56,CCSM4!$E56,'CNRM-CM5'!$E56,'CSIRO-Mk3-6-0'!$E56,'GFDL-ESM2M'!$E56,'GFDL-ESM2G'!$E56,'HadGEM2-ES'!$E56,'HadGEM2-CC'!$E56,inmcm4!$E56,'IPSL-CM5A-LR'!$E56,'IPSL-CM5A-MR'!$E56,'IPSL-MC5B-LR'!$E56,MIROC5!$E56,'MIROC-ESM'!$E56,'MIROC-ESM-CHEM'!$E56,'MRI-CGCM3'!$E56,'NorESM1-M'!$E56)</f>
        <v>1958.6039393639435</v>
      </c>
      <c r="AP57" s="13">
        <f>AVERAGE('bcc-csm-1'!$F56,'bcc-csm1-1-m'!$F56,'BNU-ESM'!$F56,CanESM2!$F56,CCSM4!$F56,'CNRM-CM5'!$F56,'CSIRO-Mk3-6-0'!$F56,'GFDL-ESM2M'!$F56,'GFDL-ESM2G'!$F56,'HadGEM2-ES'!$F56,'HadGEM2-CC'!$F56,inmcm4!$F56,'IPSL-CM5A-LR'!$F56,'IPSL-CM5A-MR'!$F56,'IPSL-MC5B-LR'!$F56,MIROC5!$F56,'MIROC-ESM'!$F56,'MIROC-ESM-CHEM'!$F56,'MRI-CGCM3'!$F56,'NorESM1-M'!$F56)</f>
        <v>161.19783707883545</v>
      </c>
      <c r="AQ57" s="62">
        <f>AVERAGE('bcc-csm-1'!$G56,'bcc-csm1-1-m'!$G56,'BNU-ESM'!$G56,CanESM2!$G56,CCSM4!$G56,'CNRM-CM5'!$G56,'CSIRO-Mk3-6-0'!$G56,'GFDL-ESM2M'!$G56,'GFDL-ESM2G'!$G56,'HadGEM2-ES'!$G56,'HadGEM2-CC'!$G56,inmcm4!$G56,'IPSL-CM5A-LR'!$G56,'IPSL-CM5A-MR'!$G56,'IPSL-MC5B-LR'!$G56,MIROC5!$G56,'MIROC-ESM'!$G56,'MIROC-ESM-CHEM'!$G56,'MRI-CGCM3'!$G56,'NorESM1-M'!$G56)</f>
        <v>0.92171197489850398</v>
      </c>
      <c r="AR57" s="53">
        <f t="shared" si="82"/>
        <v>0.12003864332495551</v>
      </c>
      <c r="AS57" s="53">
        <f t="shared" si="83"/>
        <v>0.64031101827690573</v>
      </c>
      <c r="AT57" s="64">
        <f t="shared" si="84"/>
        <v>0.14767419139806509</v>
      </c>
      <c r="AU57" s="53">
        <f t="shared" si="85"/>
        <v>0.18287273191637221</v>
      </c>
      <c r="AV57" s="53">
        <f t="shared" si="86"/>
        <v>1.0339839082807982</v>
      </c>
      <c r="AW57" s="64">
        <f t="shared" si="87"/>
        <v>0.23458025340902025</v>
      </c>
    </row>
    <row r="58" spans="1:49" ht="11.5" x14ac:dyDescent="0.25">
      <c r="A58" s="10" t="str">
        <f>IF(AND(B58='bcc-csm-1'!C57, B58='bcc-csm1-1-m'!C57,B58='BNU-ESM'!C57, B58=CanESM2!C57, B58=CCSM4!C57, B58='CNRM-CM5'!C57, B58='CSIRO-Mk3-6-0'!C57, B58='GFDL-ESM2M'!C57, B58='GFDL-ESM2G'!C57, B58='HadGEM2-ES'!C57, B58='HadGEM2-CC'!C57, B58=inmcm4!C57, B58='IPSL-CM5A-LR'!C57, B58='IPSL-CM5A-MR'!C57, B58='IPSL-MC5B-LR'!C57, B58=MIROC5!C57, B58='MIROC-ESM'!C57, B58='MIROC-ESM-CHEM'!C57, B58='MRI-CGCM3'!C57, B58='NorESM1-M'!C57), "Yes", "No")</f>
        <v>Yes</v>
      </c>
      <c r="B58" s="10">
        <v>19107</v>
      </c>
      <c r="C58" s="10" t="s">
        <v>57</v>
      </c>
      <c r="D58" s="11" t="s">
        <v>1</v>
      </c>
      <c r="E58" s="13">
        <f>AVERAGE('bcc-csm-1'!$H57,'bcc-csm1-1-m'!$H57,'BNU-ESM'!$H57,CanESM2!$H57,CCSM4!$H57,'CNRM-CM5'!$H57,'CSIRO-Mk3-6-0'!$H57,'GFDL-ESM2M'!$H57,'GFDL-ESM2G'!$H57,'HadGEM2-ES'!$H57,'HadGEM2-CC'!$H57,inmcm4!$H57,'IPSL-CM5A-LR'!$H57,'IPSL-CM5A-MR'!$H57,'IPSL-MC5B-LR'!$H57,MIROC5!$H57,'MIROC-ESM'!$H57,'MIROC-ESM-CHEM'!$H57,'MRI-CGCM3'!$H57,'NorESM1-M'!$H57)</f>
        <v>238.39639401581903</v>
      </c>
      <c r="F58" s="13">
        <f>AVERAGE('bcc-csm-1'!$I57,'bcc-csm1-1-m'!$I57,'BNU-ESM'!$I57,CanESM2!$I57,CCSM4!$I57,'CNRM-CM5'!$I57,'CSIRO-Mk3-6-0'!$I57,'GFDL-ESM2M'!$I57,'GFDL-ESM2G'!$I57,'HadGEM2-ES'!$I57,'HadGEM2-CC'!$I57,inmcm4!$I57,'IPSL-CM5A-LR'!$I57,'IPSL-CM5A-MR'!$I57,'IPSL-MC5B-LR'!$I57,MIROC5!$I57,'MIROC-ESM'!$I57,'MIROC-ESM-CHEM'!$I57,'MRI-CGCM3'!$I57,'NorESM1-M'!$I57)</f>
        <v>121.64405175121733</v>
      </c>
      <c r="G58" s="25">
        <f>AVERAGE('bcc-csm-1'!$J57,'bcc-csm1-1-m'!$J57,'BNU-ESM'!$J57,CanESM2!$J57,CCSM4!$J57,'CNRM-CM5'!$J57,'CSIRO-Mk3-6-0'!$J57,'GFDL-ESM2M'!$J57,'GFDL-ESM2G'!$J57,'HadGEM2-ES'!$J57,'HadGEM2-CC'!$J57,inmcm4!$J57,'IPSL-CM5A-LR'!$J57,'IPSL-CM5A-MR'!$J57,'IPSL-MC5B-LR'!$J57,MIROC5!$J57,'MIROC-ESM'!$J57,'MIROC-ESM-CHEM'!$J57,'MRI-CGCM3'!$J57,'NorESM1-M'!$J57)</f>
        <v>0.14763134420694221</v>
      </c>
      <c r="H58" s="13">
        <f>AVERAGE('bcc-csm-1'!$K57,'bcc-csm1-1-m'!$K57,'BNU-ESM'!$K57,CanESM2!$K57,CCSM4!$K57,'CNRM-CM5'!$K57,'CSIRO-Mk3-6-0'!$K57,'GFDL-ESM2M'!$K57,'GFDL-ESM2G'!$K57,'HadGEM2-ES'!$K57,'HadGEM2-CC'!$K57,inmcm4!$K57,'IPSL-CM5A-LR'!$K57,'IPSL-CM5A-MR'!$K57,'IPSL-MC5B-LR'!$K57,MIROC5!$K57,'MIROC-ESM'!$K57,'MIROC-ESM-CHEM'!$K57,'MRI-CGCM3'!$K57,'NorESM1-M'!$K57)</f>
        <v>364.96205978370347</v>
      </c>
      <c r="I58" s="13">
        <f>AVERAGE('bcc-csm-1'!$L57,'bcc-csm1-1-m'!$L57,'BNU-ESM'!$L57,CanESM2!$L57,CCSM4!$L57,'CNRM-CM5'!$L57,'CSIRO-Mk3-6-0'!$L57,'GFDL-ESM2M'!$L57,'GFDL-ESM2G'!$L57,'HadGEM2-ES'!$L57,'HadGEM2-CC'!$L57,inmcm4!$L57,'IPSL-CM5A-LR'!$L57,'IPSL-CM5A-MR'!$L57,'IPSL-MC5B-LR'!$L57,MIROC5!$L57,'MIROC-ESM'!$L57,'MIROC-ESM-CHEM'!$L57,'MRI-CGCM3'!$L57,'NorESM1-M'!$L57)</f>
        <v>195.84993050343181</v>
      </c>
      <c r="J58" s="25">
        <f>AVERAGE('bcc-csm-1'!$M57,'bcc-csm1-1-m'!$M57,'BNU-ESM'!$M57,CanESM2!$M57,CCSM4!$M57,'CNRM-CM5'!$M57,'CSIRO-Mk3-6-0'!$M57,'GFDL-ESM2M'!$M57,'GFDL-ESM2G'!$M57,'HadGEM2-ES'!$M57,'HadGEM2-CC'!$M57,inmcm4!$M57,'IPSL-CM5A-LR'!$M57,'IPSL-CM5A-MR'!$M57,'IPSL-MC5B-LR'!$M57,MIROC5!$M57,'MIROC-ESM'!$M57,'MIROC-ESM-CHEM'!$M57,'MRI-CGCM3'!$M57,'NorESM1-M'!$M57)</f>
        <v>0.23957326084438474</v>
      </c>
      <c r="K58" s="56">
        <f>MIN('bcc-csm-1'!$H57,'bcc-csm1-1-m'!$H57,'BNU-ESM'!$H57,CanESM2!$H57,CCSM4!$H57,'CNRM-CM5'!$H57,'CSIRO-Mk3-6-0'!$H57,'GFDL-ESM2M'!$H57,'GFDL-ESM2G'!$H57,'HadGEM2-ES'!$H57,'HadGEM2-CC'!$H57,inmcm4!$H57,'IPSL-CM5A-LR'!$H57,'IPSL-CM5A-MR'!$H57,'IPSL-MC5B-LR'!$H57,MIROC5!$H57,'MIROC-ESM'!$H57,'MIROC-ESM-CHEM'!$H57,'MRI-CGCM3'!$H57,'NorESM1-M'!$H57)</f>
        <v>70.134740765648999</v>
      </c>
      <c r="L58" s="13">
        <f>MIN('bcc-csm-1'!$I57,'bcc-csm1-1-m'!$I57,'BNU-ESM'!$I57,CanESM2!$I57,CCSM4!$I57,'CNRM-CM5'!$I57,'CSIRO-Mk3-6-0'!$I57,'GFDL-ESM2M'!$I57,'GFDL-ESM2G'!$I57,'HadGEM2-ES'!$I57,'HadGEM2-CC'!$I57,inmcm4!$I57,'IPSL-CM5A-LR'!$I57,'IPSL-CM5A-MR'!$I57,'IPSL-MC5B-LR'!$I57,MIROC5!$I57,'MIROC-ESM'!$I57,'MIROC-ESM-CHEM'!$I57,'MRI-CGCM3'!$I57,'NorESM1-M'!$I57)</f>
        <v>28.272325706481901</v>
      </c>
      <c r="M58" s="25">
        <f>MIN('bcc-csm-1'!$J57,'bcc-csm1-1-m'!$J57,'BNU-ESM'!$J57,CanESM2!$J57,CCSM4!$J57,'CNRM-CM5'!$J57,'CSIRO-Mk3-6-0'!$J57,'GFDL-ESM2M'!$J57,'GFDL-ESM2G'!$J57,'HadGEM2-ES'!$J57,'HadGEM2-CC'!$J57,inmcm4!$J57,'IPSL-CM5A-LR'!$J57,'IPSL-CM5A-MR'!$J57,'IPSL-MC5B-LR'!$J57,MIROC5!$J57,'MIROC-ESM'!$J57,'MIROC-ESM-CHEM'!$J57,'MRI-CGCM3'!$J57,'NorESM1-M'!$J57)</f>
        <v>-2.0253328668232901E-2</v>
      </c>
      <c r="N58" s="13">
        <f>MIN('bcc-csm-1'!$K57,'bcc-csm1-1-m'!$K57,'BNU-ESM'!$K57,CanESM2!$K57,CCSM4!$K57,'CNRM-CM5'!$K57,'CSIRO-Mk3-6-0'!$K57,'GFDL-ESM2M'!$K57,'GFDL-ESM2G'!$K57,'HadGEM2-ES'!$K57,'HadGEM2-CC'!$K57,inmcm4!$K57,'IPSL-CM5A-LR'!$K57,'IPSL-CM5A-MR'!$K57,'IPSL-MC5B-LR'!$K57,MIROC5!$K57,'MIROC-ESM'!$K57,'MIROC-ESM-CHEM'!$K57,'MRI-CGCM3'!$K57,'NorESM1-M'!$K57)</f>
        <v>133.67990707561901</v>
      </c>
      <c r="O58" s="13">
        <f>MIN('bcc-csm-1'!$L57,'bcc-csm1-1-m'!$L57,'BNU-ESM'!$L57,CanESM2!$L57,CCSM4!$L57,'CNRM-CM5'!$L57,'CSIRO-Mk3-6-0'!$L57,'GFDL-ESM2M'!$L57,'GFDL-ESM2G'!$L57,'HadGEM2-ES'!$L57,'HadGEM2-CC'!$L57,inmcm4!$L57,'IPSL-CM5A-LR'!$L57,'IPSL-CM5A-MR'!$L57,'IPSL-MC5B-LR'!$L57,MIROC5!$L57,'MIROC-ESM'!$L57,'MIROC-ESM-CHEM'!$L57,'MRI-CGCM3'!$L57,'NorESM1-M'!$L57)</f>
        <v>31.759013462066601</v>
      </c>
      <c r="P58" s="25">
        <f>MIN('bcc-csm-1'!$M57,'bcc-csm1-1-m'!$M57,'BNU-ESM'!$M57,CanESM2!$M57,CCSM4!$M57,'CNRM-CM5'!$M57,'CSIRO-Mk3-6-0'!$M57,'GFDL-ESM2M'!$M57,'GFDL-ESM2G'!$M57,'HadGEM2-ES'!$M57,'HadGEM2-CC'!$M57,inmcm4!$M57,'IPSL-CM5A-LR'!$M57,'IPSL-CM5A-MR'!$M57,'IPSL-MC5B-LR'!$M57,MIROC5!$M57,'MIROC-ESM'!$M57,'MIROC-ESM-CHEM'!$M57,'MRI-CGCM3'!$M57,'NorESM1-M'!$M57)</f>
        <v>-1.7488076715163298E-2</v>
      </c>
      <c r="Q58" s="56">
        <f>MAX('bcc-csm-1'!$H57,'bcc-csm1-1-m'!$H57,'BNU-ESM'!$H57,CanESM2!$H57,CCSM4!$H57,'CNRM-CM5'!$H57,'CSIRO-Mk3-6-0'!$H57,'GFDL-ESM2M'!$H57,'GFDL-ESM2G'!$H57,'HadGEM2-ES'!$H57,'HadGEM2-CC'!$H57,inmcm4!$H57,'IPSL-CM5A-LR'!$H57,'IPSL-CM5A-MR'!$H57,'IPSL-MC5B-LR'!$H57,MIROC5!$H57,'MIROC-ESM'!$H57,'MIROC-ESM-CHEM'!$H57,'MRI-CGCM3'!$H57,'NorESM1-M'!$H57)</f>
        <v>435.89048453331998</v>
      </c>
      <c r="R58" s="13">
        <f>MAX('bcc-csm-1'!$I57,'bcc-csm1-1-m'!$I57,'BNU-ESM'!$I57,CanESM2!$I57,CCSM4!$I57,'CNRM-CM5'!$I57,'CSIRO-Mk3-6-0'!$I57,'GFDL-ESM2M'!$I57,'GFDL-ESM2G'!$I57,'HadGEM2-ES'!$I57,'HadGEM2-CC'!$I57,inmcm4!$I57,'IPSL-CM5A-LR'!$I57,'IPSL-CM5A-MR'!$I57,'IPSL-MC5B-LR'!$I57,MIROC5!$I57,'MIROC-ESM'!$I57,'MIROC-ESM-CHEM'!$I57,'MRI-CGCM3'!$I57,'NorESM1-M'!$I57)</f>
        <v>298.337002229691</v>
      </c>
      <c r="S58" s="25">
        <f>MAX('bcc-csm-1'!$J57,'bcc-csm1-1-m'!$J57,'BNU-ESM'!$J57,CanESM2!$J57,CCSM4!$J57,'CNRM-CM5'!$J57,'CSIRO-Mk3-6-0'!$J57,'GFDL-ESM2M'!$J57,'GFDL-ESM2G'!$J57,'HadGEM2-ES'!$J57,'HadGEM2-CC'!$J57,inmcm4!$J57,'IPSL-CM5A-LR'!$J57,'IPSL-CM5A-MR'!$J57,'IPSL-MC5B-LR'!$J57,MIROC5!$J57,'MIROC-ESM'!$J57,'MIROC-ESM-CHEM'!$J57,'MRI-CGCM3'!$J57,'NorESM1-M'!$J57)</f>
        <v>0.34880882099999999</v>
      </c>
      <c r="T58" s="13">
        <f>MAX('bcc-csm-1'!$K57,'bcc-csm1-1-m'!$K57,'BNU-ESM'!$K57,CanESM2!$K57,CCSM4!$K57,'CNRM-CM5'!$K57,'CSIRO-Mk3-6-0'!$K57,'GFDL-ESM2M'!$K57,'GFDL-ESM2G'!$K57,'HadGEM2-ES'!$K57,'HadGEM2-CC'!$K57,inmcm4!$K57,'IPSL-CM5A-LR'!$K57,'IPSL-CM5A-MR'!$K57,'IPSL-MC5B-LR'!$K57,MIROC5!$K57,'MIROC-ESM'!$K57,'MIROC-ESM-CHEM'!$K57,'MRI-CGCM3'!$K57,'NorESM1-M'!$K57)</f>
        <v>646.54640119999999</v>
      </c>
      <c r="U58" s="13">
        <f>MAX('bcc-csm-1'!$L57,'bcc-csm1-1-m'!$L57,'BNU-ESM'!$L57,CanESM2!$L57,CCSM4!$L57,'CNRM-CM5'!$L57,'CSIRO-Mk3-6-0'!$L57,'GFDL-ESM2M'!$L57,'GFDL-ESM2G'!$L57,'HadGEM2-ES'!$L57,'HadGEM2-CC'!$L57,inmcm4!$L57,'IPSL-CM5A-LR'!$L57,'IPSL-CM5A-MR'!$L57,'IPSL-MC5B-LR'!$L57,MIROC5!$L57,'MIROC-ESM'!$L57,'MIROC-ESM-CHEM'!$L57,'MRI-CGCM3'!$L57,'NorESM1-M'!$L57)</f>
        <v>416.75156520000002</v>
      </c>
      <c r="V58" s="25">
        <f>MAX('bcc-csm-1'!$M57,'bcc-csm1-1-m'!$M57,'BNU-ESM'!$M57,CanESM2!$M57,CCSM4!$M57,'CNRM-CM5'!$M57,'CSIRO-Mk3-6-0'!$M57,'GFDL-ESM2M'!$M57,'GFDL-ESM2G'!$M57,'HadGEM2-ES'!$M57,'HadGEM2-CC'!$M57,inmcm4!$M57,'IPSL-CM5A-LR'!$M57,'IPSL-CM5A-MR'!$M57,'IPSL-MC5B-LR'!$M57,MIROC5!$M57,'MIROC-ESM'!$M57,'MIROC-ESM-CHEM'!$M57,'MRI-CGCM3'!$M57,'NorESM1-M'!$M57)</f>
        <v>0.56258885690000004</v>
      </c>
      <c r="W58" s="56">
        <f>STDEV('bcc-csm-1'!$H57,'bcc-csm1-1-m'!$H57,'BNU-ESM'!$H57,CanESM2!$H57,CCSM4!$H57,'CNRM-CM5'!$H57,'CSIRO-Mk3-6-0'!$H57,'GFDL-ESM2M'!$H57,'GFDL-ESM2G'!$H57,'HadGEM2-ES'!$H57,'HadGEM2-CC'!$H57,inmcm4!$H57,'IPSL-CM5A-LR'!$H57,'IPSL-CM5A-MR'!$H57,'IPSL-MC5B-LR'!$H57,MIROC5!$H57,'MIROC-ESM'!$H57,'MIROC-ESM-CHEM'!$H57,'MRI-CGCM3'!$H57,'NorESM1-M'!$H57)</f>
        <v>95.831176727860239</v>
      </c>
      <c r="X58" s="13">
        <f>STDEV('bcc-csm-1'!$I57,'bcc-csm1-1-m'!$I57,'BNU-ESM'!$I57,CanESM2!$I57,CCSM4!$I57,'CNRM-CM5'!$I57,'CSIRO-Mk3-6-0'!$I57,'GFDL-ESM2M'!$I57,'GFDL-ESM2G'!$I57,'HadGEM2-ES'!$I57,'HadGEM2-CC'!$I57,inmcm4!$I57,'IPSL-CM5A-LR'!$I57,'IPSL-CM5A-MR'!$I57,'IPSL-MC5B-LR'!$I57,MIROC5!$I57,'MIROC-ESM'!$I57,'MIROC-ESM-CHEM'!$I57,'MRI-CGCM3'!$I57,'NorESM1-M'!$I57)</f>
        <v>68.949781628330868</v>
      </c>
      <c r="Y58" s="13">
        <f>STDEV('bcc-csm-1'!$J57,'bcc-csm1-1-m'!$J57,'BNU-ESM'!$J57,CanESM2!$J57,CCSM4!$J57,'CNRM-CM5'!$J57,'CSIRO-Mk3-6-0'!$J57,'GFDL-ESM2M'!$J57,'GFDL-ESM2G'!$J57,'HadGEM2-ES'!$J57,'HadGEM2-CC'!$J57,inmcm4!$J57,'IPSL-CM5A-LR'!$J57,'IPSL-CM5A-MR'!$J57,'IPSL-MC5B-LR'!$J57,MIROC5!$J57,'MIROC-ESM'!$J57,'MIROC-ESM-CHEM'!$J57,'MRI-CGCM3'!$J57,'NorESM1-M'!$J57)</f>
        <v>0.10745470394238275</v>
      </c>
      <c r="Z58" s="13">
        <f>STDEV('bcc-csm-1'!$K57,'bcc-csm1-1-m'!$K57,'BNU-ESM'!$K57,CanESM2!$K57,CCSM4!$K57,'CNRM-CM5'!$K57,'CSIRO-Mk3-6-0'!$K57,'GFDL-ESM2M'!$K57,'GFDL-ESM2G'!$K57,'HadGEM2-ES'!$K57,'HadGEM2-CC'!$K57,inmcm4!$K57,'IPSL-CM5A-LR'!$K57,'IPSL-CM5A-MR'!$K57,'IPSL-MC5B-LR'!$K57,MIROC5!$K57,'MIROC-ESM'!$K57,'MIROC-ESM-CHEM'!$K57,'MRI-CGCM3'!$K57,'NorESM1-M'!$K57)</f>
        <v>140.41858922534809</v>
      </c>
      <c r="AA58" s="13">
        <f>STDEV('bcc-csm-1'!$L57,'bcc-csm1-1-m'!$L57,'BNU-ESM'!$L57,CanESM2!$L57,CCSM4!$L57,'CNRM-CM5'!$L57,'CSIRO-Mk3-6-0'!$L57,'GFDL-ESM2M'!$L57,'GFDL-ESM2G'!$L57,'HadGEM2-ES'!$L57,'HadGEM2-CC'!$L57,inmcm4!$L57,'IPSL-CM5A-LR'!$L57,'IPSL-CM5A-MR'!$L57,'IPSL-MC5B-LR'!$L57,MIROC5!$L57,'MIROC-ESM'!$L57,'MIROC-ESM-CHEM'!$L57,'MRI-CGCM3'!$L57,'NorESM1-M'!$L57)</f>
        <v>96.008959283655898</v>
      </c>
      <c r="AB58" s="13">
        <f>STDEV('bcc-csm-1'!$M57,'bcc-csm1-1-m'!$M57,'BNU-ESM'!$M57,CanESM2!$M57,CCSM4!$M57,'CNRM-CM5'!$M57,'CSIRO-Mk3-6-0'!$M57,'GFDL-ESM2M'!$M57,'GFDL-ESM2G'!$M57,'HadGEM2-ES'!$M57,'HadGEM2-CC'!$M57,inmcm4!$M57,'IPSL-CM5A-LR'!$M57,'IPSL-CM5A-MR'!$M57,'IPSL-MC5B-LR'!$M57,MIROC5!$M57,'MIROC-ESM'!$M57,'MIROC-ESM-CHEM'!$M57,'MRI-CGCM3'!$M57,'NorESM1-M'!$M57)</f>
        <v>0.15389933117388471</v>
      </c>
      <c r="AC58" s="56">
        <f t="shared" ref="AC58:AH58" si="130">E58-(3*W58)</f>
        <v>-49.097136167761704</v>
      </c>
      <c r="AD58" s="13">
        <f t="shared" si="130"/>
        <v>-85.205293133775271</v>
      </c>
      <c r="AE58" s="13">
        <f t="shared" si="130"/>
        <v>-0.17473276762020604</v>
      </c>
      <c r="AF58" s="13">
        <f t="shared" si="130"/>
        <v>-56.293707892340763</v>
      </c>
      <c r="AG58" s="13">
        <f t="shared" si="130"/>
        <v>-92.176947347535901</v>
      </c>
      <c r="AH58" s="13">
        <f t="shared" si="130"/>
        <v>-0.2221247326772694</v>
      </c>
      <c r="AI58" s="56">
        <f t="shared" ref="AI58:AN58" si="131">E58+(3*W58)</f>
        <v>525.88992419939973</v>
      </c>
      <c r="AJ58" s="13">
        <f t="shared" si="131"/>
        <v>328.49339663620992</v>
      </c>
      <c r="AK58" s="13">
        <f t="shared" si="131"/>
        <v>0.46999545603409043</v>
      </c>
      <c r="AL58" s="13">
        <f t="shared" si="131"/>
        <v>786.2178274597477</v>
      </c>
      <c r="AM58" s="13">
        <f t="shared" si="131"/>
        <v>483.87680835439949</v>
      </c>
      <c r="AN58" s="13">
        <f t="shared" si="131"/>
        <v>0.70127125436603888</v>
      </c>
      <c r="AO58" s="56">
        <f>AVERAGE('bcc-csm-1'!$E57,'bcc-csm1-1-m'!$E57,'BNU-ESM'!$E57,CanESM2!$E57,CCSM4!$E57,'CNRM-CM5'!$E57,'CSIRO-Mk3-6-0'!$E57,'GFDL-ESM2M'!$E57,'GFDL-ESM2G'!$E57,'HadGEM2-ES'!$E57,'HadGEM2-CC'!$E57,inmcm4!$E57,'IPSL-CM5A-LR'!$E57,'IPSL-CM5A-MR'!$E57,'IPSL-MC5B-LR'!$E57,MIROC5!$E57,'MIROC-ESM'!$E57,'MIROC-ESM-CHEM'!$E57,'MRI-CGCM3'!$E57,'NorESM1-M'!$E57)</f>
        <v>2176.5343043166695</v>
      </c>
      <c r="AP58" s="13">
        <f>AVERAGE('bcc-csm-1'!$F57,'bcc-csm1-1-m'!$F57,'BNU-ESM'!$F57,CanESM2!$F57,CCSM4!$F57,'CNRM-CM5'!$F57,'CSIRO-Mk3-6-0'!$F57,'GFDL-ESM2M'!$F57,'GFDL-ESM2G'!$F57,'HadGEM2-ES'!$F57,'HadGEM2-CC'!$F57,inmcm4!$F57,'IPSL-CM5A-LR'!$F57,'IPSL-CM5A-MR'!$F57,'IPSL-MC5B-LR'!$F57,MIROC5!$F57,'MIROC-ESM'!$F57,'MIROC-ESM-CHEM'!$F57,'MRI-CGCM3'!$F57,'NorESM1-M'!$F57)</f>
        <v>224.94338533371791</v>
      </c>
      <c r="AQ58" s="62">
        <f>AVERAGE('bcc-csm-1'!$G57,'bcc-csm1-1-m'!$G57,'BNU-ESM'!$G57,CanESM2!$G57,CCSM4!$G57,'CNRM-CM5'!$G57,'CSIRO-Mk3-6-0'!$G57,'GFDL-ESM2M'!$G57,'GFDL-ESM2G'!$G57,'HadGEM2-ES'!$G57,'HadGEM2-CC'!$G57,inmcm4!$G57,'IPSL-CM5A-LR'!$G57,'IPSL-CM5A-MR'!$G57,'IPSL-MC5B-LR'!$G57,MIROC5!$G57,'MIROC-ESM'!$G57,'MIROC-ESM-CHEM'!$G57,'MRI-CGCM3'!$G57,'NorESM1-M'!$G57)</f>
        <v>1.0194399466573854</v>
      </c>
      <c r="AR58" s="53">
        <f t="shared" si="82"/>
        <v>0.10953027183767011</v>
      </c>
      <c r="AS58" s="53">
        <f t="shared" si="83"/>
        <v>0.54077630053780246</v>
      </c>
      <c r="AT58" s="64">
        <f t="shared" si="84"/>
        <v>0.14481612643393729</v>
      </c>
      <c r="AU58" s="53">
        <f t="shared" si="85"/>
        <v>0.16768036187616375</v>
      </c>
      <c r="AV58" s="53">
        <f t="shared" si="86"/>
        <v>0.8706632124917828</v>
      </c>
      <c r="AW58" s="64">
        <f t="shared" si="87"/>
        <v>0.23500478044824039</v>
      </c>
    </row>
    <row r="59" spans="1:49" ht="11.5" x14ac:dyDescent="0.25">
      <c r="A59" s="10" t="str">
        <f>IF(AND(B59='bcc-csm-1'!C58, B59='bcc-csm1-1-m'!C58,B59='BNU-ESM'!C58, B59=CanESM2!C58, B59=CCSM4!C58, B59='CNRM-CM5'!C58, B59='CSIRO-Mk3-6-0'!C58, B59='GFDL-ESM2M'!C58, B59='GFDL-ESM2G'!C58, B59='HadGEM2-ES'!C58, B59='HadGEM2-CC'!C58, B59=inmcm4!C58, B59='IPSL-CM5A-LR'!C58, B59='IPSL-CM5A-MR'!C58, B59='IPSL-MC5B-LR'!C58, B59=MIROC5!C58, B59='MIROC-ESM'!C58, B59='MIROC-ESM-CHEM'!C58, B59='MRI-CGCM3'!C58, B59='NorESM1-M'!C58), "Yes", "No")</f>
        <v>Yes</v>
      </c>
      <c r="B59" s="10">
        <v>19109</v>
      </c>
      <c r="C59" s="10" t="s">
        <v>58</v>
      </c>
      <c r="D59" s="11" t="s">
        <v>1</v>
      </c>
      <c r="E59" s="13">
        <f>AVERAGE('bcc-csm-1'!$H58,'bcc-csm1-1-m'!$H58,'BNU-ESM'!$H58,CanESM2!$H58,CCSM4!$H58,'CNRM-CM5'!$H58,'CSIRO-Mk3-6-0'!$H58,'GFDL-ESM2M'!$H58,'GFDL-ESM2G'!$H58,'HadGEM2-ES'!$H58,'HadGEM2-CC'!$H58,inmcm4!$H58,'IPSL-CM5A-LR'!$H58,'IPSL-CM5A-MR'!$H58,'IPSL-MC5B-LR'!$H58,MIROC5!$H58,'MIROC-ESM'!$H58,'MIROC-ESM-CHEM'!$H58,'MRI-CGCM3'!$H58,'NorESM1-M'!$H58)</f>
        <v>224.90043613584993</v>
      </c>
      <c r="F59" s="13">
        <f>AVERAGE('bcc-csm-1'!$I58,'bcc-csm1-1-m'!$I58,'BNU-ESM'!$I58,CanESM2!$I58,CCSM4!$I58,'CNRM-CM5'!$I58,'CSIRO-Mk3-6-0'!$I58,'GFDL-ESM2M'!$I58,'GFDL-ESM2G'!$I58,'HadGEM2-ES'!$I58,'HadGEM2-CC'!$I58,inmcm4!$I58,'IPSL-CM5A-LR'!$I58,'IPSL-CM5A-MR'!$I58,'IPSL-MC5B-LR'!$I58,MIROC5!$I58,'MIROC-ESM'!$I58,'MIROC-ESM-CHEM'!$I58,'MRI-CGCM3'!$I58,'NorESM1-M'!$I58)</f>
        <v>90.714586887046039</v>
      </c>
      <c r="G59" s="25">
        <f>AVERAGE('bcc-csm-1'!$J58,'bcc-csm1-1-m'!$J58,'BNU-ESM'!$J58,CanESM2!$J58,CCSM4!$J58,'CNRM-CM5'!$J58,'CSIRO-Mk3-6-0'!$J58,'GFDL-ESM2M'!$J58,'GFDL-ESM2G'!$J58,'HadGEM2-ES'!$J58,'HadGEM2-CC'!$J58,inmcm4!$J58,'IPSL-CM5A-LR'!$J58,'IPSL-CM5A-MR'!$J58,'IPSL-MC5B-LR'!$J58,MIROC5!$J58,'MIROC-ESM'!$J58,'MIROC-ESM-CHEM'!$J58,'MRI-CGCM3'!$J58,'NorESM1-M'!$J58)</f>
        <v>0.12634319221103699</v>
      </c>
      <c r="H59" s="13">
        <f>AVERAGE('bcc-csm-1'!$K58,'bcc-csm1-1-m'!$K58,'BNU-ESM'!$K58,CanESM2!$K58,CCSM4!$K58,'CNRM-CM5'!$K58,'CSIRO-Mk3-6-0'!$K58,'GFDL-ESM2M'!$K58,'GFDL-ESM2G'!$K58,'HadGEM2-ES'!$K58,'HadGEM2-CC'!$K58,inmcm4!$K58,'IPSL-CM5A-LR'!$K58,'IPSL-CM5A-MR'!$K58,'IPSL-MC5B-LR'!$K58,MIROC5!$K58,'MIROC-ESM'!$K58,'MIROC-ESM-CHEM'!$K58,'MRI-CGCM3'!$K58,'NorESM1-M'!$K58)</f>
        <v>350.28352048986397</v>
      </c>
      <c r="I59" s="13">
        <f>AVERAGE('bcc-csm-1'!$L58,'bcc-csm1-1-m'!$L58,'BNU-ESM'!$L58,CanESM2!$L58,CCSM4!$L58,'CNRM-CM5'!$L58,'CSIRO-Mk3-6-0'!$L58,'GFDL-ESM2M'!$L58,'GFDL-ESM2G'!$L58,'HadGEM2-ES'!$L58,'HadGEM2-CC'!$L58,inmcm4!$L58,'IPSL-CM5A-LR'!$L58,'IPSL-CM5A-MR'!$L58,'IPSL-MC5B-LR'!$L58,MIROC5!$L58,'MIROC-ESM'!$L58,'MIROC-ESM-CHEM'!$L58,'MRI-CGCM3'!$L58,'NorESM1-M'!$L58)</f>
        <v>154.39562763363622</v>
      </c>
      <c r="J59" s="25">
        <f>AVERAGE('bcc-csm-1'!$M58,'bcc-csm1-1-m'!$M58,'BNU-ESM'!$M58,CanESM2!$M58,CCSM4!$M58,'CNRM-CM5'!$M58,'CSIRO-Mk3-6-0'!$M58,'GFDL-ESM2M'!$M58,'GFDL-ESM2G'!$M58,'HadGEM2-ES'!$M58,'HadGEM2-CC'!$M58,inmcm4!$M58,'IPSL-CM5A-LR'!$M58,'IPSL-CM5A-MR'!$M58,'IPSL-MC5B-LR'!$M58,MIROC5!$M58,'MIROC-ESM'!$M58,'MIROC-ESM-CHEM'!$M58,'MRI-CGCM3'!$M58,'NorESM1-M'!$M58)</f>
        <v>0.21316392740279982</v>
      </c>
      <c r="K59" s="56">
        <f>MIN('bcc-csm-1'!$H58,'bcc-csm1-1-m'!$H58,'BNU-ESM'!$H58,CanESM2!$H58,CCSM4!$H58,'CNRM-CM5'!$H58,'CSIRO-Mk3-6-0'!$H58,'GFDL-ESM2M'!$H58,'GFDL-ESM2G'!$H58,'HadGEM2-ES'!$H58,'HadGEM2-CC'!$H58,inmcm4!$H58,'IPSL-CM5A-LR'!$H58,'IPSL-CM5A-MR'!$H58,'IPSL-MC5B-LR'!$H58,MIROC5!$H58,'MIROC-ESM'!$H58,'MIROC-ESM-CHEM'!$H58,'MRI-CGCM3'!$H58,'NorESM1-M'!$H58)</f>
        <v>43.483204631274702</v>
      </c>
      <c r="L59" s="13">
        <f>MIN('bcc-csm-1'!$I58,'bcc-csm1-1-m'!$I58,'BNU-ESM'!$I58,CanESM2!$I58,CCSM4!$I58,'CNRM-CM5'!$I58,'CSIRO-Mk3-6-0'!$I58,'GFDL-ESM2M'!$I58,'GFDL-ESM2G'!$I58,'HadGEM2-ES'!$I58,'HadGEM2-CC'!$I58,inmcm4!$I58,'IPSL-CM5A-LR'!$I58,'IPSL-CM5A-MR'!$I58,'IPSL-MC5B-LR'!$I58,MIROC5!$I58,'MIROC-ESM'!$I58,'MIROC-ESM-CHEM'!$I58,'MRI-CGCM3'!$I58,'NorESM1-M'!$I58)</f>
        <v>-3.61186599731445</v>
      </c>
      <c r="M59" s="25">
        <f>MIN('bcc-csm-1'!$J58,'bcc-csm1-1-m'!$J58,'BNU-ESM'!$J58,CanESM2!$J58,CCSM4!$J58,'CNRM-CM5'!$J58,'CSIRO-Mk3-6-0'!$J58,'GFDL-ESM2M'!$J58,'GFDL-ESM2G'!$J58,'HadGEM2-ES'!$J58,'HadGEM2-CC'!$J58,inmcm4!$J58,'IPSL-CM5A-LR'!$J58,'IPSL-CM5A-MR'!$J58,'IPSL-MC5B-LR'!$J58,MIROC5!$J58,'MIROC-ESM'!$J58,'MIROC-ESM-CHEM'!$J58,'MRI-CGCM3'!$J58,'NorESM1-M'!$J58)</f>
        <v>-5.7987602107887698E-2</v>
      </c>
      <c r="N59" s="13">
        <f>MIN('bcc-csm-1'!$K58,'bcc-csm1-1-m'!$K58,'BNU-ESM'!$K58,CanESM2!$K58,CCSM4!$K58,'CNRM-CM5'!$K58,'CSIRO-Mk3-6-0'!$K58,'GFDL-ESM2M'!$K58,'GFDL-ESM2G'!$K58,'HadGEM2-ES'!$K58,'HadGEM2-CC'!$K58,inmcm4!$K58,'IPSL-CM5A-LR'!$K58,'IPSL-CM5A-MR'!$K58,'IPSL-MC5B-LR'!$K58,MIROC5!$K58,'MIROC-ESM'!$K58,'MIROC-ESM-CHEM'!$K58,'MRI-CGCM3'!$K58,'NorESM1-M'!$K58)</f>
        <v>115.81900373810799</v>
      </c>
      <c r="O59" s="13">
        <f>MIN('bcc-csm-1'!$L58,'bcc-csm1-1-m'!$L58,'BNU-ESM'!$L58,CanESM2!$L58,CCSM4!$L58,'CNRM-CM5'!$L58,'CSIRO-Mk3-6-0'!$L58,'GFDL-ESM2M'!$L58,'GFDL-ESM2G'!$L58,'HadGEM2-ES'!$L58,'HadGEM2-CC'!$L58,inmcm4!$L58,'IPSL-CM5A-LR'!$L58,'IPSL-CM5A-MR'!$L58,'IPSL-MC5B-LR'!$L58,MIROC5!$L58,'MIROC-ESM'!$L58,'MIROC-ESM-CHEM'!$L58,'MRI-CGCM3'!$L58,'NorESM1-M'!$L58)</f>
        <v>27.664732027053802</v>
      </c>
      <c r="P59" s="25">
        <f>MIN('bcc-csm-1'!$M58,'bcc-csm1-1-m'!$M58,'BNU-ESM'!$M58,CanESM2!$M58,CCSM4!$M58,'CNRM-CM5'!$M58,'CSIRO-Mk3-6-0'!$M58,'GFDL-ESM2M'!$M58,'GFDL-ESM2G'!$M58,'HadGEM2-ES'!$M58,'HadGEM2-CC'!$M58,inmcm4!$M58,'IPSL-CM5A-LR'!$M58,'IPSL-CM5A-MR'!$M58,'IPSL-MC5B-LR'!$M58,MIROC5!$M58,'MIROC-ESM'!$M58,'MIROC-ESM-CHEM'!$M58,'MRI-CGCM3'!$M58,'NorESM1-M'!$M58)</f>
        <v>-1.7969668294781601E-3</v>
      </c>
      <c r="Q59" s="56">
        <f>MAX('bcc-csm-1'!$H58,'bcc-csm1-1-m'!$H58,'BNU-ESM'!$H58,CanESM2!$H58,CCSM4!$H58,'CNRM-CM5'!$H58,'CSIRO-Mk3-6-0'!$H58,'GFDL-ESM2M'!$H58,'GFDL-ESM2G'!$H58,'HadGEM2-ES'!$H58,'HadGEM2-CC'!$H58,inmcm4!$H58,'IPSL-CM5A-LR'!$H58,'IPSL-CM5A-MR'!$H58,'IPSL-MC5B-LR'!$H58,MIROC5!$H58,'MIROC-ESM'!$H58,'MIROC-ESM-CHEM'!$H58,'MRI-CGCM3'!$H58,'NorESM1-M'!$H58)</f>
        <v>400.93024804000697</v>
      </c>
      <c r="R59" s="13">
        <f>MAX('bcc-csm-1'!$I58,'bcc-csm1-1-m'!$I58,'BNU-ESM'!$I58,CanESM2!$I58,CCSM4!$I58,'CNRM-CM5'!$I58,'CSIRO-Mk3-6-0'!$I58,'GFDL-ESM2M'!$I58,'GFDL-ESM2G'!$I58,'HadGEM2-ES'!$I58,'HadGEM2-CC'!$I58,inmcm4!$I58,'IPSL-CM5A-LR'!$I58,'IPSL-CM5A-MR'!$I58,'IPSL-MC5B-LR'!$I58,MIROC5!$I58,'MIROC-ESM'!$I58,'MIROC-ESM-CHEM'!$I58,'MRI-CGCM3'!$I58,'NorESM1-M'!$I58)</f>
        <v>228.734304141998</v>
      </c>
      <c r="S59" s="25">
        <f>MAX('bcc-csm-1'!$J58,'bcc-csm1-1-m'!$J58,'BNU-ESM'!$J58,CanESM2!$J58,CCSM4!$J58,'CNRM-CM5'!$J58,'CSIRO-Mk3-6-0'!$J58,'GFDL-ESM2M'!$J58,'GFDL-ESM2G'!$J58,'HadGEM2-ES'!$J58,'HadGEM2-CC'!$J58,inmcm4!$J58,'IPSL-CM5A-LR'!$J58,'IPSL-CM5A-MR'!$J58,'IPSL-MC5B-LR'!$J58,MIROC5!$J58,'MIROC-ESM'!$J58,'MIROC-ESM-CHEM'!$J58,'MRI-CGCM3'!$J58,'NorESM1-M'!$J58)</f>
        <v>0.28055413870000001</v>
      </c>
      <c r="T59" s="13">
        <f>MAX('bcc-csm-1'!$K58,'bcc-csm1-1-m'!$K58,'BNU-ESM'!$K58,CanESM2!$K58,CCSM4!$K58,'CNRM-CM5'!$K58,'CSIRO-Mk3-6-0'!$K58,'GFDL-ESM2M'!$K58,'GFDL-ESM2G'!$K58,'HadGEM2-ES'!$K58,'HadGEM2-CC'!$K58,inmcm4!$K58,'IPSL-CM5A-LR'!$K58,'IPSL-CM5A-MR'!$K58,'IPSL-MC5B-LR'!$K58,MIROC5!$K58,'MIROC-ESM'!$K58,'MIROC-ESM-CHEM'!$K58,'MRI-CGCM3'!$K58,'NorESM1-M'!$K58)</f>
        <v>543.11226250000004</v>
      </c>
      <c r="U59" s="13">
        <f>MAX('bcc-csm-1'!$L58,'bcc-csm1-1-m'!$L58,'BNU-ESM'!$L58,CanESM2!$L58,CCSM4!$L58,'CNRM-CM5'!$L58,'CSIRO-Mk3-6-0'!$L58,'GFDL-ESM2M'!$L58,'GFDL-ESM2G'!$L58,'HadGEM2-ES'!$L58,'HadGEM2-CC'!$L58,inmcm4!$L58,'IPSL-CM5A-LR'!$L58,'IPSL-CM5A-MR'!$L58,'IPSL-MC5B-LR'!$L58,MIROC5!$L58,'MIROC-ESM'!$L58,'MIROC-ESM-CHEM'!$L58,'MRI-CGCM3'!$L58,'NorESM1-M'!$L58)</f>
        <v>274.52954299999999</v>
      </c>
      <c r="V59" s="25">
        <f>MAX('bcc-csm-1'!$M58,'bcc-csm1-1-m'!$M58,'BNU-ESM'!$M58,CanESM2!$M58,CCSM4!$M58,'CNRM-CM5'!$M58,'CSIRO-Mk3-6-0'!$M58,'GFDL-ESM2M'!$M58,'GFDL-ESM2G'!$M58,'HadGEM2-ES'!$M58,'HadGEM2-CC'!$M58,inmcm4!$M58,'IPSL-CM5A-LR'!$M58,'IPSL-CM5A-MR'!$M58,'IPSL-MC5B-LR'!$M58,MIROC5!$M58,'MIROC-ESM'!$M58,'MIROC-ESM-CHEM'!$M58,'MRI-CGCM3'!$M58,'NorESM1-M'!$M58)</f>
        <v>0.4037914474</v>
      </c>
      <c r="W59" s="56">
        <f>STDEV('bcc-csm-1'!$H58,'bcc-csm1-1-m'!$H58,'BNU-ESM'!$H58,CanESM2!$H58,CCSM4!$H58,'CNRM-CM5'!$H58,'CSIRO-Mk3-6-0'!$H58,'GFDL-ESM2M'!$H58,'GFDL-ESM2G'!$H58,'HadGEM2-ES'!$H58,'HadGEM2-CC'!$H58,inmcm4!$H58,'IPSL-CM5A-LR'!$H58,'IPSL-CM5A-MR'!$H58,'IPSL-MC5B-LR'!$H58,MIROC5!$H58,'MIROC-ESM'!$H58,'MIROC-ESM-CHEM'!$H58,'MRI-CGCM3'!$H58,'NorESM1-M'!$H58)</f>
        <v>86.463684350464831</v>
      </c>
      <c r="X59" s="13">
        <f>STDEV('bcc-csm-1'!$I58,'bcc-csm1-1-m'!$I58,'BNU-ESM'!$I58,CanESM2!$I58,CCSM4!$I58,'CNRM-CM5'!$I58,'CSIRO-Mk3-6-0'!$I58,'GFDL-ESM2M'!$I58,'GFDL-ESM2G'!$I58,'HadGEM2-ES'!$I58,'HadGEM2-CC'!$I58,inmcm4!$I58,'IPSL-CM5A-LR'!$I58,'IPSL-CM5A-MR'!$I58,'IPSL-MC5B-LR'!$I58,MIROC5!$I58,'MIROC-ESM'!$I58,'MIROC-ESM-CHEM'!$I58,'MRI-CGCM3'!$I58,'NorESM1-M'!$I58)</f>
        <v>51.582931585141203</v>
      </c>
      <c r="Y59" s="13">
        <f>STDEV('bcc-csm-1'!$J58,'bcc-csm1-1-m'!$J58,'BNU-ESM'!$J58,CanESM2!$J58,CCSM4!$J58,'CNRM-CM5'!$J58,'CSIRO-Mk3-6-0'!$J58,'GFDL-ESM2M'!$J58,'GFDL-ESM2G'!$J58,'HadGEM2-ES'!$J58,'HadGEM2-CC'!$J58,inmcm4!$J58,'IPSL-CM5A-LR'!$J58,'IPSL-CM5A-MR'!$J58,'IPSL-MC5B-LR'!$J58,MIROC5!$J58,'MIROC-ESM'!$J58,'MIROC-ESM-CHEM'!$J58,'MRI-CGCM3'!$J58,'NorESM1-M'!$J58)</f>
        <v>9.060044737233397E-2</v>
      </c>
      <c r="Z59" s="13">
        <f>STDEV('bcc-csm-1'!$K58,'bcc-csm1-1-m'!$K58,'BNU-ESM'!$K58,CanESM2!$K58,CCSM4!$K58,'CNRM-CM5'!$K58,'CSIRO-Mk3-6-0'!$K58,'GFDL-ESM2M'!$K58,'GFDL-ESM2G'!$K58,'HadGEM2-ES'!$K58,'HadGEM2-CC'!$K58,inmcm4!$K58,'IPSL-CM5A-LR'!$K58,'IPSL-CM5A-MR'!$K58,'IPSL-MC5B-LR'!$K58,MIROC5!$K58,'MIROC-ESM'!$K58,'MIROC-ESM-CHEM'!$K58,'MRI-CGCM3'!$K58,'NorESM1-M'!$K58)</f>
        <v>127.63277512514593</v>
      </c>
      <c r="AA59" s="13">
        <f>STDEV('bcc-csm-1'!$L58,'bcc-csm1-1-m'!$L58,'BNU-ESM'!$L58,CanESM2!$L58,CCSM4!$L58,'CNRM-CM5'!$L58,'CSIRO-Mk3-6-0'!$L58,'GFDL-ESM2M'!$L58,'GFDL-ESM2G'!$L58,'HadGEM2-ES'!$L58,'HadGEM2-CC'!$L58,inmcm4!$L58,'IPSL-CM5A-LR'!$L58,'IPSL-CM5A-MR'!$L58,'IPSL-MC5B-LR'!$L58,MIROC5!$L58,'MIROC-ESM'!$L58,'MIROC-ESM-CHEM'!$L58,'MRI-CGCM3'!$L58,'NorESM1-M'!$L58)</f>
        <v>67.295898451564042</v>
      </c>
      <c r="AB59" s="13">
        <f>STDEV('bcc-csm-1'!$M58,'bcc-csm1-1-m'!$M58,'BNU-ESM'!$M58,CanESM2!$M58,CCSM4!$M58,'CNRM-CM5'!$M58,'CSIRO-Mk3-6-0'!$M58,'GFDL-ESM2M'!$M58,'GFDL-ESM2G'!$M58,'HadGEM2-ES'!$M58,'HadGEM2-CC'!$M58,inmcm4!$M58,'IPSL-CM5A-LR'!$M58,'IPSL-CM5A-MR'!$M58,'IPSL-MC5B-LR'!$M58,MIROC5!$M58,'MIROC-ESM'!$M58,'MIROC-ESM-CHEM'!$M58,'MRI-CGCM3'!$M58,'NorESM1-M'!$M58)</f>
        <v>0.1203804672037574</v>
      </c>
      <c r="AC59" s="56">
        <f t="shared" ref="AC59:AH59" si="132">E59-(3*W59)</f>
        <v>-34.490616915544535</v>
      </c>
      <c r="AD59" s="13">
        <f t="shared" si="132"/>
        <v>-64.034207868377564</v>
      </c>
      <c r="AE59" s="13">
        <f t="shared" si="132"/>
        <v>-0.14545814990596492</v>
      </c>
      <c r="AF59" s="13">
        <f t="shared" si="132"/>
        <v>-32.61480488557379</v>
      </c>
      <c r="AG59" s="13">
        <f t="shared" si="132"/>
        <v>-47.492067721055918</v>
      </c>
      <c r="AH59" s="13">
        <f t="shared" si="132"/>
        <v>-0.1479774742084724</v>
      </c>
      <c r="AI59" s="56">
        <f t="shared" ref="AI59:AN59" si="133">E59+(3*W59)</f>
        <v>484.29148918724439</v>
      </c>
      <c r="AJ59" s="13">
        <f t="shared" si="133"/>
        <v>245.46338164246964</v>
      </c>
      <c r="AK59" s="13">
        <f t="shared" si="133"/>
        <v>0.39814453432803887</v>
      </c>
      <c r="AL59" s="13">
        <f t="shared" si="133"/>
        <v>733.18184586530174</v>
      </c>
      <c r="AM59" s="13">
        <f t="shared" si="133"/>
        <v>356.28332298832834</v>
      </c>
      <c r="AN59" s="13">
        <f t="shared" si="133"/>
        <v>0.57430532901407205</v>
      </c>
      <c r="AO59" s="56">
        <f>AVERAGE('bcc-csm-1'!$E58,'bcc-csm1-1-m'!$E58,'BNU-ESM'!$E58,CanESM2!$E58,CCSM4!$E58,'CNRM-CM5'!$E58,'CSIRO-Mk3-6-0'!$E58,'GFDL-ESM2M'!$E58,'GFDL-ESM2G'!$E58,'HadGEM2-ES'!$E58,'HadGEM2-CC'!$E58,inmcm4!$E58,'IPSL-CM5A-LR'!$E58,'IPSL-CM5A-MR'!$E58,'IPSL-MC5B-LR'!$E58,MIROC5!$E58,'MIROC-ESM'!$E58,'MIROC-ESM-CHEM'!$E58,'MRI-CGCM3'!$E58,'NorESM1-M'!$E58)</f>
        <v>1910.3033480553738</v>
      </c>
      <c r="AP59" s="13">
        <f>AVERAGE('bcc-csm-1'!$F58,'bcc-csm1-1-m'!$F58,'BNU-ESM'!$F58,CanESM2!$F58,CCSM4!$F58,'CNRM-CM5'!$F58,'CSIRO-Mk3-6-0'!$F58,'GFDL-ESM2M'!$F58,'GFDL-ESM2G'!$F58,'HadGEM2-ES'!$F58,'HadGEM2-CC'!$F58,inmcm4!$F58,'IPSL-CM5A-LR'!$F58,'IPSL-CM5A-MR'!$F58,'IPSL-MC5B-LR'!$F58,MIROC5!$F58,'MIROC-ESM'!$F58,'MIROC-ESM-CHEM'!$F58,'MRI-CGCM3'!$F58,'NorESM1-M'!$F58)</f>
        <v>141.17328314213606</v>
      </c>
      <c r="AQ59" s="62">
        <f>AVERAGE('bcc-csm-1'!$G58,'bcc-csm1-1-m'!$G58,'BNU-ESM'!$G58,CanESM2!$G58,CCSM4!$G58,'CNRM-CM5'!$G58,'CSIRO-Mk3-6-0'!$G58,'GFDL-ESM2M'!$G58,'GFDL-ESM2G'!$G58,'HadGEM2-ES'!$G58,'HadGEM2-CC'!$G58,inmcm4!$G58,'IPSL-CM5A-LR'!$G58,'IPSL-CM5A-MR'!$G58,'IPSL-MC5B-LR'!$G58,MIROC5!$G58,'MIROC-ESM'!$G58,'MIROC-ESM-CHEM'!$G58,'MRI-CGCM3'!$G58,'NorESM1-M'!$G58)</f>
        <v>0.95302579987484637</v>
      </c>
      <c r="AR59" s="53">
        <f t="shared" si="82"/>
        <v>0.11773022141472515</v>
      </c>
      <c r="AS59" s="53">
        <f t="shared" si="83"/>
        <v>0.64257616503621862</v>
      </c>
      <c r="AT59" s="64">
        <f t="shared" si="84"/>
        <v>0.13257058961848533</v>
      </c>
      <c r="AU59" s="53">
        <f t="shared" si="85"/>
        <v>0.18336539107594671</v>
      </c>
      <c r="AV59" s="53">
        <f t="shared" si="86"/>
        <v>1.0936603881216509</v>
      </c>
      <c r="AW59" s="64">
        <f t="shared" si="87"/>
        <v>0.22367067862254414</v>
      </c>
    </row>
    <row r="60" spans="1:49" ht="11.5" x14ac:dyDescent="0.25">
      <c r="A60" s="10" t="str">
        <f>IF(AND(B60='bcc-csm-1'!C59, B60='bcc-csm1-1-m'!C59,B60='BNU-ESM'!C59, B60=CanESM2!C59, B60=CCSM4!C59, B60='CNRM-CM5'!C59, B60='CSIRO-Mk3-6-0'!C59, B60='GFDL-ESM2M'!C59, B60='GFDL-ESM2G'!C59, B60='HadGEM2-ES'!C59, B60='HadGEM2-CC'!C59, B60=inmcm4!C59, B60='IPSL-CM5A-LR'!C59, B60='IPSL-CM5A-MR'!C59, B60='IPSL-MC5B-LR'!C59, B60=MIROC5!C59, B60='MIROC-ESM'!C59, B60='MIROC-ESM-CHEM'!C59, B60='MRI-CGCM3'!C59, B60='NorESM1-M'!C59), "Yes", "No")</f>
        <v>Yes</v>
      </c>
      <c r="B60" s="10">
        <v>19111</v>
      </c>
      <c r="C60" s="10" t="s">
        <v>59</v>
      </c>
      <c r="D60" s="11" t="s">
        <v>1</v>
      </c>
      <c r="E60" s="13">
        <f>AVERAGE('bcc-csm-1'!$H59,'bcc-csm1-1-m'!$H59,'BNU-ESM'!$H59,CanESM2!$H59,CCSM4!$H59,'CNRM-CM5'!$H59,'CSIRO-Mk3-6-0'!$H59,'GFDL-ESM2M'!$H59,'GFDL-ESM2G'!$H59,'HadGEM2-ES'!$H59,'HadGEM2-CC'!$H59,inmcm4!$H59,'IPSL-CM5A-LR'!$H59,'IPSL-CM5A-MR'!$H59,'IPSL-MC5B-LR'!$H59,MIROC5!$H59,'MIROC-ESM'!$H59,'MIROC-ESM-CHEM'!$H59,'MRI-CGCM3'!$H59,'NorESM1-M'!$H59)</f>
        <v>244.92654684080904</v>
      </c>
      <c r="F60" s="13">
        <f>AVERAGE('bcc-csm-1'!$I59,'bcc-csm1-1-m'!$I59,'BNU-ESM'!$I59,CanESM2!$I59,CCSM4!$I59,'CNRM-CM5'!$I59,'CSIRO-Mk3-6-0'!$I59,'GFDL-ESM2M'!$I59,'GFDL-ESM2G'!$I59,'HadGEM2-ES'!$I59,'HadGEM2-CC'!$I59,inmcm4!$I59,'IPSL-CM5A-LR'!$I59,'IPSL-CM5A-MR'!$I59,'IPSL-MC5B-LR'!$I59,MIROC5!$I59,'MIROC-ESM'!$I59,'MIROC-ESM-CHEM'!$I59,'MRI-CGCM3'!$I59,'NorESM1-M'!$I59)</f>
        <v>136.17167140055622</v>
      </c>
      <c r="G60" s="25">
        <f>AVERAGE('bcc-csm-1'!$J59,'bcc-csm1-1-m'!$J59,'BNU-ESM'!$J59,CanESM2!$J59,CCSM4!$J59,'CNRM-CM5'!$J59,'CSIRO-Mk3-6-0'!$J59,'GFDL-ESM2M'!$J59,'GFDL-ESM2G'!$J59,'HadGEM2-ES'!$J59,'HadGEM2-CC'!$J59,inmcm4!$J59,'IPSL-CM5A-LR'!$J59,'IPSL-CM5A-MR'!$J59,'IPSL-MC5B-LR'!$J59,MIROC5!$J59,'MIROC-ESM'!$J59,'MIROC-ESM-CHEM'!$J59,'MRI-CGCM3'!$J59,'NorESM1-M'!$J59)</f>
        <v>0.16047984865239104</v>
      </c>
      <c r="H60" s="13">
        <f>AVERAGE('bcc-csm-1'!$K59,'bcc-csm1-1-m'!$K59,'BNU-ESM'!$K59,CanESM2!$K59,CCSM4!$K59,'CNRM-CM5'!$K59,'CSIRO-Mk3-6-0'!$K59,'GFDL-ESM2M'!$K59,'GFDL-ESM2G'!$K59,'HadGEM2-ES'!$K59,'HadGEM2-CC'!$K59,inmcm4!$K59,'IPSL-CM5A-LR'!$K59,'IPSL-CM5A-MR'!$K59,'IPSL-MC5B-LR'!$K59,MIROC5!$K59,'MIROC-ESM'!$K59,'MIROC-ESM-CHEM'!$K59,'MRI-CGCM3'!$K59,'NorESM1-M'!$K59)</f>
        <v>372.43316688286166</v>
      </c>
      <c r="I60" s="13">
        <f>AVERAGE('bcc-csm-1'!$L59,'bcc-csm1-1-m'!$L59,'BNU-ESM'!$L59,CanESM2!$L59,CCSM4!$L59,'CNRM-CM5'!$L59,'CSIRO-Mk3-6-0'!$L59,'GFDL-ESM2M'!$L59,'GFDL-ESM2G'!$L59,'HadGEM2-ES'!$L59,'HadGEM2-CC'!$L59,inmcm4!$L59,'IPSL-CM5A-LR'!$L59,'IPSL-CM5A-MR'!$L59,'IPSL-MC5B-LR'!$L59,MIROC5!$L59,'MIROC-ESM'!$L59,'MIROC-ESM-CHEM'!$L59,'MRI-CGCM3'!$L59,'NorESM1-M'!$L59)</f>
        <v>215.87036323497767</v>
      </c>
      <c r="J60" s="25">
        <f>AVERAGE('bcc-csm-1'!$M59,'bcc-csm1-1-m'!$M59,'BNU-ESM'!$M59,CanESM2!$M59,CCSM4!$M59,'CNRM-CM5'!$M59,'CSIRO-Mk3-6-0'!$M59,'GFDL-ESM2M'!$M59,'GFDL-ESM2G'!$M59,'HadGEM2-ES'!$M59,'HadGEM2-CC'!$M59,inmcm4!$M59,'IPSL-CM5A-LR'!$M59,'IPSL-CM5A-MR'!$M59,'IPSL-MC5B-LR'!$M59,MIROC5!$M59,'MIROC-ESM'!$M59,'MIROC-ESM-CHEM'!$M59,'MRI-CGCM3'!$M59,'NorESM1-M'!$M59)</f>
        <v>0.25789367444909006</v>
      </c>
      <c r="K60" s="56">
        <f>MIN('bcc-csm-1'!$H59,'bcc-csm1-1-m'!$H59,'BNU-ESM'!$H59,CanESM2!$H59,CCSM4!$H59,'CNRM-CM5'!$H59,'CSIRO-Mk3-6-0'!$H59,'GFDL-ESM2M'!$H59,'GFDL-ESM2G'!$H59,'HadGEM2-ES'!$H59,'HadGEM2-CC'!$H59,inmcm4!$H59,'IPSL-CM5A-LR'!$H59,'IPSL-CM5A-MR'!$H59,'IPSL-MC5B-LR'!$H59,MIROC5!$H59,'MIROC-ESM'!$H59,'MIROC-ESM-CHEM'!$H59,'MRI-CGCM3'!$H59,'NorESM1-M'!$H59)</f>
        <v>82.457563630328394</v>
      </c>
      <c r="L60" s="13">
        <f>MIN('bcc-csm-1'!$I59,'bcc-csm1-1-m'!$I59,'BNU-ESM'!$I59,CanESM2!$I59,CCSM4!$I59,'CNRM-CM5'!$I59,'CSIRO-Mk3-6-0'!$I59,'GFDL-ESM2M'!$I59,'GFDL-ESM2G'!$I59,'HadGEM2-ES'!$I59,'HadGEM2-CC'!$I59,inmcm4!$I59,'IPSL-CM5A-LR'!$I59,'IPSL-CM5A-MR'!$I59,'IPSL-MC5B-LR'!$I59,MIROC5!$I59,'MIROC-ESM'!$I59,'MIROC-ESM-CHEM'!$I59,'MRI-CGCM3'!$I59,'NorESM1-M'!$I59)</f>
        <v>44.13985443</v>
      </c>
      <c r="M60" s="25">
        <f>MIN('bcc-csm-1'!$J59,'bcc-csm1-1-m'!$J59,'BNU-ESM'!$J59,CanESM2!$J59,CCSM4!$J59,'CNRM-CM5'!$J59,'CSIRO-Mk3-6-0'!$J59,'GFDL-ESM2M'!$J59,'GFDL-ESM2G'!$J59,'HadGEM2-ES'!$J59,'HadGEM2-CC'!$J59,inmcm4!$J59,'IPSL-CM5A-LR'!$J59,'IPSL-CM5A-MR'!$J59,'IPSL-MC5B-LR'!$J59,MIROC5!$J59,'MIROC-ESM'!$J59,'MIROC-ESM-CHEM'!$J59,'MRI-CGCM3'!$J59,'NorESM1-M'!$J59)</f>
        <v>6.13691161089913E-3</v>
      </c>
      <c r="N60" s="13">
        <f>MIN('bcc-csm-1'!$K59,'bcc-csm1-1-m'!$K59,'BNU-ESM'!$K59,CanESM2!$K59,CCSM4!$K59,'CNRM-CM5'!$K59,'CSIRO-Mk3-6-0'!$K59,'GFDL-ESM2M'!$K59,'GFDL-ESM2G'!$K59,'HadGEM2-ES'!$K59,'HadGEM2-CC'!$K59,inmcm4!$K59,'IPSL-CM5A-LR'!$K59,'IPSL-CM5A-MR'!$K59,'IPSL-MC5B-LR'!$K59,MIROC5!$K59,'MIROC-ESM'!$K59,'MIROC-ESM-CHEM'!$K59,'MRI-CGCM3'!$K59,'NorESM1-M'!$K59)</f>
        <v>141.054032954457</v>
      </c>
      <c r="O60" s="13">
        <f>MIN('bcc-csm-1'!$L59,'bcc-csm1-1-m'!$L59,'BNU-ESM'!$L59,CanESM2!$L59,CCSM4!$L59,'CNRM-CM5'!$L59,'CSIRO-Mk3-6-0'!$L59,'GFDL-ESM2M'!$L59,'GFDL-ESM2G'!$L59,'HadGEM2-ES'!$L59,'HadGEM2-CC'!$L59,inmcm4!$L59,'IPSL-CM5A-LR'!$L59,'IPSL-CM5A-MR'!$L59,'IPSL-MC5B-LR'!$L59,MIROC5!$L59,'MIROC-ESM'!$L59,'MIROC-ESM-CHEM'!$L59,'MRI-CGCM3'!$L59,'NorESM1-M'!$L59)</f>
        <v>38.917627668380803</v>
      </c>
      <c r="P60" s="25">
        <f>MIN('bcc-csm-1'!$M59,'bcc-csm1-1-m'!$M59,'BNU-ESM'!$M59,CanESM2!$M59,CCSM4!$M59,'CNRM-CM5'!$M59,'CSIRO-Mk3-6-0'!$M59,'GFDL-ESM2M'!$M59,'GFDL-ESM2G'!$M59,'HadGEM2-ES'!$M59,'HadGEM2-CC'!$M59,inmcm4!$M59,'IPSL-CM5A-LR'!$M59,'IPSL-CM5A-MR'!$M59,'IPSL-MC5B-LR'!$M59,MIROC5!$M59,'MIROC-ESM'!$M59,'MIROC-ESM-CHEM'!$M59,'MRI-CGCM3'!$M59,'NorESM1-M'!$M59)</f>
        <v>-1.6999530545790498E-2</v>
      </c>
      <c r="Q60" s="56">
        <f>MAX('bcc-csm-1'!$H59,'bcc-csm1-1-m'!$H59,'BNU-ESM'!$H59,CanESM2!$H59,CCSM4!$H59,'CNRM-CM5'!$H59,'CSIRO-Mk3-6-0'!$H59,'GFDL-ESM2M'!$H59,'GFDL-ESM2G'!$H59,'HadGEM2-ES'!$H59,'HadGEM2-CC'!$H59,inmcm4!$H59,'IPSL-CM5A-LR'!$H59,'IPSL-CM5A-MR'!$H59,'IPSL-MC5B-LR'!$H59,MIROC5!$H59,'MIROC-ESM'!$H59,'MIROC-ESM-CHEM'!$H59,'MRI-CGCM3'!$H59,'NorESM1-M'!$H59)</f>
        <v>440.34123200941798</v>
      </c>
      <c r="R60" s="13">
        <f>MAX('bcc-csm-1'!$I59,'bcc-csm1-1-m'!$I59,'BNU-ESM'!$I59,CanESM2!$I59,CCSM4!$I59,'CNRM-CM5'!$I59,'CSIRO-Mk3-6-0'!$I59,'GFDL-ESM2M'!$I59,'GFDL-ESM2G'!$I59,'HadGEM2-ES'!$I59,'HadGEM2-CC'!$I59,inmcm4!$I59,'IPSL-CM5A-LR'!$I59,'IPSL-CM5A-MR'!$I59,'IPSL-MC5B-LR'!$I59,MIROC5!$I59,'MIROC-ESM'!$I59,'MIROC-ESM-CHEM'!$I59,'MRI-CGCM3'!$I59,'NorESM1-M'!$I59)</f>
        <v>312.42089848518401</v>
      </c>
      <c r="S60" s="25">
        <f>MAX('bcc-csm-1'!$J59,'bcc-csm1-1-m'!$J59,'BNU-ESM'!$J59,CanESM2!$J59,CCSM4!$J59,'CNRM-CM5'!$J59,'CSIRO-Mk3-6-0'!$J59,'GFDL-ESM2M'!$J59,'GFDL-ESM2G'!$J59,'HadGEM2-ES'!$J59,'HadGEM2-CC'!$J59,inmcm4!$J59,'IPSL-CM5A-LR'!$J59,'IPSL-CM5A-MR'!$J59,'IPSL-MC5B-LR'!$J59,MIROC5!$J59,'MIROC-ESM'!$J59,'MIROC-ESM-CHEM'!$J59,'MRI-CGCM3'!$J59,'NorESM1-M'!$J59)</f>
        <v>0.40002820989999999</v>
      </c>
      <c r="T60" s="13">
        <f>MAX('bcc-csm-1'!$K59,'bcc-csm1-1-m'!$K59,'BNU-ESM'!$K59,CanESM2!$K59,CCSM4!$K59,'CNRM-CM5'!$K59,'CSIRO-Mk3-6-0'!$K59,'GFDL-ESM2M'!$K59,'GFDL-ESM2G'!$K59,'HadGEM2-ES'!$K59,'HadGEM2-CC'!$K59,inmcm4!$K59,'IPSL-CM5A-LR'!$K59,'IPSL-CM5A-MR'!$K59,'IPSL-MC5B-LR'!$K59,MIROC5!$K59,'MIROC-ESM'!$K59,'MIROC-ESM-CHEM'!$K59,'MRI-CGCM3'!$K59,'NorESM1-M'!$K59)</f>
        <v>744.20089480000001</v>
      </c>
      <c r="U60" s="13">
        <f>MAX('bcc-csm-1'!$L59,'bcc-csm1-1-m'!$L59,'BNU-ESM'!$L59,CanESM2!$L59,CCSM4!$L59,'CNRM-CM5'!$L59,'CSIRO-Mk3-6-0'!$L59,'GFDL-ESM2M'!$L59,'GFDL-ESM2G'!$L59,'HadGEM2-ES'!$L59,'HadGEM2-CC'!$L59,inmcm4!$L59,'IPSL-CM5A-LR'!$L59,'IPSL-CM5A-MR'!$L59,'IPSL-MC5B-LR'!$L59,MIROC5!$L59,'MIROC-ESM'!$L59,'MIROC-ESM-CHEM'!$L59,'MRI-CGCM3'!$L59,'NorESM1-M'!$L59)</f>
        <v>546.84532019999995</v>
      </c>
      <c r="V60" s="25">
        <f>MAX('bcc-csm-1'!$M59,'bcc-csm1-1-m'!$M59,'BNU-ESM'!$M59,CanESM2!$M59,CCSM4!$M59,'CNRM-CM5'!$M59,'CSIRO-Mk3-6-0'!$M59,'GFDL-ESM2M'!$M59,'GFDL-ESM2G'!$M59,'HadGEM2-ES'!$M59,'HadGEM2-CC'!$M59,inmcm4!$M59,'IPSL-CM5A-LR'!$M59,'IPSL-CM5A-MR'!$M59,'IPSL-MC5B-LR'!$M59,MIROC5!$M59,'MIROC-ESM'!$M59,'MIROC-ESM-CHEM'!$M59,'MRI-CGCM3'!$M59,'NorESM1-M'!$M59)</f>
        <v>0.73602173699999995</v>
      </c>
      <c r="W60" s="56">
        <f>STDEV('bcc-csm-1'!$H59,'bcc-csm1-1-m'!$H59,'BNU-ESM'!$H59,CanESM2!$H59,CCSM4!$H59,'CNRM-CM5'!$H59,'CSIRO-Mk3-6-0'!$H59,'GFDL-ESM2M'!$H59,'GFDL-ESM2G'!$H59,'HadGEM2-ES'!$H59,'HadGEM2-CC'!$H59,inmcm4!$H59,'IPSL-CM5A-LR'!$H59,'IPSL-CM5A-MR'!$H59,'IPSL-MC5B-LR'!$H59,MIROC5!$H59,'MIROC-ESM'!$H59,'MIROC-ESM-CHEM'!$H59,'MRI-CGCM3'!$H59,'NorESM1-M'!$H59)</f>
        <v>101.94141103541317</v>
      </c>
      <c r="X60" s="13">
        <f>STDEV('bcc-csm-1'!$I59,'bcc-csm1-1-m'!$I59,'BNU-ESM'!$I59,CanESM2!$I59,CCSM4!$I59,'CNRM-CM5'!$I59,'CSIRO-Mk3-6-0'!$I59,'GFDL-ESM2M'!$I59,'GFDL-ESM2G'!$I59,'HadGEM2-ES'!$I59,'HadGEM2-CC'!$I59,inmcm4!$I59,'IPSL-CM5A-LR'!$I59,'IPSL-CM5A-MR'!$I59,'IPSL-MC5B-LR'!$I59,MIROC5!$I59,'MIROC-ESM'!$I59,'MIROC-ESM-CHEM'!$I59,'MRI-CGCM3'!$I59,'NorESM1-M'!$I59)</f>
        <v>76.194858700614063</v>
      </c>
      <c r="Y60" s="13">
        <f>STDEV('bcc-csm-1'!$J59,'bcc-csm1-1-m'!$J59,'BNU-ESM'!$J59,CanESM2!$J59,CCSM4!$J59,'CNRM-CM5'!$J59,'CSIRO-Mk3-6-0'!$J59,'GFDL-ESM2M'!$J59,'GFDL-ESM2G'!$J59,'HadGEM2-ES'!$J59,'HadGEM2-CC'!$J59,inmcm4!$J59,'IPSL-CM5A-LR'!$J59,'IPSL-CM5A-MR'!$J59,'IPSL-MC5B-LR'!$J59,MIROC5!$J59,'MIROC-ESM'!$J59,'MIROC-ESM-CHEM'!$J59,'MRI-CGCM3'!$J59,'NorESM1-M'!$J59)</f>
        <v>0.1137425873959345</v>
      </c>
      <c r="Z60" s="13">
        <f>STDEV('bcc-csm-1'!$K59,'bcc-csm1-1-m'!$K59,'BNU-ESM'!$K59,CanESM2!$K59,CCSM4!$K59,'CNRM-CM5'!$K59,'CSIRO-Mk3-6-0'!$K59,'GFDL-ESM2M'!$K59,'GFDL-ESM2G'!$K59,'HadGEM2-ES'!$K59,'HadGEM2-CC'!$K59,inmcm4!$K59,'IPSL-CM5A-LR'!$K59,'IPSL-CM5A-MR'!$K59,'IPSL-MC5B-LR'!$K59,MIROC5!$K59,'MIROC-ESM'!$K59,'MIROC-ESM-CHEM'!$K59,'MRI-CGCM3'!$K59,'NorESM1-M'!$K59)</f>
        <v>158.21503382045245</v>
      </c>
      <c r="AA60" s="13">
        <f>STDEV('bcc-csm-1'!$L59,'bcc-csm1-1-m'!$L59,'BNU-ESM'!$L59,CanESM2!$L59,CCSM4!$L59,'CNRM-CM5'!$L59,'CSIRO-Mk3-6-0'!$L59,'GFDL-ESM2M'!$L59,'GFDL-ESM2G'!$L59,'HadGEM2-ES'!$L59,'HadGEM2-CC'!$L59,inmcm4!$L59,'IPSL-CM5A-LR'!$L59,'IPSL-CM5A-MR'!$L59,'IPSL-MC5B-LR'!$L59,MIROC5!$L59,'MIROC-ESM'!$L59,'MIROC-ESM-CHEM'!$L59,'MRI-CGCM3'!$L59,'NorESM1-M'!$L59)</f>
        <v>123.75991330302068</v>
      </c>
      <c r="AB60" s="13">
        <f>STDEV('bcc-csm-1'!$M59,'bcc-csm1-1-m'!$M59,'BNU-ESM'!$M59,CanESM2!$M59,CCSM4!$M59,'CNRM-CM5'!$M59,'CSIRO-Mk3-6-0'!$M59,'GFDL-ESM2M'!$M59,'GFDL-ESM2G'!$M59,'HadGEM2-ES'!$M59,'HadGEM2-CC'!$M59,inmcm4!$M59,'IPSL-CM5A-LR'!$M59,'IPSL-CM5A-MR'!$M59,'IPSL-MC5B-LR'!$M59,MIROC5!$M59,'MIROC-ESM'!$M59,'MIROC-ESM-CHEM'!$M59,'MRI-CGCM3'!$M59,'NorESM1-M'!$M59)</f>
        <v>0.18641874188088225</v>
      </c>
      <c r="AC60" s="56">
        <f t="shared" ref="AC60:AH60" si="134">E60-(3*W60)</f>
        <v>-60.897686265430451</v>
      </c>
      <c r="AD60" s="13">
        <f t="shared" si="134"/>
        <v>-92.412904701285953</v>
      </c>
      <c r="AE60" s="13">
        <f t="shared" si="134"/>
        <v>-0.18074791353541245</v>
      </c>
      <c r="AF60" s="13">
        <f t="shared" si="134"/>
        <v>-102.21193457849569</v>
      </c>
      <c r="AG60" s="13">
        <f t="shared" si="134"/>
        <v>-155.4093766740844</v>
      </c>
      <c r="AH60" s="13">
        <f t="shared" si="134"/>
        <v>-0.3013625511935567</v>
      </c>
      <c r="AI60" s="56">
        <f t="shared" ref="AI60:AN60" si="135">E60+(3*W60)</f>
        <v>550.7507799470485</v>
      </c>
      <c r="AJ60" s="13">
        <f t="shared" si="135"/>
        <v>364.75624750239842</v>
      </c>
      <c r="AK60" s="13">
        <f t="shared" si="135"/>
        <v>0.50170761084019455</v>
      </c>
      <c r="AL60" s="13">
        <f t="shared" si="135"/>
        <v>847.07826834421894</v>
      </c>
      <c r="AM60" s="13">
        <f t="shared" si="135"/>
        <v>587.1501031440398</v>
      </c>
      <c r="AN60" s="13">
        <f t="shared" si="135"/>
        <v>0.81714990009173682</v>
      </c>
      <c r="AO60" s="56">
        <f>AVERAGE('bcc-csm-1'!$E59,'bcc-csm1-1-m'!$E59,'BNU-ESM'!$E59,CanESM2!$E59,CCSM4!$E59,'CNRM-CM5'!$E59,'CSIRO-Mk3-6-0'!$E59,'GFDL-ESM2M'!$E59,'GFDL-ESM2G'!$E59,'HadGEM2-ES'!$E59,'HadGEM2-CC'!$E59,inmcm4!$E59,'IPSL-CM5A-LR'!$E59,'IPSL-CM5A-MR'!$E59,'IPSL-MC5B-LR'!$E59,MIROC5!$E59,'MIROC-ESM'!$E59,'MIROC-ESM-CHEM'!$E59,'MRI-CGCM3'!$E59,'NorESM1-M'!$E59)</f>
        <v>2294.8369917969276</v>
      </c>
      <c r="AP60" s="13">
        <f>AVERAGE('bcc-csm-1'!$F59,'bcc-csm1-1-m'!$F59,'BNU-ESM'!$F59,CanESM2!$F59,CCSM4!$F59,'CNRM-CM5'!$F59,'CSIRO-Mk3-6-0'!$F59,'GFDL-ESM2M'!$F59,'GFDL-ESM2G'!$F59,'HadGEM2-ES'!$F59,'HadGEM2-CC'!$F59,inmcm4!$F59,'IPSL-CM5A-LR'!$F59,'IPSL-CM5A-MR'!$F59,'IPSL-MC5B-LR'!$F59,MIROC5!$F59,'MIROC-ESM'!$F59,'MIROC-ESM-CHEM'!$F59,'MRI-CGCM3'!$F59,'NorESM1-M'!$F59)</f>
        <v>245.26406588546047</v>
      </c>
      <c r="AQ60" s="62">
        <f>AVERAGE('bcc-csm-1'!$G59,'bcc-csm1-1-m'!$G59,'BNU-ESM'!$G59,CanESM2!$G59,CCSM4!$G59,'CNRM-CM5'!$G59,'CSIRO-Mk3-6-0'!$G59,'GFDL-ESM2M'!$G59,'GFDL-ESM2G'!$G59,'HadGEM2-ES'!$G59,'HadGEM2-CC'!$G59,inmcm4!$G59,'IPSL-CM5A-LR'!$G59,'IPSL-CM5A-MR'!$G59,'IPSL-MC5B-LR'!$G59,MIROC5!$G59,'MIROC-ESM'!$G59,'MIROC-ESM-CHEM'!$G59,'MRI-CGCM3'!$G59,'NorESM1-M'!$G59)</f>
        <v>1.0509378012359618</v>
      </c>
      <c r="AR60" s="53">
        <f t="shared" si="82"/>
        <v>0.10672938762810515</v>
      </c>
      <c r="AS60" s="53">
        <f t="shared" si="83"/>
        <v>0.55520433011230053</v>
      </c>
      <c r="AT60" s="64">
        <f t="shared" si="84"/>
        <v>0.15270156660428214</v>
      </c>
      <c r="AU60" s="53">
        <f t="shared" si="85"/>
        <v>0.16229177419317922</v>
      </c>
      <c r="AV60" s="53">
        <f t="shared" si="86"/>
        <v>0.88015487493300471</v>
      </c>
      <c r="AW60" s="64">
        <f t="shared" si="87"/>
        <v>0.24539385123057961</v>
      </c>
    </row>
    <row r="61" spans="1:49" ht="11.5" x14ac:dyDescent="0.25">
      <c r="A61" s="10" t="str">
        <f>IF(AND(B61='bcc-csm-1'!C60, B61='bcc-csm1-1-m'!C60,B61='BNU-ESM'!C60, B61=CanESM2!C60, B61=CCSM4!C60, B61='CNRM-CM5'!C60, B61='CSIRO-Mk3-6-0'!C60, B61='GFDL-ESM2M'!C60, B61='GFDL-ESM2G'!C60, B61='HadGEM2-ES'!C60, B61='HadGEM2-CC'!C60, B61=inmcm4!C60, B61='IPSL-CM5A-LR'!C60, B61='IPSL-CM5A-MR'!C60, B61='IPSL-MC5B-LR'!C60, B61=MIROC5!C60, B61='MIROC-ESM'!C60, B61='MIROC-ESM-CHEM'!C60, B61='MRI-CGCM3'!C60, B61='NorESM1-M'!C60), "Yes", "No")</f>
        <v>Yes</v>
      </c>
      <c r="B61" s="10">
        <v>19113</v>
      </c>
      <c r="C61" s="10" t="s">
        <v>60</v>
      </c>
      <c r="D61" s="11" t="s">
        <v>1</v>
      </c>
      <c r="E61" s="13">
        <f>AVERAGE('bcc-csm-1'!$H60,'bcc-csm1-1-m'!$H60,'BNU-ESM'!$H60,CanESM2!$H60,CCSM4!$H60,'CNRM-CM5'!$H60,'CSIRO-Mk3-6-0'!$H60,'GFDL-ESM2M'!$H60,'GFDL-ESM2G'!$H60,'HadGEM2-ES'!$H60,'HadGEM2-CC'!$H60,inmcm4!$H60,'IPSL-CM5A-LR'!$H60,'IPSL-CM5A-MR'!$H60,'IPSL-MC5B-LR'!$H60,MIROC5!$H60,'MIROC-ESM'!$H60,'MIROC-ESM-CHEM'!$H60,'MRI-CGCM3'!$H60,'NorESM1-M'!$H60)</f>
        <v>235.20779074038643</v>
      </c>
      <c r="F61" s="13">
        <f>AVERAGE('bcc-csm-1'!$I60,'bcc-csm1-1-m'!$I60,'BNU-ESM'!$I60,CanESM2!$I60,CCSM4!$I60,'CNRM-CM5'!$I60,'CSIRO-Mk3-6-0'!$I60,'GFDL-ESM2M'!$I60,'GFDL-ESM2G'!$I60,'HadGEM2-ES'!$I60,'HadGEM2-CC'!$I60,inmcm4!$I60,'IPSL-CM5A-LR'!$I60,'IPSL-CM5A-MR'!$I60,'IPSL-MC5B-LR'!$I60,MIROC5!$I60,'MIROC-ESM'!$I60,'MIROC-ESM-CHEM'!$I60,'MRI-CGCM3'!$I60,'NorESM1-M'!$I60)</f>
        <v>107.05442725217108</v>
      </c>
      <c r="G61" s="25">
        <f>AVERAGE('bcc-csm-1'!$J60,'bcc-csm1-1-m'!$J60,'BNU-ESM'!$J60,CanESM2!$J60,CCSM4!$J60,'CNRM-CM5'!$J60,'CSIRO-Mk3-6-0'!$J60,'GFDL-ESM2M'!$J60,'GFDL-ESM2G'!$J60,'HadGEM2-ES'!$J60,'HadGEM2-CC'!$J60,inmcm4!$J60,'IPSL-CM5A-LR'!$J60,'IPSL-CM5A-MR'!$J60,'IPSL-MC5B-LR'!$J60,MIROC5!$J60,'MIROC-ESM'!$J60,'MIROC-ESM-CHEM'!$J60,'MRI-CGCM3'!$J60,'NorESM1-M'!$J60)</f>
        <v>0.13822119870652805</v>
      </c>
      <c r="H61" s="13">
        <f>AVERAGE('bcc-csm-1'!$K60,'bcc-csm1-1-m'!$K60,'BNU-ESM'!$K60,CanESM2!$K60,CCSM4!$K60,'CNRM-CM5'!$K60,'CSIRO-Mk3-6-0'!$K60,'GFDL-ESM2M'!$K60,'GFDL-ESM2G'!$K60,'HadGEM2-ES'!$K60,'HadGEM2-CC'!$K60,inmcm4!$K60,'IPSL-CM5A-LR'!$K60,'IPSL-CM5A-MR'!$K60,'IPSL-MC5B-LR'!$K60,MIROC5!$K60,'MIROC-ESM'!$K60,'MIROC-ESM-CHEM'!$K60,'MRI-CGCM3'!$K60,'NorESM1-M'!$K60)</f>
        <v>360.49463618919992</v>
      </c>
      <c r="I61" s="13">
        <f>AVERAGE('bcc-csm-1'!$L60,'bcc-csm1-1-m'!$L60,'BNU-ESM'!$L60,CanESM2!$L60,CCSM4!$L60,'CNRM-CM5'!$L60,'CSIRO-Mk3-6-0'!$L60,'GFDL-ESM2M'!$L60,'GFDL-ESM2G'!$L60,'HadGEM2-ES'!$L60,'HadGEM2-CC'!$L60,inmcm4!$L60,'IPSL-CM5A-LR'!$L60,'IPSL-CM5A-MR'!$L60,'IPSL-MC5B-LR'!$L60,MIROC5!$L60,'MIROC-ESM'!$L60,'MIROC-ESM-CHEM'!$L60,'MRI-CGCM3'!$L60,'NorESM1-M'!$L60)</f>
        <v>174.5975377134497</v>
      </c>
      <c r="J61" s="25">
        <f>AVERAGE('bcc-csm-1'!$M60,'bcc-csm1-1-m'!$M60,'BNU-ESM'!$M60,CanESM2!$M60,CCSM4!$M60,'CNRM-CM5'!$M60,'CSIRO-Mk3-6-0'!$M60,'GFDL-ESM2M'!$M60,'GFDL-ESM2G'!$M60,'HadGEM2-ES'!$M60,'HadGEM2-CC'!$M60,inmcm4!$M60,'IPSL-CM5A-LR'!$M60,'IPSL-CM5A-MR'!$M60,'IPSL-MC5B-LR'!$M60,MIROC5!$M60,'MIROC-ESM'!$M60,'MIROC-ESM-CHEM'!$M60,'MRI-CGCM3'!$M60,'NorESM1-M'!$M60)</f>
        <v>0.22288732064585268</v>
      </c>
      <c r="K61" s="56">
        <f>MIN('bcc-csm-1'!$H60,'bcc-csm1-1-m'!$H60,'BNU-ESM'!$H60,CanESM2!$H60,CCSM4!$H60,'CNRM-CM5'!$H60,'CSIRO-Mk3-6-0'!$H60,'GFDL-ESM2M'!$H60,'GFDL-ESM2G'!$H60,'HadGEM2-ES'!$H60,'HadGEM2-CC'!$H60,inmcm4!$H60,'IPSL-CM5A-LR'!$H60,'IPSL-CM5A-MR'!$H60,'IPSL-MC5B-LR'!$H60,MIROC5!$H60,'MIROC-ESM'!$H60,'MIROC-ESM-CHEM'!$H60,'MRI-CGCM3'!$H60,'NorESM1-M'!$H60)</f>
        <v>66.771042715525496</v>
      </c>
      <c r="L61" s="13">
        <f>MIN('bcc-csm-1'!$I60,'bcc-csm1-1-m'!$I60,'BNU-ESM'!$I60,CanESM2!$I60,CCSM4!$I60,'CNRM-CM5'!$I60,'CSIRO-Mk3-6-0'!$I60,'GFDL-ESM2M'!$I60,'GFDL-ESM2G'!$I60,'HadGEM2-ES'!$I60,'HadGEM2-CC'!$I60,inmcm4!$I60,'IPSL-CM5A-LR'!$I60,'IPSL-CM5A-MR'!$I60,'IPSL-MC5B-LR'!$I60,MIROC5!$I60,'MIROC-ESM'!$I60,'MIROC-ESM-CHEM'!$I60,'MRI-CGCM3'!$I60,'NorESM1-M'!$I60)</f>
        <v>16.939619302749598</v>
      </c>
      <c r="M61" s="25">
        <f>MIN('bcc-csm-1'!$J60,'bcc-csm1-1-m'!$J60,'BNU-ESM'!$J60,CanESM2!$J60,CCSM4!$J60,'CNRM-CM5'!$J60,'CSIRO-Mk3-6-0'!$J60,'GFDL-ESM2M'!$J60,'GFDL-ESM2G'!$J60,'HadGEM2-ES'!$J60,'HadGEM2-CC'!$J60,inmcm4!$J60,'IPSL-CM5A-LR'!$J60,'IPSL-CM5A-MR'!$J60,'IPSL-MC5B-LR'!$J60,MIROC5!$J60,'MIROC-ESM'!$J60,'MIROC-ESM-CHEM'!$J60,'MRI-CGCM3'!$J60,'NorESM1-M'!$J60)</f>
        <v>-3.0078275540456698E-2</v>
      </c>
      <c r="N61" s="13">
        <f>MIN('bcc-csm-1'!$K60,'bcc-csm1-1-m'!$K60,'BNU-ESM'!$K60,CanESM2!$K60,CCSM4!$K60,'CNRM-CM5'!$K60,'CSIRO-Mk3-6-0'!$K60,'GFDL-ESM2M'!$K60,'GFDL-ESM2G'!$K60,'HadGEM2-ES'!$K60,'HadGEM2-CC'!$K60,inmcm4!$K60,'IPSL-CM5A-LR'!$K60,'IPSL-CM5A-MR'!$K60,'IPSL-MC5B-LR'!$K60,MIROC5!$K60,'MIROC-ESM'!$K60,'MIROC-ESM-CHEM'!$K60,'MRI-CGCM3'!$K60,'NorESM1-M'!$K60)</f>
        <v>126.792455249745</v>
      </c>
      <c r="O61" s="13">
        <f>MIN('bcc-csm-1'!$L60,'bcc-csm1-1-m'!$L60,'BNU-ESM'!$L60,CanESM2!$L60,CCSM4!$L60,'CNRM-CM5'!$L60,'CSIRO-Mk3-6-0'!$L60,'GFDL-ESM2M'!$L60,'GFDL-ESM2G'!$L60,'HadGEM2-ES'!$L60,'HadGEM2-CC'!$L60,inmcm4!$L60,'IPSL-CM5A-LR'!$L60,'IPSL-CM5A-MR'!$L60,'IPSL-MC5B-LR'!$L60,MIROC5!$L60,'MIROC-ESM'!$L60,'MIROC-ESM-CHEM'!$L60,'MRI-CGCM3'!$L60,'NorESM1-M'!$L60)</f>
        <v>21.552733945846601</v>
      </c>
      <c r="P61" s="25">
        <f>MIN('bcc-csm-1'!$M60,'bcc-csm1-1-m'!$M60,'BNU-ESM'!$M60,CanESM2!$M60,CCSM4!$M60,'CNRM-CM5'!$M60,'CSIRO-Mk3-6-0'!$M60,'GFDL-ESM2M'!$M60,'GFDL-ESM2G'!$M60,'HadGEM2-ES'!$M60,'HadGEM2-CC'!$M60,inmcm4!$M60,'IPSL-CM5A-LR'!$M60,'IPSL-CM5A-MR'!$M60,'IPSL-MC5B-LR'!$M60,MIROC5!$M60,'MIROC-ESM'!$M60,'MIROC-ESM-CHEM'!$M60,'MRI-CGCM3'!$M60,'NorESM1-M'!$M60)</f>
        <v>-2.3157072696708199E-2</v>
      </c>
      <c r="Q61" s="56">
        <f>MAX('bcc-csm-1'!$H60,'bcc-csm1-1-m'!$H60,'BNU-ESM'!$H60,CanESM2!$H60,CCSM4!$H60,'CNRM-CM5'!$H60,'CSIRO-Mk3-6-0'!$H60,'GFDL-ESM2M'!$H60,'GFDL-ESM2G'!$H60,'HadGEM2-ES'!$H60,'HadGEM2-CC'!$H60,inmcm4!$H60,'IPSL-CM5A-LR'!$H60,'IPSL-CM5A-MR'!$H60,'IPSL-MC5B-LR'!$H60,MIROC5!$H60,'MIROC-ESM'!$H60,'MIROC-ESM-CHEM'!$H60,'MRI-CGCM3'!$H60,'NorESM1-M'!$H60)</f>
        <v>442.90369887545199</v>
      </c>
      <c r="R61" s="13">
        <f>MAX('bcc-csm-1'!$I60,'bcc-csm1-1-m'!$I60,'BNU-ESM'!$I60,CanESM2!$I60,CCSM4!$I60,'CNRM-CM5'!$I60,'CSIRO-Mk3-6-0'!$I60,'GFDL-ESM2M'!$I60,'GFDL-ESM2G'!$I60,'HadGEM2-ES'!$I60,'HadGEM2-CC'!$I60,inmcm4!$I60,'IPSL-CM5A-LR'!$I60,'IPSL-CM5A-MR'!$I60,'IPSL-MC5B-LR'!$I60,MIROC5!$I60,'MIROC-ESM'!$I60,'MIROC-ESM-CHEM'!$I60,'MRI-CGCM3'!$I60,'NorESM1-M'!$I60)</f>
        <v>282.04551496505701</v>
      </c>
      <c r="S61" s="25">
        <f>MAX('bcc-csm-1'!$J60,'bcc-csm1-1-m'!$J60,'BNU-ESM'!$J60,CanESM2!$J60,CCSM4!$J60,'CNRM-CM5'!$J60,'CSIRO-Mk3-6-0'!$J60,'GFDL-ESM2M'!$J60,'GFDL-ESM2G'!$J60,'HadGEM2-ES'!$J60,'HadGEM2-CC'!$J60,inmcm4!$J60,'IPSL-CM5A-LR'!$J60,'IPSL-CM5A-MR'!$J60,'IPSL-MC5B-LR'!$J60,MIROC5!$J60,'MIROC-ESM'!$J60,'MIROC-ESM-CHEM'!$J60,'MRI-CGCM3'!$J60,'NorESM1-M'!$J60)</f>
        <v>0.34187414667085902</v>
      </c>
      <c r="T61" s="13">
        <f>MAX('bcc-csm-1'!$K60,'bcc-csm1-1-m'!$K60,'BNU-ESM'!$K60,CanESM2!$K60,CCSM4!$K60,'CNRM-CM5'!$K60,'CSIRO-Mk3-6-0'!$K60,'GFDL-ESM2M'!$K60,'GFDL-ESM2G'!$K60,'HadGEM2-ES'!$K60,'HadGEM2-CC'!$K60,inmcm4!$K60,'IPSL-CM5A-LR'!$K60,'IPSL-CM5A-MR'!$K60,'IPSL-MC5B-LR'!$K60,MIROC5!$K60,'MIROC-ESM'!$K60,'MIROC-ESM-CHEM'!$K60,'MRI-CGCM3'!$K60,'NorESM1-M'!$K60)</f>
        <v>648.50765980000006</v>
      </c>
      <c r="U61" s="13">
        <f>MAX('bcc-csm-1'!$L60,'bcc-csm1-1-m'!$L60,'BNU-ESM'!$L60,CanESM2!$L60,CCSM4!$L60,'CNRM-CM5'!$L60,'CSIRO-Mk3-6-0'!$L60,'GFDL-ESM2M'!$L60,'GFDL-ESM2G'!$L60,'HadGEM2-ES'!$L60,'HadGEM2-CC'!$L60,inmcm4!$L60,'IPSL-CM5A-LR'!$L60,'IPSL-CM5A-MR'!$L60,'IPSL-MC5B-LR'!$L60,MIROC5!$L60,'MIROC-ESM'!$L60,'MIROC-ESM-CHEM'!$L60,'MRI-CGCM3'!$L60,'NorESM1-M'!$L60)</f>
        <v>389.61518519999998</v>
      </c>
      <c r="V61" s="25">
        <f>MAX('bcc-csm-1'!$M60,'bcc-csm1-1-m'!$M60,'BNU-ESM'!$M60,CanESM2!$M60,CCSM4!$M60,'CNRM-CM5'!$M60,'CSIRO-Mk3-6-0'!$M60,'GFDL-ESM2M'!$M60,'GFDL-ESM2G'!$M60,'HadGEM2-ES'!$M60,'HadGEM2-CC'!$M60,inmcm4!$M60,'IPSL-CM5A-LR'!$M60,'IPSL-CM5A-MR'!$M60,'IPSL-MC5B-LR'!$M60,MIROC5!$M60,'MIROC-ESM'!$M60,'MIROC-ESM-CHEM'!$M60,'MRI-CGCM3'!$M60,'NorESM1-M'!$M60)</f>
        <v>0.53889701899999998</v>
      </c>
      <c r="W61" s="56">
        <f>STDEV('bcc-csm-1'!$H60,'bcc-csm1-1-m'!$H60,'BNU-ESM'!$H60,CanESM2!$H60,CCSM4!$H60,'CNRM-CM5'!$H60,'CSIRO-Mk3-6-0'!$H60,'GFDL-ESM2M'!$H60,'GFDL-ESM2G'!$H60,'HadGEM2-ES'!$H60,'HadGEM2-CC'!$H60,inmcm4!$H60,'IPSL-CM5A-LR'!$H60,'IPSL-CM5A-MR'!$H60,'IPSL-MC5B-LR'!$H60,MIROC5!$H60,'MIROC-ESM'!$H60,'MIROC-ESM-CHEM'!$H60,'MRI-CGCM3'!$H60,'NorESM1-M'!$H60)</f>
        <v>98.981710083714745</v>
      </c>
      <c r="X61" s="13">
        <f>STDEV('bcc-csm-1'!$I60,'bcc-csm1-1-m'!$I60,'BNU-ESM'!$I60,CanESM2!$I60,CCSM4!$I60,'CNRM-CM5'!$I60,'CSIRO-Mk3-6-0'!$I60,'GFDL-ESM2M'!$I60,'GFDL-ESM2G'!$I60,'HadGEM2-ES'!$I60,'HadGEM2-CC'!$I60,inmcm4!$I60,'IPSL-CM5A-LR'!$I60,'IPSL-CM5A-MR'!$I60,'IPSL-MC5B-LR'!$I60,MIROC5!$I60,'MIROC-ESM'!$I60,'MIROC-ESM-CHEM'!$I60,'MRI-CGCM3'!$I60,'NorESM1-M'!$I60)</f>
        <v>64.88443288947856</v>
      </c>
      <c r="Y61" s="13">
        <f>STDEV('bcc-csm-1'!$J60,'bcc-csm1-1-m'!$J60,'BNU-ESM'!$J60,CanESM2!$J60,CCSM4!$J60,'CNRM-CM5'!$J60,'CSIRO-Mk3-6-0'!$J60,'GFDL-ESM2M'!$J60,'GFDL-ESM2G'!$J60,'HadGEM2-ES'!$J60,'HadGEM2-CC'!$J60,inmcm4!$J60,'IPSL-CM5A-LR'!$J60,'IPSL-CM5A-MR'!$J60,'IPSL-MC5B-LR'!$J60,MIROC5!$J60,'MIROC-ESM'!$J60,'MIROC-ESM-CHEM'!$J60,'MRI-CGCM3'!$J60,'NorESM1-M'!$J60)</f>
        <v>0.10420821663932889</v>
      </c>
      <c r="Z61" s="13">
        <f>STDEV('bcc-csm-1'!$K60,'bcc-csm1-1-m'!$K60,'BNU-ESM'!$K60,CanESM2!$K60,CCSM4!$K60,'CNRM-CM5'!$K60,'CSIRO-Mk3-6-0'!$K60,'GFDL-ESM2M'!$K60,'GFDL-ESM2G'!$K60,'HadGEM2-ES'!$K60,'HadGEM2-CC'!$K60,inmcm4!$K60,'IPSL-CM5A-LR'!$K60,'IPSL-CM5A-MR'!$K60,'IPSL-MC5B-LR'!$K60,MIROC5!$K60,'MIROC-ESM'!$K60,'MIROC-ESM-CHEM'!$K60,'MRI-CGCM3'!$K60,'NorESM1-M'!$K60)</f>
        <v>142.58211407412907</v>
      </c>
      <c r="AA61" s="13">
        <f>STDEV('bcc-csm-1'!$L60,'bcc-csm1-1-m'!$L60,'BNU-ESM'!$L60,CanESM2!$L60,CCSM4!$L60,'CNRM-CM5'!$L60,'CSIRO-Mk3-6-0'!$L60,'GFDL-ESM2M'!$L60,'GFDL-ESM2G'!$L60,'HadGEM2-ES'!$L60,'HadGEM2-CC'!$L60,inmcm4!$L60,'IPSL-CM5A-LR'!$L60,'IPSL-CM5A-MR'!$L60,'IPSL-MC5B-LR'!$L60,MIROC5!$L60,'MIROC-ESM'!$L60,'MIROC-ESM-CHEM'!$L60,'MRI-CGCM3'!$L60,'NorESM1-M'!$L60)</f>
        <v>91.365479851082583</v>
      </c>
      <c r="AB61" s="13">
        <f>STDEV('bcc-csm-1'!$M60,'bcc-csm1-1-m'!$M60,'BNU-ESM'!$M60,CanESM2!$M60,CCSM4!$M60,'CNRM-CM5'!$M60,'CSIRO-Mk3-6-0'!$M60,'GFDL-ESM2M'!$M60,'GFDL-ESM2G'!$M60,'HadGEM2-ES'!$M60,'HadGEM2-CC'!$M60,inmcm4!$M60,'IPSL-CM5A-LR'!$M60,'IPSL-CM5A-MR'!$M60,'IPSL-MC5B-LR'!$M60,MIROC5!$M60,'MIROC-ESM'!$M60,'MIROC-ESM-CHEM'!$M60,'MRI-CGCM3'!$M60,'NorESM1-M'!$M60)</f>
        <v>0.14597415488217971</v>
      </c>
      <c r="AC61" s="56">
        <f t="shared" ref="AC61:AH61" si="136">E61-(3*W61)</f>
        <v>-61.737339510757806</v>
      </c>
      <c r="AD61" s="13">
        <f t="shared" si="136"/>
        <v>-87.598871416264615</v>
      </c>
      <c r="AE61" s="13">
        <f t="shared" si="136"/>
        <v>-0.17440345121145862</v>
      </c>
      <c r="AF61" s="13">
        <f t="shared" si="136"/>
        <v>-67.251706033187247</v>
      </c>
      <c r="AG61" s="13">
        <f t="shared" si="136"/>
        <v>-99.498901839798066</v>
      </c>
      <c r="AH61" s="13">
        <f t="shared" si="136"/>
        <v>-0.21503514400068649</v>
      </c>
      <c r="AI61" s="56">
        <f t="shared" ref="AI61:AN61" si="137">E61+(3*W61)</f>
        <v>532.15292099153066</v>
      </c>
      <c r="AJ61" s="13">
        <f t="shared" si="137"/>
        <v>301.70772592060678</v>
      </c>
      <c r="AK61" s="13">
        <f t="shared" si="137"/>
        <v>0.45084584862451471</v>
      </c>
      <c r="AL61" s="13">
        <f t="shared" si="137"/>
        <v>788.24097841158709</v>
      </c>
      <c r="AM61" s="13">
        <f t="shared" si="137"/>
        <v>448.69397726669746</v>
      </c>
      <c r="AN61" s="13">
        <f t="shared" si="137"/>
        <v>0.66080978529239187</v>
      </c>
      <c r="AO61" s="56">
        <f>AVERAGE('bcc-csm-1'!$E60,'bcc-csm1-1-m'!$E60,'BNU-ESM'!$E60,CanESM2!$E60,CCSM4!$E60,'CNRM-CM5'!$E60,'CSIRO-Mk3-6-0'!$E60,'GFDL-ESM2M'!$E60,'GFDL-ESM2G'!$E60,'HadGEM2-ES'!$E60,'HadGEM2-CC'!$E60,inmcm4!$E60,'IPSL-CM5A-LR'!$E60,'IPSL-CM5A-MR'!$E60,'IPSL-MC5B-LR'!$E60,MIROC5!$E60,'MIROC-ESM'!$E60,'MIROC-ESM-CHEM'!$E60,'MRI-CGCM3'!$E60,'NorESM1-M'!$E60)</f>
        <v>2018.604886006719</v>
      </c>
      <c r="AP61" s="13">
        <f>AVERAGE('bcc-csm-1'!$F60,'bcc-csm1-1-m'!$F60,'BNU-ESM'!$F60,CanESM2!$F60,CCSM4!$F60,'CNRM-CM5'!$F60,'CSIRO-Mk3-6-0'!$F60,'GFDL-ESM2M'!$F60,'GFDL-ESM2G'!$F60,'HadGEM2-ES'!$F60,'HadGEM2-CC'!$F60,inmcm4!$F60,'IPSL-CM5A-LR'!$F60,'IPSL-CM5A-MR'!$F60,'IPSL-MC5B-LR'!$F60,MIROC5!$F60,'MIROC-ESM'!$F60,'MIROC-ESM-CHEM'!$F60,'MRI-CGCM3'!$F60,'NorESM1-M'!$F60)</f>
        <v>176.59707994664808</v>
      </c>
      <c r="AQ61" s="62">
        <f>AVERAGE('bcc-csm-1'!$G60,'bcc-csm1-1-m'!$G60,'BNU-ESM'!$G60,CanESM2!$G60,CCSM4!$G60,'CNRM-CM5'!$G60,'CSIRO-Mk3-6-0'!$G60,'GFDL-ESM2M'!$G60,'GFDL-ESM2G'!$G60,'HadGEM2-ES'!$G60,'HadGEM2-CC'!$G60,inmcm4!$G60,'IPSL-CM5A-LR'!$G60,'IPSL-CM5A-MR'!$G60,'IPSL-MC5B-LR'!$G60,MIROC5!$G60,'MIROC-ESM'!$G60,'MIROC-ESM-CHEM'!$G60,'MRI-CGCM3'!$G60,'NorESM1-M'!$G60)</f>
        <v>0.95903114959489844</v>
      </c>
      <c r="AR61" s="53">
        <f t="shared" si="82"/>
        <v>0.11651997494451895</v>
      </c>
      <c r="AS61" s="53">
        <f t="shared" si="83"/>
        <v>0.60620723335014037</v>
      </c>
      <c r="AT61" s="64">
        <f t="shared" si="84"/>
        <v>0.14412586991039203</v>
      </c>
      <c r="AU61" s="53">
        <f t="shared" si="85"/>
        <v>0.17858603171338999</v>
      </c>
      <c r="AV61" s="53">
        <f t="shared" si="86"/>
        <v>0.98867737658061805</v>
      </c>
      <c r="AW61" s="64">
        <f t="shared" si="87"/>
        <v>0.23240884380033106</v>
      </c>
    </row>
    <row r="62" spans="1:49" ht="11.5" x14ac:dyDescent="0.25">
      <c r="A62" s="10" t="str">
        <f>IF(AND(B62='bcc-csm-1'!C61, B62='bcc-csm1-1-m'!C61,B62='BNU-ESM'!C61, B62=CanESM2!C61, B62=CCSM4!C61, B62='CNRM-CM5'!C61, B62='CSIRO-Mk3-6-0'!C61, B62='GFDL-ESM2M'!C61, B62='GFDL-ESM2G'!C61, B62='HadGEM2-ES'!C61, B62='HadGEM2-CC'!C61, B62=inmcm4!C61, B62='IPSL-CM5A-LR'!C61, B62='IPSL-CM5A-MR'!C61, B62='IPSL-MC5B-LR'!C61, B62=MIROC5!C61, B62='MIROC-ESM'!C61, B62='MIROC-ESM-CHEM'!C61, B62='MRI-CGCM3'!C61, B62='NorESM1-M'!C61), "Yes", "No")</f>
        <v>Yes</v>
      </c>
      <c r="B62" s="10">
        <v>19115</v>
      </c>
      <c r="C62" s="10" t="s">
        <v>61</v>
      </c>
      <c r="D62" s="11" t="s">
        <v>1</v>
      </c>
      <c r="E62" s="13">
        <f>AVERAGE('bcc-csm-1'!$H61,'bcc-csm1-1-m'!$H61,'BNU-ESM'!$H61,CanESM2!$H61,CCSM4!$H61,'CNRM-CM5'!$H61,'CSIRO-Mk3-6-0'!$H61,'GFDL-ESM2M'!$H61,'GFDL-ESM2G'!$H61,'HadGEM2-ES'!$H61,'HadGEM2-CC'!$H61,inmcm4!$H61,'IPSL-CM5A-LR'!$H61,'IPSL-CM5A-MR'!$H61,'IPSL-MC5B-LR'!$H61,MIROC5!$H61,'MIROC-ESM'!$H61,'MIROC-ESM-CHEM'!$H61,'MRI-CGCM3'!$H61,'NorESM1-M'!$H61)</f>
        <v>245.06270304030187</v>
      </c>
      <c r="F62" s="13">
        <f>AVERAGE('bcc-csm-1'!$I61,'bcc-csm1-1-m'!$I61,'BNU-ESM'!$I61,CanESM2!$I61,CCSM4!$I61,'CNRM-CM5'!$I61,'CSIRO-Mk3-6-0'!$I61,'GFDL-ESM2M'!$I61,'GFDL-ESM2G'!$I61,'HadGEM2-ES'!$I61,'HadGEM2-CC'!$I61,inmcm4!$I61,'IPSL-CM5A-LR'!$I61,'IPSL-CM5A-MR'!$I61,'IPSL-MC5B-LR'!$I61,MIROC5!$I61,'MIROC-ESM'!$I61,'MIROC-ESM-CHEM'!$I61,'MRI-CGCM3'!$I61,'NorESM1-M'!$I61)</f>
        <v>131.3085035145607</v>
      </c>
      <c r="G62" s="25">
        <f>AVERAGE('bcc-csm-1'!$J61,'bcc-csm1-1-m'!$J61,'BNU-ESM'!$J61,CanESM2!$J61,CCSM4!$J61,'CNRM-CM5'!$J61,'CSIRO-Mk3-6-0'!$J61,'GFDL-ESM2M'!$J61,'GFDL-ESM2G'!$J61,'HadGEM2-ES'!$J61,'HadGEM2-CC'!$J61,inmcm4!$J61,'IPSL-CM5A-LR'!$J61,'IPSL-CM5A-MR'!$J61,'IPSL-MC5B-LR'!$J61,MIROC5!$J61,'MIROC-ESM'!$J61,'MIROC-ESM-CHEM'!$J61,'MRI-CGCM3'!$J61,'NorESM1-M'!$J61)</f>
        <v>0.15595806332307297</v>
      </c>
      <c r="H62" s="13">
        <f>AVERAGE('bcc-csm-1'!$K61,'bcc-csm1-1-m'!$K61,'BNU-ESM'!$K61,CanESM2!$K61,CCSM4!$K61,'CNRM-CM5'!$K61,'CSIRO-Mk3-6-0'!$K61,'GFDL-ESM2M'!$K61,'GFDL-ESM2G'!$K61,'HadGEM2-ES'!$K61,'HadGEM2-CC'!$K61,inmcm4!$K61,'IPSL-CM5A-LR'!$K61,'IPSL-CM5A-MR'!$K61,'IPSL-MC5B-LR'!$K61,MIROC5!$K61,'MIROC-ESM'!$K61,'MIROC-ESM-CHEM'!$K61,'MRI-CGCM3'!$K61,'NorESM1-M'!$K61)</f>
        <v>375.17268950716442</v>
      </c>
      <c r="I62" s="13">
        <f>AVERAGE('bcc-csm-1'!$L61,'bcc-csm1-1-m'!$L61,'BNU-ESM'!$L61,CanESM2!$L61,CCSM4!$L61,'CNRM-CM5'!$L61,'CSIRO-Mk3-6-0'!$L61,'GFDL-ESM2M'!$L61,'GFDL-ESM2G'!$L61,'HadGEM2-ES'!$L61,'HadGEM2-CC'!$L61,inmcm4!$L61,'IPSL-CM5A-LR'!$L61,'IPSL-CM5A-MR'!$L61,'IPSL-MC5B-LR'!$L61,MIROC5!$L61,'MIROC-ESM'!$L61,'MIROC-ESM-CHEM'!$L61,'MRI-CGCM3'!$L61,'NorESM1-M'!$L61)</f>
        <v>209.27780975169759</v>
      </c>
      <c r="J62" s="25">
        <f>AVERAGE('bcc-csm-1'!$M61,'bcc-csm1-1-m'!$M61,'BNU-ESM'!$M61,CanESM2!$M61,CCSM4!$M61,'CNRM-CM5'!$M61,'CSIRO-Mk3-6-0'!$M61,'GFDL-ESM2M'!$M61,'GFDL-ESM2G'!$M61,'HadGEM2-ES'!$M61,'HadGEM2-CC'!$M61,inmcm4!$M61,'IPSL-CM5A-LR'!$M61,'IPSL-CM5A-MR'!$M61,'IPSL-MC5B-LR'!$M61,MIROC5!$M61,'MIROC-ESM'!$M61,'MIROC-ESM-CHEM'!$M61,'MRI-CGCM3'!$M61,'NorESM1-M'!$M61)</f>
        <v>0.25211016144407994</v>
      </c>
      <c r="K62" s="56">
        <f>MIN('bcc-csm-1'!$H61,'bcc-csm1-1-m'!$H61,'BNU-ESM'!$H61,CanESM2!$H61,CCSM4!$H61,'CNRM-CM5'!$H61,'CSIRO-Mk3-6-0'!$H61,'GFDL-ESM2M'!$H61,'GFDL-ESM2G'!$H61,'HadGEM2-ES'!$H61,'HadGEM2-CC'!$H61,inmcm4!$H61,'IPSL-CM5A-LR'!$H61,'IPSL-CM5A-MR'!$H61,'IPSL-MC5B-LR'!$H61,MIROC5!$H61,'MIROC-ESM'!$H61,'MIROC-ESM-CHEM'!$H61,'MRI-CGCM3'!$H61,'NorESM1-M'!$H61)</f>
        <v>76.898024338949696</v>
      </c>
      <c r="L62" s="13">
        <f>MIN('bcc-csm-1'!$I61,'bcc-csm1-1-m'!$I61,'BNU-ESM'!$I61,CanESM2!$I61,CCSM4!$I61,'CNRM-CM5'!$I61,'CSIRO-Mk3-6-0'!$I61,'GFDL-ESM2M'!$I61,'GFDL-ESM2G'!$I61,'HadGEM2-ES'!$I61,'HadGEM2-CC'!$I61,inmcm4!$I61,'IPSL-CM5A-LR'!$I61,'IPSL-CM5A-MR'!$I61,'IPSL-MC5B-LR'!$I61,MIROC5!$I61,'MIROC-ESM'!$I61,'MIROC-ESM-CHEM'!$I61,'MRI-CGCM3'!$I61,'NorESM1-M'!$I61)</f>
        <v>35.299200820922799</v>
      </c>
      <c r="M62" s="25">
        <f>MIN('bcc-csm-1'!$J61,'bcc-csm1-1-m'!$J61,'BNU-ESM'!$J61,CanESM2!$J61,CCSM4!$J61,'CNRM-CM5'!$J61,'CSIRO-Mk3-6-0'!$J61,'GFDL-ESM2M'!$J61,'GFDL-ESM2G'!$J61,'HadGEM2-ES'!$J61,'HadGEM2-CC'!$J61,inmcm4!$J61,'IPSL-CM5A-LR'!$J61,'IPSL-CM5A-MR'!$J61,'IPSL-MC5B-LR'!$J61,MIROC5!$J61,'MIROC-ESM'!$J61,'MIROC-ESM-CHEM'!$J61,'MRI-CGCM3'!$J61,'NorESM1-M'!$J61)</f>
        <v>-1.15602243826229E-2</v>
      </c>
      <c r="N62" s="13">
        <f>MIN('bcc-csm-1'!$K61,'bcc-csm1-1-m'!$K61,'BNU-ESM'!$K61,CanESM2!$K61,CCSM4!$K61,'CNRM-CM5'!$K61,'CSIRO-Mk3-6-0'!$K61,'GFDL-ESM2M'!$K61,'GFDL-ESM2G'!$K61,'HadGEM2-ES'!$K61,'HadGEM2-CC'!$K61,inmcm4!$K61,'IPSL-CM5A-LR'!$K61,'IPSL-CM5A-MR'!$K61,'IPSL-MC5B-LR'!$K61,MIROC5!$K61,'MIROC-ESM'!$K61,'MIROC-ESM-CHEM'!$K61,'MRI-CGCM3'!$K61,'NorESM1-M'!$K61)</f>
        <v>139.04319057757999</v>
      </c>
      <c r="O62" s="13">
        <f>MIN('bcc-csm-1'!$L61,'bcc-csm1-1-m'!$L61,'BNU-ESM'!$L61,CanESM2!$L61,CCSM4!$L61,'CNRM-CM5'!$L61,'CSIRO-Mk3-6-0'!$L61,'GFDL-ESM2M'!$L61,'GFDL-ESM2G'!$L61,'HadGEM2-ES'!$L61,'HadGEM2-CC'!$L61,inmcm4!$L61,'IPSL-CM5A-LR'!$L61,'IPSL-CM5A-MR'!$L61,'IPSL-MC5B-LR'!$L61,MIROC5!$L61,'MIROC-ESM'!$L61,'MIROC-ESM-CHEM'!$L61,'MRI-CGCM3'!$L61,'NorESM1-M'!$L61)</f>
        <v>31.458760356903099</v>
      </c>
      <c r="P62" s="25">
        <f>MIN('bcc-csm-1'!$M61,'bcc-csm1-1-m'!$M61,'BNU-ESM'!$M61,CanESM2!$M61,CCSM4!$M61,'CNRM-CM5'!$M61,'CSIRO-Mk3-6-0'!$M61,'GFDL-ESM2M'!$M61,'GFDL-ESM2G'!$M61,'HadGEM2-ES'!$M61,'HadGEM2-CC'!$M61,inmcm4!$M61,'IPSL-CM5A-LR'!$M61,'IPSL-CM5A-MR'!$M61,'IPSL-MC5B-LR'!$M61,MIROC5!$M61,'MIROC-ESM'!$M61,'MIROC-ESM-CHEM'!$M61,'MRI-CGCM3'!$M61,'NorESM1-M'!$M61)</f>
        <v>-2.0913334809563401E-2</v>
      </c>
      <c r="Q62" s="56">
        <f>MAX('bcc-csm-1'!$H61,'bcc-csm1-1-m'!$H61,'BNU-ESM'!$H61,CanESM2!$H61,CCSM4!$H61,'CNRM-CM5'!$H61,'CSIRO-Mk3-6-0'!$H61,'GFDL-ESM2M'!$H61,'GFDL-ESM2G'!$H61,'HadGEM2-ES'!$H61,'HadGEM2-CC'!$H61,inmcm4!$H61,'IPSL-CM5A-LR'!$H61,'IPSL-CM5A-MR'!$H61,'IPSL-MC5B-LR'!$H61,MIROC5!$H61,'MIROC-ESM'!$H61,'MIROC-ESM-CHEM'!$H61,'MRI-CGCM3'!$H61,'NorESM1-M'!$H61)</f>
        <v>442.89225809006001</v>
      </c>
      <c r="R62" s="13">
        <f>MAX('bcc-csm-1'!$I61,'bcc-csm1-1-m'!$I61,'BNU-ESM'!$I61,CanESM2!$I61,CCSM4!$I61,'CNRM-CM5'!$I61,'CSIRO-Mk3-6-0'!$I61,'GFDL-ESM2M'!$I61,'GFDL-ESM2G'!$I61,'HadGEM2-ES'!$I61,'HadGEM2-CC'!$I61,inmcm4!$I61,'IPSL-CM5A-LR'!$I61,'IPSL-CM5A-MR'!$I61,'IPSL-MC5B-LR'!$I61,MIROC5!$I61,'MIROC-ESM'!$I61,'MIROC-ESM-CHEM'!$I61,'MRI-CGCM3'!$I61,'NorESM1-M'!$I61)</f>
        <v>306.17558898925802</v>
      </c>
      <c r="S62" s="25">
        <f>MAX('bcc-csm-1'!$J61,'bcc-csm1-1-m'!$J61,'BNU-ESM'!$J61,CanESM2!$J61,CCSM4!$J61,'CNRM-CM5'!$J61,'CSIRO-Mk3-6-0'!$J61,'GFDL-ESM2M'!$J61,'GFDL-ESM2G'!$J61,'HadGEM2-ES'!$J61,'HadGEM2-CC'!$J61,inmcm4!$J61,'IPSL-CM5A-LR'!$J61,'IPSL-CM5A-MR'!$J61,'IPSL-MC5B-LR'!$J61,MIROC5!$J61,'MIROC-ESM'!$J61,'MIROC-ESM-CHEM'!$J61,'MRI-CGCM3'!$J61,'NorESM1-M'!$J61)</f>
        <v>0.39967625330000001</v>
      </c>
      <c r="T62" s="13">
        <f>MAX('bcc-csm-1'!$K61,'bcc-csm1-1-m'!$K61,'BNU-ESM'!$K61,CanESM2!$K61,CCSM4!$K61,'CNRM-CM5'!$K61,'CSIRO-Mk3-6-0'!$K61,'GFDL-ESM2M'!$K61,'GFDL-ESM2G'!$K61,'HadGEM2-ES'!$K61,'HadGEM2-CC'!$K61,inmcm4!$K61,'IPSL-CM5A-LR'!$K61,'IPSL-CM5A-MR'!$K61,'IPSL-MC5B-LR'!$K61,MIROC5!$K61,'MIROC-ESM'!$K61,'MIROC-ESM-CHEM'!$K61,'MRI-CGCM3'!$K61,'NorESM1-M'!$K61)</f>
        <v>750.55198849999999</v>
      </c>
      <c r="U62" s="13">
        <f>MAX('bcc-csm-1'!$L61,'bcc-csm1-1-m'!$L61,'BNU-ESM'!$L61,CanESM2!$L61,CCSM4!$L61,'CNRM-CM5'!$L61,'CSIRO-Mk3-6-0'!$L61,'GFDL-ESM2M'!$L61,'GFDL-ESM2G'!$L61,'HadGEM2-ES'!$L61,'HadGEM2-CC'!$L61,inmcm4!$L61,'IPSL-CM5A-LR'!$L61,'IPSL-CM5A-MR'!$L61,'IPSL-MC5B-LR'!$L61,MIROC5!$L61,'MIROC-ESM'!$L61,'MIROC-ESM-CHEM'!$L61,'MRI-CGCM3'!$L61,'NorESM1-M'!$L61)</f>
        <v>536.60310949999996</v>
      </c>
      <c r="V62" s="25">
        <f>MAX('bcc-csm-1'!$M61,'bcc-csm1-1-m'!$M61,'BNU-ESM'!$M61,CanESM2!$M61,CCSM4!$M61,'CNRM-CM5'!$M61,'CSIRO-Mk3-6-0'!$M61,'GFDL-ESM2M'!$M61,'GFDL-ESM2G'!$M61,'HadGEM2-ES'!$M61,'HadGEM2-CC'!$M61,inmcm4!$M61,'IPSL-CM5A-LR'!$M61,'IPSL-CM5A-MR'!$M61,'IPSL-MC5B-LR'!$M61,MIROC5!$M61,'MIROC-ESM'!$M61,'MIROC-ESM-CHEM'!$M61,'MRI-CGCM3'!$M61,'NorESM1-M'!$M61)</f>
        <v>0.72820724599999997</v>
      </c>
      <c r="W62" s="56">
        <f>STDEV('bcc-csm-1'!$H61,'bcc-csm1-1-m'!$H61,'BNU-ESM'!$H61,CanESM2!$H61,CCSM4!$H61,'CNRM-CM5'!$H61,'CSIRO-Mk3-6-0'!$H61,'GFDL-ESM2M'!$H61,'GFDL-ESM2G'!$H61,'HadGEM2-ES'!$H61,'HadGEM2-CC'!$H61,inmcm4!$H61,'IPSL-CM5A-LR'!$H61,'IPSL-CM5A-MR'!$H61,'IPSL-MC5B-LR'!$H61,MIROC5!$H61,'MIROC-ESM'!$H61,'MIROC-ESM-CHEM'!$H61,'MRI-CGCM3'!$H61,'NorESM1-M'!$H61)</f>
        <v>103.86599934444402</v>
      </c>
      <c r="X62" s="13">
        <f>STDEV('bcc-csm-1'!$I61,'bcc-csm1-1-m'!$I61,'BNU-ESM'!$I61,CanESM2!$I61,CCSM4!$I61,'CNRM-CM5'!$I61,'CSIRO-Mk3-6-0'!$I61,'GFDL-ESM2M'!$I61,'GFDL-ESM2G'!$I61,'HadGEM2-ES'!$I61,'HadGEM2-CC'!$I61,inmcm4!$I61,'IPSL-CM5A-LR'!$I61,'IPSL-CM5A-MR'!$I61,'IPSL-MC5B-LR'!$I61,MIROC5!$I61,'MIROC-ESM'!$I61,'MIROC-ESM-CHEM'!$I61,'MRI-CGCM3'!$I61,'NorESM1-M'!$I61)</f>
        <v>75.311434264484035</v>
      </c>
      <c r="Y62" s="13">
        <f>STDEV('bcc-csm-1'!$J61,'bcc-csm1-1-m'!$J61,'BNU-ESM'!$J61,CanESM2!$J61,CCSM4!$J61,'CNRM-CM5'!$J61,'CSIRO-Mk3-6-0'!$J61,'GFDL-ESM2M'!$J61,'GFDL-ESM2G'!$J61,'HadGEM2-ES'!$J61,'HadGEM2-CC'!$J61,inmcm4!$J61,'IPSL-CM5A-LR'!$J61,'IPSL-CM5A-MR'!$J61,'IPSL-MC5B-LR'!$J61,MIROC5!$J61,'MIROC-ESM'!$J61,'MIROC-ESM-CHEM'!$J61,'MRI-CGCM3'!$J61,'NorESM1-M'!$J61)</f>
        <v>0.11344653297222689</v>
      </c>
      <c r="Z62" s="13">
        <f>STDEV('bcc-csm-1'!$K61,'bcc-csm1-1-m'!$K61,'BNU-ESM'!$K61,CanESM2!$K61,CCSM4!$K61,'CNRM-CM5'!$K61,'CSIRO-Mk3-6-0'!$K61,'GFDL-ESM2M'!$K61,'GFDL-ESM2G'!$K61,'HadGEM2-ES'!$K61,'HadGEM2-CC'!$K61,inmcm4!$K61,'IPSL-CM5A-LR'!$K61,'IPSL-CM5A-MR'!$K61,'IPSL-MC5B-LR'!$K61,MIROC5!$K61,'MIROC-ESM'!$K61,'MIROC-ESM-CHEM'!$K61,'MRI-CGCM3'!$K61,'NorESM1-M'!$K61)</f>
        <v>160.28669745395948</v>
      </c>
      <c r="AA62" s="13">
        <f>STDEV('bcc-csm-1'!$L61,'bcc-csm1-1-m'!$L61,'BNU-ESM'!$L61,CanESM2!$L61,CCSM4!$L61,'CNRM-CM5'!$L61,'CSIRO-Mk3-6-0'!$L61,'GFDL-ESM2M'!$L61,'GFDL-ESM2G'!$L61,'HadGEM2-ES'!$L61,'HadGEM2-CC'!$L61,inmcm4!$L61,'IPSL-CM5A-LR'!$L61,'IPSL-CM5A-MR'!$L61,'IPSL-MC5B-LR'!$L61,MIROC5!$L61,'MIROC-ESM'!$L61,'MIROC-ESM-CHEM'!$L61,'MRI-CGCM3'!$L61,'NorESM1-M'!$L61)</f>
        <v>122.06259512139592</v>
      </c>
      <c r="AB62" s="13">
        <f>STDEV('bcc-csm-1'!$M61,'bcc-csm1-1-m'!$M61,'BNU-ESM'!$M61,CanESM2!$M61,CCSM4!$M61,'CNRM-CM5'!$M61,'CSIRO-Mk3-6-0'!$M61,'GFDL-ESM2M'!$M61,'GFDL-ESM2G'!$M61,'HadGEM2-ES'!$M61,'HadGEM2-CC'!$M61,inmcm4!$M61,'IPSL-CM5A-LR'!$M61,'IPSL-CM5A-MR'!$M61,'IPSL-MC5B-LR'!$M61,MIROC5!$M61,'MIROC-ESM'!$M61,'MIROC-ESM-CHEM'!$M61,'MRI-CGCM3'!$M61,'NorESM1-M'!$M61)</f>
        <v>0.18389434661402612</v>
      </c>
      <c r="AC62" s="56">
        <f t="shared" ref="AC62:AH62" si="138">E62-(3*W62)</f>
        <v>-66.535294993030163</v>
      </c>
      <c r="AD62" s="13">
        <f t="shared" si="138"/>
        <v>-94.625799278891407</v>
      </c>
      <c r="AE62" s="13">
        <f t="shared" si="138"/>
        <v>-0.18438153559360768</v>
      </c>
      <c r="AF62" s="13">
        <f t="shared" si="138"/>
        <v>-105.68740285471398</v>
      </c>
      <c r="AG62" s="13">
        <f t="shared" si="138"/>
        <v>-156.90997561249014</v>
      </c>
      <c r="AH62" s="13">
        <f t="shared" si="138"/>
        <v>-0.2995728783979984</v>
      </c>
      <c r="AI62" s="56">
        <f t="shared" ref="AI62:AN62" si="139">E62+(3*W62)</f>
        <v>556.66070107363385</v>
      </c>
      <c r="AJ62" s="13">
        <f t="shared" si="139"/>
        <v>357.2428063080128</v>
      </c>
      <c r="AK62" s="13">
        <f t="shared" si="139"/>
        <v>0.49629766223975358</v>
      </c>
      <c r="AL62" s="13">
        <f t="shared" si="139"/>
        <v>856.03278186904276</v>
      </c>
      <c r="AM62" s="13">
        <f t="shared" si="139"/>
        <v>575.46559511588532</v>
      </c>
      <c r="AN62" s="13">
        <f t="shared" si="139"/>
        <v>0.80379320128615828</v>
      </c>
      <c r="AO62" s="56">
        <f>AVERAGE('bcc-csm-1'!$E61,'bcc-csm1-1-m'!$E61,'BNU-ESM'!$E61,CanESM2!$E61,CCSM4!$E61,'CNRM-CM5'!$E61,'CSIRO-Mk3-6-0'!$E61,'GFDL-ESM2M'!$E61,'GFDL-ESM2G'!$E61,'HadGEM2-ES'!$E61,'HadGEM2-CC'!$E61,inmcm4!$E61,'IPSL-CM5A-LR'!$E61,'IPSL-CM5A-MR'!$E61,'IPSL-MC5B-LR'!$E61,MIROC5!$E61,'MIROC-ESM'!$E61,'MIROC-ESM-CHEM'!$E61,'MRI-CGCM3'!$E61,'NorESM1-M'!$E61)</f>
        <v>2224.6201833655928</v>
      </c>
      <c r="AP62" s="13">
        <f>AVERAGE('bcc-csm-1'!$F61,'bcc-csm1-1-m'!$F61,'BNU-ESM'!$F61,CanESM2!$F61,CCSM4!$F61,'CNRM-CM5'!$F61,'CSIRO-Mk3-6-0'!$F61,'GFDL-ESM2M'!$F61,'GFDL-ESM2G'!$F61,'HadGEM2-ES'!$F61,'HadGEM2-CC'!$F61,inmcm4!$F61,'IPSL-CM5A-LR'!$F61,'IPSL-CM5A-MR'!$F61,'IPSL-MC5B-LR'!$F61,MIROC5!$F61,'MIROC-ESM'!$F61,'MIROC-ESM-CHEM'!$F61,'MRI-CGCM3'!$F61,'NorESM1-M'!$F61)</f>
        <v>227.76283704749258</v>
      </c>
      <c r="AQ62" s="62">
        <f>AVERAGE('bcc-csm-1'!$G61,'bcc-csm1-1-m'!$G61,'BNU-ESM'!$G61,CanESM2!$G61,CCSM4!$G61,'CNRM-CM5'!$G61,'CSIRO-Mk3-6-0'!$G61,'GFDL-ESM2M'!$G61,'GFDL-ESM2G'!$G61,'HadGEM2-ES'!$G61,'HadGEM2-CC'!$G61,inmcm4!$G61,'IPSL-CM5A-LR'!$G61,'IPSL-CM5A-MR'!$G61,'IPSL-MC5B-LR'!$G61,MIROC5!$G61,'MIROC-ESM'!$G61,'MIROC-ESM-CHEM'!$G61,'MRI-CGCM3'!$G61,'NorESM1-M'!$G61)</f>
        <v>1.0113552933854368</v>
      </c>
      <c r="AR62" s="53">
        <f t="shared" si="82"/>
        <v>0.1101593453447637</v>
      </c>
      <c r="AS62" s="53">
        <f t="shared" si="83"/>
        <v>0.57651417244675673</v>
      </c>
      <c r="AT62" s="64">
        <f t="shared" si="84"/>
        <v>0.15420699762297671</v>
      </c>
      <c r="AU62" s="53">
        <f t="shared" si="85"/>
        <v>0.16864572762239871</v>
      </c>
      <c r="AV62" s="53">
        <f t="shared" si="86"/>
        <v>0.9188408981227234</v>
      </c>
      <c r="AW62" s="64">
        <f t="shared" si="87"/>
        <v>0.24927951936669049</v>
      </c>
    </row>
    <row r="63" spans="1:49" ht="11.5" x14ac:dyDescent="0.25">
      <c r="A63" s="10" t="str">
        <f>IF(AND(B63='bcc-csm-1'!C62, B63='bcc-csm1-1-m'!C62,B63='BNU-ESM'!C62, B63=CanESM2!C62, B63=CCSM4!C62, B63='CNRM-CM5'!C62, B63='CSIRO-Mk3-6-0'!C62, B63='GFDL-ESM2M'!C62, B63='GFDL-ESM2G'!C62, B63='HadGEM2-ES'!C62, B63='HadGEM2-CC'!C62, B63=inmcm4!C62, B63='IPSL-CM5A-LR'!C62, B63='IPSL-CM5A-MR'!C62, B63='IPSL-MC5B-LR'!C62, B63=MIROC5!C62, B63='MIROC-ESM'!C62, B63='MIROC-ESM-CHEM'!C62, B63='MRI-CGCM3'!C62, B63='NorESM1-M'!C62), "Yes", "No")</f>
        <v>Yes</v>
      </c>
      <c r="B63" s="10">
        <v>19117</v>
      </c>
      <c r="C63" s="10" t="s">
        <v>62</v>
      </c>
      <c r="D63" s="11" t="s">
        <v>1</v>
      </c>
      <c r="E63" s="13">
        <f>AVERAGE('bcc-csm-1'!$H62,'bcc-csm1-1-m'!$H62,'BNU-ESM'!$H62,CanESM2!$H62,CCSM4!$H62,'CNRM-CM5'!$H62,'CSIRO-Mk3-6-0'!$H62,'GFDL-ESM2M'!$H62,'GFDL-ESM2G'!$H62,'HadGEM2-ES'!$H62,'HadGEM2-CC'!$H62,inmcm4!$H62,'IPSL-CM5A-LR'!$H62,'IPSL-CM5A-MR'!$H62,'IPSL-MC5B-LR'!$H62,MIROC5!$H62,'MIROC-ESM'!$H62,'MIROC-ESM-CHEM'!$H62,'MRI-CGCM3'!$H62,'NorESM1-M'!$H62)</f>
        <v>233.8686390918063</v>
      </c>
      <c r="F63" s="13">
        <f>AVERAGE('bcc-csm-1'!$I62,'bcc-csm1-1-m'!$I62,'BNU-ESM'!$I62,CanESM2!$I62,CCSM4!$I62,'CNRM-CM5'!$I62,'CSIRO-Mk3-6-0'!$I62,'GFDL-ESM2M'!$I62,'GFDL-ESM2G'!$I62,'HadGEM2-ES'!$I62,'HadGEM2-CC'!$I62,inmcm4!$I62,'IPSL-CM5A-LR'!$I62,'IPSL-CM5A-MR'!$I62,'IPSL-MC5B-LR'!$I62,MIROC5!$I62,'MIROC-ESM'!$I62,'MIROC-ESM-CHEM'!$I62,'MRI-CGCM3'!$I62,'NorESM1-M'!$I62)</f>
        <v>115.94525597815171</v>
      </c>
      <c r="G63" s="25">
        <f>AVERAGE('bcc-csm-1'!$J62,'bcc-csm1-1-m'!$J62,'BNU-ESM'!$J62,CanESM2!$J62,CCSM4!$J62,'CNRM-CM5'!$J62,'CSIRO-Mk3-6-0'!$J62,'GFDL-ESM2M'!$J62,'GFDL-ESM2G'!$J62,'HadGEM2-ES'!$J62,'HadGEM2-CC'!$J62,inmcm4!$J62,'IPSL-CM5A-LR'!$J62,'IPSL-CM5A-MR'!$J62,'IPSL-MC5B-LR'!$J62,MIROC5!$J62,'MIROC-ESM'!$J62,'MIROC-ESM-CHEM'!$J62,'MRI-CGCM3'!$J62,'NorESM1-M'!$J62)</f>
        <v>0.14152337776815083</v>
      </c>
      <c r="H63" s="13">
        <f>AVERAGE('bcc-csm-1'!$K62,'bcc-csm1-1-m'!$K62,'BNU-ESM'!$K62,CanESM2!$K62,CCSM4!$K62,'CNRM-CM5'!$K62,'CSIRO-Mk3-6-0'!$K62,'GFDL-ESM2M'!$K62,'GFDL-ESM2G'!$K62,'HadGEM2-ES'!$K62,'HadGEM2-CC'!$K62,inmcm4!$K62,'IPSL-CM5A-LR'!$K62,'IPSL-CM5A-MR'!$K62,'IPSL-MC5B-LR'!$K62,MIROC5!$K62,'MIROC-ESM'!$K62,'MIROC-ESM-CHEM'!$K62,'MRI-CGCM3'!$K62,'NorESM1-M'!$K62)</f>
        <v>359.95771766229137</v>
      </c>
      <c r="I63" s="13">
        <f>AVERAGE('bcc-csm-1'!$L62,'bcc-csm1-1-m'!$L62,'BNU-ESM'!$L62,CanESM2!$L62,CCSM4!$L62,'CNRM-CM5'!$L62,'CSIRO-Mk3-6-0'!$L62,'GFDL-ESM2M'!$L62,'GFDL-ESM2G'!$L62,'HadGEM2-ES'!$L62,'HadGEM2-CC'!$L62,inmcm4!$L62,'IPSL-CM5A-LR'!$L62,'IPSL-CM5A-MR'!$L62,'IPSL-MC5B-LR'!$L62,MIROC5!$L62,'MIROC-ESM'!$L62,'MIROC-ESM-CHEM'!$L62,'MRI-CGCM3'!$L62,'NorESM1-M'!$L62)</f>
        <v>188.53086207856285</v>
      </c>
      <c r="J63" s="25">
        <f>AVERAGE('bcc-csm-1'!$M62,'bcc-csm1-1-m'!$M62,'BNU-ESM'!$M62,CanESM2!$M62,CCSM4!$M62,'CNRM-CM5'!$M62,'CSIRO-Mk3-6-0'!$M62,'GFDL-ESM2M'!$M62,'GFDL-ESM2G'!$M62,'HadGEM2-ES'!$M62,'HadGEM2-CC'!$M62,inmcm4!$M62,'IPSL-CM5A-LR'!$M62,'IPSL-CM5A-MR'!$M62,'IPSL-MC5B-LR'!$M62,MIROC5!$M62,'MIROC-ESM'!$M62,'MIROC-ESM-CHEM'!$M62,'MRI-CGCM3'!$M62,'NorESM1-M'!$M62)</f>
        <v>0.23353126283313136</v>
      </c>
      <c r="K63" s="56">
        <f>MIN('bcc-csm-1'!$H62,'bcc-csm1-1-m'!$H62,'BNU-ESM'!$H62,CanESM2!$H62,CCSM4!$H62,'CNRM-CM5'!$H62,'CSIRO-Mk3-6-0'!$H62,'GFDL-ESM2M'!$H62,'GFDL-ESM2G'!$H62,'HadGEM2-ES'!$H62,'HadGEM2-CC'!$H62,inmcm4!$H62,'IPSL-CM5A-LR'!$H62,'IPSL-CM5A-MR'!$H62,'IPSL-MC5B-LR'!$H62,MIROC5!$H62,'MIROC-ESM'!$H62,'MIROC-ESM-CHEM'!$H62,'MRI-CGCM3'!$H62,'NorESM1-M'!$H62)</f>
        <v>72.011103106674497</v>
      </c>
      <c r="L63" s="13">
        <f>MIN('bcc-csm-1'!$I62,'bcc-csm1-1-m'!$I62,'BNU-ESM'!$I62,CanESM2!$I62,CCSM4!$I62,'CNRM-CM5'!$I62,'CSIRO-Mk3-6-0'!$I62,'GFDL-ESM2M'!$I62,'GFDL-ESM2G'!$I62,'HadGEM2-ES'!$I62,'HadGEM2-CC'!$I62,inmcm4!$I62,'IPSL-CM5A-LR'!$I62,'IPSL-CM5A-MR'!$I62,'IPSL-MC5B-LR'!$I62,MIROC5!$I62,'MIROC-ESM'!$I62,'MIROC-ESM-CHEM'!$I62,'MRI-CGCM3'!$I62,'NorESM1-M'!$I62)</f>
        <v>15.7214551</v>
      </c>
      <c r="M63" s="25">
        <f>MIN('bcc-csm-1'!$J62,'bcc-csm1-1-m'!$J62,'BNU-ESM'!$J62,CanESM2!$J62,CCSM4!$J62,'CNRM-CM5'!$J62,'CSIRO-Mk3-6-0'!$J62,'GFDL-ESM2M'!$J62,'GFDL-ESM2G'!$J62,'HadGEM2-ES'!$J62,'HadGEM2-CC'!$J62,inmcm4!$J62,'IPSL-CM5A-LR'!$J62,'IPSL-CM5A-MR'!$J62,'IPSL-MC5B-LR'!$J62,MIROC5!$J62,'MIROC-ESM'!$J62,'MIROC-ESM-CHEM'!$J62,'MRI-CGCM3'!$J62,'NorESM1-M'!$J62)</f>
        <v>-6.7219319309999997E-2</v>
      </c>
      <c r="N63" s="13">
        <f>MIN('bcc-csm-1'!$K62,'bcc-csm1-1-m'!$K62,'BNU-ESM'!$K62,CanESM2!$K62,CCSM4!$K62,'CNRM-CM5'!$K62,'CSIRO-Mk3-6-0'!$K62,'GFDL-ESM2M'!$K62,'GFDL-ESM2G'!$K62,'HadGEM2-ES'!$K62,'HadGEM2-CC'!$K62,inmcm4!$K62,'IPSL-CM5A-LR'!$K62,'IPSL-CM5A-MR'!$K62,'IPSL-MC5B-LR'!$K62,MIROC5!$K62,'MIROC-ESM'!$K62,'MIROC-ESM-CHEM'!$K62,'MRI-CGCM3'!$K62,'NorESM1-M'!$K62)</f>
        <v>132.12205051621501</v>
      </c>
      <c r="O63" s="13">
        <f>MIN('bcc-csm-1'!$L62,'bcc-csm1-1-m'!$L62,'BNU-ESM'!$L62,CanESM2!$L62,CCSM4!$L62,'CNRM-CM5'!$L62,'CSIRO-Mk3-6-0'!$L62,'GFDL-ESM2M'!$L62,'GFDL-ESM2G'!$L62,'HadGEM2-ES'!$L62,'HadGEM2-CC'!$L62,inmcm4!$L62,'IPSL-CM5A-LR'!$L62,'IPSL-CM5A-MR'!$L62,'IPSL-MC5B-LR'!$L62,MIROC5!$L62,'MIROC-ESM'!$L62,'MIROC-ESM-CHEM'!$L62,'MRI-CGCM3'!$L62,'NorESM1-M'!$L62)</f>
        <v>37.9565450191498</v>
      </c>
      <c r="P63" s="25">
        <f>MIN('bcc-csm-1'!$M62,'bcc-csm1-1-m'!$M62,'BNU-ESM'!$M62,CanESM2!$M62,CCSM4!$M62,'CNRM-CM5'!$M62,'CSIRO-Mk3-6-0'!$M62,'GFDL-ESM2M'!$M62,'GFDL-ESM2G'!$M62,'HadGEM2-ES'!$M62,'HadGEM2-CC'!$M62,inmcm4!$M62,'IPSL-CM5A-LR'!$M62,'IPSL-CM5A-MR'!$M62,'IPSL-MC5B-LR'!$M62,MIROC5!$M62,'MIROC-ESM'!$M62,'MIROC-ESM-CHEM'!$M62,'MRI-CGCM3'!$M62,'NorESM1-M'!$M62)</f>
        <v>-1.2114484296585499E-2</v>
      </c>
      <c r="Q63" s="56">
        <f>MAX('bcc-csm-1'!$H62,'bcc-csm1-1-m'!$H62,'BNU-ESM'!$H62,CanESM2!$H62,CCSM4!$H62,'CNRM-CM5'!$H62,'CSIRO-Mk3-6-0'!$H62,'GFDL-ESM2M'!$H62,'GFDL-ESM2G'!$H62,'HadGEM2-ES'!$H62,'HadGEM2-CC'!$H62,inmcm4!$H62,'IPSL-CM5A-LR'!$H62,'IPSL-CM5A-MR'!$H62,'IPSL-MC5B-LR'!$H62,MIROC5!$H62,'MIROC-ESM'!$H62,'MIROC-ESM-CHEM'!$H62,'MRI-CGCM3'!$H62,'NorESM1-M'!$H62)</f>
        <v>411.558242107578</v>
      </c>
      <c r="R63" s="13">
        <f>MAX('bcc-csm-1'!$I62,'bcc-csm1-1-m'!$I62,'BNU-ESM'!$I62,CanESM2!$I62,CCSM4!$I62,'CNRM-CM5'!$I62,'CSIRO-Mk3-6-0'!$I62,'GFDL-ESM2M'!$I62,'GFDL-ESM2G'!$I62,'HadGEM2-ES'!$I62,'HadGEM2-CC'!$I62,inmcm4!$I62,'IPSL-CM5A-LR'!$I62,'IPSL-CM5A-MR'!$I62,'IPSL-MC5B-LR'!$I62,MIROC5!$I62,'MIROC-ESM'!$I62,'MIROC-ESM-CHEM'!$I62,'MRI-CGCM3'!$I62,'NorESM1-M'!$I62)</f>
        <v>277.20667815208401</v>
      </c>
      <c r="S63" s="25">
        <f>MAX('bcc-csm-1'!$J62,'bcc-csm1-1-m'!$J62,'BNU-ESM'!$J62,CanESM2!$J62,CCSM4!$J62,'CNRM-CM5'!$J62,'CSIRO-Mk3-6-0'!$J62,'GFDL-ESM2M'!$J62,'GFDL-ESM2G'!$J62,'HadGEM2-ES'!$J62,'HadGEM2-CC'!$J62,inmcm4!$J62,'IPSL-CM5A-LR'!$J62,'IPSL-CM5A-MR'!$J62,'IPSL-MC5B-LR'!$J62,MIROC5!$J62,'MIROC-ESM'!$J62,'MIROC-ESM-CHEM'!$J62,'MRI-CGCM3'!$J62,'NorESM1-M'!$J62)</f>
        <v>0.34012872379999998</v>
      </c>
      <c r="T63" s="13">
        <f>MAX('bcc-csm-1'!$K62,'bcc-csm1-1-m'!$K62,'BNU-ESM'!$K62,CanESM2!$K62,CCSM4!$K62,'CNRM-CM5'!$K62,'CSIRO-Mk3-6-0'!$K62,'GFDL-ESM2M'!$K62,'GFDL-ESM2G'!$K62,'HadGEM2-ES'!$K62,'HadGEM2-CC'!$K62,inmcm4!$K62,'IPSL-CM5A-LR'!$K62,'IPSL-CM5A-MR'!$K62,'IPSL-MC5B-LR'!$K62,MIROC5!$K62,'MIROC-ESM'!$K62,'MIROC-ESM-CHEM'!$K62,'MRI-CGCM3'!$K62,'NorESM1-M'!$K62)</f>
        <v>561.59447569999998</v>
      </c>
      <c r="U63" s="13">
        <f>MAX('bcc-csm-1'!$L62,'bcc-csm1-1-m'!$L62,'BNU-ESM'!$L62,CanESM2!$L62,CCSM4!$L62,'CNRM-CM5'!$L62,'CSIRO-Mk3-6-0'!$L62,'GFDL-ESM2M'!$L62,'GFDL-ESM2G'!$L62,'HadGEM2-ES'!$L62,'HadGEM2-CC'!$L62,inmcm4!$L62,'IPSL-CM5A-LR'!$L62,'IPSL-CM5A-MR'!$L62,'IPSL-MC5B-LR'!$L62,MIROC5!$L62,'MIROC-ESM'!$L62,'MIROC-ESM-CHEM'!$L62,'MRI-CGCM3'!$L62,'NorESM1-M'!$L62)</f>
        <v>323.82053230000002</v>
      </c>
      <c r="V63" s="25">
        <f>MAX('bcc-csm-1'!$M62,'bcc-csm1-1-m'!$M62,'BNU-ESM'!$M62,CanESM2!$M62,CCSM4!$M62,'CNRM-CM5'!$M62,'CSIRO-Mk3-6-0'!$M62,'GFDL-ESM2M'!$M62,'GFDL-ESM2G'!$M62,'HadGEM2-ES'!$M62,'HadGEM2-CC'!$M62,inmcm4!$M62,'IPSL-CM5A-LR'!$M62,'IPSL-CM5A-MR'!$M62,'IPSL-MC5B-LR'!$M62,MIROC5!$M62,'MIROC-ESM'!$M62,'MIROC-ESM-CHEM'!$M62,'MRI-CGCM3'!$M62,'NorESM1-M'!$M62)</f>
        <v>0.47853438701929601</v>
      </c>
      <c r="W63" s="56">
        <f>STDEV('bcc-csm-1'!$H62,'bcc-csm1-1-m'!$H62,'BNU-ESM'!$H62,CanESM2!$H62,CCSM4!$H62,'CNRM-CM5'!$H62,'CSIRO-Mk3-6-0'!$H62,'GFDL-ESM2M'!$H62,'GFDL-ESM2G'!$H62,'HadGEM2-ES'!$H62,'HadGEM2-CC'!$H62,inmcm4!$H62,'IPSL-CM5A-LR'!$H62,'IPSL-CM5A-MR'!$H62,'IPSL-MC5B-LR'!$H62,MIROC5!$H62,'MIROC-ESM'!$H62,'MIROC-ESM-CHEM'!$H62,'MRI-CGCM3'!$H62,'NorESM1-M'!$H62)</f>
        <v>90.361453618104278</v>
      </c>
      <c r="X63" s="13">
        <f>STDEV('bcc-csm-1'!$I62,'bcc-csm1-1-m'!$I62,'BNU-ESM'!$I62,CanESM2!$I62,CCSM4!$I62,'CNRM-CM5'!$I62,'CSIRO-Mk3-6-0'!$I62,'GFDL-ESM2M'!$I62,'GFDL-ESM2G'!$I62,'HadGEM2-ES'!$I62,'HadGEM2-CC'!$I62,inmcm4!$I62,'IPSL-CM5A-LR'!$I62,'IPSL-CM5A-MR'!$I62,'IPSL-MC5B-LR'!$I62,MIROC5!$I62,'MIROC-ESM'!$I62,'MIROC-ESM-CHEM'!$I62,'MRI-CGCM3'!$I62,'NorESM1-M'!$I62)</f>
        <v>65.59293167412298</v>
      </c>
      <c r="Y63" s="13">
        <f>STDEV('bcc-csm-1'!$J62,'bcc-csm1-1-m'!$J62,'BNU-ESM'!$J62,CanESM2!$J62,CCSM4!$J62,'CNRM-CM5'!$J62,'CSIRO-Mk3-6-0'!$J62,'GFDL-ESM2M'!$J62,'GFDL-ESM2G'!$J62,'HadGEM2-ES'!$J62,'HadGEM2-CC'!$J62,inmcm4!$J62,'IPSL-CM5A-LR'!$J62,'IPSL-CM5A-MR'!$J62,'IPSL-MC5B-LR'!$J62,MIROC5!$J62,'MIROC-ESM'!$J62,'MIROC-ESM-CHEM'!$J62,'MRI-CGCM3'!$J62,'NorESM1-M'!$J62)</f>
        <v>0.10573457397955874</v>
      </c>
      <c r="Z63" s="13">
        <f>STDEV('bcc-csm-1'!$K62,'bcc-csm1-1-m'!$K62,'BNU-ESM'!$K62,CanESM2!$K62,CCSM4!$K62,'CNRM-CM5'!$K62,'CSIRO-Mk3-6-0'!$K62,'GFDL-ESM2M'!$K62,'GFDL-ESM2G'!$K62,'HadGEM2-ES'!$K62,'HadGEM2-CC'!$K62,inmcm4!$K62,'IPSL-CM5A-LR'!$K62,'IPSL-CM5A-MR'!$K62,'IPSL-MC5B-LR'!$K62,MIROC5!$K62,'MIROC-ESM'!$K62,'MIROC-ESM-CHEM'!$K62,'MRI-CGCM3'!$K62,'NorESM1-M'!$K62)</f>
        <v>126.64589902255081</v>
      </c>
      <c r="AA63" s="13">
        <f>STDEV('bcc-csm-1'!$L62,'bcc-csm1-1-m'!$L62,'BNU-ESM'!$L62,CanESM2!$L62,CCSM4!$L62,'CNRM-CM5'!$L62,'CSIRO-Mk3-6-0'!$L62,'GFDL-ESM2M'!$L62,'GFDL-ESM2G'!$L62,'HadGEM2-ES'!$L62,'HadGEM2-CC'!$L62,inmcm4!$L62,'IPSL-CM5A-LR'!$L62,'IPSL-CM5A-MR'!$L62,'IPSL-MC5B-LR'!$L62,MIROC5!$L62,'MIROC-ESM'!$L62,'MIROC-ESM-CHEM'!$L62,'MRI-CGCM3'!$L62,'NorESM1-M'!$L62)</f>
        <v>82.027317712394876</v>
      </c>
      <c r="AB63" s="13">
        <f>STDEV('bcc-csm-1'!$M62,'bcc-csm1-1-m'!$M62,'BNU-ESM'!$M62,CanESM2!$M62,CCSM4!$M62,'CNRM-CM5'!$M62,'CSIRO-Mk3-6-0'!$M62,'GFDL-ESM2M'!$M62,'GFDL-ESM2G'!$M62,'HadGEM2-ES'!$M62,'HadGEM2-CC'!$M62,inmcm4!$M62,'IPSL-CM5A-LR'!$M62,'IPSL-CM5A-MR'!$M62,'IPSL-MC5B-LR'!$M62,MIROC5!$M62,'MIROC-ESM'!$M62,'MIROC-ESM-CHEM'!$M62,'MRI-CGCM3'!$M62,'NorESM1-M'!$M62)</f>
        <v>0.14038546545481376</v>
      </c>
      <c r="AC63" s="56">
        <f t="shared" ref="AC63:AH63" si="140">E63-(3*W63)</f>
        <v>-37.215721762506519</v>
      </c>
      <c r="AD63" s="13">
        <f t="shared" si="140"/>
        <v>-80.833539044217233</v>
      </c>
      <c r="AE63" s="13">
        <f t="shared" si="140"/>
        <v>-0.17568034417052536</v>
      </c>
      <c r="AF63" s="13">
        <f t="shared" si="140"/>
        <v>-19.979979405361064</v>
      </c>
      <c r="AG63" s="13">
        <f t="shared" si="140"/>
        <v>-57.551091058621779</v>
      </c>
      <c r="AH63" s="13">
        <f t="shared" si="140"/>
        <v>-0.18762513353130988</v>
      </c>
      <c r="AI63" s="56">
        <f t="shared" ref="AI63:AN63" si="141">E63+(3*W63)</f>
        <v>504.95299994611912</v>
      </c>
      <c r="AJ63" s="13">
        <f t="shared" si="141"/>
        <v>312.72405100052066</v>
      </c>
      <c r="AK63" s="13">
        <f t="shared" si="141"/>
        <v>0.45872709970682701</v>
      </c>
      <c r="AL63" s="13">
        <f t="shared" si="141"/>
        <v>739.89541472994381</v>
      </c>
      <c r="AM63" s="13">
        <f t="shared" si="141"/>
        <v>434.61281521574745</v>
      </c>
      <c r="AN63" s="13">
        <f t="shared" si="141"/>
        <v>0.65468765919757255</v>
      </c>
      <c r="AO63" s="56">
        <f>AVERAGE('bcc-csm-1'!$E62,'bcc-csm1-1-m'!$E62,'BNU-ESM'!$E62,CanESM2!$E62,CCSM4!$E62,'CNRM-CM5'!$E62,'CSIRO-Mk3-6-0'!$E62,'GFDL-ESM2M'!$E62,'GFDL-ESM2G'!$E62,'HadGEM2-ES'!$E62,'HadGEM2-CC'!$E62,inmcm4!$E62,'IPSL-CM5A-LR'!$E62,'IPSL-CM5A-MR'!$E62,'IPSL-MC5B-LR'!$E62,MIROC5!$E62,'MIROC-ESM'!$E62,'MIROC-ESM-CHEM'!$E62,'MRI-CGCM3'!$E62,'NorESM1-M'!$E62)</f>
        <v>2144.7666234927174</v>
      </c>
      <c r="AP63" s="13">
        <f>AVERAGE('bcc-csm-1'!$F62,'bcc-csm1-1-m'!$F62,'BNU-ESM'!$F62,CanESM2!$F62,CCSM4!$F62,'CNRM-CM5'!$F62,'CSIRO-Mk3-6-0'!$F62,'GFDL-ESM2M'!$F62,'GFDL-ESM2G'!$F62,'HadGEM2-ES'!$F62,'HadGEM2-CC'!$F62,inmcm4!$F62,'IPSL-CM5A-LR'!$F62,'IPSL-CM5A-MR'!$F62,'IPSL-MC5B-LR'!$F62,MIROC5!$F62,'MIROC-ESM'!$F62,'MIROC-ESM-CHEM'!$F62,'MRI-CGCM3'!$F62,'NorESM1-M'!$F62)</f>
        <v>222.12458299383812</v>
      </c>
      <c r="AQ63" s="62">
        <f>AVERAGE('bcc-csm-1'!$G62,'bcc-csm1-1-m'!$G62,'BNU-ESM'!$G62,CanESM2!$G62,CCSM4!$G62,'CNRM-CM5'!$G62,'CSIRO-Mk3-6-0'!$G62,'GFDL-ESM2M'!$G62,'GFDL-ESM2G'!$G62,'HadGEM2-ES'!$G62,'HadGEM2-CC'!$G62,inmcm4!$G62,'IPSL-CM5A-LR'!$G62,'IPSL-CM5A-MR'!$G62,'IPSL-MC5B-LR'!$G62,MIROC5!$G62,'MIROC-ESM'!$G62,'MIROC-ESM-CHEM'!$G62,'MRI-CGCM3'!$G62,'NorESM1-M'!$G62)</f>
        <v>1.0042838879940779</v>
      </c>
      <c r="AR63" s="53">
        <f t="shared" si="82"/>
        <v>0.10904153231877277</v>
      </c>
      <c r="AS63" s="53">
        <f t="shared" si="83"/>
        <v>0.52198299897930756</v>
      </c>
      <c r="AT63" s="64">
        <f t="shared" si="84"/>
        <v>0.14091969358467432</v>
      </c>
      <c r="AU63" s="53">
        <f t="shared" si="85"/>
        <v>0.16783071580818715</v>
      </c>
      <c r="AV63" s="53">
        <f t="shared" si="86"/>
        <v>0.84876180536844414</v>
      </c>
      <c r="AW63" s="64">
        <f t="shared" si="87"/>
        <v>0.23253510847373912</v>
      </c>
    </row>
    <row r="64" spans="1:49" ht="11.5" x14ac:dyDescent="0.25">
      <c r="A64" s="10" t="str">
        <f>IF(AND(B64='bcc-csm-1'!C63, B64='bcc-csm1-1-m'!C63,B64='BNU-ESM'!C63, B64=CanESM2!C63, B64=CCSM4!C63, B64='CNRM-CM5'!C63, B64='CSIRO-Mk3-6-0'!C63, B64='GFDL-ESM2M'!C63, B64='GFDL-ESM2G'!C63, B64='HadGEM2-ES'!C63, B64='HadGEM2-CC'!C63, B64=inmcm4!C63, B64='IPSL-CM5A-LR'!C63, B64='IPSL-CM5A-MR'!C63, B64='IPSL-MC5B-LR'!C63, B64=MIROC5!C63, B64='MIROC-ESM'!C63, B64='MIROC-ESM-CHEM'!C63, B64='MRI-CGCM3'!C63, B64='NorESM1-M'!C63), "Yes", "No")</f>
        <v>Yes</v>
      </c>
      <c r="B64" s="10">
        <v>19119</v>
      </c>
      <c r="C64" s="10" t="s">
        <v>63</v>
      </c>
      <c r="D64" s="11" t="s">
        <v>1</v>
      </c>
      <c r="E64" s="13">
        <f>AVERAGE('bcc-csm-1'!$H63,'bcc-csm1-1-m'!$H63,'BNU-ESM'!$H63,CanESM2!$H63,CCSM4!$H63,'CNRM-CM5'!$H63,'CSIRO-Mk3-6-0'!$H63,'GFDL-ESM2M'!$H63,'GFDL-ESM2G'!$H63,'HadGEM2-ES'!$H63,'HadGEM2-CC'!$H63,inmcm4!$H63,'IPSL-CM5A-LR'!$H63,'IPSL-CM5A-MR'!$H63,'IPSL-MC5B-LR'!$H63,MIROC5!$H63,'MIROC-ESM'!$H63,'MIROC-ESM-CHEM'!$H63,'MRI-CGCM3'!$H63,'NorESM1-M'!$H63)</f>
        <v>226.25535833498407</v>
      </c>
      <c r="F64" s="13">
        <f>AVERAGE('bcc-csm-1'!$I63,'bcc-csm1-1-m'!$I63,'BNU-ESM'!$I63,CanESM2!$I63,CCSM4!$I63,'CNRM-CM5'!$I63,'CSIRO-Mk3-6-0'!$I63,'GFDL-ESM2M'!$I63,'GFDL-ESM2G'!$I63,'HadGEM2-ES'!$I63,'HadGEM2-CC'!$I63,inmcm4!$I63,'IPSL-CM5A-LR'!$I63,'IPSL-CM5A-MR'!$I63,'IPSL-MC5B-LR'!$I63,MIROC5!$I63,'MIROC-ESM'!$I63,'MIROC-ESM-CHEM'!$I63,'MRI-CGCM3'!$I63,'NorESM1-M'!$I63)</f>
        <v>103.96901700430435</v>
      </c>
      <c r="G64" s="25">
        <f>AVERAGE('bcc-csm-1'!$J63,'bcc-csm1-1-m'!$J63,'BNU-ESM'!$J63,CanESM2!$J63,CCSM4!$J63,'CNRM-CM5'!$J63,'CSIRO-Mk3-6-0'!$J63,'GFDL-ESM2M'!$J63,'GFDL-ESM2G'!$J63,'HadGEM2-ES'!$J63,'HadGEM2-CC'!$J63,inmcm4!$J63,'IPSL-CM5A-LR'!$J63,'IPSL-CM5A-MR'!$J63,'IPSL-MC5B-LR'!$J63,MIROC5!$J63,'MIROC-ESM'!$J63,'MIROC-ESM-CHEM'!$J63,'MRI-CGCM3'!$J63,'NorESM1-M'!$J63)</f>
        <v>0.13609715681831985</v>
      </c>
      <c r="H64" s="13">
        <f>AVERAGE('bcc-csm-1'!$K63,'bcc-csm1-1-m'!$K63,'BNU-ESM'!$K63,CanESM2!$K63,CCSM4!$K63,'CNRM-CM5'!$K63,'CSIRO-Mk3-6-0'!$K63,'GFDL-ESM2M'!$K63,'GFDL-ESM2G'!$K63,'HadGEM2-ES'!$K63,'HadGEM2-CC'!$K63,inmcm4!$K63,'IPSL-CM5A-LR'!$K63,'IPSL-CM5A-MR'!$K63,'IPSL-MC5B-LR'!$K63,MIROC5!$K63,'MIROC-ESM'!$K63,'MIROC-ESM-CHEM'!$K63,'MRI-CGCM3'!$K63,'NorESM1-M'!$K63)</f>
        <v>349.8912763346575</v>
      </c>
      <c r="I64" s="13">
        <f>AVERAGE('bcc-csm-1'!$L63,'bcc-csm1-1-m'!$L63,'BNU-ESM'!$L63,CanESM2!$L63,CCSM4!$L63,'CNRM-CM5'!$L63,'CSIRO-Mk3-6-0'!$L63,'GFDL-ESM2M'!$L63,'GFDL-ESM2G'!$L63,'HadGEM2-ES'!$L63,'HadGEM2-CC'!$L63,inmcm4!$L63,'IPSL-CM5A-LR'!$L63,'IPSL-CM5A-MR'!$L63,'IPSL-MC5B-LR'!$L63,MIROC5!$L63,'MIROC-ESM'!$L63,'MIROC-ESM-CHEM'!$L63,'MRI-CGCM3'!$L63,'NorESM1-M'!$L63)</f>
        <v>172.30100645468843</v>
      </c>
      <c r="J64" s="25">
        <f>AVERAGE('bcc-csm-1'!$M63,'bcc-csm1-1-m'!$M63,'BNU-ESM'!$M63,CanESM2!$M63,CCSM4!$M63,'CNRM-CM5'!$M63,'CSIRO-Mk3-6-0'!$M63,'GFDL-ESM2M'!$M63,'GFDL-ESM2G'!$M63,'HadGEM2-ES'!$M63,'HadGEM2-CC'!$M63,inmcm4!$M63,'IPSL-CM5A-LR'!$M63,'IPSL-CM5A-MR'!$M63,'IPSL-MC5B-LR'!$M63,MIROC5!$M63,'MIROC-ESM'!$M63,'MIROC-ESM-CHEM'!$M63,'MRI-CGCM3'!$M63,'NorESM1-M'!$M63)</f>
        <v>0.22663813605435507</v>
      </c>
      <c r="K64" s="56">
        <f>MIN('bcc-csm-1'!$H63,'bcc-csm1-1-m'!$H63,'BNU-ESM'!$H63,CanESM2!$H63,CCSM4!$H63,'CNRM-CM5'!$H63,'CSIRO-Mk3-6-0'!$H63,'GFDL-ESM2M'!$H63,'GFDL-ESM2G'!$H63,'HadGEM2-ES'!$H63,'HadGEM2-CC'!$H63,inmcm4!$H63,'IPSL-CM5A-LR'!$H63,'IPSL-CM5A-MR'!$H63,'IPSL-MC5B-LR'!$H63,MIROC5!$H63,'MIROC-ESM'!$H63,'MIROC-ESM-CHEM'!$H63,'MRI-CGCM3'!$H63,'NorESM1-M'!$H63)</f>
        <v>36.940268885425901</v>
      </c>
      <c r="L64" s="13">
        <f>MIN('bcc-csm-1'!$I63,'bcc-csm1-1-m'!$I63,'BNU-ESM'!$I63,CanESM2!$I63,CCSM4!$I63,'CNRM-CM5'!$I63,'CSIRO-Mk3-6-0'!$I63,'GFDL-ESM2M'!$I63,'GFDL-ESM2G'!$I63,'HadGEM2-ES'!$I63,'HadGEM2-CC'!$I63,inmcm4!$I63,'IPSL-CM5A-LR'!$I63,'IPSL-CM5A-MR'!$I63,'IPSL-MC5B-LR'!$I63,MIROC5!$I63,'MIROC-ESM'!$I63,'MIROC-ESM-CHEM'!$I63,'MRI-CGCM3'!$I63,'NorESM1-M'!$I63)</f>
        <v>-6.3590369224548304</v>
      </c>
      <c r="M64" s="25">
        <f>MIN('bcc-csm-1'!$J63,'bcc-csm1-1-m'!$J63,'BNU-ESM'!$J63,CanESM2!$J63,CCSM4!$J63,'CNRM-CM5'!$J63,'CSIRO-Mk3-6-0'!$J63,'GFDL-ESM2M'!$J63,'GFDL-ESM2G'!$J63,'HadGEM2-ES'!$J63,'HadGEM2-CC'!$J63,inmcm4!$J63,'IPSL-CM5A-LR'!$J63,'IPSL-CM5A-MR'!$J63,'IPSL-MC5B-LR'!$J63,MIROC5!$J63,'MIROC-ESM'!$J63,'MIROC-ESM-CHEM'!$J63,'MRI-CGCM3'!$J63,'NorESM1-M'!$J63)</f>
        <v>-5.9524251219567198E-2</v>
      </c>
      <c r="N64" s="13">
        <f>MIN('bcc-csm-1'!$K63,'bcc-csm1-1-m'!$K63,'BNU-ESM'!$K63,CanESM2!$K63,CCSM4!$K63,'CNRM-CM5'!$K63,'CSIRO-Mk3-6-0'!$K63,'GFDL-ESM2M'!$K63,'GFDL-ESM2G'!$K63,'HadGEM2-ES'!$K63,'HadGEM2-CC'!$K63,inmcm4!$K63,'IPSL-CM5A-LR'!$K63,'IPSL-CM5A-MR'!$K63,'IPSL-MC5B-LR'!$K63,MIROC5!$K63,'MIROC-ESM'!$K63,'MIROC-ESM-CHEM'!$K63,'MRI-CGCM3'!$K63,'NorESM1-M'!$K63)</f>
        <v>125.96356876156101</v>
      </c>
      <c r="O64" s="13">
        <f>MIN('bcc-csm-1'!$L63,'bcc-csm1-1-m'!$L63,'BNU-ESM'!$L63,CanESM2!$L63,CCSM4!$L63,'CNRM-CM5'!$L63,'CSIRO-Mk3-6-0'!$L63,'GFDL-ESM2M'!$L63,'GFDL-ESM2G'!$L63,'HadGEM2-ES'!$L63,'HadGEM2-CC'!$L63,inmcm4!$L63,'IPSL-CM5A-LR'!$L63,'IPSL-CM5A-MR'!$L63,'IPSL-MC5B-LR'!$L63,MIROC5!$L63,'MIROC-ESM'!$L63,'MIROC-ESM-CHEM'!$L63,'MRI-CGCM3'!$L63,'NorESM1-M'!$L63)</f>
        <v>49.719006109237696</v>
      </c>
      <c r="P64" s="25">
        <f>MIN('bcc-csm-1'!$M63,'bcc-csm1-1-m'!$M63,'BNU-ESM'!$M63,CanESM2!$M63,CCSM4!$M63,'CNRM-CM5'!$M63,'CSIRO-Mk3-6-0'!$M63,'GFDL-ESM2M'!$M63,'GFDL-ESM2G'!$M63,'HadGEM2-ES'!$M63,'HadGEM2-CC'!$M63,inmcm4!$M63,'IPSL-CM5A-LR'!$M63,'IPSL-CM5A-MR'!$M63,'IPSL-MC5B-LR'!$M63,MIROC5!$M63,'MIROC-ESM'!$M63,'MIROC-ESM-CHEM'!$M63,'MRI-CGCM3'!$M63,'NorESM1-M'!$M63)</f>
        <v>2.99464054810098E-2</v>
      </c>
      <c r="Q64" s="56">
        <f>MAX('bcc-csm-1'!$H63,'bcc-csm1-1-m'!$H63,'BNU-ESM'!$H63,CanESM2!$H63,CCSM4!$H63,'CNRM-CM5'!$H63,'CSIRO-Mk3-6-0'!$H63,'GFDL-ESM2M'!$H63,'GFDL-ESM2G'!$H63,'HadGEM2-ES'!$H63,'HadGEM2-CC'!$H63,inmcm4!$H63,'IPSL-CM5A-LR'!$H63,'IPSL-CM5A-MR'!$H63,'IPSL-MC5B-LR'!$H63,MIROC5!$H63,'MIROC-ESM'!$H63,'MIROC-ESM-CHEM'!$H63,'MRI-CGCM3'!$H63,'NorESM1-M'!$H63)</f>
        <v>431.09347387119197</v>
      </c>
      <c r="R64" s="13">
        <f>MAX('bcc-csm-1'!$I63,'bcc-csm1-1-m'!$I63,'BNU-ESM'!$I63,CanESM2!$I63,CCSM4!$I63,'CNRM-CM5'!$I63,'CSIRO-Mk3-6-0'!$I63,'GFDL-ESM2M'!$I63,'GFDL-ESM2G'!$I63,'HadGEM2-ES'!$I63,'HadGEM2-CC'!$I63,inmcm4!$I63,'IPSL-CM5A-LR'!$I63,'IPSL-CM5A-MR'!$I63,'IPSL-MC5B-LR'!$I63,MIROC5!$I63,'MIROC-ESM'!$I63,'MIROC-ESM-CHEM'!$I63,'MRI-CGCM3'!$I63,'NorESM1-M'!$I63)</f>
        <v>247.11627826690699</v>
      </c>
      <c r="S64" s="25">
        <f>MAX('bcc-csm-1'!$J63,'bcc-csm1-1-m'!$J63,'BNU-ESM'!$J63,CanESM2!$J63,CCSM4!$J63,'CNRM-CM5'!$J63,'CSIRO-Mk3-6-0'!$J63,'GFDL-ESM2M'!$J63,'GFDL-ESM2G'!$J63,'HadGEM2-ES'!$J63,'HadGEM2-CC'!$J63,inmcm4!$J63,'IPSL-CM5A-LR'!$J63,'IPSL-CM5A-MR'!$J63,'IPSL-MC5B-LR'!$J63,MIROC5!$J63,'MIROC-ESM'!$J63,'MIROC-ESM-CHEM'!$J63,'MRI-CGCM3'!$J63,'NorESM1-M'!$J63)</f>
        <v>0.31425881959524099</v>
      </c>
      <c r="T64" s="13">
        <f>MAX('bcc-csm-1'!$K63,'bcc-csm1-1-m'!$K63,'BNU-ESM'!$K63,CanESM2!$K63,CCSM4!$K63,'CNRM-CM5'!$K63,'CSIRO-Mk3-6-0'!$K63,'GFDL-ESM2M'!$K63,'GFDL-ESM2G'!$K63,'HadGEM2-ES'!$K63,'HadGEM2-CC'!$K63,inmcm4!$K63,'IPSL-CM5A-LR'!$K63,'IPSL-CM5A-MR'!$K63,'IPSL-MC5B-LR'!$K63,MIROC5!$K63,'MIROC-ESM'!$K63,'MIROC-ESM-CHEM'!$K63,'MRI-CGCM3'!$K63,'NorESM1-M'!$K63)</f>
        <v>533.39049299999999</v>
      </c>
      <c r="U64" s="13">
        <f>MAX('bcc-csm-1'!$L63,'bcc-csm1-1-m'!$L63,'BNU-ESM'!$L63,CanESM2!$L63,CCSM4!$L63,'CNRM-CM5'!$L63,'CSIRO-Mk3-6-0'!$L63,'GFDL-ESM2M'!$L63,'GFDL-ESM2G'!$L63,'HadGEM2-ES'!$L63,'HadGEM2-CC'!$L63,inmcm4!$L63,'IPSL-CM5A-LR'!$L63,'IPSL-CM5A-MR'!$L63,'IPSL-MC5B-LR'!$L63,MIROC5!$L63,'MIROC-ESM'!$L63,'MIROC-ESM-CHEM'!$L63,'MRI-CGCM3'!$L63,'NorESM1-M'!$L63)</f>
        <v>294.47960030000002</v>
      </c>
      <c r="V64" s="25">
        <f>MAX('bcc-csm-1'!$M63,'bcc-csm1-1-m'!$M63,'BNU-ESM'!$M63,CanESM2!$M63,CCSM4!$M63,'CNRM-CM5'!$M63,'CSIRO-Mk3-6-0'!$M63,'GFDL-ESM2M'!$M63,'GFDL-ESM2G'!$M63,'HadGEM2-ES'!$M63,'HadGEM2-CC'!$M63,inmcm4!$M63,'IPSL-CM5A-LR'!$M63,'IPSL-CM5A-MR'!$M63,'IPSL-MC5B-LR'!$M63,MIROC5!$M63,'MIROC-ESM'!$M63,'MIROC-ESM-CHEM'!$M63,'MRI-CGCM3'!$M63,'NorESM1-M'!$M63)</f>
        <v>0.45516407339999998</v>
      </c>
      <c r="W64" s="56">
        <f>STDEV('bcc-csm-1'!$H63,'bcc-csm1-1-m'!$H63,'BNU-ESM'!$H63,CanESM2!$H63,CCSM4!$H63,'CNRM-CM5'!$H63,'CSIRO-Mk3-6-0'!$H63,'GFDL-ESM2M'!$H63,'GFDL-ESM2G'!$H63,'HadGEM2-ES'!$H63,'HadGEM2-CC'!$H63,inmcm4!$H63,'IPSL-CM5A-LR'!$H63,'IPSL-CM5A-MR'!$H63,'IPSL-MC5B-LR'!$H63,MIROC5!$H63,'MIROC-ESM'!$H63,'MIROC-ESM-CHEM'!$H63,'MRI-CGCM3'!$H63,'NorESM1-M'!$H63)</f>
        <v>90.763592015400448</v>
      </c>
      <c r="X64" s="13">
        <f>STDEV('bcc-csm-1'!$I63,'bcc-csm1-1-m'!$I63,'BNU-ESM'!$I63,CanESM2!$I63,CCSM4!$I63,'CNRM-CM5'!$I63,'CSIRO-Mk3-6-0'!$I63,'GFDL-ESM2M'!$I63,'GFDL-ESM2G'!$I63,'HadGEM2-ES'!$I63,'HadGEM2-CC'!$I63,inmcm4!$I63,'IPSL-CM5A-LR'!$I63,'IPSL-CM5A-MR'!$I63,'IPSL-MC5B-LR'!$I63,MIROC5!$I63,'MIROC-ESM'!$I63,'MIROC-ESM-CHEM'!$I63,'MRI-CGCM3'!$I63,'NorESM1-M'!$I63)</f>
        <v>54.415306266525839</v>
      </c>
      <c r="Y64" s="13">
        <f>STDEV('bcc-csm-1'!$J63,'bcc-csm1-1-m'!$J63,'BNU-ESM'!$J63,CanESM2!$J63,CCSM4!$J63,'CNRM-CM5'!$J63,'CSIRO-Mk3-6-0'!$J63,'GFDL-ESM2M'!$J63,'GFDL-ESM2G'!$J63,'HadGEM2-ES'!$J63,'HadGEM2-CC'!$J63,inmcm4!$J63,'IPSL-CM5A-LR'!$J63,'IPSL-CM5A-MR'!$J63,'IPSL-MC5B-LR'!$J63,MIROC5!$J63,'MIROC-ESM'!$J63,'MIROC-ESM-CHEM'!$J63,'MRI-CGCM3'!$J63,'NorESM1-M'!$J63)</f>
        <v>9.8608401531741677E-2</v>
      </c>
      <c r="Z64" s="13">
        <f>STDEV('bcc-csm-1'!$K63,'bcc-csm1-1-m'!$K63,'BNU-ESM'!$K63,CanESM2!$K63,CCSM4!$K63,'CNRM-CM5'!$K63,'CSIRO-Mk3-6-0'!$K63,'GFDL-ESM2M'!$K63,'GFDL-ESM2G'!$K63,'HadGEM2-ES'!$K63,'HadGEM2-CC'!$K63,inmcm4!$K63,'IPSL-CM5A-LR'!$K63,'IPSL-CM5A-MR'!$K63,'IPSL-MC5B-LR'!$K63,MIROC5!$K63,'MIROC-ESM'!$K63,'MIROC-ESM-CHEM'!$K63,'MRI-CGCM3'!$K63,'NorESM1-M'!$K63)</f>
        <v>120.59816168423399</v>
      </c>
      <c r="AA64" s="13">
        <f>STDEV('bcc-csm-1'!$L63,'bcc-csm1-1-m'!$L63,'BNU-ESM'!$L63,CanESM2!$L63,CCSM4!$L63,'CNRM-CM5'!$L63,'CSIRO-Mk3-6-0'!$L63,'GFDL-ESM2M'!$L63,'GFDL-ESM2G'!$L63,'HadGEM2-ES'!$L63,'HadGEM2-CC'!$L63,inmcm4!$L63,'IPSL-CM5A-LR'!$L63,'IPSL-CM5A-MR'!$L63,'IPSL-MC5B-LR'!$L63,MIROC5!$L63,'MIROC-ESM'!$L63,'MIROC-ESM-CHEM'!$L63,'MRI-CGCM3'!$L63,'NorESM1-M'!$L63)</f>
        <v>65.960540706773173</v>
      </c>
      <c r="AB64" s="13">
        <f>STDEV('bcc-csm-1'!$M63,'bcc-csm1-1-m'!$M63,'BNU-ESM'!$M63,CanESM2!$M63,CCSM4!$M63,'CNRM-CM5'!$M63,'CSIRO-Mk3-6-0'!$M63,'GFDL-ESM2M'!$M63,'GFDL-ESM2G'!$M63,'HadGEM2-ES'!$M63,'HadGEM2-CC'!$M63,inmcm4!$M63,'IPSL-CM5A-LR'!$M63,'IPSL-CM5A-MR'!$M63,'IPSL-MC5B-LR'!$M63,MIROC5!$M63,'MIROC-ESM'!$M63,'MIROC-ESM-CHEM'!$M63,'MRI-CGCM3'!$M63,'NorESM1-M'!$M63)</f>
        <v>0.11528360581952599</v>
      </c>
      <c r="AC64" s="56">
        <f t="shared" ref="AC64:AH64" si="142">E64-(3*W64)</f>
        <v>-46.035417711217292</v>
      </c>
      <c r="AD64" s="13">
        <f t="shared" si="142"/>
        <v>-59.276901795273162</v>
      </c>
      <c r="AE64" s="13">
        <f t="shared" si="142"/>
        <v>-0.15972804777690519</v>
      </c>
      <c r="AF64" s="13">
        <f t="shared" si="142"/>
        <v>-11.903208718044425</v>
      </c>
      <c r="AG64" s="13">
        <f t="shared" si="142"/>
        <v>-25.580615665631086</v>
      </c>
      <c r="AH64" s="13">
        <f t="shared" si="142"/>
        <v>-0.11921268140422286</v>
      </c>
      <c r="AI64" s="56">
        <f t="shared" ref="AI64:AN64" si="143">E64+(3*W64)</f>
        <v>498.54613438118542</v>
      </c>
      <c r="AJ64" s="13">
        <f t="shared" si="143"/>
        <v>267.21493580388187</v>
      </c>
      <c r="AK64" s="13">
        <f t="shared" si="143"/>
        <v>0.4319223614135449</v>
      </c>
      <c r="AL64" s="13">
        <f t="shared" si="143"/>
        <v>711.68576138735943</v>
      </c>
      <c r="AM64" s="13">
        <f t="shared" si="143"/>
        <v>370.18262857500793</v>
      </c>
      <c r="AN64" s="13">
        <f t="shared" si="143"/>
        <v>0.57248895351293294</v>
      </c>
      <c r="AO64" s="56">
        <f>AVERAGE('bcc-csm-1'!$E63,'bcc-csm1-1-m'!$E63,'BNU-ESM'!$E63,CanESM2!$E63,CCSM4!$E63,'CNRM-CM5'!$E63,'CSIRO-Mk3-6-0'!$E63,'GFDL-ESM2M'!$E63,'GFDL-ESM2G'!$E63,'HadGEM2-ES'!$E63,'HadGEM2-CC'!$E63,inmcm4!$E63,'IPSL-CM5A-LR'!$E63,'IPSL-CM5A-MR'!$E63,'IPSL-MC5B-LR'!$E63,MIROC5!$E63,'MIROC-ESM'!$E63,'MIROC-ESM-CHEM'!$E63,'MRI-CGCM3'!$E63,'NorESM1-M'!$E63)</f>
        <v>1908.1826164876825</v>
      </c>
      <c r="AP64" s="13">
        <f>AVERAGE('bcc-csm-1'!$F63,'bcc-csm1-1-m'!$F63,'BNU-ESM'!$F63,CanESM2!$F63,CCSM4!$F63,'CNRM-CM5'!$F63,'CSIRO-Mk3-6-0'!$F63,'GFDL-ESM2M'!$F63,'GFDL-ESM2G'!$F63,'HadGEM2-ES'!$F63,'HadGEM2-CC'!$F63,inmcm4!$F63,'IPSL-CM5A-LR'!$F63,'IPSL-CM5A-MR'!$F63,'IPSL-MC5B-LR'!$F63,MIROC5!$F63,'MIROC-ESM'!$F63,'MIROC-ESM-CHEM'!$F63,'MRI-CGCM3'!$F63,'NorESM1-M'!$F63)</f>
        <v>187.6009175857082</v>
      </c>
      <c r="AQ64" s="62">
        <f>AVERAGE('bcc-csm-1'!$G63,'bcc-csm1-1-m'!$G63,'BNU-ESM'!$G63,CanESM2!$G63,CCSM4!$G63,'CNRM-CM5'!$G63,'CSIRO-Mk3-6-0'!$G63,'GFDL-ESM2M'!$G63,'GFDL-ESM2G'!$G63,'HadGEM2-ES'!$G63,'HadGEM2-CC'!$G63,inmcm4!$G63,'IPSL-CM5A-LR'!$G63,'IPSL-CM5A-MR'!$G63,'IPSL-MC5B-LR'!$G63,MIROC5!$G63,'MIROC-ESM'!$G63,'MIROC-ESM-CHEM'!$G63,'MRI-CGCM3'!$G63,'NorESM1-M'!$G63)</f>
        <v>1.0078833862955814</v>
      </c>
      <c r="AR64" s="53">
        <f t="shared" si="82"/>
        <v>0.11857112436724924</v>
      </c>
      <c r="AS64" s="53">
        <f t="shared" si="83"/>
        <v>0.55420313686261469</v>
      </c>
      <c r="AT64" s="64">
        <f t="shared" si="84"/>
        <v>0.13503264233626996</v>
      </c>
      <c r="AU64" s="53">
        <f t="shared" si="85"/>
        <v>0.18336362217715241</v>
      </c>
      <c r="AV64" s="53">
        <f t="shared" si="86"/>
        <v>0.91844436942036922</v>
      </c>
      <c r="AW64" s="64">
        <f t="shared" si="87"/>
        <v>0.2248654349659942</v>
      </c>
    </row>
    <row r="65" spans="1:49" ht="11.5" x14ac:dyDescent="0.25">
      <c r="A65" s="10" t="str">
        <f>IF(AND(B65='bcc-csm-1'!C64, B65='bcc-csm1-1-m'!C64,B65='BNU-ESM'!C64, B65=CanESM2!C64, B65=CCSM4!C64, B65='CNRM-CM5'!C64, B65='CSIRO-Mk3-6-0'!C64, B65='GFDL-ESM2M'!C64, B65='GFDL-ESM2G'!C64, B65='HadGEM2-ES'!C64, B65='HadGEM2-CC'!C64, B65=inmcm4!C64, B65='IPSL-CM5A-LR'!C64, B65='IPSL-CM5A-MR'!C64, B65='IPSL-MC5B-LR'!C64, B65=MIROC5!C64, B65='MIROC-ESM'!C64, B65='MIROC-ESM-CHEM'!C64, B65='MRI-CGCM3'!C64, B65='NorESM1-M'!C64), "Yes", "No")</f>
        <v>Yes</v>
      </c>
      <c r="B65" s="10">
        <v>19121</v>
      </c>
      <c r="C65" s="10" t="s">
        <v>64</v>
      </c>
      <c r="D65" s="11" t="s">
        <v>1</v>
      </c>
      <c r="E65" s="13">
        <f>AVERAGE('bcc-csm-1'!$H64,'bcc-csm1-1-m'!$H64,'BNU-ESM'!$H64,CanESM2!$H64,CCSM4!$H64,'CNRM-CM5'!$H64,'CSIRO-Mk3-6-0'!$H64,'GFDL-ESM2M'!$H64,'GFDL-ESM2G'!$H64,'HadGEM2-ES'!$H64,'HadGEM2-CC'!$H64,inmcm4!$H64,'IPSL-CM5A-LR'!$H64,'IPSL-CM5A-MR'!$H64,'IPSL-MC5B-LR'!$H64,MIROC5!$H64,'MIROC-ESM'!$H64,'MIROC-ESM-CHEM'!$H64,'MRI-CGCM3'!$H64,'NorESM1-M'!$H64)</f>
        <v>231.09949730749099</v>
      </c>
      <c r="F65" s="13">
        <f>AVERAGE('bcc-csm-1'!$I64,'bcc-csm1-1-m'!$I64,'BNU-ESM'!$I64,CanESM2!$I64,CCSM4!$I64,'CNRM-CM5'!$I64,'CSIRO-Mk3-6-0'!$I64,'GFDL-ESM2M'!$I64,'GFDL-ESM2G'!$I64,'HadGEM2-ES'!$I64,'HadGEM2-CC'!$I64,inmcm4!$I64,'IPSL-CM5A-LR'!$I64,'IPSL-CM5A-MR'!$I64,'IPSL-MC5B-LR'!$I64,MIROC5!$I64,'MIROC-ESM'!$I64,'MIROC-ESM-CHEM'!$I64,'MRI-CGCM3'!$I64,'NorESM1-M'!$I64)</f>
        <v>114.23191298255495</v>
      </c>
      <c r="G65" s="25">
        <f>AVERAGE('bcc-csm-1'!$J64,'bcc-csm1-1-m'!$J64,'BNU-ESM'!$J64,CanESM2!$J64,CCSM4!$J64,'CNRM-CM5'!$J64,'CSIRO-Mk3-6-0'!$J64,'GFDL-ESM2M'!$J64,'GFDL-ESM2G'!$J64,'HadGEM2-ES'!$J64,'HadGEM2-CC'!$J64,inmcm4!$J64,'IPSL-CM5A-LR'!$J64,'IPSL-CM5A-MR'!$J64,'IPSL-MC5B-LR'!$J64,MIROC5!$J64,'MIROC-ESM'!$J64,'MIROC-ESM-CHEM'!$J64,'MRI-CGCM3'!$J64,'NorESM1-M'!$J64)</f>
        <v>0.14035671871065178</v>
      </c>
      <c r="H65" s="13">
        <f>AVERAGE('bcc-csm-1'!$K64,'bcc-csm1-1-m'!$K64,'BNU-ESM'!$K64,CanESM2!$K64,CCSM4!$K64,'CNRM-CM5'!$K64,'CSIRO-Mk3-6-0'!$K64,'GFDL-ESM2M'!$K64,'GFDL-ESM2G'!$K64,'HadGEM2-ES'!$K64,'HadGEM2-CC'!$K64,inmcm4!$K64,'IPSL-CM5A-LR'!$K64,'IPSL-CM5A-MR'!$K64,'IPSL-MC5B-LR'!$K64,MIROC5!$K64,'MIROC-ESM'!$K64,'MIROC-ESM-CHEM'!$K64,'MRI-CGCM3'!$K64,'NorESM1-M'!$K64)</f>
        <v>356.64953772415402</v>
      </c>
      <c r="I65" s="13">
        <f>AVERAGE('bcc-csm-1'!$L64,'bcc-csm1-1-m'!$L64,'BNU-ESM'!$L64,CanESM2!$L64,CCSM4!$L64,'CNRM-CM5'!$L64,'CSIRO-Mk3-6-0'!$L64,'GFDL-ESM2M'!$L64,'GFDL-ESM2G'!$L64,'HadGEM2-ES'!$L64,'HadGEM2-CC'!$L64,inmcm4!$L64,'IPSL-CM5A-LR'!$L64,'IPSL-CM5A-MR'!$L64,'IPSL-MC5B-LR'!$L64,MIROC5!$L64,'MIROC-ESM'!$L64,'MIROC-ESM-CHEM'!$L64,'MRI-CGCM3'!$L64,'NorESM1-M'!$L64)</f>
        <v>186.49405230619959</v>
      </c>
      <c r="J65" s="25">
        <f>AVERAGE('bcc-csm-1'!$M64,'bcc-csm1-1-m'!$M64,'BNU-ESM'!$M64,CanESM2!$M64,CCSM4!$M64,'CNRM-CM5'!$M64,'CSIRO-Mk3-6-0'!$M64,'GFDL-ESM2M'!$M64,'GFDL-ESM2G'!$M64,'HadGEM2-ES'!$M64,'HadGEM2-CC'!$M64,inmcm4!$M64,'IPSL-CM5A-LR'!$M64,'IPSL-CM5A-MR'!$M64,'IPSL-MC5B-LR'!$M64,MIROC5!$M64,'MIROC-ESM'!$M64,'MIROC-ESM-CHEM'!$M64,'MRI-CGCM3'!$M64,'NorESM1-M'!$M64)</f>
        <v>0.23380403959603271</v>
      </c>
      <c r="K65" s="56">
        <f>MIN('bcc-csm-1'!$H64,'bcc-csm1-1-m'!$H64,'BNU-ESM'!$H64,CanESM2!$H64,CCSM4!$H64,'CNRM-CM5'!$H64,'CSIRO-Mk3-6-0'!$H64,'GFDL-ESM2M'!$H64,'GFDL-ESM2G'!$H64,'HadGEM2-ES'!$H64,'HadGEM2-CC'!$H64,inmcm4!$H64,'IPSL-CM5A-LR'!$H64,'IPSL-CM5A-MR'!$H64,'IPSL-MC5B-LR'!$H64,MIROC5!$H64,'MIROC-ESM'!$H64,'MIROC-ESM-CHEM'!$H64,'MRI-CGCM3'!$H64,'NorESM1-M'!$H64)</f>
        <v>57.232764668390303</v>
      </c>
      <c r="L65" s="13">
        <f>MIN('bcc-csm-1'!$I64,'bcc-csm1-1-m'!$I64,'BNU-ESM'!$I64,CanESM2!$I64,CCSM4!$I64,'CNRM-CM5'!$I64,'CSIRO-Mk3-6-0'!$I64,'GFDL-ESM2M'!$I64,'GFDL-ESM2G'!$I64,'HadGEM2-ES'!$I64,'HadGEM2-CC'!$I64,inmcm4!$I64,'IPSL-CM5A-LR'!$I64,'IPSL-CM5A-MR'!$I64,'IPSL-MC5B-LR'!$I64,MIROC5!$I64,'MIROC-ESM'!$I64,'MIROC-ESM-CHEM'!$I64,'MRI-CGCM3'!$I64,'NorESM1-M'!$I64)</f>
        <v>20.269620370864899</v>
      </c>
      <c r="M65" s="25">
        <f>MIN('bcc-csm-1'!$J64,'bcc-csm1-1-m'!$J64,'BNU-ESM'!$J64,CanESM2!$J64,CCSM4!$J64,'CNRM-CM5'!$J64,'CSIRO-Mk3-6-0'!$J64,'GFDL-ESM2M'!$J64,'GFDL-ESM2G'!$J64,'HadGEM2-ES'!$J64,'HadGEM2-CC'!$J64,inmcm4!$J64,'IPSL-CM5A-LR'!$J64,'IPSL-CM5A-MR'!$J64,'IPSL-MC5B-LR'!$J64,MIROC5!$J64,'MIROC-ESM'!$J64,'MIROC-ESM-CHEM'!$J64,'MRI-CGCM3'!$J64,'NorESM1-M'!$J64)</f>
        <v>-4.4103328060000002E-2</v>
      </c>
      <c r="N65" s="13">
        <f>MIN('bcc-csm-1'!$K64,'bcc-csm1-1-m'!$K64,'BNU-ESM'!$K64,CanESM2!$K64,CCSM4!$K64,'CNRM-CM5'!$K64,'CSIRO-Mk3-6-0'!$K64,'GFDL-ESM2M'!$K64,'GFDL-ESM2G'!$K64,'HadGEM2-ES'!$K64,'HadGEM2-CC'!$K64,inmcm4!$K64,'IPSL-CM5A-LR'!$K64,'IPSL-CM5A-MR'!$K64,'IPSL-MC5B-LR'!$K64,MIROC5!$K64,'MIROC-ESM'!$K64,'MIROC-ESM-CHEM'!$K64,'MRI-CGCM3'!$K64,'NorESM1-M'!$K64)</f>
        <v>124.324242393183</v>
      </c>
      <c r="O65" s="13">
        <f>MIN('bcc-csm-1'!$L64,'bcc-csm1-1-m'!$L64,'BNU-ESM'!$L64,CanESM2!$L64,CCSM4!$L64,'CNRM-CM5'!$L64,'CSIRO-Mk3-6-0'!$L64,'GFDL-ESM2M'!$L64,'GFDL-ESM2G'!$L64,'HadGEM2-ES'!$L64,'HadGEM2-CC'!$L64,inmcm4!$L64,'IPSL-CM5A-LR'!$L64,'IPSL-CM5A-MR'!$L64,'IPSL-MC5B-LR'!$L64,MIROC5!$L64,'MIROC-ESM'!$L64,'MIROC-ESM-CHEM'!$L64,'MRI-CGCM3'!$L64,'NorESM1-M'!$L64)</f>
        <v>37.060261583328199</v>
      </c>
      <c r="P65" s="25">
        <f>MIN('bcc-csm-1'!$M64,'bcc-csm1-1-m'!$M64,'BNU-ESM'!$M64,CanESM2!$M64,CCSM4!$M64,'CNRM-CM5'!$M64,'CSIRO-Mk3-6-0'!$M64,'GFDL-ESM2M'!$M64,'GFDL-ESM2G'!$M64,'HadGEM2-ES'!$M64,'HadGEM2-CC'!$M64,inmcm4!$M64,'IPSL-CM5A-LR'!$M64,'IPSL-CM5A-MR'!$M64,'IPSL-MC5B-LR'!$M64,MIROC5!$M64,'MIROC-ESM'!$M64,'MIROC-ESM-CHEM'!$M64,'MRI-CGCM3'!$M64,'NorESM1-M'!$M64)</f>
        <v>-1.0351937431606501E-2</v>
      </c>
      <c r="Q65" s="56">
        <f>MAX('bcc-csm-1'!$H64,'bcc-csm1-1-m'!$H64,'BNU-ESM'!$H64,CanESM2!$H64,CCSM4!$H64,'CNRM-CM5'!$H64,'CSIRO-Mk3-6-0'!$H64,'GFDL-ESM2M'!$H64,'GFDL-ESM2G'!$H64,'HadGEM2-ES'!$H64,'HadGEM2-CC'!$H64,inmcm4!$H64,'IPSL-CM5A-LR'!$H64,'IPSL-CM5A-MR'!$H64,'IPSL-MC5B-LR'!$H64,MIROC5!$H64,'MIROC-ESM'!$H64,'MIROC-ESM-CHEM'!$H64,'MRI-CGCM3'!$H64,'NorESM1-M'!$H64)</f>
        <v>387.60988911938603</v>
      </c>
      <c r="R65" s="13">
        <f>MAX('bcc-csm-1'!$I64,'bcc-csm1-1-m'!$I64,'BNU-ESM'!$I64,CanESM2!$I64,CCSM4!$I64,'CNRM-CM5'!$I64,'CSIRO-Mk3-6-0'!$I64,'GFDL-ESM2M'!$I64,'GFDL-ESM2G'!$I64,'HadGEM2-ES'!$I64,'HadGEM2-CC'!$I64,inmcm4!$I64,'IPSL-CM5A-LR'!$I64,'IPSL-CM5A-MR'!$I64,'IPSL-MC5B-LR'!$I64,MIROC5!$I64,'MIROC-ESM'!$I64,'MIROC-ESM-CHEM'!$I64,'MRI-CGCM3'!$I64,'NorESM1-M'!$I64)</f>
        <v>260.78638362884499</v>
      </c>
      <c r="S65" s="25">
        <f>MAX('bcc-csm-1'!$J64,'bcc-csm1-1-m'!$J64,'BNU-ESM'!$J64,CanESM2!$J64,CCSM4!$J64,'CNRM-CM5'!$J64,'CSIRO-Mk3-6-0'!$J64,'GFDL-ESM2M'!$J64,'GFDL-ESM2G'!$J64,'HadGEM2-ES'!$J64,'HadGEM2-CC'!$J64,inmcm4!$J64,'IPSL-CM5A-LR'!$J64,'IPSL-CM5A-MR'!$J64,'IPSL-MC5B-LR'!$J64,MIROC5!$J64,'MIROC-ESM'!$J64,'MIROC-ESM-CHEM'!$J64,'MRI-CGCM3'!$J64,'NorESM1-M'!$J64)</f>
        <v>0.33606419389999997</v>
      </c>
      <c r="T65" s="13">
        <f>MAX('bcc-csm-1'!$K64,'bcc-csm1-1-m'!$K64,'BNU-ESM'!$K64,CanESM2!$K64,CCSM4!$K64,'CNRM-CM5'!$K64,'CSIRO-Mk3-6-0'!$K64,'GFDL-ESM2M'!$K64,'GFDL-ESM2G'!$K64,'HadGEM2-ES'!$K64,'HadGEM2-CC'!$K64,inmcm4!$K64,'IPSL-CM5A-LR'!$K64,'IPSL-CM5A-MR'!$K64,'IPSL-MC5B-LR'!$K64,MIROC5!$K64,'MIROC-ESM'!$K64,'MIROC-ESM-CHEM'!$K64,'MRI-CGCM3'!$K64,'NorESM1-M'!$K64)</f>
        <v>544.96922670000004</v>
      </c>
      <c r="U65" s="13">
        <f>MAX('bcc-csm-1'!$L64,'bcc-csm1-1-m'!$L64,'BNU-ESM'!$L64,CanESM2!$L64,CCSM4!$L64,'CNRM-CM5'!$L64,'CSIRO-Mk3-6-0'!$L64,'GFDL-ESM2M'!$L64,'GFDL-ESM2G'!$L64,'HadGEM2-ES'!$L64,'HadGEM2-CC'!$L64,inmcm4!$L64,'IPSL-CM5A-LR'!$L64,'IPSL-CM5A-MR'!$L64,'IPSL-MC5B-LR'!$L64,MIROC5!$L64,'MIROC-ESM'!$L64,'MIROC-ESM-CHEM'!$L64,'MRI-CGCM3'!$L64,'NorESM1-M'!$L64)</f>
        <v>311.24750699999998</v>
      </c>
      <c r="V65" s="25">
        <f>MAX('bcc-csm-1'!$M64,'bcc-csm1-1-m'!$M64,'BNU-ESM'!$M64,CanESM2!$M64,CCSM4!$M64,'CNRM-CM5'!$M64,'CSIRO-Mk3-6-0'!$M64,'GFDL-ESM2M'!$M64,'GFDL-ESM2G'!$M64,'HadGEM2-ES'!$M64,'HadGEM2-CC'!$M64,inmcm4!$M64,'IPSL-CM5A-LR'!$M64,'IPSL-CM5A-MR'!$M64,'IPSL-MC5B-LR'!$M64,MIROC5!$M64,'MIROC-ESM'!$M64,'MIROC-ESM-CHEM'!$M64,'MRI-CGCM3'!$M64,'NorESM1-M'!$M64)</f>
        <v>0.47276159750000002</v>
      </c>
      <c r="W65" s="56">
        <f>STDEV('bcc-csm-1'!$H64,'bcc-csm1-1-m'!$H64,'BNU-ESM'!$H64,CanESM2!$H64,CCSM4!$H64,'CNRM-CM5'!$H64,'CSIRO-Mk3-6-0'!$H64,'GFDL-ESM2M'!$H64,'GFDL-ESM2G'!$H64,'HadGEM2-ES'!$H64,'HadGEM2-CC'!$H64,inmcm4!$H64,'IPSL-CM5A-LR'!$H64,'IPSL-CM5A-MR'!$H64,'IPSL-MC5B-LR'!$H64,MIROC5!$H64,'MIROC-ESM'!$H64,'MIROC-ESM-CHEM'!$H64,'MRI-CGCM3'!$H64,'NorESM1-M'!$H64)</f>
        <v>87.892712861607436</v>
      </c>
      <c r="X65" s="13">
        <f>STDEV('bcc-csm-1'!$I64,'bcc-csm1-1-m'!$I64,'BNU-ESM'!$I64,CanESM2!$I64,CCSM4!$I64,'CNRM-CM5'!$I64,'CSIRO-Mk3-6-0'!$I64,'GFDL-ESM2M'!$I64,'GFDL-ESM2G'!$I64,'HadGEM2-ES'!$I64,'HadGEM2-CC'!$I64,inmcm4!$I64,'IPSL-CM5A-LR'!$I64,'IPSL-CM5A-MR'!$I64,'IPSL-MC5B-LR'!$I64,MIROC5!$I64,'MIROC-ESM'!$I64,'MIROC-ESM-CHEM'!$I64,'MRI-CGCM3'!$I64,'NorESM1-M'!$I64)</f>
        <v>62.67430461858951</v>
      </c>
      <c r="Y65" s="13">
        <f>STDEV('bcc-csm-1'!$J64,'bcc-csm1-1-m'!$J64,'BNU-ESM'!$J64,CanESM2!$J64,CCSM4!$J64,'CNRM-CM5'!$J64,'CSIRO-Mk3-6-0'!$J64,'GFDL-ESM2M'!$J64,'GFDL-ESM2G'!$J64,'HadGEM2-ES'!$J64,'HadGEM2-CC'!$J64,inmcm4!$J64,'IPSL-CM5A-LR'!$J64,'IPSL-CM5A-MR'!$J64,'IPSL-MC5B-LR'!$J64,MIROC5!$J64,'MIROC-ESM'!$J64,'MIROC-ESM-CHEM'!$J64,'MRI-CGCM3'!$J64,'NorESM1-M'!$J64)</f>
        <v>0.10240817796408558</v>
      </c>
      <c r="Z65" s="13">
        <f>STDEV('bcc-csm-1'!$K64,'bcc-csm1-1-m'!$K64,'BNU-ESM'!$K64,CanESM2!$K64,CCSM4!$K64,'CNRM-CM5'!$K64,'CSIRO-Mk3-6-0'!$K64,'GFDL-ESM2M'!$K64,'GFDL-ESM2G'!$K64,'HadGEM2-ES'!$K64,'HadGEM2-CC'!$K64,inmcm4!$K64,'IPSL-CM5A-LR'!$K64,'IPSL-CM5A-MR'!$K64,'IPSL-MC5B-LR'!$K64,MIROC5!$K64,'MIROC-ESM'!$K64,'MIROC-ESM-CHEM'!$K64,'MRI-CGCM3'!$K64,'NorESM1-M'!$K64)</f>
        <v>126.59042211154788</v>
      </c>
      <c r="AA65" s="13">
        <f>STDEV('bcc-csm-1'!$L64,'bcc-csm1-1-m'!$L64,'BNU-ESM'!$L64,CanESM2!$L64,CCSM4!$L64,'CNRM-CM5'!$L64,'CSIRO-Mk3-6-0'!$L64,'GFDL-ESM2M'!$L64,'GFDL-ESM2G'!$L64,'HadGEM2-ES'!$L64,'HadGEM2-CC'!$L64,inmcm4!$L64,'IPSL-CM5A-LR'!$L64,'IPSL-CM5A-MR'!$L64,'IPSL-MC5B-LR'!$L64,MIROC5!$L64,'MIROC-ESM'!$L64,'MIROC-ESM-CHEM'!$L64,'MRI-CGCM3'!$L64,'NorESM1-M'!$L64)</f>
        <v>79.47802325671114</v>
      </c>
      <c r="AB65" s="13">
        <f>STDEV('bcc-csm-1'!$M64,'bcc-csm1-1-m'!$M64,'BNU-ESM'!$M64,CanESM2!$M64,CCSM4!$M64,'CNRM-CM5'!$M64,'CSIRO-Mk3-6-0'!$M64,'GFDL-ESM2M'!$M64,'GFDL-ESM2G'!$M64,'HadGEM2-ES'!$M64,'HadGEM2-CC'!$M64,inmcm4!$M64,'IPSL-CM5A-LR'!$M64,'IPSL-CM5A-MR'!$M64,'IPSL-MC5B-LR'!$M64,MIROC5!$M64,'MIROC-ESM'!$M64,'MIROC-ESM-CHEM'!$M64,'MRI-CGCM3'!$M64,'NorESM1-M'!$M64)</f>
        <v>0.13625968008743244</v>
      </c>
      <c r="AC65" s="56">
        <f t="shared" ref="AC65:AH65" si="144">E65-(3*W65)</f>
        <v>-32.578641277331315</v>
      </c>
      <c r="AD65" s="13">
        <f t="shared" si="144"/>
        <v>-73.791000873213591</v>
      </c>
      <c r="AE65" s="13">
        <f t="shared" si="144"/>
        <v>-0.16686781518160496</v>
      </c>
      <c r="AF65" s="13">
        <f t="shared" si="144"/>
        <v>-23.12172861048964</v>
      </c>
      <c r="AG65" s="13">
        <f t="shared" si="144"/>
        <v>-51.940017463933827</v>
      </c>
      <c r="AH65" s="13">
        <f t="shared" si="144"/>
        <v>-0.17497500066626462</v>
      </c>
      <c r="AI65" s="56">
        <f t="shared" ref="AI65:AN65" si="145">E65+(3*W65)</f>
        <v>494.7776358923133</v>
      </c>
      <c r="AJ65" s="13">
        <f t="shared" si="145"/>
        <v>302.25482683832348</v>
      </c>
      <c r="AK65" s="13">
        <f t="shared" si="145"/>
        <v>0.44758125260290849</v>
      </c>
      <c r="AL65" s="13">
        <f t="shared" si="145"/>
        <v>736.42080405879767</v>
      </c>
      <c r="AM65" s="13">
        <f t="shared" si="145"/>
        <v>424.92812207633301</v>
      </c>
      <c r="AN65" s="13">
        <f t="shared" si="145"/>
        <v>0.64258307985833008</v>
      </c>
      <c r="AO65" s="56">
        <f>AVERAGE('bcc-csm-1'!$E64,'bcc-csm1-1-m'!$E64,'BNU-ESM'!$E64,CanESM2!$E64,CCSM4!$E64,'CNRM-CM5'!$E64,'CSIRO-Mk3-6-0'!$E64,'GFDL-ESM2M'!$E64,'GFDL-ESM2G'!$E64,'HadGEM2-ES'!$E64,'HadGEM2-CC'!$E64,inmcm4!$E64,'IPSL-CM5A-LR'!$E64,'IPSL-CM5A-MR'!$E64,'IPSL-MC5B-LR'!$E64,MIROC5!$E64,'MIROC-ESM'!$E64,'MIROC-ESM-CHEM'!$E64,'MRI-CGCM3'!$E64,'NorESM1-M'!$E64)</f>
        <v>2132.0685032218566</v>
      </c>
      <c r="AP65" s="13">
        <f>AVERAGE('bcc-csm-1'!$F64,'bcc-csm1-1-m'!$F64,'BNU-ESM'!$F64,CanESM2!$F64,CCSM4!$F64,'CNRM-CM5'!$F64,'CSIRO-Mk3-6-0'!$F64,'GFDL-ESM2M'!$F64,'GFDL-ESM2G'!$F64,'HadGEM2-ES'!$F64,'HadGEM2-CC'!$F64,inmcm4!$F64,'IPSL-CM5A-LR'!$F64,'IPSL-CM5A-MR'!$F64,'IPSL-MC5B-LR'!$F64,MIROC5!$F64,'MIROC-ESM'!$F64,'MIROC-ESM-CHEM'!$F64,'MRI-CGCM3'!$F64,'NorESM1-M'!$F64)</f>
        <v>217.06904531135569</v>
      </c>
      <c r="AQ65" s="62">
        <f>AVERAGE('bcc-csm-1'!$G64,'bcc-csm1-1-m'!$G64,'BNU-ESM'!$G64,CanESM2!$G64,CCSM4!$G64,'CNRM-CM5'!$G64,'CSIRO-Mk3-6-0'!$G64,'GFDL-ESM2M'!$G64,'GFDL-ESM2G'!$G64,'HadGEM2-ES'!$G64,'HadGEM2-CC'!$G64,inmcm4!$G64,'IPSL-CM5A-LR'!$G64,'IPSL-CM5A-MR'!$G64,'IPSL-MC5B-LR'!$G64,MIROC5!$G64,'MIROC-ESM'!$G64,'MIROC-ESM-CHEM'!$G64,'MRI-CGCM3'!$G64,'NorESM1-M'!$G64)</f>
        <v>1.0140874876055466</v>
      </c>
      <c r="AR65" s="53">
        <f t="shared" si="82"/>
        <v>0.10839215389105322</v>
      </c>
      <c r="AS65" s="53">
        <f t="shared" si="83"/>
        <v>0.52624690369234806</v>
      </c>
      <c r="AT65" s="64">
        <f t="shared" si="84"/>
        <v>0.13840691303869718</v>
      </c>
      <c r="AU65" s="53">
        <f t="shared" si="85"/>
        <v>0.16727864849802254</v>
      </c>
      <c r="AV65" s="53">
        <f t="shared" si="86"/>
        <v>0.85914623173792248</v>
      </c>
      <c r="AW65" s="64">
        <f t="shared" si="87"/>
        <v>0.23055608362557409</v>
      </c>
    </row>
    <row r="66" spans="1:49" ht="11.5" x14ac:dyDescent="0.25">
      <c r="A66" s="10" t="str">
        <f>IF(AND(B66='bcc-csm-1'!C65, B66='bcc-csm1-1-m'!C65,B66='BNU-ESM'!C65, B66=CanESM2!C65, B66=CCSM4!C65, B66='CNRM-CM5'!C65, B66='CSIRO-Mk3-6-0'!C65, B66='GFDL-ESM2M'!C65, B66='GFDL-ESM2G'!C65, B66='HadGEM2-ES'!C65, B66='HadGEM2-CC'!C65, B66=inmcm4!C65, B66='IPSL-CM5A-LR'!C65, B66='IPSL-CM5A-MR'!C65, B66='IPSL-MC5B-LR'!C65, B66=MIROC5!C65, B66='MIROC-ESM'!C65, B66='MIROC-ESM-CHEM'!C65, B66='MRI-CGCM3'!C65, B66='NorESM1-M'!C65), "Yes", "No")</f>
        <v>Yes</v>
      </c>
      <c r="B66" s="10">
        <v>19123</v>
      </c>
      <c r="C66" s="10" t="s">
        <v>65</v>
      </c>
      <c r="D66" s="11" t="s">
        <v>1</v>
      </c>
      <c r="E66" s="13">
        <f>AVERAGE('bcc-csm-1'!$H65,'bcc-csm1-1-m'!$H65,'BNU-ESM'!$H65,CanESM2!$H65,CCSM4!$H65,'CNRM-CM5'!$H65,'CSIRO-Mk3-6-0'!$H65,'GFDL-ESM2M'!$H65,'GFDL-ESM2G'!$H65,'HadGEM2-ES'!$H65,'HadGEM2-CC'!$H65,inmcm4!$H65,'IPSL-CM5A-LR'!$H65,'IPSL-CM5A-MR'!$H65,'IPSL-MC5B-LR'!$H65,MIROC5!$H65,'MIROC-ESM'!$H65,'MIROC-ESM-CHEM'!$H65,'MRI-CGCM3'!$H65,'NorESM1-M'!$H65)</f>
        <v>235.0470139482305</v>
      </c>
      <c r="F66" s="13">
        <f>AVERAGE('bcc-csm-1'!$I65,'bcc-csm1-1-m'!$I65,'BNU-ESM'!$I65,CanESM2!$I65,CCSM4!$I65,'CNRM-CM5'!$I65,'CSIRO-Mk3-6-0'!$I65,'GFDL-ESM2M'!$I65,'GFDL-ESM2G'!$I65,'HadGEM2-ES'!$I65,'HadGEM2-CC'!$I65,inmcm4!$I65,'IPSL-CM5A-LR'!$I65,'IPSL-CM5A-MR'!$I65,'IPSL-MC5B-LR'!$I65,MIROC5!$I65,'MIROC-ESM'!$I65,'MIROC-ESM-CHEM'!$I65,'MRI-CGCM3'!$I65,'NorESM1-M'!$I65)</f>
        <v>116.92707992219377</v>
      </c>
      <c r="G66" s="25">
        <f>AVERAGE('bcc-csm-1'!$J65,'bcc-csm1-1-m'!$J65,'BNU-ESM'!$J65,CanESM2!$J65,CCSM4!$J65,'CNRM-CM5'!$J65,'CSIRO-Mk3-6-0'!$J65,'GFDL-ESM2M'!$J65,'GFDL-ESM2G'!$J65,'HadGEM2-ES'!$J65,'HadGEM2-CC'!$J65,inmcm4!$J65,'IPSL-CM5A-LR'!$J65,'IPSL-CM5A-MR'!$J65,'IPSL-MC5B-LR'!$J65,MIROC5!$J65,'MIROC-ESM'!$J65,'MIROC-ESM-CHEM'!$J65,'MRI-CGCM3'!$J65,'NorESM1-M'!$J65)</f>
        <v>0.14343716008013058</v>
      </c>
      <c r="H66" s="13">
        <f>AVERAGE('bcc-csm-1'!$K65,'bcc-csm1-1-m'!$K65,'BNU-ESM'!$K65,CanESM2!$K65,CCSM4!$K65,'CNRM-CM5'!$K65,'CSIRO-Mk3-6-0'!$K65,'GFDL-ESM2M'!$K65,'GFDL-ESM2G'!$K65,'HadGEM2-ES'!$K65,'HadGEM2-CC'!$K65,inmcm4!$K65,'IPSL-CM5A-LR'!$K65,'IPSL-CM5A-MR'!$K65,'IPSL-MC5B-LR'!$K65,MIROC5!$K65,'MIROC-ESM'!$K65,'MIROC-ESM-CHEM'!$K65,'MRI-CGCM3'!$K65,'NorESM1-M'!$K65)</f>
        <v>361.5813455793118</v>
      </c>
      <c r="I66" s="13">
        <f>AVERAGE('bcc-csm-1'!$L65,'bcc-csm1-1-m'!$L65,'BNU-ESM'!$L65,CanESM2!$L65,CCSM4!$L65,'CNRM-CM5'!$L65,'CSIRO-Mk3-6-0'!$L65,'GFDL-ESM2M'!$L65,'GFDL-ESM2G'!$L65,'HadGEM2-ES'!$L65,'HadGEM2-CC'!$L65,inmcm4!$L65,'IPSL-CM5A-LR'!$L65,'IPSL-CM5A-MR'!$L65,'IPSL-MC5B-LR'!$L65,MIROC5!$L65,'MIROC-ESM'!$L65,'MIROC-ESM-CHEM'!$L65,'MRI-CGCM3'!$L65,'NorESM1-M'!$L65)</f>
        <v>189.91692290924632</v>
      </c>
      <c r="J66" s="25">
        <f>AVERAGE('bcc-csm-1'!$M65,'bcc-csm1-1-m'!$M65,'BNU-ESM'!$M65,CanESM2!$M65,CCSM4!$M65,'CNRM-CM5'!$M65,'CSIRO-Mk3-6-0'!$M65,'GFDL-ESM2M'!$M65,'GFDL-ESM2G'!$M65,'HadGEM2-ES'!$M65,'HadGEM2-CC'!$M65,inmcm4!$M65,'IPSL-CM5A-LR'!$M65,'IPSL-CM5A-MR'!$M65,'IPSL-MC5B-LR'!$M65,MIROC5!$M65,'MIROC-ESM'!$M65,'MIROC-ESM-CHEM'!$M65,'MRI-CGCM3'!$M65,'NorESM1-M'!$M65)</f>
        <v>0.2356050858043354</v>
      </c>
      <c r="K66" s="56">
        <f>MIN('bcc-csm-1'!$H65,'bcc-csm1-1-m'!$H65,'BNU-ESM'!$H65,CanESM2!$H65,CCSM4!$H65,'CNRM-CM5'!$H65,'CSIRO-Mk3-6-0'!$H65,'GFDL-ESM2M'!$H65,'GFDL-ESM2G'!$H65,'HadGEM2-ES'!$H65,'HadGEM2-CC'!$H65,inmcm4!$H65,'IPSL-CM5A-LR'!$H65,'IPSL-CM5A-MR'!$H65,'IPSL-MC5B-LR'!$H65,MIROC5!$H65,'MIROC-ESM'!$H65,'MIROC-ESM-CHEM'!$H65,'MRI-CGCM3'!$H65,'NorESM1-M'!$H65)</f>
        <v>69.481889555137499</v>
      </c>
      <c r="L66" s="13">
        <f>MIN('bcc-csm-1'!$I65,'bcc-csm1-1-m'!$I65,'BNU-ESM'!$I65,CanESM2!$I65,CCSM4!$I65,'CNRM-CM5'!$I65,'CSIRO-Mk3-6-0'!$I65,'GFDL-ESM2M'!$I65,'GFDL-ESM2G'!$I65,'HadGEM2-ES'!$I65,'HadGEM2-CC'!$I65,inmcm4!$I65,'IPSL-CM5A-LR'!$I65,'IPSL-CM5A-MR'!$I65,'IPSL-MC5B-LR'!$I65,MIROC5!$I65,'MIROC-ESM'!$I65,'MIROC-ESM-CHEM'!$I65,'MRI-CGCM3'!$I65,'NorESM1-M'!$I65)</f>
        <v>25.785587835311901</v>
      </c>
      <c r="M66" s="25">
        <f>MIN('bcc-csm-1'!$J65,'bcc-csm1-1-m'!$J65,'BNU-ESM'!$J65,CanESM2!$J65,CCSM4!$J65,'CNRM-CM5'!$J65,'CSIRO-Mk3-6-0'!$J65,'GFDL-ESM2M'!$J65,'GFDL-ESM2G'!$J65,'HadGEM2-ES'!$J65,'HadGEM2-CC'!$J65,inmcm4!$J65,'IPSL-CM5A-LR'!$J65,'IPSL-CM5A-MR'!$J65,'IPSL-MC5B-LR'!$J65,MIROC5!$J65,'MIROC-ESM'!$J65,'MIROC-ESM-CHEM'!$J65,'MRI-CGCM3'!$J65,'NorESM1-M'!$J65)</f>
        <v>-3.7759206230000002E-2</v>
      </c>
      <c r="N66" s="13">
        <f>MIN('bcc-csm-1'!$K65,'bcc-csm1-1-m'!$K65,'BNU-ESM'!$K65,CanESM2!$K65,CCSM4!$K65,'CNRM-CM5'!$K65,'CSIRO-Mk3-6-0'!$K65,'GFDL-ESM2M'!$K65,'GFDL-ESM2G'!$K65,'HadGEM2-ES'!$K65,'HadGEM2-CC'!$K65,inmcm4!$K65,'IPSL-CM5A-LR'!$K65,'IPSL-CM5A-MR'!$K65,'IPSL-MC5B-LR'!$K65,MIROC5!$K65,'MIROC-ESM'!$K65,'MIROC-ESM-CHEM'!$K65,'MRI-CGCM3'!$K65,'NorESM1-M'!$K65)</f>
        <v>132.80314717375401</v>
      </c>
      <c r="O66" s="13">
        <f>MIN('bcc-csm-1'!$L65,'bcc-csm1-1-m'!$L65,'BNU-ESM'!$L65,CanESM2!$L65,CCSM4!$L65,'CNRM-CM5'!$L65,'CSIRO-Mk3-6-0'!$L65,'GFDL-ESM2M'!$L65,'GFDL-ESM2G'!$L65,'HadGEM2-ES'!$L65,'HadGEM2-CC'!$L65,inmcm4!$L65,'IPSL-CM5A-LR'!$L65,'IPSL-CM5A-MR'!$L65,'IPSL-MC5B-LR'!$L65,MIROC5!$L65,'MIROC-ESM'!$L65,'MIROC-ESM-CHEM'!$L65,'MRI-CGCM3'!$L65,'NorESM1-M'!$L65)</f>
        <v>33.930856418609601</v>
      </c>
      <c r="P66" s="25">
        <f>MIN('bcc-csm-1'!$M65,'bcc-csm1-1-m'!$M65,'BNU-ESM'!$M65,CanESM2!$M65,CCSM4!$M65,'CNRM-CM5'!$M65,'CSIRO-Mk3-6-0'!$M65,'GFDL-ESM2M'!$M65,'GFDL-ESM2G'!$M65,'HadGEM2-ES'!$M65,'HadGEM2-CC'!$M65,inmcm4!$M65,'IPSL-CM5A-LR'!$M65,'IPSL-CM5A-MR'!$M65,'IPSL-MC5B-LR'!$M65,MIROC5!$M65,'MIROC-ESM'!$M65,'MIROC-ESM-CHEM'!$M65,'MRI-CGCM3'!$M65,'NorESM1-M'!$M65)</f>
        <v>-1.35304895253756E-2</v>
      </c>
      <c r="Q66" s="56">
        <f>MAX('bcc-csm-1'!$H65,'bcc-csm1-1-m'!$H65,'BNU-ESM'!$H65,CanESM2!$H65,CCSM4!$H65,'CNRM-CM5'!$H65,'CSIRO-Mk3-6-0'!$H65,'GFDL-ESM2M'!$H65,'GFDL-ESM2G'!$H65,'HadGEM2-ES'!$H65,'HadGEM2-CC'!$H65,inmcm4!$H65,'IPSL-CM5A-LR'!$H65,'IPSL-CM5A-MR'!$H65,'IPSL-MC5B-LR'!$H65,MIROC5!$H65,'MIROC-ESM'!$H65,'MIROC-ESM-CHEM'!$H65,'MRI-CGCM3'!$H65,'NorESM1-M'!$H65)</f>
        <v>425.398872120492</v>
      </c>
      <c r="R66" s="13">
        <f>MAX('bcc-csm-1'!$I65,'bcc-csm1-1-m'!$I65,'BNU-ESM'!$I65,CanESM2!$I65,CCSM4!$I65,'CNRM-CM5'!$I65,'CSIRO-Mk3-6-0'!$I65,'GFDL-ESM2M'!$I65,'GFDL-ESM2G'!$I65,'HadGEM2-ES'!$I65,'HadGEM2-CC'!$I65,inmcm4!$I65,'IPSL-CM5A-LR'!$I65,'IPSL-CM5A-MR'!$I65,'IPSL-MC5B-LR'!$I65,MIROC5!$I65,'MIROC-ESM'!$I65,'MIROC-ESM-CHEM'!$I65,'MRI-CGCM3'!$I65,'NorESM1-M'!$I65)</f>
        <v>287.958086633682</v>
      </c>
      <c r="S66" s="25">
        <f>MAX('bcc-csm-1'!$J65,'bcc-csm1-1-m'!$J65,'BNU-ESM'!$J65,CanESM2!$J65,CCSM4!$J65,'CNRM-CM5'!$J65,'CSIRO-Mk3-6-0'!$J65,'GFDL-ESM2M'!$J65,'GFDL-ESM2G'!$J65,'HadGEM2-ES'!$J65,'HadGEM2-CC'!$J65,inmcm4!$J65,'IPSL-CM5A-LR'!$J65,'IPSL-CM5A-MR'!$J65,'IPSL-MC5B-LR'!$J65,MIROC5!$J65,'MIROC-ESM'!$J65,'MIROC-ESM-CHEM'!$J65,'MRI-CGCM3'!$J65,'NorESM1-M'!$J65)</f>
        <v>0.34586769020000002</v>
      </c>
      <c r="T66" s="13">
        <f>MAX('bcc-csm-1'!$K65,'bcc-csm1-1-m'!$K65,'BNU-ESM'!$K65,CanESM2!$K65,CCSM4!$K65,'CNRM-CM5'!$K65,'CSIRO-Mk3-6-0'!$K65,'GFDL-ESM2M'!$K65,'GFDL-ESM2G'!$K65,'HadGEM2-ES'!$K65,'HadGEM2-CC'!$K65,inmcm4!$K65,'IPSL-CM5A-LR'!$K65,'IPSL-CM5A-MR'!$K65,'IPSL-MC5B-LR'!$K65,MIROC5!$K65,'MIROC-ESM'!$K65,'MIROC-ESM-CHEM'!$K65,'MRI-CGCM3'!$K65,'NorESM1-M'!$K65)</f>
        <v>605.04865489999997</v>
      </c>
      <c r="U66" s="13">
        <f>MAX('bcc-csm-1'!$L65,'bcc-csm1-1-m'!$L65,'BNU-ESM'!$L65,CanESM2!$L65,CCSM4!$L65,'CNRM-CM5'!$L65,'CSIRO-Mk3-6-0'!$L65,'GFDL-ESM2M'!$L65,'GFDL-ESM2G'!$L65,'HadGEM2-ES'!$L65,'HadGEM2-CC'!$L65,inmcm4!$L65,'IPSL-CM5A-LR'!$L65,'IPSL-CM5A-MR'!$L65,'IPSL-MC5B-LR'!$L65,MIROC5!$L65,'MIROC-ESM'!$L65,'MIROC-ESM-CHEM'!$L65,'MRI-CGCM3'!$L65,'NorESM1-M'!$L65)</f>
        <v>368.4418986</v>
      </c>
      <c r="V66" s="25">
        <f>MAX('bcc-csm-1'!$M65,'bcc-csm1-1-m'!$M65,'BNU-ESM'!$M65,CanESM2!$M65,CCSM4!$M65,'CNRM-CM5'!$M65,'CSIRO-Mk3-6-0'!$M65,'GFDL-ESM2M'!$M65,'GFDL-ESM2G'!$M65,'HadGEM2-ES'!$M65,'HadGEM2-CC'!$M65,inmcm4!$M65,'IPSL-CM5A-LR'!$M65,'IPSL-CM5A-MR'!$M65,'IPSL-MC5B-LR'!$M65,MIROC5!$M65,'MIROC-ESM'!$M65,'MIROC-ESM-CHEM'!$M65,'MRI-CGCM3'!$M65,'NorESM1-M'!$M65)</f>
        <v>0.49871762930000002</v>
      </c>
      <c r="W66" s="56">
        <f>STDEV('bcc-csm-1'!$H65,'bcc-csm1-1-m'!$H65,'BNU-ESM'!$H65,CanESM2!$H65,CCSM4!$H65,'CNRM-CM5'!$H65,'CSIRO-Mk3-6-0'!$H65,'GFDL-ESM2M'!$H65,'GFDL-ESM2G'!$H65,'HadGEM2-ES'!$H65,'HadGEM2-CC'!$H65,inmcm4!$H65,'IPSL-CM5A-LR'!$H65,'IPSL-CM5A-MR'!$H65,'IPSL-MC5B-LR'!$H65,MIROC5!$H65,'MIROC-ESM'!$H65,'MIROC-ESM-CHEM'!$H65,'MRI-CGCM3'!$H65,'NorESM1-M'!$H65)</f>
        <v>92.667903456323714</v>
      </c>
      <c r="X66" s="13">
        <f>STDEV('bcc-csm-1'!$I65,'bcc-csm1-1-m'!$I65,'BNU-ESM'!$I65,CanESM2!$I65,CCSM4!$I65,'CNRM-CM5'!$I65,'CSIRO-Mk3-6-0'!$I65,'GFDL-ESM2M'!$I65,'GFDL-ESM2G'!$I65,'HadGEM2-ES'!$I65,'HadGEM2-CC'!$I65,inmcm4!$I65,'IPSL-CM5A-LR'!$I65,'IPSL-CM5A-MR'!$I65,'IPSL-MC5B-LR'!$I65,MIROC5!$I65,'MIROC-ESM'!$I65,'MIROC-ESM-CHEM'!$I65,'MRI-CGCM3'!$I65,'NorESM1-M'!$I65)</f>
        <v>67.104366185563478</v>
      </c>
      <c r="Y66" s="13">
        <f>STDEV('bcc-csm-1'!$J65,'bcc-csm1-1-m'!$J65,'BNU-ESM'!$J65,CanESM2!$J65,CCSM4!$J65,'CNRM-CM5'!$J65,'CSIRO-Mk3-6-0'!$J65,'GFDL-ESM2M'!$J65,'GFDL-ESM2G'!$J65,'HadGEM2-ES'!$J65,'HadGEM2-CC'!$J65,inmcm4!$J65,'IPSL-CM5A-LR'!$J65,'IPSL-CM5A-MR'!$J65,'IPSL-MC5B-LR'!$J65,MIROC5!$J65,'MIROC-ESM'!$J65,'MIROC-ESM-CHEM'!$J65,'MRI-CGCM3'!$J65,'NorESM1-M'!$J65)</f>
        <v>0.10626225469325887</v>
      </c>
      <c r="Z66" s="13">
        <f>STDEV('bcc-csm-1'!$K65,'bcc-csm1-1-m'!$K65,'BNU-ESM'!$K65,CanESM2!$K65,CCSM4!$K65,'CNRM-CM5'!$K65,'CSIRO-Mk3-6-0'!$K65,'GFDL-ESM2M'!$K65,'GFDL-ESM2G'!$K65,'HadGEM2-ES'!$K65,'HadGEM2-CC'!$K65,inmcm4!$K65,'IPSL-CM5A-LR'!$K65,'IPSL-CM5A-MR'!$K65,'IPSL-MC5B-LR'!$K65,MIROC5!$K65,'MIROC-ESM'!$K65,'MIROC-ESM-CHEM'!$K65,'MRI-CGCM3'!$K65,'NorESM1-M'!$K65)</f>
        <v>133.40170431227398</v>
      </c>
      <c r="AA66" s="13">
        <f>STDEV('bcc-csm-1'!$L65,'bcc-csm1-1-m'!$L65,'BNU-ESM'!$L65,CanESM2!$L65,CCSM4!$L65,'CNRM-CM5'!$L65,'CSIRO-Mk3-6-0'!$L65,'GFDL-ESM2M'!$L65,'GFDL-ESM2G'!$L65,'HadGEM2-ES'!$L65,'HadGEM2-CC'!$L65,inmcm4!$L65,'IPSL-CM5A-LR'!$L65,'IPSL-CM5A-MR'!$L65,'IPSL-MC5B-LR'!$L65,MIROC5!$L65,'MIROC-ESM'!$L65,'MIROC-ESM-CHEM'!$L65,'MRI-CGCM3'!$L65,'NorESM1-M'!$L65)</f>
        <v>87.457035497429345</v>
      </c>
      <c r="AB66" s="13">
        <f>STDEV('bcc-csm-1'!$M65,'bcc-csm1-1-m'!$M65,'BNU-ESM'!$M65,CanESM2!$M65,CCSM4!$M65,'CNRM-CM5'!$M65,'CSIRO-Mk3-6-0'!$M65,'GFDL-ESM2M'!$M65,'GFDL-ESM2G'!$M65,'HadGEM2-ES'!$M65,'HadGEM2-CC'!$M65,inmcm4!$M65,'IPSL-CM5A-LR'!$M65,'IPSL-CM5A-MR'!$M65,'IPSL-MC5B-LR'!$M65,MIROC5!$M65,'MIROC-ESM'!$M65,'MIROC-ESM-CHEM'!$M65,'MRI-CGCM3'!$M65,'NorESM1-M'!$M65)</f>
        <v>0.14516414469561911</v>
      </c>
      <c r="AC66" s="56">
        <f t="shared" ref="AC66:AH66" si="146">E66-(3*W66)</f>
        <v>-42.956696420740656</v>
      </c>
      <c r="AD66" s="13">
        <f t="shared" si="146"/>
        <v>-84.386018634496651</v>
      </c>
      <c r="AE66" s="13">
        <f t="shared" si="146"/>
        <v>-0.175349603999646</v>
      </c>
      <c r="AF66" s="13">
        <f t="shared" si="146"/>
        <v>-38.623767357510133</v>
      </c>
      <c r="AG66" s="13">
        <f t="shared" si="146"/>
        <v>-72.454183583041726</v>
      </c>
      <c r="AH66" s="13">
        <f t="shared" si="146"/>
        <v>-0.19988734828252194</v>
      </c>
      <c r="AI66" s="56">
        <f t="shared" ref="AI66:AN66" si="147">E66+(3*W66)</f>
        <v>513.05072431720168</v>
      </c>
      <c r="AJ66" s="13">
        <f t="shared" si="147"/>
        <v>318.24017847888422</v>
      </c>
      <c r="AK66" s="13">
        <f t="shared" si="147"/>
        <v>0.46222392415990715</v>
      </c>
      <c r="AL66" s="13">
        <f t="shared" si="147"/>
        <v>761.78645851613373</v>
      </c>
      <c r="AM66" s="13">
        <f t="shared" si="147"/>
        <v>452.28802940153435</v>
      </c>
      <c r="AN66" s="13">
        <f t="shared" si="147"/>
        <v>0.67109751989119271</v>
      </c>
      <c r="AO66" s="56">
        <f>AVERAGE('bcc-csm-1'!$E65,'bcc-csm1-1-m'!$E65,'BNU-ESM'!$E65,CanESM2!$E65,CCSM4!$E65,'CNRM-CM5'!$E65,'CSIRO-Mk3-6-0'!$E65,'GFDL-ESM2M'!$E65,'GFDL-ESM2G'!$E65,'HadGEM2-ES'!$E65,'HadGEM2-CC'!$E65,inmcm4!$E65,'IPSL-CM5A-LR'!$E65,'IPSL-CM5A-MR'!$E65,'IPSL-MC5B-LR'!$E65,MIROC5!$E65,'MIROC-ESM'!$E65,'MIROC-ESM-CHEM'!$E65,'MRI-CGCM3'!$E65,'NorESM1-M'!$E65)</f>
        <v>2166.6999231342443</v>
      </c>
      <c r="AP66" s="13">
        <f>AVERAGE('bcc-csm-1'!$F65,'bcc-csm1-1-m'!$F65,'BNU-ESM'!$F65,CanESM2!$F65,CCSM4!$F65,'CNRM-CM5'!$F65,'CSIRO-Mk3-6-0'!$F65,'GFDL-ESM2M'!$F65,'GFDL-ESM2G'!$F65,'HadGEM2-ES'!$F65,'HadGEM2-CC'!$F65,inmcm4!$F65,'IPSL-CM5A-LR'!$F65,'IPSL-CM5A-MR'!$F65,'IPSL-MC5B-LR'!$F65,MIROC5!$F65,'MIROC-ESM'!$F65,'MIROC-ESM-CHEM'!$F65,'MRI-CGCM3'!$F65,'NorESM1-M'!$F65)</f>
        <v>219.32662359798601</v>
      </c>
      <c r="AQ66" s="62">
        <f>AVERAGE('bcc-csm-1'!$G65,'bcc-csm1-1-m'!$G65,'BNU-ESM'!$G65,CanESM2!$G65,CCSM4!$G65,'CNRM-CM5'!$G65,'CSIRO-Mk3-6-0'!$G65,'GFDL-ESM2M'!$G65,'GFDL-ESM2G'!$G65,'HadGEM2-ES'!$G65,'HadGEM2-CC'!$G65,inmcm4!$G65,'IPSL-CM5A-LR'!$G65,'IPSL-CM5A-MR'!$G65,'IPSL-MC5B-LR'!$G65,MIROC5!$G65,'MIROC-ESM'!$G65,'MIROC-ESM-CHEM'!$G65,'MRI-CGCM3'!$G65,'NorESM1-M'!$G65)</f>
        <v>1.0211855062128141</v>
      </c>
      <c r="AR66" s="53">
        <f t="shared" si="82"/>
        <v>0.10848157210815919</v>
      </c>
      <c r="AS66" s="53">
        <f t="shared" si="83"/>
        <v>0.53311849698883274</v>
      </c>
      <c r="AT66" s="64">
        <f t="shared" si="84"/>
        <v>0.14046141392280825</v>
      </c>
      <c r="AU66" s="53">
        <f t="shared" si="85"/>
        <v>0.16688113647794178</v>
      </c>
      <c r="AV66" s="53">
        <f t="shared" si="86"/>
        <v>0.86590911670328674</v>
      </c>
      <c r="AW66" s="64">
        <f t="shared" si="87"/>
        <v>0.23071722460897864</v>
      </c>
    </row>
    <row r="67" spans="1:49" ht="11.5" x14ac:dyDescent="0.25">
      <c r="A67" s="10" t="str">
        <f>IF(AND(B67='bcc-csm-1'!C66, B67='bcc-csm1-1-m'!C66,B67='BNU-ESM'!C66, B67=CanESM2!C66, B67=CCSM4!C66, B67='CNRM-CM5'!C66, B67='CSIRO-Mk3-6-0'!C66, B67='GFDL-ESM2M'!C66, B67='GFDL-ESM2G'!C66, B67='HadGEM2-ES'!C66, B67='HadGEM2-CC'!C66, B67=inmcm4!C66, B67='IPSL-CM5A-LR'!C66, B67='IPSL-CM5A-MR'!C66, B67='IPSL-MC5B-LR'!C66, B67=MIROC5!C66, B67='MIROC-ESM'!C66, B67='MIROC-ESM-CHEM'!C66, B67='MRI-CGCM3'!C66, B67='NorESM1-M'!C66), "Yes", "No")</f>
        <v>Yes</v>
      </c>
      <c r="B67" s="10">
        <v>19125</v>
      </c>
      <c r="C67" s="10" t="s">
        <v>66</v>
      </c>
      <c r="D67" s="11" t="s">
        <v>1</v>
      </c>
      <c r="E67" s="13">
        <f>AVERAGE('bcc-csm-1'!$H66,'bcc-csm1-1-m'!$H66,'BNU-ESM'!$H66,CanESM2!$H66,CCSM4!$H66,'CNRM-CM5'!$H66,'CSIRO-Mk3-6-0'!$H66,'GFDL-ESM2M'!$H66,'GFDL-ESM2G'!$H66,'HadGEM2-ES'!$H66,'HadGEM2-CC'!$H66,inmcm4!$H66,'IPSL-CM5A-LR'!$H66,'IPSL-CM5A-MR'!$H66,'IPSL-MC5B-LR'!$H66,MIROC5!$H66,'MIROC-ESM'!$H66,'MIROC-ESM-CHEM'!$H66,'MRI-CGCM3'!$H66,'NorESM1-M'!$H66)</f>
        <v>233.19307380998401</v>
      </c>
      <c r="F67" s="13">
        <f>AVERAGE('bcc-csm-1'!$I66,'bcc-csm1-1-m'!$I66,'BNU-ESM'!$I66,CanESM2!$I66,CCSM4!$I66,'CNRM-CM5'!$I66,'CSIRO-Mk3-6-0'!$I66,'GFDL-ESM2M'!$I66,'GFDL-ESM2G'!$I66,'HadGEM2-ES'!$I66,'HadGEM2-CC'!$I66,inmcm4!$I66,'IPSL-CM5A-LR'!$I66,'IPSL-CM5A-MR'!$I66,'IPSL-MC5B-LR'!$I66,MIROC5!$I66,'MIROC-ESM'!$I66,'MIROC-ESM-CHEM'!$I66,'MRI-CGCM3'!$I66,'NorESM1-M'!$I66)</f>
        <v>116.94085218375525</v>
      </c>
      <c r="G67" s="25">
        <f>AVERAGE('bcc-csm-1'!$J66,'bcc-csm1-1-m'!$J66,'BNU-ESM'!$J66,CanESM2!$J66,CCSM4!$J66,'CNRM-CM5'!$J66,'CSIRO-Mk3-6-0'!$J66,'GFDL-ESM2M'!$J66,'GFDL-ESM2G'!$J66,'HadGEM2-ES'!$J66,'HadGEM2-CC'!$J66,inmcm4!$J66,'IPSL-CM5A-LR'!$J66,'IPSL-CM5A-MR'!$J66,'IPSL-MC5B-LR'!$J66,MIROC5!$J66,'MIROC-ESM'!$J66,'MIROC-ESM-CHEM'!$J66,'MRI-CGCM3'!$J66,'NorESM1-M'!$J66)</f>
        <v>0.14239272186354307</v>
      </c>
      <c r="H67" s="13">
        <f>AVERAGE('bcc-csm-1'!$K66,'bcc-csm1-1-m'!$K66,'BNU-ESM'!$K66,CanESM2!$K66,CCSM4!$K66,'CNRM-CM5'!$K66,'CSIRO-Mk3-6-0'!$K66,'GFDL-ESM2M'!$K66,'GFDL-ESM2G'!$K66,'HadGEM2-ES'!$K66,'HadGEM2-CC'!$K66,inmcm4!$K66,'IPSL-CM5A-LR'!$K66,'IPSL-CM5A-MR'!$K66,'IPSL-MC5B-LR'!$K66,MIROC5!$K66,'MIROC-ESM'!$K66,'MIROC-ESM-CHEM'!$K66,'MRI-CGCM3'!$K66,'NorESM1-M'!$K66)</f>
        <v>359.21811298422176</v>
      </c>
      <c r="I67" s="13">
        <f>AVERAGE('bcc-csm-1'!$L66,'bcc-csm1-1-m'!$L66,'BNU-ESM'!$L66,CanESM2!$L66,CCSM4!$L66,'CNRM-CM5'!$L66,'CSIRO-Mk3-6-0'!$L66,'GFDL-ESM2M'!$L66,'GFDL-ESM2G'!$L66,'HadGEM2-ES'!$L66,'HadGEM2-CC'!$L66,inmcm4!$L66,'IPSL-CM5A-LR'!$L66,'IPSL-CM5A-MR'!$L66,'IPSL-MC5B-LR'!$L66,MIROC5!$L66,'MIROC-ESM'!$L66,'MIROC-ESM-CHEM'!$L66,'MRI-CGCM3'!$L66,'NorESM1-M'!$L66)</f>
        <v>190.27291225650043</v>
      </c>
      <c r="J67" s="25">
        <f>AVERAGE('bcc-csm-1'!$M66,'bcc-csm1-1-m'!$M66,'BNU-ESM'!$M66,CanESM2!$M66,CCSM4!$M66,'CNRM-CM5'!$M66,'CSIRO-Mk3-6-0'!$M66,'GFDL-ESM2M'!$M66,'GFDL-ESM2G'!$M66,'HadGEM2-ES'!$M66,'HadGEM2-CC'!$M66,inmcm4!$M66,'IPSL-CM5A-LR'!$M66,'IPSL-CM5A-MR'!$M66,'IPSL-MC5B-LR'!$M66,MIROC5!$M66,'MIROC-ESM'!$M66,'MIROC-ESM-CHEM'!$M66,'MRI-CGCM3'!$M66,'NorESM1-M'!$M66)</f>
        <v>0.23492509969822728</v>
      </c>
      <c r="K67" s="56">
        <f>MIN('bcc-csm-1'!$H66,'bcc-csm1-1-m'!$H66,'BNU-ESM'!$H66,CanESM2!$H66,CCSM4!$H66,'CNRM-CM5'!$H66,'CSIRO-Mk3-6-0'!$H66,'GFDL-ESM2M'!$H66,'GFDL-ESM2G'!$H66,'HadGEM2-ES'!$H66,'HadGEM2-CC'!$H66,inmcm4!$H66,'IPSL-CM5A-LR'!$H66,'IPSL-CM5A-MR'!$H66,'IPSL-MC5B-LR'!$H66,MIROC5!$H66,'MIROC-ESM'!$H66,'MIROC-ESM-CHEM'!$H66,'MRI-CGCM3'!$H66,'NorESM1-M'!$H66)</f>
        <v>67.013624676386797</v>
      </c>
      <c r="L67" s="13">
        <f>MIN('bcc-csm-1'!$I66,'bcc-csm1-1-m'!$I66,'BNU-ESM'!$I66,CanESM2!$I66,CCSM4!$I66,'CNRM-CM5'!$I66,'CSIRO-Mk3-6-0'!$I66,'GFDL-ESM2M'!$I66,'GFDL-ESM2G'!$I66,'HadGEM2-ES'!$I66,'HadGEM2-CC'!$I66,inmcm4!$I66,'IPSL-CM5A-LR'!$I66,'IPSL-CM5A-MR'!$I66,'IPSL-MC5B-LR'!$I66,MIROC5!$I66,'MIROC-ESM'!$I66,'MIROC-ESM-CHEM'!$I66,'MRI-CGCM3'!$I66,'NorESM1-M'!$I66)</f>
        <v>20.27074318</v>
      </c>
      <c r="M67" s="25">
        <f>MIN('bcc-csm-1'!$J66,'bcc-csm1-1-m'!$J66,'BNU-ESM'!$J66,CanESM2!$J66,CCSM4!$J66,'CNRM-CM5'!$J66,'CSIRO-Mk3-6-0'!$J66,'GFDL-ESM2M'!$J66,'GFDL-ESM2G'!$J66,'HadGEM2-ES'!$J66,'HadGEM2-CC'!$J66,inmcm4!$J66,'IPSL-CM5A-LR'!$J66,'IPSL-CM5A-MR'!$J66,'IPSL-MC5B-LR'!$J66,MIROC5!$J66,'MIROC-ESM'!$J66,'MIROC-ESM-CHEM'!$J66,'MRI-CGCM3'!$J66,'NorESM1-M'!$J66)</f>
        <v>-5.8067482220000001E-2</v>
      </c>
      <c r="N67" s="13">
        <f>MIN('bcc-csm-1'!$K66,'bcc-csm1-1-m'!$K66,'BNU-ESM'!$K66,CanESM2!$K66,CCSM4!$K66,'CNRM-CM5'!$K66,'CSIRO-Mk3-6-0'!$K66,'GFDL-ESM2M'!$K66,'GFDL-ESM2G'!$K66,'HadGEM2-ES'!$K66,'HadGEM2-CC'!$K66,inmcm4!$K66,'IPSL-CM5A-LR'!$K66,'IPSL-CM5A-MR'!$K66,'IPSL-MC5B-LR'!$K66,MIROC5!$K66,'MIROC-ESM'!$K66,'MIROC-ESM-CHEM'!$K66,'MRI-CGCM3'!$K66,'NorESM1-M'!$K66)</f>
        <v>130.58125658770999</v>
      </c>
      <c r="O67" s="13">
        <f>MIN('bcc-csm-1'!$L66,'bcc-csm1-1-m'!$L66,'BNU-ESM'!$L66,CanESM2!$L66,CCSM4!$L66,'CNRM-CM5'!$L66,'CSIRO-Mk3-6-0'!$L66,'GFDL-ESM2M'!$L66,'GFDL-ESM2G'!$L66,'HadGEM2-ES'!$L66,'HadGEM2-CC'!$L66,inmcm4!$L66,'IPSL-CM5A-LR'!$L66,'IPSL-CM5A-MR'!$L66,'IPSL-MC5B-LR'!$L66,MIROC5!$L66,'MIROC-ESM'!$L66,'MIROC-ESM-CHEM'!$L66,'MRI-CGCM3'!$L66,'NorESM1-M'!$L66)</f>
        <v>36.508417081832903</v>
      </c>
      <c r="P67" s="25">
        <f>MIN('bcc-csm-1'!$M66,'bcc-csm1-1-m'!$M66,'BNU-ESM'!$M66,CanESM2!$M66,CCSM4!$M66,'CNRM-CM5'!$M66,'CSIRO-Mk3-6-0'!$M66,'GFDL-ESM2M'!$M66,'GFDL-ESM2G'!$M66,'HadGEM2-ES'!$M66,'HadGEM2-CC'!$M66,inmcm4!$M66,'IPSL-CM5A-LR'!$M66,'IPSL-CM5A-MR'!$M66,'IPSL-MC5B-LR'!$M66,MIROC5!$M66,'MIROC-ESM'!$M66,'MIROC-ESM-CHEM'!$M66,'MRI-CGCM3'!$M66,'NorESM1-M'!$M66)</f>
        <v>-1.3187105243042899E-2</v>
      </c>
      <c r="Q67" s="56">
        <f>MAX('bcc-csm-1'!$H66,'bcc-csm1-1-m'!$H66,'BNU-ESM'!$H66,CanESM2!$H66,CCSM4!$H66,'CNRM-CM5'!$H66,'CSIRO-Mk3-6-0'!$H66,'GFDL-ESM2M'!$H66,'GFDL-ESM2G'!$H66,'HadGEM2-ES'!$H66,'HadGEM2-CC'!$H66,inmcm4!$H66,'IPSL-CM5A-LR'!$H66,'IPSL-CM5A-MR'!$H66,'IPSL-MC5B-LR'!$H66,MIROC5!$H66,'MIROC-ESM'!$H66,'MIROC-ESM-CHEM'!$H66,'MRI-CGCM3'!$H66,'NorESM1-M'!$H66)</f>
        <v>415.52770895296698</v>
      </c>
      <c r="R67" s="13">
        <f>MAX('bcc-csm-1'!$I66,'bcc-csm1-1-m'!$I66,'BNU-ESM'!$I66,CanESM2!$I66,CCSM4!$I66,'CNRM-CM5'!$I66,'CSIRO-Mk3-6-0'!$I66,'GFDL-ESM2M'!$I66,'GFDL-ESM2G'!$I66,'HadGEM2-ES'!$I66,'HadGEM2-CC'!$I66,inmcm4!$I66,'IPSL-CM5A-LR'!$I66,'IPSL-CM5A-MR'!$I66,'IPSL-MC5B-LR'!$I66,MIROC5!$I66,'MIROC-ESM'!$I66,'MIROC-ESM-CHEM'!$I66,'MRI-CGCM3'!$I66,'NorESM1-M'!$I66)</f>
        <v>282.55688943862901</v>
      </c>
      <c r="S67" s="25">
        <f>MAX('bcc-csm-1'!$J66,'bcc-csm1-1-m'!$J66,'BNU-ESM'!$J66,CanESM2!$J66,CCSM4!$J66,'CNRM-CM5'!$J66,'CSIRO-Mk3-6-0'!$J66,'GFDL-ESM2M'!$J66,'GFDL-ESM2G'!$J66,'HadGEM2-ES'!$J66,'HadGEM2-CC'!$J66,inmcm4!$J66,'IPSL-CM5A-LR'!$J66,'IPSL-CM5A-MR'!$J66,'IPSL-MC5B-LR'!$J66,MIROC5!$J66,'MIROC-ESM'!$J66,'MIROC-ESM-CHEM'!$J66,'MRI-CGCM3'!$J66,'NorESM1-M'!$J66)</f>
        <v>0.34397474810000001</v>
      </c>
      <c r="T67" s="13">
        <f>MAX('bcc-csm-1'!$K66,'bcc-csm1-1-m'!$K66,'BNU-ESM'!$K66,CanESM2!$K66,CCSM4!$K66,'CNRM-CM5'!$K66,'CSIRO-Mk3-6-0'!$K66,'GFDL-ESM2M'!$K66,'GFDL-ESM2G'!$K66,'HadGEM2-ES'!$K66,'HadGEM2-CC'!$K66,inmcm4!$K66,'IPSL-CM5A-LR'!$K66,'IPSL-CM5A-MR'!$K66,'IPSL-MC5B-LR'!$K66,MIROC5!$K66,'MIROC-ESM'!$K66,'MIROC-ESM-CHEM'!$K66,'MRI-CGCM3'!$K66,'NorESM1-M'!$K66)</f>
        <v>573.06891559999997</v>
      </c>
      <c r="U67" s="13">
        <f>MAX('bcc-csm-1'!$L66,'bcc-csm1-1-m'!$L66,'BNU-ESM'!$L66,CanESM2!$L66,CCSM4!$L66,'CNRM-CM5'!$L66,'CSIRO-Mk3-6-0'!$L66,'GFDL-ESM2M'!$L66,'GFDL-ESM2G'!$L66,'HadGEM2-ES'!$L66,'HadGEM2-CC'!$L66,inmcm4!$L66,'IPSL-CM5A-LR'!$L66,'IPSL-CM5A-MR'!$L66,'IPSL-MC5B-LR'!$L66,MIROC5!$L66,'MIROC-ESM'!$L66,'MIROC-ESM-CHEM'!$L66,'MRI-CGCM3'!$L66,'NorESM1-M'!$L66)</f>
        <v>339.2676993</v>
      </c>
      <c r="V67" s="25">
        <f>MAX('bcc-csm-1'!$M66,'bcc-csm1-1-m'!$M66,'BNU-ESM'!$M66,CanESM2!$M66,CCSM4!$M66,'CNRM-CM5'!$M66,'CSIRO-Mk3-6-0'!$M66,'GFDL-ESM2M'!$M66,'GFDL-ESM2G'!$M66,'HadGEM2-ES'!$M66,'HadGEM2-CC'!$M66,inmcm4!$M66,'IPSL-CM5A-LR'!$M66,'IPSL-CM5A-MR'!$M66,'IPSL-MC5B-LR'!$M66,MIROC5!$M66,'MIROC-ESM'!$M66,'MIROC-ESM-CHEM'!$M66,'MRI-CGCM3'!$M66,'NorESM1-M'!$M66)</f>
        <v>0.48341586788076801</v>
      </c>
      <c r="W67" s="56">
        <f>STDEV('bcc-csm-1'!$H66,'bcc-csm1-1-m'!$H66,'BNU-ESM'!$H66,CanESM2!$H66,CCSM4!$H66,'CNRM-CM5'!$H66,'CSIRO-Mk3-6-0'!$H66,'GFDL-ESM2M'!$H66,'GFDL-ESM2G'!$H66,'HadGEM2-ES'!$H66,'HadGEM2-CC'!$H66,inmcm4!$H66,'IPSL-CM5A-LR'!$H66,'IPSL-CM5A-MR'!$H66,'IPSL-MC5B-LR'!$H66,MIROC5!$H66,'MIROC-ESM'!$H66,'MIROC-ESM-CHEM'!$H66,'MRI-CGCM3'!$H66,'NorESM1-M'!$H66)</f>
        <v>90.694695395048825</v>
      </c>
      <c r="X67" s="13">
        <f>STDEV('bcc-csm-1'!$I66,'bcc-csm1-1-m'!$I66,'BNU-ESM'!$I66,CanESM2!$I66,CCSM4!$I66,'CNRM-CM5'!$I66,'CSIRO-Mk3-6-0'!$I66,'GFDL-ESM2M'!$I66,'GFDL-ESM2G'!$I66,'HadGEM2-ES'!$I66,'HadGEM2-CC'!$I66,inmcm4!$I66,'IPSL-CM5A-LR'!$I66,'IPSL-CM5A-MR'!$I66,'IPSL-MC5B-LR'!$I66,MIROC5!$I66,'MIROC-ESM'!$I66,'MIROC-ESM-CHEM'!$I66,'MRI-CGCM3'!$I66,'NorESM1-M'!$I66)</f>
        <v>66.72257755047481</v>
      </c>
      <c r="Y67" s="13">
        <f>STDEV('bcc-csm-1'!$J66,'bcc-csm1-1-m'!$J66,'BNU-ESM'!$J66,CanESM2!$J66,CCSM4!$J66,'CNRM-CM5'!$J66,'CSIRO-Mk3-6-0'!$J66,'GFDL-ESM2M'!$J66,'GFDL-ESM2G'!$J66,'HadGEM2-ES'!$J66,'HadGEM2-CC'!$J66,inmcm4!$J66,'IPSL-CM5A-LR'!$J66,'IPSL-CM5A-MR'!$J66,'IPSL-MC5B-LR'!$J66,MIROC5!$J66,'MIROC-ESM'!$J66,'MIROC-ESM-CHEM'!$J66,'MRI-CGCM3'!$J66,'NorESM1-M'!$J66)</f>
        <v>0.10674420098594159</v>
      </c>
      <c r="Z67" s="13">
        <f>STDEV('bcc-csm-1'!$K66,'bcc-csm1-1-m'!$K66,'BNU-ESM'!$K66,CanESM2!$K66,CCSM4!$K66,'CNRM-CM5'!$K66,'CSIRO-Mk3-6-0'!$K66,'GFDL-ESM2M'!$K66,'GFDL-ESM2G'!$K66,'HadGEM2-ES'!$K66,'HadGEM2-CC'!$K66,inmcm4!$K66,'IPSL-CM5A-LR'!$K66,'IPSL-CM5A-MR'!$K66,'IPSL-MC5B-LR'!$K66,MIROC5!$K66,'MIROC-ESM'!$K66,'MIROC-ESM-CHEM'!$K66,'MRI-CGCM3'!$K66,'NorESM1-M'!$K66)</f>
        <v>128.99592158206127</v>
      </c>
      <c r="AA67" s="13">
        <f>STDEV('bcc-csm-1'!$L66,'bcc-csm1-1-m'!$L66,'BNU-ESM'!$L66,CanESM2!$L66,CCSM4!$L66,'CNRM-CM5'!$L66,'CSIRO-Mk3-6-0'!$L66,'GFDL-ESM2M'!$L66,'GFDL-ESM2G'!$L66,'HadGEM2-ES'!$L66,'HadGEM2-CC'!$L66,inmcm4!$L66,'IPSL-CM5A-LR'!$L66,'IPSL-CM5A-MR'!$L66,'IPSL-MC5B-LR'!$L66,MIROC5!$L66,'MIROC-ESM'!$L66,'MIROC-ESM-CHEM'!$L66,'MRI-CGCM3'!$L66,'NorESM1-M'!$L66)</f>
        <v>83.712817783774383</v>
      </c>
      <c r="AB67" s="13">
        <f>STDEV('bcc-csm-1'!$M66,'bcc-csm1-1-m'!$M66,'BNU-ESM'!$M66,CanESM2!$M66,CCSM4!$M66,'CNRM-CM5'!$M66,'CSIRO-Mk3-6-0'!$M66,'GFDL-ESM2M'!$M66,'GFDL-ESM2G'!$M66,'HadGEM2-ES'!$M66,'HadGEM2-CC'!$M66,inmcm4!$M66,'IPSL-CM5A-LR'!$M66,'IPSL-CM5A-MR'!$M66,'IPSL-MC5B-LR'!$M66,MIROC5!$M66,'MIROC-ESM'!$M66,'MIROC-ESM-CHEM'!$M66,'MRI-CGCM3'!$M66,'NorESM1-M'!$M66)</f>
        <v>0.14168873727015219</v>
      </c>
      <c r="AC67" s="56">
        <f t="shared" ref="AC67:AH67" si="148">E67-(3*W67)</f>
        <v>-38.891012375162461</v>
      </c>
      <c r="AD67" s="13">
        <f t="shared" si="148"/>
        <v>-83.22688046766919</v>
      </c>
      <c r="AE67" s="13">
        <f t="shared" si="148"/>
        <v>-0.17783988109428167</v>
      </c>
      <c r="AF67" s="13">
        <f t="shared" si="148"/>
        <v>-27.769651761962052</v>
      </c>
      <c r="AG67" s="13">
        <f t="shared" si="148"/>
        <v>-60.865541094822731</v>
      </c>
      <c r="AH67" s="13">
        <f t="shared" si="148"/>
        <v>-0.19014111211222928</v>
      </c>
      <c r="AI67" s="56">
        <f t="shared" ref="AI67:AN67" si="149">E67+(3*W67)</f>
        <v>505.27715999513049</v>
      </c>
      <c r="AJ67" s="13">
        <f t="shared" si="149"/>
        <v>317.10858483517973</v>
      </c>
      <c r="AK67" s="13">
        <f t="shared" si="149"/>
        <v>0.46262532482136781</v>
      </c>
      <c r="AL67" s="13">
        <f t="shared" si="149"/>
        <v>746.20587773040552</v>
      </c>
      <c r="AM67" s="13">
        <f t="shared" si="149"/>
        <v>441.4113656078236</v>
      </c>
      <c r="AN67" s="13">
        <f t="shared" si="149"/>
        <v>0.65999131150868384</v>
      </c>
      <c r="AO67" s="56">
        <f>AVERAGE('bcc-csm-1'!$E66,'bcc-csm1-1-m'!$E66,'BNU-ESM'!$E66,CanESM2!$E66,CCSM4!$E66,'CNRM-CM5'!$E66,'CSIRO-Mk3-6-0'!$E66,'GFDL-ESM2M'!$E66,'GFDL-ESM2G'!$E66,'HadGEM2-ES'!$E66,'HadGEM2-CC'!$E66,inmcm4!$E66,'IPSL-CM5A-LR'!$E66,'IPSL-CM5A-MR'!$E66,'IPSL-MC5B-LR'!$E66,MIROC5!$E66,'MIROC-ESM'!$E66,'MIROC-ESM-CHEM'!$E66,'MRI-CGCM3'!$E66,'NorESM1-M'!$E66)</f>
        <v>2202.0109430803786</v>
      </c>
      <c r="AP67" s="13">
        <f>AVERAGE('bcc-csm-1'!$F66,'bcc-csm1-1-m'!$F66,'BNU-ESM'!$F66,CanESM2!$F66,CCSM4!$F66,'CNRM-CM5'!$F66,'CSIRO-Mk3-6-0'!$F66,'GFDL-ESM2M'!$F66,'GFDL-ESM2G'!$F66,'HadGEM2-ES'!$F66,'HadGEM2-CC'!$F66,inmcm4!$F66,'IPSL-CM5A-LR'!$F66,'IPSL-CM5A-MR'!$F66,'IPSL-MC5B-LR'!$F66,MIROC5!$F66,'MIROC-ESM'!$F66,'MIROC-ESM-CHEM'!$F66,'MRI-CGCM3'!$F66,'NorESM1-M'!$F66)</f>
        <v>228.35681514033453</v>
      </c>
      <c r="AQ67" s="62">
        <f>AVERAGE('bcc-csm-1'!$G66,'bcc-csm1-1-m'!$G66,'BNU-ESM'!$G66,CanESM2!$G66,CCSM4!$G66,'CNRM-CM5'!$G66,'CSIRO-Mk3-6-0'!$G66,'GFDL-ESM2M'!$G66,'GFDL-ESM2G'!$G66,'HadGEM2-ES'!$G66,'HadGEM2-CC'!$G66,inmcm4!$G66,'IPSL-CM5A-LR'!$G66,'IPSL-CM5A-MR'!$G66,'IPSL-MC5B-LR'!$G66,MIROC5!$G66,'MIROC-ESM'!$G66,'MIROC-ESM-CHEM'!$G66,'MRI-CGCM3'!$G66,'NorESM1-M'!$G66)</f>
        <v>1.0358187263948975</v>
      </c>
      <c r="AR67" s="53">
        <f t="shared" si="82"/>
        <v>0.10590005219673057</v>
      </c>
      <c r="AS67" s="53">
        <f t="shared" si="83"/>
        <v>0.51209705351640311</v>
      </c>
      <c r="AT67" s="64">
        <f t="shared" si="84"/>
        <v>0.1374687657551163</v>
      </c>
      <c r="AU67" s="53">
        <f t="shared" si="85"/>
        <v>0.16313184732938424</v>
      </c>
      <c r="AV67" s="53">
        <f t="shared" si="86"/>
        <v>0.8332263354591366</v>
      </c>
      <c r="AW67" s="64">
        <f t="shared" si="87"/>
        <v>0.22680136370566445</v>
      </c>
    </row>
    <row r="68" spans="1:49" ht="11.5" x14ac:dyDescent="0.25">
      <c r="A68" s="10" t="str">
        <f>IF(AND(B68='bcc-csm-1'!C67, B68='bcc-csm1-1-m'!C67,B68='BNU-ESM'!C67, B68=CanESM2!C67, B68=CCSM4!C67, B68='CNRM-CM5'!C67, B68='CSIRO-Mk3-6-0'!C67, B68='GFDL-ESM2M'!C67, B68='GFDL-ESM2G'!C67, B68='HadGEM2-ES'!C67, B68='HadGEM2-CC'!C67, B68=inmcm4!C67, B68='IPSL-CM5A-LR'!C67, B68='IPSL-CM5A-MR'!C67, B68='IPSL-MC5B-LR'!C67, B68=MIROC5!C67, B68='MIROC-ESM'!C67, B68='MIROC-ESM-CHEM'!C67, B68='MRI-CGCM3'!C67, B68='NorESM1-M'!C67), "Yes", "No")</f>
        <v>Yes</v>
      </c>
      <c r="B68" s="10">
        <v>19127</v>
      </c>
      <c r="C68" s="10" t="s">
        <v>67</v>
      </c>
      <c r="D68" s="11" t="s">
        <v>1</v>
      </c>
      <c r="E68" s="13">
        <f>AVERAGE('bcc-csm-1'!$H67,'bcc-csm1-1-m'!$H67,'BNU-ESM'!$H67,CanESM2!$H67,CCSM4!$H67,'CNRM-CM5'!$H67,'CSIRO-Mk3-6-0'!$H67,'GFDL-ESM2M'!$H67,'GFDL-ESM2G'!$H67,'HadGEM2-ES'!$H67,'HadGEM2-CC'!$H67,inmcm4!$H67,'IPSL-CM5A-LR'!$H67,'IPSL-CM5A-MR'!$H67,'IPSL-MC5B-LR'!$H67,MIROC5!$H67,'MIROC-ESM'!$H67,'MIROC-ESM-CHEM'!$H67,'MRI-CGCM3'!$H67,'NorESM1-M'!$H67)</f>
        <v>229.01534643022683</v>
      </c>
      <c r="F68" s="13">
        <f>AVERAGE('bcc-csm-1'!$I67,'bcc-csm1-1-m'!$I67,'BNU-ESM'!$I67,CanESM2!$I67,CCSM4!$I67,'CNRM-CM5'!$I67,'CSIRO-Mk3-6-0'!$I67,'GFDL-ESM2M'!$I67,'GFDL-ESM2G'!$I67,'HadGEM2-ES'!$I67,'HadGEM2-CC'!$I67,inmcm4!$I67,'IPSL-CM5A-LR'!$I67,'IPSL-CM5A-MR'!$I67,'IPSL-MC5B-LR'!$I67,MIROC5!$I67,'MIROC-ESM'!$I67,'MIROC-ESM-CHEM'!$I67,'MRI-CGCM3'!$I67,'NorESM1-M'!$I67)</f>
        <v>100.02003355451697</v>
      </c>
      <c r="G68" s="25">
        <f>AVERAGE('bcc-csm-1'!$J67,'bcc-csm1-1-m'!$J67,'BNU-ESM'!$J67,CanESM2!$J67,CCSM4!$J67,'CNRM-CM5'!$J67,'CSIRO-Mk3-6-0'!$J67,'GFDL-ESM2M'!$J67,'GFDL-ESM2G'!$J67,'HadGEM2-ES'!$J67,'HadGEM2-CC'!$J67,inmcm4!$J67,'IPSL-CM5A-LR'!$J67,'IPSL-CM5A-MR'!$J67,'IPSL-MC5B-LR'!$J67,MIROC5!$J67,'MIROC-ESM'!$J67,'MIROC-ESM-CHEM'!$J67,'MRI-CGCM3'!$J67,'NorESM1-M'!$J67)</f>
        <v>0.1313975239511449</v>
      </c>
      <c r="H68" s="13">
        <f>AVERAGE('bcc-csm-1'!$K67,'bcc-csm1-1-m'!$K67,'BNU-ESM'!$K67,CanESM2!$K67,CCSM4!$K67,'CNRM-CM5'!$K67,'CSIRO-Mk3-6-0'!$K67,'GFDL-ESM2M'!$K67,'GFDL-ESM2G'!$K67,'HadGEM2-ES'!$K67,'HadGEM2-CC'!$K67,inmcm4!$K67,'IPSL-CM5A-LR'!$K67,'IPSL-CM5A-MR'!$K67,'IPSL-MC5B-LR'!$K67,MIROC5!$K67,'MIROC-ESM'!$K67,'MIROC-ESM-CHEM'!$K67,'MRI-CGCM3'!$K67,'NorESM1-M'!$K67)</f>
        <v>354.69298112532385</v>
      </c>
      <c r="I68" s="13">
        <f>AVERAGE('bcc-csm-1'!$L67,'bcc-csm1-1-m'!$L67,'BNU-ESM'!$L67,CanESM2!$L67,CCSM4!$L67,'CNRM-CM5'!$L67,'CSIRO-Mk3-6-0'!$L67,'GFDL-ESM2M'!$L67,'GFDL-ESM2G'!$L67,'HadGEM2-ES'!$L67,'HadGEM2-CC'!$L67,inmcm4!$L67,'IPSL-CM5A-LR'!$L67,'IPSL-CM5A-MR'!$L67,'IPSL-MC5B-LR'!$L67,MIROC5!$L67,'MIROC-ESM'!$L67,'MIROC-ESM-CHEM'!$L67,'MRI-CGCM3'!$L67,'NorESM1-M'!$L67)</f>
        <v>166.74882934687929</v>
      </c>
      <c r="J68" s="25">
        <f>AVERAGE('bcc-csm-1'!$M67,'bcc-csm1-1-m'!$M67,'BNU-ESM'!$M67,CanESM2!$M67,CCSM4!$M67,'CNRM-CM5'!$M67,'CSIRO-Mk3-6-0'!$M67,'GFDL-ESM2M'!$M67,'GFDL-ESM2G'!$M67,'HadGEM2-ES'!$M67,'HadGEM2-CC'!$M67,inmcm4!$M67,'IPSL-CM5A-LR'!$M67,'IPSL-CM5A-MR'!$M67,'IPSL-MC5B-LR'!$M67,MIROC5!$M67,'MIROC-ESM'!$M67,'MIROC-ESM-CHEM'!$M67,'MRI-CGCM3'!$M67,'NorESM1-M'!$M67)</f>
        <v>0.21963300534356117</v>
      </c>
      <c r="K68" s="56">
        <f>MIN('bcc-csm-1'!$H67,'bcc-csm1-1-m'!$H67,'BNU-ESM'!$H67,CanESM2!$H67,CCSM4!$H67,'CNRM-CM5'!$H67,'CSIRO-Mk3-6-0'!$H67,'GFDL-ESM2M'!$H67,'GFDL-ESM2G'!$H67,'HadGEM2-ES'!$H67,'HadGEM2-CC'!$H67,inmcm4!$H67,'IPSL-CM5A-LR'!$H67,'IPSL-CM5A-MR'!$H67,'IPSL-MC5B-LR'!$H67,MIROC5!$H67,'MIROC-ESM'!$H67,'MIROC-ESM-CHEM'!$H67,'MRI-CGCM3'!$H67,'NorESM1-M'!$H67)</f>
        <v>54.581042179896301</v>
      </c>
      <c r="L68" s="13">
        <f>MIN('bcc-csm-1'!$I67,'bcc-csm1-1-m'!$I67,'BNU-ESM'!$I67,CanESM2!$I67,CCSM4!$I67,'CNRM-CM5'!$I67,'CSIRO-Mk3-6-0'!$I67,'GFDL-ESM2M'!$I67,'GFDL-ESM2G'!$I67,'HadGEM2-ES'!$I67,'HadGEM2-CC'!$I67,inmcm4!$I67,'IPSL-CM5A-LR'!$I67,'IPSL-CM5A-MR'!$I67,'IPSL-MC5B-LR'!$I67,MIROC5!$I67,'MIROC-ESM'!$I67,'MIROC-ESM-CHEM'!$I67,'MRI-CGCM3'!$I67,'NorESM1-M'!$I67)</f>
        <v>12.4889771461487</v>
      </c>
      <c r="M68" s="25">
        <f>MIN('bcc-csm-1'!$J67,'bcc-csm1-1-m'!$J67,'BNU-ESM'!$J67,CanESM2!$J67,CCSM4!$J67,'CNRM-CM5'!$J67,'CSIRO-Mk3-6-0'!$J67,'GFDL-ESM2M'!$J67,'GFDL-ESM2G'!$J67,'HadGEM2-ES'!$J67,'HadGEM2-CC'!$J67,inmcm4!$J67,'IPSL-CM5A-LR'!$J67,'IPSL-CM5A-MR'!$J67,'IPSL-MC5B-LR'!$J67,MIROC5!$J67,'MIROC-ESM'!$J67,'MIROC-ESM-CHEM'!$J67,'MRI-CGCM3'!$J67,'NorESM1-M'!$J67)</f>
        <v>-4.2884480539131298E-2</v>
      </c>
      <c r="N68" s="13">
        <f>MIN('bcc-csm-1'!$K67,'bcc-csm1-1-m'!$K67,'BNU-ESM'!$K67,CanESM2!$K67,CCSM4!$K67,'CNRM-CM5'!$K67,'CSIRO-Mk3-6-0'!$K67,'GFDL-ESM2M'!$K67,'GFDL-ESM2G'!$K67,'HadGEM2-ES'!$K67,'HadGEM2-CC'!$K67,inmcm4!$K67,'IPSL-CM5A-LR'!$K67,'IPSL-CM5A-MR'!$K67,'IPSL-MC5B-LR'!$K67,MIROC5!$K67,'MIROC-ESM'!$K67,'MIROC-ESM-CHEM'!$K67,'MRI-CGCM3'!$K67,'NorESM1-M'!$K67)</f>
        <v>124.780363584938</v>
      </c>
      <c r="O68" s="13">
        <f>MIN('bcc-csm-1'!$L67,'bcc-csm1-1-m'!$L67,'BNU-ESM'!$L67,CanESM2!$L67,CCSM4!$L67,'CNRM-CM5'!$L67,'CSIRO-Mk3-6-0'!$L67,'GFDL-ESM2M'!$L67,'GFDL-ESM2G'!$L67,'HadGEM2-ES'!$L67,'HadGEM2-CC'!$L67,inmcm4!$L67,'IPSL-CM5A-LR'!$L67,'IPSL-CM5A-MR'!$L67,'IPSL-MC5B-LR'!$L67,MIROC5!$L67,'MIROC-ESM'!$L67,'MIROC-ESM-CHEM'!$L67,'MRI-CGCM3'!$L67,'NorESM1-M'!$L67)</f>
        <v>26.9292981147766</v>
      </c>
      <c r="P68" s="25">
        <f>MIN('bcc-csm-1'!$M67,'bcc-csm1-1-m'!$M67,'BNU-ESM'!$M67,CanESM2!$M67,CCSM4!$M67,'CNRM-CM5'!$M67,'CSIRO-Mk3-6-0'!$M67,'GFDL-ESM2M'!$M67,'GFDL-ESM2G'!$M67,'HadGEM2-ES'!$M67,'HadGEM2-CC'!$M67,inmcm4!$M67,'IPSL-CM5A-LR'!$M67,'IPSL-CM5A-MR'!$M67,'IPSL-MC5B-LR'!$M67,MIROC5!$M67,'MIROC-ESM'!$M67,'MIROC-ESM-CHEM'!$M67,'MRI-CGCM3'!$M67,'NorESM1-M'!$M67)</f>
        <v>-1.3653914742972E-2</v>
      </c>
      <c r="Q68" s="56">
        <f>MAX('bcc-csm-1'!$H67,'bcc-csm1-1-m'!$H67,'BNU-ESM'!$H67,CanESM2!$H67,CCSM4!$H67,'CNRM-CM5'!$H67,'CSIRO-Mk3-6-0'!$H67,'GFDL-ESM2M'!$H67,'GFDL-ESM2G'!$H67,'HadGEM2-ES'!$H67,'HadGEM2-CC'!$H67,inmcm4!$H67,'IPSL-CM5A-LR'!$H67,'IPSL-CM5A-MR'!$H67,'IPSL-MC5B-LR'!$H67,MIROC5!$H67,'MIROC-ESM'!$H67,'MIROC-ESM-CHEM'!$H67,'MRI-CGCM3'!$H67,'NorESM1-M'!$H67)</f>
        <v>413.87801597155698</v>
      </c>
      <c r="R68" s="13">
        <f>MAX('bcc-csm-1'!$I67,'bcc-csm1-1-m'!$I67,'BNU-ESM'!$I67,CanESM2!$I67,CCSM4!$I67,'CNRM-CM5'!$I67,'CSIRO-Mk3-6-0'!$I67,'GFDL-ESM2M'!$I67,'GFDL-ESM2G'!$I67,'HadGEM2-ES'!$I67,'HadGEM2-CC'!$I67,inmcm4!$I67,'IPSL-CM5A-LR'!$I67,'IPSL-CM5A-MR'!$I67,'IPSL-MC5B-LR'!$I67,MIROC5!$I67,'MIROC-ESM'!$I67,'MIROC-ESM-CHEM'!$I67,'MRI-CGCM3'!$I67,'NorESM1-M'!$I67)</f>
        <v>260.17746882438701</v>
      </c>
      <c r="S68" s="25">
        <f>MAX('bcc-csm-1'!$J67,'bcc-csm1-1-m'!$J67,'BNU-ESM'!$J67,CanESM2!$J67,CCSM4!$J67,'CNRM-CM5'!$J67,'CSIRO-Mk3-6-0'!$J67,'GFDL-ESM2M'!$J67,'GFDL-ESM2G'!$J67,'HadGEM2-ES'!$J67,'HadGEM2-CC'!$J67,inmcm4!$J67,'IPSL-CM5A-LR'!$J67,'IPSL-CM5A-MR'!$J67,'IPSL-MC5B-LR'!$J67,MIROC5!$J67,'MIROC-ESM'!$J67,'MIROC-ESM-CHEM'!$J67,'MRI-CGCM3'!$J67,'NorESM1-M'!$J67)</f>
        <v>0.31258622400000002</v>
      </c>
      <c r="T68" s="13">
        <f>MAX('bcc-csm-1'!$K67,'bcc-csm1-1-m'!$K67,'BNU-ESM'!$K67,CanESM2!$K67,CCSM4!$K67,'CNRM-CM5'!$K67,'CSIRO-Mk3-6-0'!$K67,'GFDL-ESM2M'!$K67,'GFDL-ESM2G'!$K67,'HadGEM2-ES'!$K67,'HadGEM2-CC'!$K67,inmcm4!$K67,'IPSL-CM5A-LR'!$K67,'IPSL-CM5A-MR'!$K67,'IPSL-MC5B-LR'!$K67,MIROC5!$K67,'MIROC-ESM'!$K67,'MIROC-ESM-CHEM'!$K67,'MRI-CGCM3'!$K67,'NorESM1-M'!$K67)</f>
        <v>584.58713709999995</v>
      </c>
      <c r="U68" s="13">
        <f>MAX('bcc-csm-1'!$L67,'bcc-csm1-1-m'!$L67,'BNU-ESM'!$L67,CanESM2!$L67,CCSM4!$L67,'CNRM-CM5'!$L67,'CSIRO-Mk3-6-0'!$L67,'GFDL-ESM2M'!$L67,'GFDL-ESM2G'!$L67,'HadGEM2-ES'!$L67,'HadGEM2-CC'!$L67,inmcm4!$L67,'IPSL-CM5A-LR'!$L67,'IPSL-CM5A-MR'!$L67,'IPSL-MC5B-LR'!$L67,MIROC5!$L67,'MIROC-ESM'!$L67,'MIROC-ESM-CHEM'!$L67,'MRI-CGCM3'!$L67,'NorESM1-M'!$L67)</f>
        <v>323.7965221</v>
      </c>
      <c r="V68" s="25">
        <f>MAX('bcc-csm-1'!$M67,'bcc-csm1-1-m'!$M67,'BNU-ESM'!$M67,CanESM2!$M67,CCSM4!$M67,'CNRM-CM5'!$M67,'CSIRO-Mk3-6-0'!$M67,'GFDL-ESM2M'!$M67,'GFDL-ESM2G'!$M67,'HadGEM2-ES'!$M67,'HadGEM2-CC'!$M67,inmcm4!$M67,'IPSL-CM5A-LR'!$M67,'IPSL-CM5A-MR'!$M67,'IPSL-MC5B-LR'!$M67,MIROC5!$M67,'MIROC-ESM'!$M67,'MIROC-ESM-CHEM'!$M67,'MRI-CGCM3'!$M67,'NorESM1-M'!$M67)</f>
        <v>0.4530263195</v>
      </c>
      <c r="W68" s="56">
        <f>STDEV('bcc-csm-1'!$H67,'bcc-csm1-1-m'!$H67,'BNU-ESM'!$H67,CanESM2!$H67,CCSM4!$H67,'CNRM-CM5'!$H67,'CSIRO-Mk3-6-0'!$H67,'GFDL-ESM2M'!$H67,'GFDL-ESM2G'!$H67,'HadGEM2-ES'!$H67,'HadGEM2-CC'!$H67,inmcm4!$H67,'IPSL-CM5A-LR'!$H67,'IPSL-CM5A-MR'!$H67,'IPSL-MC5B-LR'!$H67,MIROC5!$H67,'MIROC-ESM'!$H67,'MIROC-ESM-CHEM'!$H67,'MRI-CGCM3'!$H67,'NorESM1-M'!$H67)</f>
        <v>89.506534311777529</v>
      </c>
      <c r="X68" s="13">
        <f>STDEV('bcc-csm-1'!$I67,'bcc-csm1-1-m'!$I67,'BNU-ESM'!$I67,CanESM2!$I67,CCSM4!$I67,'CNRM-CM5'!$I67,'CSIRO-Mk3-6-0'!$I67,'GFDL-ESM2M'!$I67,'GFDL-ESM2G'!$I67,'HadGEM2-ES'!$I67,'HadGEM2-CC'!$I67,inmcm4!$I67,'IPSL-CM5A-LR'!$I67,'IPSL-CM5A-MR'!$I67,'IPSL-MC5B-LR'!$I67,MIROC5!$I67,'MIROC-ESM'!$I67,'MIROC-ESM-CHEM'!$I67,'MRI-CGCM3'!$I67,'NorESM1-M'!$I67)</f>
        <v>60.083364740379785</v>
      </c>
      <c r="Y68" s="13">
        <f>STDEV('bcc-csm-1'!$J67,'bcc-csm1-1-m'!$J67,'BNU-ESM'!$J67,CanESM2!$J67,CCSM4!$J67,'CNRM-CM5'!$J67,'CSIRO-Mk3-6-0'!$J67,'GFDL-ESM2M'!$J67,'GFDL-ESM2G'!$J67,'HadGEM2-ES'!$J67,'HadGEM2-CC'!$J67,inmcm4!$J67,'IPSL-CM5A-LR'!$J67,'IPSL-CM5A-MR'!$J67,'IPSL-MC5B-LR'!$J67,MIROC5!$J67,'MIROC-ESM'!$J67,'MIROC-ESM-CHEM'!$J67,'MRI-CGCM3'!$J67,'NorESM1-M'!$J67)</f>
        <v>9.8773185660071261E-2</v>
      </c>
      <c r="Z68" s="13">
        <f>STDEV('bcc-csm-1'!$K67,'bcc-csm1-1-m'!$K67,'BNU-ESM'!$K67,CanESM2!$K67,CCSM4!$K67,'CNRM-CM5'!$K67,'CSIRO-Mk3-6-0'!$K67,'GFDL-ESM2M'!$K67,'GFDL-ESM2G'!$K67,'HadGEM2-ES'!$K67,'HadGEM2-CC'!$K67,inmcm4!$K67,'IPSL-CM5A-LR'!$K67,'IPSL-CM5A-MR'!$K67,'IPSL-MC5B-LR'!$K67,MIROC5!$K67,'MIROC-ESM'!$K67,'MIROC-ESM-CHEM'!$K67,'MRI-CGCM3'!$K67,'NorESM1-M'!$K67)</f>
        <v>131.23576044844853</v>
      </c>
      <c r="AA68" s="13">
        <f>STDEV('bcc-csm-1'!$L67,'bcc-csm1-1-m'!$L67,'BNU-ESM'!$L67,CanESM2!$L67,CCSM4!$L67,'CNRM-CM5'!$L67,'CSIRO-Mk3-6-0'!$L67,'GFDL-ESM2M'!$L67,'GFDL-ESM2G'!$L67,'HadGEM2-ES'!$L67,'HadGEM2-CC'!$L67,inmcm4!$L67,'IPSL-CM5A-LR'!$L67,'IPSL-CM5A-MR'!$L67,'IPSL-MC5B-LR'!$L67,MIROC5!$L67,'MIROC-ESM'!$L67,'MIROC-ESM-CHEM'!$L67,'MRI-CGCM3'!$L67,'NorESM1-M'!$L67)</f>
        <v>77.075016293692897</v>
      </c>
      <c r="AB68" s="13">
        <f>STDEV('bcc-csm-1'!$M67,'bcc-csm1-1-m'!$M67,'BNU-ESM'!$M67,CanESM2!$M67,CCSM4!$M67,'CNRM-CM5'!$M67,'CSIRO-Mk3-6-0'!$M67,'GFDL-ESM2M'!$M67,'GFDL-ESM2G'!$M67,'HadGEM2-ES'!$M67,'HadGEM2-CC'!$M67,inmcm4!$M67,'IPSL-CM5A-LR'!$M67,'IPSL-CM5A-MR'!$M67,'IPSL-MC5B-LR'!$M67,MIROC5!$M67,'MIROC-ESM'!$M67,'MIROC-ESM-CHEM'!$M67,'MRI-CGCM3'!$M67,'NorESM1-M'!$M67)</f>
        <v>0.13247489679438035</v>
      </c>
      <c r="AC68" s="56">
        <f t="shared" ref="AC68:AH68" si="150">E68-(3*W68)</f>
        <v>-39.504256505105786</v>
      </c>
      <c r="AD68" s="13">
        <f t="shared" si="150"/>
        <v>-80.230060666622393</v>
      </c>
      <c r="AE68" s="13">
        <f t="shared" si="150"/>
        <v>-0.16492203302906888</v>
      </c>
      <c r="AF68" s="13">
        <f t="shared" si="150"/>
        <v>-39.01430022002171</v>
      </c>
      <c r="AG68" s="13">
        <f t="shared" si="150"/>
        <v>-64.476219534199402</v>
      </c>
      <c r="AH68" s="13">
        <f t="shared" si="150"/>
        <v>-0.17779168503957987</v>
      </c>
      <c r="AI68" s="56">
        <f t="shared" ref="AI68:AN68" si="151">E68+(3*W68)</f>
        <v>497.53494936555944</v>
      </c>
      <c r="AJ68" s="13">
        <f t="shared" si="151"/>
        <v>280.27012777565631</v>
      </c>
      <c r="AK68" s="13">
        <f t="shared" si="151"/>
        <v>0.42771708093135868</v>
      </c>
      <c r="AL68" s="13">
        <f t="shared" si="151"/>
        <v>748.40026247066942</v>
      </c>
      <c r="AM68" s="13">
        <f t="shared" si="151"/>
        <v>397.97387822795798</v>
      </c>
      <c r="AN68" s="13">
        <f t="shared" si="151"/>
        <v>0.61705769572670222</v>
      </c>
      <c r="AO68" s="56">
        <f>AVERAGE('bcc-csm-1'!$E67,'bcc-csm1-1-m'!$E67,'BNU-ESM'!$E67,CanESM2!$E67,CCSM4!$E67,'CNRM-CM5'!$E67,'CSIRO-Mk3-6-0'!$E67,'GFDL-ESM2M'!$E67,'GFDL-ESM2G'!$E67,'HadGEM2-ES'!$E67,'HadGEM2-CC'!$E67,inmcm4!$E67,'IPSL-CM5A-LR'!$E67,'IPSL-CM5A-MR'!$E67,'IPSL-MC5B-LR'!$E67,MIROC5!$E67,'MIROC-ESM'!$E67,'MIROC-ESM-CHEM'!$E67,'MRI-CGCM3'!$E67,'NorESM1-M'!$E67)</f>
        <v>1997.0321364140186</v>
      </c>
      <c r="AP68" s="13">
        <f>AVERAGE('bcc-csm-1'!$F67,'bcc-csm1-1-m'!$F67,'BNU-ESM'!$F67,CanESM2!$F67,CCSM4!$F67,'CNRM-CM5'!$F67,'CSIRO-Mk3-6-0'!$F67,'GFDL-ESM2M'!$F67,'GFDL-ESM2G'!$F67,'HadGEM2-ES'!$F67,'HadGEM2-CC'!$F67,inmcm4!$F67,'IPSL-CM5A-LR'!$F67,'IPSL-CM5A-MR'!$F67,'IPSL-MC5B-LR'!$F67,MIROC5!$F67,'MIROC-ESM'!$F67,'MIROC-ESM-CHEM'!$F67,'MRI-CGCM3'!$F67,'NorESM1-M'!$F67)</f>
        <v>167.17414976104726</v>
      </c>
      <c r="AQ68" s="62">
        <f>AVERAGE('bcc-csm-1'!$G67,'bcc-csm1-1-m'!$G67,'BNU-ESM'!$G67,CanESM2!$G67,CCSM4!$G67,'CNRM-CM5'!$G67,'CSIRO-Mk3-6-0'!$G67,'GFDL-ESM2M'!$G67,'GFDL-ESM2G'!$G67,'HadGEM2-ES'!$G67,'HadGEM2-CC'!$G67,inmcm4!$G67,'IPSL-CM5A-LR'!$G67,'IPSL-CM5A-MR'!$G67,'IPSL-MC5B-LR'!$G67,MIROC5!$G67,'MIROC-ESM'!$G67,'MIROC-ESM-CHEM'!$G67,'MRI-CGCM3'!$G67,'NorESM1-M'!$G67)</f>
        <v>0.93622211587386206</v>
      </c>
      <c r="AR68" s="53">
        <f t="shared" ref="AR68:AR103" si="152">E68/AO68</f>
        <v>0.11467784731870137</v>
      </c>
      <c r="AS68" s="53">
        <f t="shared" ref="AS68:AS103" si="153">F68/AP68</f>
        <v>0.5982984432550249</v>
      </c>
      <c r="AT68" s="64">
        <f t="shared" ref="AT68:AT103" si="154">G68/AQ68</f>
        <v>0.14034866483419858</v>
      </c>
      <c r="AU68" s="53">
        <f t="shared" ref="AU68:AU103" si="155">H68/AO68</f>
        <v>0.17761005176523106</v>
      </c>
      <c r="AV68" s="53">
        <f t="shared" ref="AV68:AV103" si="156">I68/AP68</f>
        <v>0.99745582427201873</v>
      </c>
      <c r="AW68" s="64">
        <f t="shared" ref="AW68:AW103" si="157">J68/AQ68</f>
        <v>0.23459497657621292</v>
      </c>
    </row>
    <row r="69" spans="1:49" ht="11.5" x14ac:dyDescent="0.25">
      <c r="A69" s="10" t="str">
        <f>IF(AND(B69='bcc-csm-1'!C68, B69='bcc-csm1-1-m'!C68,B69='BNU-ESM'!C68, B69=CanESM2!C68, B69=CCSM4!C68, B69='CNRM-CM5'!C68, B69='CSIRO-Mk3-6-0'!C68, B69='GFDL-ESM2M'!C68, B69='GFDL-ESM2G'!C68, B69='HadGEM2-ES'!C68, B69='HadGEM2-CC'!C68, B69=inmcm4!C68, B69='IPSL-CM5A-LR'!C68, B69='IPSL-CM5A-MR'!C68, B69='IPSL-MC5B-LR'!C68, B69=MIROC5!C68, B69='MIROC-ESM'!C68, B69='MIROC-ESM-CHEM'!C68, B69='MRI-CGCM3'!C68, B69='NorESM1-M'!C68), "Yes", "No")</f>
        <v>Yes</v>
      </c>
      <c r="B69" s="10">
        <v>19129</v>
      </c>
      <c r="C69" s="10" t="s">
        <v>68</v>
      </c>
      <c r="D69" s="11" t="s">
        <v>1</v>
      </c>
      <c r="E69" s="13">
        <f>AVERAGE('bcc-csm-1'!$H68,'bcc-csm1-1-m'!$H68,'BNU-ESM'!$H68,CanESM2!$H68,CCSM4!$H68,'CNRM-CM5'!$H68,'CSIRO-Mk3-6-0'!$H68,'GFDL-ESM2M'!$H68,'GFDL-ESM2G'!$H68,'HadGEM2-ES'!$H68,'HadGEM2-CC'!$H68,inmcm4!$H68,'IPSL-CM5A-LR'!$H68,'IPSL-CM5A-MR'!$H68,'IPSL-MC5B-LR'!$H68,MIROC5!$H68,'MIROC-ESM'!$H68,'MIROC-ESM-CHEM'!$H68,'MRI-CGCM3'!$H68,'NorESM1-M'!$H68)</f>
        <v>234.37369468125522</v>
      </c>
      <c r="F69" s="13">
        <f>AVERAGE('bcc-csm-1'!$I68,'bcc-csm1-1-m'!$I68,'BNU-ESM'!$I68,CanESM2!$I68,CCSM4!$I68,'CNRM-CM5'!$I68,'CSIRO-Mk3-6-0'!$I68,'GFDL-ESM2M'!$I68,'GFDL-ESM2G'!$I68,'HadGEM2-ES'!$I68,'HadGEM2-CC'!$I68,inmcm4!$I68,'IPSL-CM5A-LR'!$I68,'IPSL-CM5A-MR'!$I68,'IPSL-MC5B-LR'!$I68,MIROC5!$I68,'MIROC-ESM'!$I68,'MIROC-ESM-CHEM'!$I68,'MRI-CGCM3'!$I68,'NorESM1-M'!$I68)</f>
        <v>130.82802541416692</v>
      </c>
      <c r="G69" s="25">
        <f>AVERAGE('bcc-csm-1'!$J68,'bcc-csm1-1-m'!$J68,'BNU-ESM'!$J68,CanESM2!$J68,CCSM4!$J68,'CNRM-CM5'!$J68,'CSIRO-Mk3-6-0'!$J68,'GFDL-ESM2M'!$J68,'GFDL-ESM2G'!$J68,'HadGEM2-ES'!$J68,'HadGEM2-CC'!$J68,inmcm4!$J68,'IPSL-CM5A-LR'!$J68,'IPSL-CM5A-MR'!$J68,'IPSL-MC5B-LR'!$J68,MIROC5!$J68,'MIROC-ESM'!$J68,'MIROC-ESM-CHEM'!$J68,'MRI-CGCM3'!$J68,'NorESM1-M'!$J68)</f>
        <v>0.15279129037961611</v>
      </c>
      <c r="H69" s="13">
        <f>AVERAGE('bcc-csm-1'!$K68,'bcc-csm1-1-m'!$K68,'BNU-ESM'!$K68,CanESM2!$K68,CCSM4!$K68,'CNRM-CM5'!$K68,'CSIRO-Mk3-6-0'!$K68,'GFDL-ESM2M'!$K68,'GFDL-ESM2G'!$K68,'HadGEM2-ES'!$K68,'HadGEM2-CC'!$K68,inmcm4!$K68,'IPSL-CM5A-LR'!$K68,'IPSL-CM5A-MR'!$K68,'IPSL-MC5B-LR'!$K68,MIROC5!$K68,'MIROC-ESM'!$K68,'MIROC-ESM-CHEM'!$K68,'MRI-CGCM3'!$K68,'NorESM1-M'!$K68)</f>
        <v>361.10341881483788</v>
      </c>
      <c r="I69" s="13">
        <f>AVERAGE('bcc-csm-1'!$L68,'bcc-csm1-1-m'!$L68,'BNU-ESM'!$L68,CanESM2!$L68,CCSM4!$L68,'CNRM-CM5'!$L68,'CSIRO-Mk3-6-0'!$L68,'GFDL-ESM2M'!$L68,'GFDL-ESM2G'!$L68,'HadGEM2-ES'!$L68,'HadGEM2-CC'!$L68,inmcm4!$L68,'IPSL-CM5A-LR'!$L68,'IPSL-CM5A-MR'!$L68,'IPSL-MC5B-LR'!$L68,MIROC5!$L68,'MIROC-ESM'!$L68,'MIROC-ESM-CHEM'!$L68,'MRI-CGCM3'!$L68,'NorESM1-M'!$L68)</f>
        <v>211.20106169979476</v>
      </c>
      <c r="J69" s="25">
        <f>AVERAGE('bcc-csm-1'!$M68,'bcc-csm1-1-m'!$M68,'BNU-ESM'!$M68,CanESM2!$M68,CCSM4!$M68,'CNRM-CM5'!$M68,'CSIRO-Mk3-6-0'!$M68,'GFDL-ESM2M'!$M68,'GFDL-ESM2G'!$M68,'HadGEM2-ES'!$M68,'HadGEM2-CC'!$M68,inmcm4!$M68,'IPSL-CM5A-LR'!$M68,'IPSL-CM5A-MR'!$M68,'IPSL-MC5B-LR'!$M68,MIROC5!$M68,'MIROC-ESM'!$M68,'MIROC-ESM-CHEM'!$M68,'MRI-CGCM3'!$M68,'NorESM1-M'!$M68)</f>
        <v>0.25540635073115137</v>
      </c>
      <c r="K69" s="56">
        <f>MIN('bcc-csm-1'!$H68,'bcc-csm1-1-m'!$H68,'BNU-ESM'!$H68,CanESM2!$H68,CCSM4!$H68,'CNRM-CM5'!$H68,'CSIRO-Mk3-6-0'!$H68,'GFDL-ESM2M'!$H68,'GFDL-ESM2G'!$H68,'HadGEM2-ES'!$H68,'HadGEM2-CC'!$H68,inmcm4!$H68,'IPSL-CM5A-LR'!$H68,'IPSL-CM5A-MR'!$H68,'IPSL-MC5B-LR'!$H68,MIROC5!$H68,'MIROC-ESM'!$H68,'MIROC-ESM-CHEM'!$H68,'MRI-CGCM3'!$H68,'NorESM1-M'!$H68)</f>
        <v>60.373010716843503</v>
      </c>
      <c r="L69" s="13">
        <f>MIN('bcc-csm-1'!$I68,'bcc-csm1-1-m'!$I68,'BNU-ESM'!$I68,CanESM2!$I68,CCSM4!$I68,'CNRM-CM5'!$I68,'CSIRO-Mk3-6-0'!$I68,'GFDL-ESM2M'!$I68,'GFDL-ESM2G'!$I68,'HadGEM2-ES'!$I68,'HadGEM2-CC'!$I68,inmcm4!$I68,'IPSL-CM5A-LR'!$I68,'IPSL-CM5A-MR'!$I68,'IPSL-MC5B-LR'!$I68,MIROC5!$I68,'MIROC-ESM'!$I68,'MIROC-ESM-CHEM'!$I68,'MRI-CGCM3'!$I68,'NorESM1-M'!$I68)</f>
        <v>26.660578441619901</v>
      </c>
      <c r="M69" s="25">
        <f>MIN('bcc-csm-1'!$J68,'bcc-csm1-1-m'!$J68,'BNU-ESM'!$J68,CanESM2!$J68,CCSM4!$J68,'CNRM-CM5'!$J68,'CSIRO-Mk3-6-0'!$J68,'GFDL-ESM2M'!$J68,'GFDL-ESM2G'!$J68,'HadGEM2-ES'!$J68,'HadGEM2-CC'!$J68,inmcm4!$J68,'IPSL-CM5A-LR'!$J68,'IPSL-CM5A-MR'!$J68,'IPSL-MC5B-LR'!$J68,MIROC5!$J68,'MIROC-ESM'!$J68,'MIROC-ESM-CHEM'!$J68,'MRI-CGCM3'!$J68,'NorESM1-M'!$J68)</f>
        <v>-3.02522435431061E-2</v>
      </c>
      <c r="N69" s="13">
        <f>MIN('bcc-csm-1'!$K68,'bcc-csm1-1-m'!$K68,'BNU-ESM'!$K68,CanESM2!$K68,CCSM4!$K68,'CNRM-CM5'!$K68,'CSIRO-Mk3-6-0'!$K68,'GFDL-ESM2M'!$K68,'GFDL-ESM2G'!$K68,'HadGEM2-ES'!$K68,'HadGEM2-CC'!$K68,inmcm4!$K68,'IPSL-CM5A-LR'!$K68,'IPSL-CM5A-MR'!$K68,'IPSL-MC5B-LR'!$K68,MIROC5!$K68,'MIROC-ESM'!$K68,'MIROC-ESM-CHEM'!$K68,'MRI-CGCM3'!$K68,'NorESM1-M'!$K68)</f>
        <v>124.724545745179</v>
      </c>
      <c r="O69" s="13">
        <f>MIN('bcc-csm-1'!$L68,'bcc-csm1-1-m'!$L68,'BNU-ESM'!$L68,CanESM2!$L68,CCSM4!$L68,'CNRM-CM5'!$L68,'CSIRO-Mk3-6-0'!$L68,'GFDL-ESM2M'!$L68,'GFDL-ESM2G'!$L68,'HadGEM2-ES'!$L68,'HadGEM2-CC'!$L68,inmcm4!$L68,'IPSL-CM5A-LR'!$L68,'IPSL-CM5A-MR'!$L68,'IPSL-MC5B-LR'!$L68,MIROC5!$L68,'MIROC-ESM'!$L68,'MIROC-ESM-CHEM'!$L68,'MRI-CGCM3'!$L68,'NorESM1-M'!$L68)</f>
        <v>51.730156564712502</v>
      </c>
      <c r="P69" s="25">
        <f>MIN('bcc-csm-1'!$M68,'bcc-csm1-1-m'!$M68,'BNU-ESM'!$M68,CanESM2!$M68,CCSM4!$M68,'CNRM-CM5'!$M68,'CSIRO-Mk3-6-0'!$M68,'GFDL-ESM2M'!$M68,'GFDL-ESM2G'!$M68,'HadGEM2-ES'!$M68,'HadGEM2-CC'!$M68,inmcm4!$M68,'IPSL-CM5A-LR'!$M68,'IPSL-CM5A-MR'!$M68,'IPSL-MC5B-LR'!$M68,MIROC5!$M68,'MIROC-ESM'!$M68,'MIROC-ESM-CHEM'!$M68,'MRI-CGCM3'!$M68,'NorESM1-M'!$M68)</f>
        <v>4.0048368288099203E-3</v>
      </c>
      <c r="Q69" s="56">
        <f>MAX('bcc-csm-1'!$H68,'bcc-csm1-1-m'!$H68,'BNU-ESM'!$H68,CanESM2!$H68,CCSM4!$H68,'CNRM-CM5'!$H68,'CSIRO-Mk3-6-0'!$H68,'GFDL-ESM2M'!$H68,'GFDL-ESM2G'!$H68,'HadGEM2-ES'!$H68,'HadGEM2-CC'!$H68,inmcm4!$H68,'IPSL-CM5A-LR'!$H68,'IPSL-CM5A-MR'!$H68,'IPSL-MC5B-LR'!$H68,MIROC5!$H68,'MIROC-ESM'!$H68,'MIROC-ESM-CHEM'!$H68,'MRI-CGCM3'!$H68,'NorESM1-M'!$H68)</f>
        <v>371.57026189999999</v>
      </c>
      <c r="R69" s="13">
        <f>MAX('bcc-csm-1'!$I68,'bcc-csm1-1-m'!$I68,'BNU-ESM'!$I68,CanESM2!$I68,CCSM4!$I68,'CNRM-CM5'!$I68,'CSIRO-Mk3-6-0'!$I68,'GFDL-ESM2M'!$I68,'GFDL-ESM2G'!$I68,'HadGEM2-ES'!$I68,'HadGEM2-CC'!$I68,inmcm4!$I68,'IPSL-CM5A-LR'!$I68,'IPSL-CM5A-MR'!$I68,'IPSL-MC5B-LR'!$I68,MIROC5!$I68,'MIROC-ESM'!$I68,'MIROC-ESM-CHEM'!$I68,'MRI-CGCM3'!$I68,'NorESM1-M'!$I68)</f>
        <v>265.85561356544503</v>
      </c>
      <c r="S69" s="25">
        <f>MAX('bcc-csm-1'!$J68,'bcc-csm1-1-m'!$J68,'BNU-ESM'!$J68,CanESM2!$J68,CCSM4!$J68,'CNRM-CM5'!$J68,'CSIRO-Mk3-6-0'!$J68,'GFDL-ESM2M'!$J68,'GFDL-ESM2G'!$J68,'HadGEM2-ES'!$J68,'HadGEM2-CC'!$J68,inmcm4!$J68,'IPSL-CM5A-LR'!$J68,'IPSL-CM5A-MR'!$J68,'IPSL-MC5B-LR'!$J68,MIROC5!$J68,'MIROC-ESM'!$J68,'MIROC-ESM-CHEM'!$J68,'MRI-CGCM3'!$J68,'NorESM1-M'!$J68)</f>
        <v>0.34711082599999998</v>
      </c>
      <c r="T69" s="13">
        <f>MAX('bcc-csm-1'!$K68,'bcc-csm1-1-m'!$K68,'BNU-ESM'!$K68,CanESM2!$K68,CCSM4!$K68,'CNRM-CM5'!$K68,'CSIRO-Mk3-6-0'!$K68,'GFDL-ESM2M'!$K68,'GFDL-ESM2G'!$K68,'HadGEM2-ES'!$K68,'HadGEM2-CC'!$K68,inmcm4!$K68,'IPSL-CM5A-LR'!$K68,'IPSL-CM5A-MR'!$K68,'IPSL-MC5B-LR'!$K68,MIROC5!$K68,'MIROC-ESM'!$K68,'MIROC-ESM-CHEM'!$K68,'MRI-CGCM3'!$K68,'NorESM1-M'!$K68)</f>
        <v>560.8878436</v>
      </c>
      <c r="U69" s="13">
        <f>MAX('bcc-csm-1'!$L68,'bcc-csm1-1-m'!$L68,'BNU-ESM'!$L68,CanESM2!$L68,CCSM4!$L68,'CNRM-CM5'!$L68,'CSIRO-Mk3-6-0'!$L68,'GFDL-ESM2M'!$L68,'GFDL-ESM2G'!$L68,'HadGEM2-ES'!$L68,'HadGEM2-CC'!$L68,inmcm4!$L68,'IPSL-CM5A-LR'!$L68,'IPSL-CM5A-MR'!$L68,'IPSL-MC5B-LR'!$L68,MIROC5!$L68,'MIROC-ESM'!$L68,'MIROC-ESM-CHEM'!$L68,'MRI-CGCM3'!$L68,'NorESM1-M'!$L68)</f>
        <v>364.48715929999997</v>
      </c>
      <c r="V69" s="25">
        <f>MAX('bcc-csm-1'!$M68,'bcc-csm1-1-m'!$M68,'BNU-ESM'!$M68,CanESM2!$M68,CCSM4!$M68,'CNRM-CM5'!$M68,'CSIRO-Mk3-6-0'!$M68,'GFDL-ESM2M'!$M68,'GFDL-ESM2G'!$M68,'HadGEM2-ES'!$M68,'HadGEM2-CC'!$M68,inmcm4!$M68,'IPSL-CM5A-LR'!$M68,'IPSL-CM5A-MR'!$M68,'IPSL-MC5B-LR'!$M68,MIROC5!$M68,'MIROC-ESM'!$M68,'MIROC-ESM-CHEM'!$M68,'MRI-CGCM3'!$M68,'NorESM1-M'!$M68)</f>
        <v>0.54179925870000001</v>
      </c>
      <c r="W69" s="56">
        <f>STDEV('bcc-csm-1'!$H68,'bcc-csm1-1-m'!$H68,'BNU-ESM'!$H68,CanESM2!$H68,CCSM4!$H68,'CNRM-CM5'!$H68,'CSIRO-Mk3-6-0'!$H68,'GFDL-ESM2M'!$H68,'GFDL-ESM2G'!$H68,'HadGEM2-ES'!$H68,'HadGEM2-CC'!$H68,inmcm4!$H68,'IPSL-CM5A-LR'!$H68,'IPSL-CM5A-MR'!$H68,'IPSL-MC5B-LR'!$H68,MIROC5!$H68,'MIROC-ESM'!$H68,'MIROC-ESM-CHEM'!$H68,'MRI-CGCM3'!$H68,'NorESM1-M'!$H68)</f>
        <v>85.722880013789634</v>
      </c>
      <c r="X69" s="13">
        <f>STDEV('bcc-csm-1'!$I68,'bcc-csm1-1-m'!$I68,'BNU-ESM'!$I68,CanESM2!$I68,CCSM4!$I68,'CNRM-CM5'!$I68,'CSIRO-Mk3-6-0'!$I68,'GFDL-ESM2M'!$I68,'GFDL-ESM2G'!$I68,'HadGEM2-ES'!$I68,'HadGEM2-CC'!$I68,inmcm4!$I68,'IPSL-CM5A-LR'!$I68,'IPSL-CM5A-MR'!$I68,'IPSL-MC5B-LR'!$I68,MIROC5!$I68,'MIROC-ESM'!$I68,'MIROC-ESM-CHEM'!$I68,'MRI-CGCM3'!$I68,'NorESM1-M'!$I68)</f>
        <v>64.670077364407959</v>
      </c>
      <c r="Y69" s="13">
        <f>STDEV('bcc-csm-1'!$J68,'bcc-csm1-1-m'!$J68,'BNU-ESM'!$J68,CanESM2!$J68,CCSM4!$J68,'CNRM-CM5'!$J68,'CSIRO-Mk3-6-0'!$J68,'GFDL-ESM2M'!$J68,'GFDL-ESM2G'!$J68,'HadGEM2-ES'!$J68,'HadGEM2-CC'!$J68,inmcm4!$J68,'IPSL-CM5A-LR'!$J68,'IPSL-CM5A-MR'!$J68,'IPSL-MC5B-LR'!$J68,MIROC5!$J68,'MIROC-ESM'!$J68,'MIROC-ESM-CHEM'!$J68,'MRI-CGCM3'!$J68,'NorESM1-M'!$J68)</f>
        <v>0.10700455321307112</v>
      </c>
      <c r="Z69" s="13">
        <f>STDEV('bcc-csm-1'!$K68,'bcc-csm1-1-m'!$K68,'BNU-ESM'!$K68,CanESM2!$K68,CCSM4!$K68,'CNRM-CM5'!$K68,'CSIRO-Mk3-6-0'!$K68,'GFDL-ESM2M'!$K68,'GFDL-ESM2G'!$K68,'HadGEM2-ES'!$K68,'HadGEM2-CC'!$K68,inmcm4!$K68,'IPSL-CM5A-LR'!$K68,'IPSL-CM5A-MR'!$K68,'IPSL-MC5B-LR'!$K68,MIROC5!$K68,'MIROC-ESM'!$K68,'MIROC-ESM-CHEM'!$K68,'MRI-CGCM3'!$K68,'NorESM1-M'!$K68)</f>
        <v>122.54743021560125</v>
      </c>
      <c r="AA69" s="13">
        <f>STDEV('bcc-csm-1'!$L68,'bcc-csm1-1-m'!$L68,'BNU-ESM'!$L68,CanESM2!$L68,CCSM4!$L68,'CNRM-CM5'!$L68,'CSIRO-Mk3-6-0'!$L68,'GFDL-ESM2M'!$L68,'GFDL-ESM2G'!$L68,'HadGEM2-ES'!$L68,'HadGEM2-CC'!$L68,inmcm4!$L68,'IPSL-CM5A-LR'!$L68,'IPSL-CM5A-MR'!$L68,'IPSL-MC5B-LR'!$L68,MIROC5!$L68,'MIROC-ESM'!$L68,'MIROC-ESM-CHEM'!$L68,'MRI-CGCM3'!$L68,'NorESM1-M'!$L68)</f>
        <v>84.286225114579977</v>
      </c>
      <c r="AB69" s="13">
        <f>STDEV('bcc-csm-1'!$M68,'bcc-csm1-1-m'!$M68,'BNU-ESM'!$M68,CanESM2!$M68,CCSM4!$M68,'CNRM-CM5'!$M68,'CSIRO-Mk3-6-0'!$M68,'GFDL-ESM2M'!$M68,'GFDL-ESM2G'!$M68,'HadGEM2-ES'!$M68,'HadGEM2-CC'!$M68,inmcm4!$M68,'IPSL-CM5A-LR'!$M68,'IPSL-CM5A-MR'!$M68,'IPSL-MC5B-LR'!$M68,MIROC5!$M68,'MIROC-ESM'!$M68,'MIROC-ESM-CHEM'!$M68,'MRI-CGCM3'!$M68,'NorESM1-M'!$M68)</f>
        <v>0.13675595084037645</v>
      </c>
      <c r="AC69" s="56">
        <f t="shared" ref="AC69:AH69" si="158">E69-(3*W69)</f>
        <v>-22.794945360113701</v>
      </c>
      <c r="AD69" s="13">
        <f t="shared" si="158"/>
        <v>-63.182206679056947</v>
      </c>
      <c r="AE69" s="13">
        <f t="shared" si="158"/>
        <v>-0.16822236925959724</v>
      </c>
      <c r="AF69" s="13">
        <f t="shared" si="158"/>
        <v>-6.5388718319658778</v>
      </c>
      <c r="AG69" s="13">
        <f t="shared" si="158"/>
        <v>-41.657613643945183</v>
      </c>
      <c r="AH69" s="13">
        <f t="shared" si="158"/>
        <v>-0.15486150178997798</v>
      </c>
      <c r="AI69" s="56">
        <f t="shared" ref="AI69:AN69" si="159">E69+(3*W69)</f>
        <v>491.5423347226241</v>
      </c>
      <c r="AJ69" s="13">
        <f t="shared" si="159"/>
        <v>324.83825750739078</v>
      </c>
      <c r="AK69" s="13">
        <f t="shared" si="159"/>
        <v>0.4738049500188295</v>
      </c>
      <c r="AL69" s="13">
        <f t="shared" si="159"/>
        <v>728.74570946164158</v>
      </c>
      <c r="AM69" s="13">
        <f t="shared" si="159"/>
        <v>464.05973704353471</v>
      </c>
      <c r="AN69" s="13">
        <f t="shared" si="159"/>
        <v>0.66567420325228066</v>
      </c>
      <c r="AO69" s="56">
        <f>AVERAGE('bcc-csm-1'!$E68,'bcc-csm1-1-m'!$E68,'BNU-ESM'!$E68,CanESM2!$E68,CCSM4!$E68,'CNRM-CM5'!$E68,'CSIRO-Mk3-6-0'!$E68,'GFDL-ESM2M'!$E68,'GFDL-ESM2G'!$E68,'HadGEM2-ES'!$E68,'HadGEM2-CC'!$E68,inmcm4!$E68,'IPSL-CM5A-LR'!$E68,'IPSL-CM5A-MR'!$E68,'IPSL-MC5B-LR'!$E68,MIROC5!$E68,'MIROC-ESM'!$E68,'MIROC-ESM-CHEM'!$E68,'MRI-CGCM3'!$E68,'NorESM1-M'!$E68)</f>
        <v>2246.7424312666362</v>
      </c>
      <c r="AP69" s="13">
        <f>AVERAGE('bcc-csm-1'!$F68,'bcc-csm1-1-m'!$F68,'BNU-ESM'!$F68,CanESM2!$F68,CCSM4!$F68,'CNRM-CM5'!$F68,'CSIRO-Mk3-6-0'!$F68,'GFDL-ESM2M'!$F68,'GFDL-ESM2G'!$F68,'HadGEM2-ES'!$F68,'HadGEM2-CC'!$F68,inmcm4!$F68,'IPSL-CM5A-LR'!$F68,'IPSL-CM5A-MR'!$F68,'IPSL-MC5B-LR'!$F68,MIROC5!$F68,'MIROC-ESM'!$F68,'MIROC-ESM-CHEM'!$F68,'MRI-CGCM3'!$F68,'NorESM1-M'!$F68)</f>
        <v>274.82554472443007</v>
      </c>
      <c r="AQ69" s="62">
        <f>AVERAGE('bcc-csm-1'!$G68,'bcc-csm1-1-m'!$G68,'BNU-ESM'!$G68,CanESM2!$G68,CCSM4!$G68,'CNRM-CM5'!$G68,'CSIRO-Mk3-6-0'!$G68,'GFDL-ESM2M'!$G68,'GFDL-ESM2G'!$G68,'HadGEM2-ES'!$G68,'HadGEM2-CC'!$G68,inmcm4!$G68,'IPSL-CM5A-LR'!$G68,'IPSL-CM5A-MR'!$G68,'IPSL-MC5B-LR'!$G68,MIROC5!$G68,'MIROC-ESM'!$G68,'MIROC-ESM-CHEM'!$G68,'MRI-CGCM3'!$G68,'NorESM1-M'!$G68)</f>
        <v>1.1089520597283766</v>
      </c>
      <c r="AR69" s="53">
        <f t="shared" si="152"/>
        <v>0.10431711771657037</v>
      </c>
      <c r="AS69" s="53">
        <f t="shared" si="153"/>
        <v>0.47604026599983379</v>
      </c>
      <c r="AT69" s="64">
        <f t="shared" si="154"/>
        <v>0.13777988781322104</v>
      </c>
      <c r="AU69" s="53">
        <f t="shared" si="155"/>
        <v>0.16072310461117706</v>
      </c>
      <c r="AV69" s="53">
        <f t="shared" si="156"/>
        <v>0.76849137845453153</v>
      </c>
      <c r="AW69" s="64">
        <f t="shared" si="157"/>
        <v>0.23031324798089994</v>
      </c>
    </row>
    <row r="70" spans="1:49" ht="11.5" x14ac:dyDescent="0.25">
      <c r="A70" s="10" t="str">
        <f>IF(AND(B70='bcc-csm-1'!C69, B70='bcc-csm1-1-m'!C69,B70='BNU-ESM'!C69, B70=CanESM2!C69, B70=CCSM4!C69, B70='CNRM-CM5'!C69, B70='CSIRO-Mk3-6-0'!C69, B70='GFDL-ESM2M'!C69, B70='GFDL-ESM2G'!C69, B70='HadGEM2-ES'!C69, B70='HadGEM2-CC'!C69, B70=inmcm4!C69, B70='IPSL-CM5A-LR'!C69, B70='IPSL-CM5A-MR'!C69, B70='IPSL-MC5B-LR'!C69, B70=MIROC5!C69, B70='MIROC-ESM'!C69, B70='MIROC-ESM-CHEM'!C69, B70='MRI-CGCM3'!C69, B70='NorESM1-M'!C69), "Yes", "No")</f>
        <v>Yes</v>
      </c>
      <c r="B70" s="10">
        <v>19131</v>
      </c>
      <c r="C70" s="10" t="s">
        <v>69</v>
      </c>
      <c r="D70" s="11" t="s">
        <v>1</v>
      </c>
      <c r="E70" s="13">
        <f>AVERAGE('bcc-csm-1'!$H69,'bcc-csm1-1-m'!$H69,'BNU-ESM'!$H69,CanESM2!$H69,CCSM4!$H69,'CNRM-CM5'!$H69,'CSIRO-Mk3-6-0'!$H69,'GFDL-ESM2M'!$H69,'GFDL-ESM2G'!$H69,'HadGEM2-ES'!$H69,'HadGEM2-CC'!$H69,inmcm4!$H69,'IPSL-CM5A-LR'!$H69,'IPSL-CM5A-MR'!$H69,'IPSL-MC5B-LR'!$H69,MIROC5!$H69,'MIROC-ESM'!$H69,'MIROC-ESM-CHEM'!$H69,'MRI-CGCM3'!$H69,'NorESM1-M'!$H69)</f>
        <v>223.81887149497862</v>
      </c>
      <c r="F70" s="13">
        <f>AVERAGE('bcc-csm-1'!$I69,'bcc-csm1-1-m'!$I69,'BNU-ESM'!$I69,CanESM2!$I69,CCSM4!$I69,'CNRM-CM5'!$I69,'CSIRO-Mk3-6-0'!$I69,'GFDL-ESM2M'!$I69,'GFDL-ESM2G'!$I69,'HadGEM2-ES'!$I69,'HadGEM2-CC'!$I69,inmcm4!$I69,'IPSL-CM5A-LR'!$I69,'IPSL-CM5A-MR'!$I69,'IPSL-MC5B-LR'!$I69,MIROC5!$I69,'MIROC-ESM'!$I69,'MIROC-ESM-CHEM'!$I69,'MRI-CGCM3'!$I69,'NorESM1-M'!$I69)</f>
        <v>82.192290353925699</v>
      </c>
      <c r="G70" s="25">
        <f>AVERAGE('bcc-csm-1'!$J69,'bcc-csm1-1-m'!$J69,'BNU-ESM'!$J69,CanESM2!$J69,CCSM4!$J69,'CNRM-CM5'!$J69,'CSIRO-Mk3-6-0'!$J69,'GFDL-ESM2M'!$J69,'GFDL-ESM2G'!$J69,'HadGEM2-ES'!$J69,'HadGEM2-CC'!$J69,inmcm4!$J69,'IPSL-CM5A-LR'!$J69,'IPSL-CM5A-MR'!$J69,'IPSL-MC5B-LR'!$J69,MIROC5!$J69,'MIROC-ESM'!$J69,'MIROC-ESM-CHEM'!$J69,'MRI-CGCM3'!$J69,'NorESM1-M'!$J69)</f>
        <v>0.11986641503121528</v>
      </c>
      <c r="H70" s="13">
        <f>AVERAGE('bcc-csm-1'!$K69,'bcc-csm1-1-m'!$K69,'BNU-ESM'!$K69,CanESM2!$K69,CCSM4!$K69,'CNRM-CM5'!$K69,'CSIRO-Mk3-6-0'!$K69,'GFDL-ESM2M'!$K69,'GFDL-ESM2G'!$K69,'HadGEM2-ES'!$K69,'HadGEM2-CC'!$K69,inmcm4!$K69,'IPSL-CM5A-LR'!$K69,'IPSL-CM5A-MR'!$K69,'IPSL-MC5B-LR'!$K69,MIROC5!$K69,'MIROC-ESM'!$K69,'MIROC-ESM-CHEM'!$K69,'MRI-CGCM3'!$K69,'NorESM1-M'!$K69)</f>
        <v>350.27341936501335</v>
      </c>
      <c r="I70" s="13">
        <f>AVERAGE('bcc-csm-1'!$L69,'bcc-csm1-1-m'!$L69,'BNU-ESM'!$L69,CanESM2!$L69,CCSM4!$L69,'CNRM-CM5'!$L69,'CSIRO-Mk3-6-0'!$L69,'GFDL-ESM2M'!$L69,'GFDL-ESM2G'!$L69,'HadGEM2-ES'!$L69,'HadGEM2-CC'!$L69,inmcm4!$L69,'IPSL-CM5A-LR'!$L69,'IPSL-CM5A-MR'!$L69,'IPSL-MC5B-LR'!$L69,MIROC5!$L69,'MIROC-ESM'!$L69,'MIROC-ESM-CHEM'!$L69,'MRI-CGCM3'!$L69,'NorESM1-M'!$L69)</f>
        <v>141.93800169675427</v>
      </c>
      <c r="J70" s="25">
        <f>AVERAGE('bcc-csm-1'!$M69,'bcc-csm1-1-m'!$M69,'BNU-ESM'!$M69,CanESM2!$M69,CCSM4!$M69,'CNRM-CM5'!$M69,'CSIRO-Mk3-6-0'!$M69,'GFDL-ESM2M'!$M69,'GFDL-ESM2G'!$M69,'HadGEM2-ES'!$M69,'HadGEM2-CC'!$M69,inmcm4!$M69,'IPSL-CM5A-LR'!$M69,'IPSL-CM5A-MR'!$M69,'IPSL-MC5B-LR'!$M69,MIROC5!$M69,'MIROC-ESM'!$M69,'MIROC-ESM-CHEM'!$M69,'MRI-CGCM3'!$M69,'NorESM1-M'!$M69)</f>
        <v>0.20291936917717809</v>
      </c>
      <c r="K70" s="56">
        <f>MIN('bcc-csm-1'!$H69,'bcc-csm1-1-m'!$H69,'BNU-ESM'!$H69,CanESM2!$H69,CCSM4!$H69,'CNRM-CM5'!$H69,'CSIRO-Mk3-6-0'!$H69,'GFDL-ESM2M'!$H69,'GFDL-ESM2G'!$H69,'HadGEM2-ES'!$H69,'HadGEM2-CC'!$H69,inmcm4!$H69,'IPSL-CM5A-LR'!$H69,'IPSL-CM5A-MR'!$H69,'IPSL-MC5B-LR'!$H69,MIROC5!$H69,'MIROC-ESM'!$H69,'MIROC-ESM-CHEM'!$H69,'MRI-CGCM3'!$H69,'NorESM1-M'!$H69)</f>
        <v>47.709226358274499</v>
      </c>
      <c r="L70" s="13">
        <f>MIN('bcc-csm-1'!$I69,'bcc-csm1-1-m'!$I69,'BNU-ESM'!$I69,CanESM2!$I69,CCSM4!$I69,'CNRM-CM5'!$I69,'CSIRO-Mk3-6-0'!$I69,'GFDL-ESM2M'!$I69,'GFDL-ESM2G'!$I69,'HadGEM2-ES'!$I69,'HadGEM2-CC'!$I69,inmcm4!$I69,'IPSL-CM5A-LR'!$I69,'IPSL-CM5A-MR'!$I69,'IPSL-MC5B-LR'!$I69,MIROC5!$I69,'MIROC-ESM'!$I69,'MIROC-ESM-CHEM'!$I69,'MRI-CGCM3'!$I69,'NorESM1-M'!$I69)</f>
        <v>0.58226218223572301</v>
      </c>
      <c r="M70" s="25">
        <f>MIN('bcc-csm-1'!$J69,'bcc-csm1-1-m'!$J69,'BNU-ESM'!$J69,CanESM2!$J69,CCSM4!$J69,'CNRM-CM5'!$J69,'CSIRO-Mk3-6-0'!$J69,'GFDL-ESM2M'!$J69,'GFDL-ESM2G'!$J69,'HadGEM2-ES'!$J69,'HadGEM2-CC'!$J69,inmcm4!$J69,'IPSL-CM5A-LR'!$J69,'IPSL-CM5A-MR'!$J69,'IPSL-MC5B-LR'!$J69,MIROC5!$J69,'MIROC-ESM'!$J69,'MIROC-ESM-CHEM'!$J69,'MRI-CGCM3'!$J69,'NorESM1-M'!$J69)</f>
        <v>-5.47129817444406E-2</v>
      </c>
      <c r="N70" s="13">
        <f>MIN('bcc-csm-1'!$K69,'bcc-csm1-1-m'!$K69,'BNU-ESM'!$K69,CanESM2!$K69,CCSM4!$K69,'CNRM-CM5'!$K69,'CSIRO-Mk3-6-0'!$K69,'GFDL-ESM2M'!$K69,'GFDL-ESM2G'!$K69,'HadGEM2-ES'!$K69,'HadGEM2-CC'!$K69,inmcm4!$K69,'IPSL-CM5A-LR'!$K69,'IPSL-CM5A-MR'!$K69,'IPSL-MC5B-LR'!$K69,MIROC5!$K69,'MIROC-ESM'!$K69,'MIROC-ESM-CHEM'!$K69,'MRI-CGCM3'!$K69,'NorESM1-M'!$K69)</f>
        <v>113.73789208406799</v>
      </c>
      <c r="O70" s="13">
        <f>MIN('bcc-csm-1'!$L69,'bcc-csm1-1-m'!$L69,'BNU-ESM'!$L69,CanESM2!$L69,CCSM4!$L69,'CNRM-CM5'!$L69,'CSIRO-Mk3-6-0'!$L69,'GFDL-ESM2M'!$L69,'GFDL-ESM2G'!$L69,'HadGEM2-ES'!$L69,'HadGEM2-CC'!$L69,inmcm4!$L69,'IPSL-CM5A-LR'!$L69,'IPSL-CM5A-MR'!$L69,'IPSL-MC5B-LR'!$L69,MIROC5!$L69,'MIROC-ESM'!$L69,'MIROC-ESM-CHEM'!$L69,'MRI-CGCM3'!$L69,'NorESM1-M'!$L69)</f>
        <v>18.060893869400001</v>
      </c>
      <c r="P70" s="25">
        <f>MIN('bcc-csm-1'!$M69,'bcc-csm1-1-m'!$M69,'BNU-ESM'!$M69,CanESM2!$M69,CCSM4!$M69,'CNRM-CM5'!$M69,'CSIRO-Mk3-6-0'!$M69,'GFDL-ESM2M'!$M69,'GFDL-ESM2G'!$M69,'HadGEM2-ES'!$M69,'HadGEM2-CC'!$M69,inmcm4!$M69,'IPSL-CM5A-LR'!$M69,'IPSL-CM5A-MR'!$M69,'IPSL-MC5B-LR'!$M69,MIROC5!$M69,'MIROC-ESM'!$M69,'MIROC-ESM-CHEM'!$M69,'MRI-CGCM3'!$M69,'NorESM1-M'!$M69)</f>
        <v>-1.8313061822884499E-2</v>
      </c>
      <c r="Q70" s="56">
        <f>MAX('bcc-csm-1'!$H69,'bcc-csm1-1-m'!$H69,'BNU-ESM'!$H69,CanESM2!$H69,CCSM4!$H69,'CNRM-CM5'!$H69,'CSIRO-Mk3-6-0'!$H69,'GFDL-ESM2M'!$H69,'GFDL-ESM2G'!$H69,'HadGEM2-ES'!$H69,'HadGEM2-CC'!$H69,inmcm4!$H69,'IPSL-CM5A-LR'!$H69,'IPSL-CM5A-MR'!$H69,'IPSL-MC5B-LR'!$H69,MIROC5!$H69,'MIROC-ESM'!$H69,'MIROC-ESM-CHEM'!$H69,'MRI-CGCM3'!$H69,'NorESM1-M'!$H69)</f>
        <v>425.981800875467</v>
      </c>
      <c r="R70" s="13">
        <f>MAX('bcc-csm-1'!$I69,'bcc-csm1-1-m'!$I69,'BNU-ESM'!$I69,CanESM2!$I69,CCSM4!$I69,'CNRM-CM5'!$I69,'CSIRO-Mk3-6-0'!$I69,'GFDL-ESM2M'!$I69,'GFDL-ESM2G'!$I69,'HadGEM2-ES'!$I69,'HadGEM2-CC'!$I69,inmcm4!$I69,'IPSL-CM5A-LR'!$I69,'IPSL-CM5A-MR'!$I69,'IPSL-MC5B-LR'!$I69,MIROC5!$I69,'MIROC-ESM'!$I69,'MIROC-ESM-CHEM'!$I69,'MRI-CGCM3'!$I69,'NorESM1-M'!$I69)</f>
        <v>232.82438087463399</v>
      </c>
      <c r="S70" s="25">
        <f>MAX('bcc-csm-1'!$J69,'bcc-csm1-1-m'!$J69,'BNU-ESM'!$J69,CanESM2!$J69,CCSM4!$J69,'CNRM-CM5'!$J69,'CSIRO-Mk3-6-0'!$J69,'GFDL-ESM2M'!$J69,'GFDL-ESM2G'!$J69,'HadGEM2-ES'!$J69,'HadGEM2-CC'!$J69,inmcm4!$J69,'IPSL-CM5A-LR'!$J69,'IPSL-CM5A-MR'!$J69,'IPSL-MC5B-LR'!$J69,MIROC5!$J69,'MIROC-ESM'!$J69,'MIROC-ESM-CHEM'!$J69,'MRI-CGCM3'!$J69,'NorESM1-M'!$J69)</f>
        <v>0.30643540762882199</v>
      </c>
      <c r="T70" s="13">
        <f>MAX('bcc-csm-1'!$K69,'bcc-csm1-1-m'!$K69,'BNU-ESM'!$K69,CanESM2!$K69,CCSM4!$K69,'CNRM-CM5'!$K69,'CSIRO-Mk3-6-0'!$K69,'GFDL-ESM2M'!$K69,'GFDL-ESM2G'!$K69,'HadGEM2-ES'!$K69,'HadGEM2-CC'!$K69,inmcm4!$K69,'IPSL-CM5A-LR'!$K69,'IPSL-CM5A-MR'!$K69,'IPSL-MC5B-LR'!$K69,MIROC5!$K69,'MIROC-ESM'!$K69,'MIROC-ESM-CHEM'!$K69,'MRI-CGCM3'!$K69,'NorESM1-M'!$K69)</f>
        <v>586.47923060000005</v>
      </c>
      <c r="U70" s="13">
        <f>MAX('bcc-csm-1'!$L69,'bcc-csm1-1-m'!$L69,'BNU-ESM'!$L69,CanESM2!$L69,CCSM4!$L69,'CNRM-CM5'!$L69,'CSIRO-Mk3-6-0'!$L69,'GFDL-ESM2M'!$L69,'GFDL-ESM2G'!$L69,'HadGEM2-ES'!$L69,'HadGEM2-CC'!$L69,inmcm4!$L69,'IPSL-CM5A-LR'!$L69,'IPSL-CM5A-MR'!$L69,'IPSL-MC5B-LR'!$L69,MIROC5!$L69,'MIROC-ESM'!$L69,'MIROC-ESM-CHEM'!$L69,'MRI-CGCM3'!$L69,'NorESM1-M'!$L69)</f>
        <v>298.00223770000002</v>
      </c>
      <c r="V70" s="25">
        <f>MAX('bcc-csm-1'!$M69,'bcc-csm1-1-m'!$M69,'BNU-ESM'!$M69,CanESM2!$M69,CCSM4!$M69,'CNRM-CM5'!$M69,'CSIRO-Mk3-6-0'!$M69,'GFDL-ESM2M'!$M69,'GFDL-ESM2G'!$M69,'HadGEM2-ES'!$M69,'HadGEM2-CC'!$M69,inmcm4!$M69,'IPSL-CM5A-LR'!$M69,'IPSL-CM5A-MR'!$M69,'IPSL-MC5B-LR'!$M69,MIROC5!$M69,'MIROC-ESM'!$M69,'MIROC-ESM-CHEM'!$M69,'MRI-CGCM3'!$M69,'NorESM1-M'!$M69)</f>
        <v>0.43772093709999998</v>
      </c>
      <c r="W70" s="56">
        <f>STDEV('bcc-csm-1'!$H69,'bcc-csm1-1-m'!$H69,'BNU-ESM'!$H69,CanESM2!$H69,CCSM4!$H69,'CNRM-CM5'!$H69,'CSIRO-Mk3-6-0'!$H69,'GFDL-ESM2M'!$H69,'GFDL-ESM2G'!$H69,'HadGEM2-ES'!$H69,'HadGEM2-CC'!$H69,inmcm4!$H69,'IPSL-CM5A-LR'!$H69,'IPSL-CM5A-MR'!$H69,'IPSL-MC5B-LR'!$H69,MIROC5!$H69,'MIROC-ESM'!$H69,'MIROC-ESM-CHEM'!$H69,'MRI-CGCM3'!$H69,'NorESM1-M'!$H69)</f>
        <v>92.039869478462009</v>
      </c>
      <c r="X70" s="13">
        <f>STDEV('bcc-csm-1'!$I69,'bcc-csm1-1-m'!$I69,'BNU-ESM'!$I69,CanESM2!$I69,CCSM4!$I69,'CNRM-CM5'!$I69,'CSIRO-Mk3-6-0'!$I69,'GFDL-ESM2M'!$I69,'GFDL-ESM2G'!$I69,'HadGEM2-ES'!$I69,'HadGEM2-CC'!$I69,inmcm4!$I69,'IPSL-CM5A-LR'!$I69,'IPSL-CM5A-MR'!$I69,'IPSL-MC5B-LR'!$I69,MIROC5!$I69,'MIROC-ESM'!$I69,'MIROC-ESM-CHEM'!$I69,'MRI-CGCM3'!$I69,'NorESM1-M'!$I69)</f>
        <v>51.531362843790589</v>
      </c>
      <c r="Y70" s="13">
        <f>STDEV('bcc-csm-1'!$J69,'bcc-csm1-1-m'!$J69,'BNU-ESM'!$J69,CanESM2!$J69,CCSM4!$J69,'CNRM-CM5'!$J69,'CSIRO-Mk3-6-0'!$J69,'GFDL-ESM2M'!$J69,'GFDL-ESM2G'!$J69,'HadGEM2-ES'!$J69,'HadGEM2-CC'!$J69,inmcm4!$J69,'IPSL-CM5A-LR'!$J69,'IPSL-CM5A-MR'!$J69,'IPSL-MC5B-LR'!$J69,MIROC5!$J69,'MIROC-ESM'!$J69,'MIROC-ESM-CHEM'!$J69,'MRI-CGCM3'!$J69,'NorESM1-M'!$J69)</f>
        <v>9.274448703771683E-2</v>
      </c>
      <c r="Z70" s="13">
        <f>STDEV('bcc-csm-1'!$K69,'bcc-csm1-1-m'!$K69,'BNU-ESM'!$K69,CanESM2!$K69,CCSM4!$K69,'CNRM-CM5'!$K69,'CSIRO-Mk3-6-0'!$K69,'GFDL-ESM2M'!$K69,'GFDL-ESM2G'!$K69,'HadGEM2-ES'!$K69,'HadGEM2-CC'!$K69,inmcm4!$K69,'IPSL-CM5A-LR'!$K69,'IPSL-CM5A-MR'!$K69,'IPSL-MC5B-LR'!$K69,MIROC5!$K69,'MIROC-ESM'!$K69,'MIROC-ESM-CHEM'!$K69,'MRI-CGCM3'!$K69,'NorESM1-M'!$K69)</f>
        <v>134.54943165572433</v>
      </c>
      <c r="AA70" s="13">
        <f>STDEV('bcc-csm-1'!$L69,'bcc-csm1-1-m'!$L69,'BNU-ESM'!$L69,CanESM2!$L69,CCSM4!$L69,'CNRM-CM5'!$L69,'CSIRO-Mk3-6-0'!$L69,'GFDL-ESM2M'!$L69,'GFDL-ESM2G'!$L69,'HadGEM2-ES'!$L69,'HadGEM2-CC'!$L69,inmcm4!$L69,'IPSL-CM5A-LR'!$L69,'IPSL-CM5A-MR'!$L69,'IPSL-MC5B-LR'!$L69,MIROC5!$L69,'MIROC-ESM'!$L69,'MIROC-ESM-CHEM'!$L69,'MRI-CGCM3'!$L69,'NorESM1-M'!$L69)</f>
        <v>71.973086302679818</v>
      </c>
      <c r="AB70" s="13">
        <f>STDEV('bcc-csm-1'!$M69,'bcc-csm1-1-m'!$M69,'BNU-ESM'!$M69,CanESM2!$M69,CCSM4!$M69,'CNRM-CM5'!$M69,'CSIRO-Mk3-6-0'!$M69,'GFDL-ESM2M'!$M69,'GFDL-ESM2G'!$M69,'HadGEM2-ES'!$M69,'HadGEM2-CC'!$M69,inmcm4!$M69,'IPSL-CM5A-LR'!$M69,'IPSL-CM5A-MR'!$M69,'IPSL-MC5B-LR'!$M69,MIROC5!$M69,'MIROC-ESM'!$M69,'MIROC-ESM-CHEM'!$M69,'MRI-CGCM3'!$M69,'NorESM1-M'!$M69)</f>
        <v>0.12654326457984869</v>
      </c>
      <c r="AC70" s="56">
        <f t="shared" ref="AC70:AH70" si="160">E70-(3*W70)</f>
        <v>-52.300736940407376</v>
      </c>
      <c r="AD70" s="13">
        <f t="shared" si="160"/>
        <v>-72.401798177446068</v>
      </c>
      <c r="AE70" s="13">
        <f t="shared" si="160"/>
        <v>-0.15836704608193522</v>
      </c>
      <c r="AF70" s="13">
        <f t="shared" si="160"/>
        <v>-53.374875602159648</v>
      </c>
      <c r="AG70" s="13">
        <f t="shared" si="160"/>
        <v>-73.981257211285197</v>
      </c>
      <c r="AH70" s="13">
        <f t="shared" si="160"/>
        <v>-0.17671042456236799</v>
      </c>
      <c r="AI70" s="56">
        <f t="shared" ref="AI70:AN70" si="161">E70+(3*W70)</f>
        <v>499.93847993036462</v>
      </c>
      <c r="AJ70" s="13">
        <f t="shared" si="161"/>
        <v>236.78637888529747</v>
      </c>
      <c r="AK70" s="13">
        <f t="shared" si="161"/>
        <v>0.39809987614436582</v>
      </c>
      <c r="AL70" s="13">
        <f t="shared" si="161"/>
        <v>753.92171433218641</v>
      </c>
      <c r="AM70" s="13">
        <f t="shared" si="161"/>
        <v>357.85726060479374</v>
      </c>
      <c r="AN70" s="13">
        <f t="shared" si="161"/>
        <v>0.58254916291672421</v>
      </c>
      <c r="AO70" s="56">
        <f>AVERAGE('bcc-csm-1'!$E69,'bcc-csm1-1-m'!$E69,'BNU-ESM'!$E69,CanESM2!$E69,CCSM4!$E69,'CNRM-CM5'!$E69,'CSIRO-Mk3-6-0'!$E69,'GFDL-ESM2M'!$E69,'GFDL-ESM2G'!$E69,'HadGEM2-ES'!$E69,'HadGEM2-CC'!$E69,inmcm4!$E69,'IPSL-CM5A-LR'!$E69,'IPSL-CM5A-MR'!$E69,'IPSL-MC5B-LR'!$E69,MIROC5!$E69,'MIROC-ESM'!$E69,'MIROC-ESM-CHEM'!$E69,'MRI-CGCM3'!$E69,'NorESM1-M'!$E69)</f>
        <v>1853.1490039383771</v>
      </c>
      <c r="AP70" s="13">
        <f>AVERAGE('bcc-csm-1'!$F69,'bcc-csm1-1-m'!$F69,'BNU-ESM'!$F69,CanESM2!$F69,CCSM4!$F69,'CNRM-CM5'!$F69,'CSIRO-Mk3-6-0'!$F69,'GFDL-ESM2M'!$F69,'GFDL-ESM2G'!$F69,'HadGEM2-ES'!$F69,'HadGEM2-CC'!$F69,inmcm4!$F69,'IPSL-CM5A-LR'!$F69,'IPSL-CM5A-MR'!$F69,'IPSL-MC5B-LR'!$F69,MIROC5!$F69,'MIROC-ESM'!$F69,'MIROC-ESM-CHEM'!$F69,'MRI-CGCM3'!$F69,'NorESM1-M'!$F69)</f>
        <v>121.32543963636492</v>
      </c>
      <c r="AQ70" s="62">
        <f>AVERAGE('bcc-csm-1'!$G69,'bcc-csm1-1-m'!$G69,'BNU-ESM'!$G69,CanESM2!$G69,CCSM4!$G69,'CNRM-CM5'!$G69,'CSIRO-Mk3-6-0'!$G69,'GFDL-ESM2M'!$G69,'GFDL-ESM2G'!$G69,'HadGEM2-ES'!$G69,'HadGEM2-CC'!$G69,inmcm4!$G69,'IPSL-CM5A-LR'!$G69,'IPSL-CM5A-MR'!$G69,'IPSL-MC5B-LR'!$G69,MIROC5!$G69,'MIROC-ESM'!$G69,'MIROC-ESM-CHEM'!$G69,'MRI-CGCM3'!$G69,'NorESM1-M'!$G69)</f>
        <v>0.89191736355646434</v>
      </c>
      <c r="AR70" s="53">
        <f t="shared" si="152"/>
        <v>0.1207775904794007</v>
      </c>
      <c r="AS70" s="53">
        <f t="shared" si="153"/>
        <v>0.67745306013537965</v>
      </c>
      <c r="AT70" s="64">
        <f t="shared" si="154"/>
        <v>0.13439183934401222</v>
      </c>
      <c r="AU70" s="53">
        <f t="shared" si="155"/>
        <v>0.18901524843420581</v>
      </c>
      <c r="AV70" s="53">
        <f t="shared" si="156"/>
        <v>1.1698948062514265</v>
      </c>
      <c r="AW70" s="64">
        <f t="shared" si="157"/>
        <v>0.22750915888446199</v>
      </c>
    </row>
    <row r="71" spans="1:49" ht="11.5" x14ac:dyDescent="0.25">
      <c r="A71" s="10" t="str">
        <f>IF(AND(B71='bcc-csm-1'!C70, B71='bcc-csm1-1-m'!C70,B71='BNU-ESM'!C70, B71=CanESM2!C70, B71=CCSM4!C70, B71='CNRM-CM5'!C70, B71='CSIRO-Mk3-6-0'!C70, B71='GFDL-ESM2M'!C70, B71='GFDL-ESM2G'!C70, B71='HadGEM2-ES'!C70, B71='HadGEM2-CC'!C70, B71=inmcm4!C70, B71='IPSL-CM5A-LR'!C70, B71='IPSL-CM5A-MR'!C70, B71='IPSL-MC5B-LR'!C70, B71=MIROC5!C70, B71='MIROC-ESM'!C70, B71='MIROC-ESM-CHEM'!C70, B71='MRI-CGCM3'!C70, B71='NorESM1-M'!C70), "Yes", "No")</f>
        <v>Yes</v>
      </c>
      <c r="B71" s="10">
        <v>19133</v>
      </c>
      <c r="C71" s="10" t="s">
        <v>70</v>
      </c>
      <c r="D71" s="11" t="s">
        <v>1</v>
      </c>
      <c r="E71" s="13">
        <f>AVERAGE('bcc-csm-1'!$H70,'bcc-csm1-1-m'!$H70,'BNU-ESM'!$H70,CanESM2!$H70,CCSM4!$H70,'CNRM-CM5'!$H70,'CSIRO-Mk3-6-0'!$H70,'GFDL-ESM2M'!$H70,'GFDL-ESM2G'!$H70,'HadGEM2-ES'!$H70,'HadGEM2-CC'!$H70,inmcm4!$H70,'IPSL-CM5A-LR'!$H70,'IPSL-CM5A-MR'!$H70,'IPSL-MC5B-LR'!$H70,MIROC5!$H70,'MIROC-ESM'!$H70,'MIROC-ESM-CHEM'!$H70,'MRI-CGCM3'!$H70,'NorESM1-M'!$H70)</f>
        <v>231.70132301895546</v>
      </c>
      <c r="F71" s="13">
        <f>AVERAGE('bcc-csm-1'!$I70,'bcc-csm1-1-m'!$I70,'BNU-ESM'!$I70,CanESM2!$I70,CCSM4!$I70,'CNRM-CM5'!$I70,'CSIRO-Mk3-6-0'!$I70,'GFDL-ESM2M'!$I70,'GFDL-ESM2G'!$I70,'HadGEM2-ES'!$I70,'HadGEM2-CC'!$I70,inmcm4!$I70,'IPSL-CM5A-LR'!$I70,'IPSL-CM5A-MR'!$I70,'IPSL-MC5B-LR'!$I70,MIROC5!$I70,'MIROC-ESM'!$I70,'MIROC-ESM-CHEM'!$I70,'MRI-CGCM3'!$I70,'NorESM1-M'!$I70)</f>
        <v>124.77093825457143</v>
      </c>
      <c r="G71" s="25">
        <f>AVERAGE('bcc-csm-1'!$J70,'bcc-csm1-1-m'!$J70,'BNU-ESM'!$J70,CanESM2!$J70,CCSM4!$J70,'CNRM-CM5'!$J70,'CSIRO-Mk3-6-0'!$J70,'GFDL-ESM2M'!$J70,'GFDL-ESM2G'!$J70,'HadGEM2-ES'!$J70,'HadGEM2-CC'!$J70,inmcm4!$J70,'IPSL-CM5A-LR'!$J70,'IPSL-CM5A-MR'!$J70,'IPSL-MC5B-LR'!$J70,MIROC5!$J70,'MIROC-ESM'!$J70,'MIROC-ESM-CHEM'!$J70,'MRI-CGCM3'!$J70,'NorESM1-M'!$J70)</f>
        <v>0.1481519163133167</v>
      </c>
      <c r="H71" s="13">
        <f>AVERAGE('bcc-csm-1'!$K70,'bcc-csm1-1-m'!$K70,'BNU-ESM'!$K70,CanESM2!$K70,CCSM4!$K70,'CNRM-CM5'!$K70,'CSIRO-Mk3-6-0'!$K70,'GFDL-ESM2M'!$K70,'GFDL-ESM2G'!$K70,'HadGEM2-ES'!$K70,'HadGEM2-CC'!$K70,inmcm4!$K70,'IPSL-CM5A-LR'!$K70,'IPSL-CM5A-MR'!$K70,'IPSL-MC5B-LR'!$K70,MIROC5!$K70,'MIROC-ESM'!$K70,'MIROC-ESM-CHEM'!$K70,'MRI-CGCM3'!$K70,'NorESM1-M'!$K70)</f>
        <v>357.74310278948536</v>
      </c>
      <c r="I71" s="13">
        <f>AVERAGE('bcc-csm-1'!$L70,'bcc-csm1-1-m'!$L70,'BNU-ESM'!$L70,CanESM2!$L70,CCSM4!$L70,'CNRM-CM5'!$L70,'CSIRO-Mk3-6-0'!$L70,'GFDL-ESM2M'!$L70,'GFDL-ESM2G'!$L70,'HadGEM2-ES'!$L70,'HadGEM2-CC'!$L70,inmcm4!$L70,'IPSL-CM5A-LR'!$L70,'IPSL-CM5A-MR'!$L70,'IPSL-MC5B-LR'!$L70,MIROC5!$L70,'MIROC-ESM'!$L70,'MIROC-ESM-CHEM'!$L70,'MRI-CGCM3'!$L70,'NorESM1-M'!$L70)</f>
        <v>201.98308085357047</v>
      </c>
      <c r="J71" s="25">
        <f>AVERAGE('bcc-csm-1'!$M70,'bcc-csm1-1-m'!$M70,'BNU-ESM'!$M70,CanESM2!$M70,CCSM4!$M70,'CNRM-CM5'!$M70,'CSIRO-Mk3-6-0'!$M70,'GFDL-ESM2M'!$M70,'GFDL-ESM2G'!$M70,'HadGEM2-ES'!$M70,'HadGEM2-CC'!$M70,inmcm4!$M70,'IPSL-CM5A-LR'!$M70,'IPSL-CM5A-MR'!$M70,'IPSL-MC5B-LR'!$M70,MIROC5!$M70,'MIROC-ESM'!$M70,'MIROC-ESM-CHEM'!$M70,'MRI-CGCM3'!$M70,'NorESM1-M'!$M70)</f>
        <v>0.24657655283608571</v>
      </c>
      <c r="K71" s="56">
        <f>MIN('bcc-csm-1'!$H70,'bcc-csm1-1-m'!$H70,'BNU-ESM'!$H70,CanESM2!$H70,CCSM4!$H70,'CNRM-CM5'!$H70,'CSIRO-Mk3-6-0'!$H70,'GFDL-ESM2M'!$H70,'GFDL-ESM2G'!$H70,'HadGEM2-ES'!$H70,'HadGEM2-CC'!$H70,inmcm4!$H70,'IPSL-CM5A-LR'!$H70,'IPSL-CM5A-MR'!$H70,'IPSL-MC5B-LR'!$H70,MIROC5!$H70,'MIROC-ESM'!$H70,'MIROC-ESM-CHEM'!$H70,'MRI-CGCM3'!$H70,'NorESM1-M'!$H70)</f>
        <v>53.527684793854</v>
      </c>
      <c r="L71" s="13">
        <f>MIN('bcc-csm-1'!$I70,'bcc-csm1-1-m'!$I70,'BNU-ESM'!$I70,CanESM2!$I70,CCSM4!$I70,'CNRM-CM5'!$I70,'CSIRO-Mk3-6-0'!$I70,'GFDL-ESM2M'!$I70,'GFDL-ESM2G'!$I70,'HadGEM2-ES'!$I70,'HadGEM2-CC'!$I70,inmcm4!$I70,'IPSL-CM5A-LR'!$I70,'IPSL-CM5A-MR'!$I70,'IPSL-MC5B-LR'!$I70,MIROC5!$I70,'MIROC-ESM'!$I70,'MIROC-ESM-CHEM'!$I70,'MRI-CGCM3'!$I70,'NorESM1-M'!$I70)</f>
        <v>8.6589958667755091</v>
      </c>
      <c r="M71" s="25">
        <f>MIN('bcc-csm-1'!$J70,'bcc-csm1-1-m'!$J70,'BNU-ESM'!$J70,CanESM2!$J70,CCSM4!$J70,'CNRM-CM5'!$J70,'CSIRO-Mk3-6-0'!$J70,'GFDL-ESM2M'!$J70,'GFDL-ESM2G'!$J70,'HadGEM2-ES'!$J70,'HadGEM2-CC'!$J70,inmcm4!$J70,'IPSL-CM5A-LR'!$J70,'IPSL-CM5A-MR'!$J70,'IPSL-MC5B-LR'!$J70,MIROC5!$J70,'MIROC-ESM'!$J70,'MIROC-ESM-CHEM'!$J70,'MRI-CGCM3'!$J70,'NorESM1-M'!$J70)</f>
        <v>-4.26777026478833E-2</v>
      </c>
      <c r="N71" s="13">
        <f>MIN('bcc-csm-1'!$K70,'bcc-csm1-1-m'!$K70,'BNU-ESM'!$K70,CanESM2!$K70,CCSM4!$K70,'CNRM-CM5'!$K70,'CSIRO-Mk3-6-0'!$K70,'GFDL-ESM2M'!$K70,'GFDL-ESM2G'!$K70,'HadGEM2-ES'!$K70,'HadGEM2-CC'!$K70,inmcm4!$K70,'IPSL-CM5A-LR'!$K70,'IPSL-CM5A-MR'!$K70,'IPSL-MC5B-LR'!$K70,MIROC5!$K70,'MIROC-ESM'!$K70,'MIROC-ESM-CHEM'!$K70,'MRI-CGCM3'!$K70,'NorESM1-M'!$K70)</f>
        <v>124.825175160519</v>
      </c>
      <c r="O71" s="13">
        <f>MIN('bcc-csm-1'!$L70,'bcc-csm1-1-m'!$L70,'BNU-ESM'!$L70,CanESM2!$L70,CCSM4!$L70,'CNRM-CM5'!$L70,'CSIRO-Mk3-6-0'!$L70,'GFDL-ESM2M'!$L70,'GFDL-ESM2G'!$L70,'HadGEM2-ES'!$L70,'HadGEM2-CC'!$L70,inmcm4!$L70,'IPSL-CM5A-LR'!$L70,'IPSL-CM5A-MR'!$L70,'IPSL-MC5B-LR'!$L70,MIROC5!$L70,'MIROC-ESM'!$L70,'MIROC-ESM-CHEM'!$L70,'MRI-CGCM3'!$L70,'NorESM1-M'!$L70)</f>
        <v>51.990580797195499</v>
      </c>
      <c r="P71" s="25">
        <f>MIN('bcc-csm-1'!$M70,'bcc-csm1-1-m'!$M70,'BNU-ESM'!$M70,CanESM2!$M70,CCSM4!$M70,'CNRM-CM5'!$M70,'CSIRO-Mk3-6-0'!$M70,'GFDL-ESM2M'!$M70,'GFDL-ESM2G'!$M70,'HadGEM2-ES'!$M70,'HadGEM2-CC'!$M70,inmcm4!$M70,'IPSL-CM5A-LR'!$M70,'IPSL-CM5A-MR'!$M70,'IPSL-MC5B-LR'!$M70,MIROC5!$M70,'MIROC-ESM'!$M70,'MIROC-ESM-CHEM'!$M70,'MRI-CGCM3'!$M70,'NorESM1-M'!$M70)</f>
        <v>1.5628644072852398E-2</v>
      </c>
      <c r="Q71" s="56">
        <f>MAX('bcc-csm-1'!$H70,'bcc-csm1-1-m'!$H70,'BNU-ESM'!$H70,CanESM2!$H70,CCSM4!$H70,'CNRM-CM5'!$H70,'CSIRO-Mk3-6-0'!$H70,'GFDL-ESM2M'!$H70,'GFDL-ESM2G'!$H70,'HadGEM2-ES'!$H70,'HadGEM2-CC'!$H70,inmcm4!$H70,'IPSL-CM5A-LR'!$H70,'IPSL-CM5A-MR'!$H70,'IPSL-MC5B-LR'!$H70,MIROC5!$H70,'MIROC-ESM'!$H70,'MIROC-ESM-CHEM'!$H70,'MRI-CGCM3'!$H70,'NorESM1-M'!$H70)</f>
        <v>384.867541106744</v>
      </c>
      <c r="R71" s="13">
        <f>MAX('bcc-csm-1'!$I70,'bcc-csm1-1-m'!$I70,'BNU-ESM'!$I70,CanESM2!$I70,CCSM4!$I70,'CNRM-CM5'!$I70,'CSIRO-Mk3-6-0'!$I70,'GFDL-ESM2M'!$I70,'GFDL-ESM2G'!$I70,'HadGEM2-ES'!$I70,'HadGEM2-CC'!$I70,inmcm4!$I70,'IPSL-CM5A-LR'!$I70,'IPSL-CM5A-MR'!$I70,'IPSL-MC5B-LR'!$I70,MIROC5!$I70,'MIROC-ESM'!$I70,'MIROC-ESM-CHEM'!$I70,'MRI-CGCM3'!$I70,'NorESM1-M'!$I70)</f>
        <v>264.905745840073</v>
      </c>
      <c r="S71" s="25">
        <f>MAX('bcc-csm-1'!$J70,'bcc-csm1-1-m'!$J70,'BNU-ESM'!$J70,CanESM2!$J70,CCSM4!$J70,'CNRM-CM5'!$J70,'CSIRO-Mk3-6-0'!$J70,'GFDL-ESM2M'!$J70,'GFDL-ESM2G'!$J70,'HadGEM2-ES'!$J70,'HadGEM2-CC'!$J70,inmcm4!$J70,'IPSL-CM5A-LR'!$J70,'IPSL-CM5A-MR'!$J70,'IPSL-MC5B-LR'!$J70,MIROC5!$J70,'MIROC-ESM'!$J70,'MIROC-ESM-CHEM'!$J70,'MRI-CGCM3'!$J70,'NorESM1-M'!$J70)</f>
        <v>0.32242325199999999</v>
      </c>
      <c r="T71" s="13">
        <f>MAX('bcc-csm-1'!$K70,'bcc-csm1-1-m'!$K70,'BNU-ESM'!$K70,CanESM2!$K70,CCSM4!$K70,'CNRM-CM5'!$K70,'CSIRO-Mk3-6-0'!$K70,'GFDL-ESM2M'!$K70,'GFDL-ESM2G'!$K70,'HadGEM2-ES'!$K70,'HadGEM2-CC'!$K70,inmcm4!$K70,'IPSL-CM5A-LR'!$K70,'IPSL-CM5A-MR'!$K70,'IPSL-MC5B-LR'!$K70,MIROC5!$K70,'MIROC-ESM'!$K70,'MIROC-ESM-CHEM'!$K70,'MRI-CGCM3'!$K70,'NorESM1-M'!$K70)</f>
        <v>549.89809600000001</v>
      </c>
      <c r="U71" s="13">
        <f>MAX('bcc-csm-1'!$L70,'bcc-csm1-1-m'!$L70,'BNU-ESM'!$L70,CanESM2!$L70,CCSM4!$L70,'CNRM-CM5'!$L70,'CSIRO-Mk3-6-0'!$L70,'GFDL-ESM2M'!$L70,'GFDL-ESM2G'!$L70,'HadGEM2-ES'!$L70,'HadGEM2-CC'!$L70,inmcm4!$L70,'IPSL-CM5A-LR'!$L70,'IPSL-CM5A-MR'!$L70,'IPSL-MC5B-LR'!$L70,MIROC5!$L70,'MIROC-ESM'!$L70,'MIROC-ESM-CHEM'!$L70,'MRI-CGCM3'!$L70,'NorESM1-M'!$L70)</f>
        <v>348.24972309999998</v>
      </c>
      <c r="V71" s="25">
        <f>MAX('bcc-csm-1'!$M70,'bcc-csm1-1-m'!$M70,'BNU-ESM'!$M70,CanESM2!$M70,CCSM4!$M70,'CNRM-CM5'!$M70,'CSIRO-Mk3-6-0'!$M70,'GFDL-ESM2M'!$M70,'GFDL-ESM2G'!$M70,'HadGEM2-ES'!$M70,'HadGEM2-CC'!$M70,inmcm4!$M70,'IPSL-CM5A-LR'!$M70,'IPSL-CM5A-MR'!$M70,'IPSL-MC5B-LR'!$M70,MIROC5!$M70,'MIROC-ESM'!$M70,'MIROC-ESM-CHEM'!$M70,'MRI-CGCM3'!$M70,'NorESM1-M'!$M70)</f>
        <v>0.50916764920000002</v>
      </c>
      <c r="W71" s="56">
        <f>STDEV('bcc-csm-1'!$H70,'bcc-csm1-1-m'!$H70,'BNU-ESM'!$H70,CanESM2!$H70,CCSM4!$H70,'CNRM-CM5'!$H70,'CSIRO-Mk3-6-0'!$H70,'GFDL-ESM2M'!$H70,'GFDL-ESM2G'!$H70,'HadGEM2-ES'!$H70,'HadGEM2-CC'!$H70,inmcm4!$H70,'IPSL-CM5A-LR'!$H70,'IPSL-CM5A-MR'!$H70,'IPSL-MC5B-LR'!$H70,MIROC5!$H70,'MIROC-ESM'!$H70,'MIROC-ESM-CHEM'!$H70,'MRI-CGCM3'!$H70,'NorESM1-M'!$H70)</f>
        <v>86.242281926028483</v>
      </c>
      <c r="X71" s="13">
        <f>STDEV('bcc-csm-1'!$I70,'bcc-csm1-1-m'!$I70,'BNU-ESM'!$I70,CanESM2!$I70,CCSM4!$I70,'CNRM-CM5'!$I70,'CSIRO-Mk3-6-0'!$I70,'GFDL-ESM2M'!$I70,'GFDL-ESM2G'!$I70,'HadGEM2-ES'!$I70,'HadGEM2-CC'!$I70,inmcm4!$I70,'IPSL-CM5A-LR'!$I70,'IPSL-CM5A-MR'!$I70,'IPSL-MC5B-LR'!$I70,MIROC5!$I70,'MIROC-ESM'!$I70,'MIROC-ESM-CHEM'!$I70,'MRI-CGCM3'!$I70,'NorESM1-M'!$I70)</f>
        <v>61.456782203100474</v>
      </c>
      <c r="Y71" s="13">
        <f>STDEV('bcc-csm-1'!$J70,'bcc-csm1-1-m'!$J70,'BNU-ESM'!$J70,CanESM2!$J70,CCSM4!$J70,'CNRM-CM5'!$J70,'CSIRO-Mk3-6-0'!$J70,'GFDL-ESM2M'!$J70,'GFDL-ESM2G'!$J70,'HadGEM2-ES'!$J70,'HadGEM2-CC'!$J70,inmcm4!$J70,'IPSL-CM5A-LR'!$J70,'IPSL-CM5A-MR'!$J70,'IPSL-MC5B-LR'!$J70,MIROC5!$J70,'MIROC-ESM'!$J70,'MIROC-ESM-CHEM'!$J70,'MRI-CGCM3'!$J70,'NorESM1-M'!$J70)</f>
        <v>0.10235697179004219</v>
      </c>
      <c r="Z71" s="13">
        <f>STDEV('bcc-csm-1'!$K70,'bcc-csm1-1-m'!$K70,'BNU-ESM'!$K70,CanESM2!$K70,CCSM4!$K70,'CNRM-CM5'!$K70,'CSIRO-Mk3-6-0'!$K70,'GFDL-ESM2M'!$K70,'GFDL-ESM2G'!$K70,'HadGEM2-ES'!$K70,'HadGEM2-CC'!$K70,inmcm4!$K70,'IPSL-CM5A-LR'!$K70,'IPSL-CM5A-MR'!$K70,'IPSL-MC5B-LR'!$K70,MIROC5!$K70,'MIROC-ESM'!$K70,'MIROC-ESM-CHEM'!$K70,'MRI-CGCM3'!$K70,'NorESM1-M'!$K70)</f>
        <v>121.77577588324536</v>
      </c>
      <c r="AA71" s="13">
        <f>STDEV('bcc-csm-1'!$L70,'bcc-csm1-1-m'!$L70,'BNU-ESM'!$L70,CanESM2!$L70,CCSM4!$L70,'CNRM-CM5'!$L70,'CSIRO-Mk3-6-0'!$L70,'GFDL-ESM2M'!$L70,'GFDL-ESM2G'!$L70,'HadGEM2-ES'!$L70,'HadGEM2-CC'!$L70,inmcm4!$L70,'IPSL-CM5A-LR'!$L70,'IPSL-CM5A-MR'!$L70,'IPSL-MC5B-LR'!$L70,MIROC5!$L70,'MIROC-ESM'!$L70,'MIROC-ESM-CHEM'!$L70,'MRI-CGCM3'!$L70,'NorESM1-M'!$L70)</f>
        <v>78.845431342750786</v>
      </c>
      <c r="AB71" s="13">
        <f>STDEV('bcc-csm-1'!$M70,'bcc-csm1-1-m'!$M70,'BNU-ESM'!$M70,CanESM2!$M70,CCSM4!$M70,'CNRM-CM5'!$M70,'CSIRO-Mk3-6-0'!$M70,'GFDL-ESM2M'!$M70,'GFDL-ESM2G'!$M70,'HadGEM2-ES'!$M70,'HadGEM2-CC'!$M70,inmcm4!$M70,'IPSL-CM5A-LR'!$M70,'IPSL-CM5A-MR'!$M70,'IPSL-MC5B-LR'!$M70,MIROC5!$M70,'MIROC-ESM'!$M70,'MIROC-ESM-CHEM'!$M70,'MRI-CGCM3'!$M70,'NorESM1-M'!$M70)</f>
        <v>0.12742765593074187</v>
      </c>
      <c r="AC71" s="56">
        <f t="shared" ref="AC71:AH71" si="162">E71-(3*W71)</f>
        <v>-27.025522759130013</v>
      </c>
      <c r="AD71" s="13">
        <f t="shared" si="162"/>
        <v>-59.599408354729974</v>
      </c>
      <c r="AE71" s="13">
        <f t="shared" si="162"/>
        <v>-0.15891899905680984</v>
      </c>
      <c r="AF71" s="13">
        <f t="shared" si="162"/>
        <v>-7.5842248602506857</v>
      </c>
      <c r="AG71" s="13">
        <f t="shared" si="162"/>
        <v>-34.5532131746819</v>
      </c>
      <c r="AH71" s="13">
        <f t="shared" si="162"/>
        <v>-0.13570641495613989</v>
      </c>
      <c r="AI71" s="56">
        <f t="shared" ref="AI71:AN71" si="163">E71+(3*W71)</f>
        <v>490.42816879704094</v>
      </c>
      <c r="AJ71" s="13">
        <f t="shared" si="163"/>
        <v>309.14128486387284</v>
      </c>
      <c r="AK71" s="13">
        <f t="shared" si="163"/>
        <v>0.45522283168344324</v>
      </c>
      <c r="AL71" s="13">
        <f t="shared" si="163"/>
        <v>723.07043043922135</v>
      </c>
      <c r="AM71" s="13">
        <f t="shared" si="163"/>
        <v>438.51937488182284</v>
      </c>
      <c r="AN71" s="13">
        <f t="shared" si="163"/>
        <v>0.6288595206283113</v>
      </c>
      <c r="AO71" s="56">
        <f>AVERAGE('bcc-csm-1'!$E70,'bcc-csm1-1-m'!$E70,'BNU-ESM'!$E70,CanESM2!$E70,CCSM4!$E70,'CNRM-CM5'!$E70,'CSIRO-Mk3-6-0'!$E70,'GFDL-ESM2M'!$E70,'GFDL-ESM2G'!$E70,'HadGEM2-ES'!$E70,'HadGEM2-CC'!$E70,inmcm4!$E70,'IPSL-CM5A-LR'!$E70,'IPSL-CM5A-MR'!$E70,'IPSL-MC5B-LR'!$E70,MIROC5!$E70,'MIROC-ESM'!$E70,'MIROC-ESM-CHEM'!$E70,'MRI-CGCM3'!$E70,'NorESM1-M'!$E70)</f>
        <v>2147.2155348673346</v>
      </c>
      <c r="AP71" s="13">
        <f>AVERAGE('bcc-csm-1'!$F70,'bcc-csm1-1-m'!$F70,'BNU-ESM'!$F70,CanESM2!$F70,CCSM4!$F70,'CNRM-CM5'!$F70,'CSIRO-Mk3-6-0'!$F70,'GFDL-ESM2M'!$F70,'GFDL-ESM2G'!$F70,'HadGEM2-ES'!$F70,'HadGEM2-CC'!$F70,inmcm4!$F70,'IPSL-CM5A-LR'!$F70,'IPSL-CM5A-MR'!$F70,'IPSL-MC5B-LR'!$F70,MIROC5!$F70,'MIROC-ESM'!$F70,'MIROC-ESM-CHEM'!$F70,'MRI-CGCM3'!$F70,'NorESM1-M'!$F70)</f>
        <v>254.2517094669528</v>
      </c>
      <c r="AQ71" s="62">
        <f>AVERAGE('bcc-csm-1'!$G70,'bcc-csm1-1-m'!$G70,'BNU-ESM'!$G70,CanESM2!$G70,CCSM4!$G70,'CNRM-CM5'!$G70,'CSIRO-Mk3-6-0'!$G70,'GFDL-ESM2M'!$G70,'GFDL-ESM2G'!$G70,'HadGEM2-ES'!$G70,'HadGEM2-CC'!$G70,inmcm4!$G70,'IPSL-CM5A-LR'!$G70,'IPSL-CM5A-MR'!$G70,'IPSL-MC5B-LR'!$G70,MIROC5!$G70,'MIROC-ESM'!$G70,'MIROC-ESM-CHEM'!$G70,'MRI-CGCM3'!$G70,'NorESM1-M'!$G70)</f>
        <v>1.096914125076631</v>
      </c>
      <c r="AR71" s="53">
        <f t="shared" si="152"/>
        <v>0.10790780862773103</v>
      </c>
      <c r="AS71" s="53">
        <f t="shared" si="153"/>
        <v>0.49073785390138719</v>
      </c>
      <c r="AT71" s="64">
        <f t="shared" si="154"/>
        <v>0.13506245650995399</v>
      </c>
      <c r="AU71" s="53">
        <f t="shared" si="155"/>
        <v>0.16660791475299588</v>
      </c>
      <c r="AV71" s="53">
        <f t="shared" si="156"/>
        <v>0.79442172198973504</v>
      </c>
      <c r="AW71" s="64">
        <f t="shared" si="157"/>
        <v>0.22479111828271855</v>
      </c>
    </row>
    <row r="72" spans="1:49" ht="11.5" x14ac:dyDescent="0.25">
      <c r="A72" s="10" t="str">
        <f>IF(AND(B72='bcc-csm-1'!C71, B72='bcc-csm1-1-m'!C71,B72='BNU-ESM'!C71, B72=CanESM2!C71, B72=CCSM4!C71, B72='CNRM-CM5'!C71, B72='CSIRO-Mk3-6-0'!C71, B72='GFDL-ESM2M'!C71, B72='GFDL-ESM2G'!C71, B72='HadGEM2-ES'!C71, B72='HadGEM2-CC'!C71, B72=inmcm4!C71, B72='IPSL-CM5A-LR'!C71, B72='IPSL-CM5A-MR'!C71, B72='IPSL-MC5B-LR'!C71, B72=MIROC5!C71, B72='MIROC-ESM'!C71, B72='MIROC-ESM-CHEM'!C71, B72='MRI-CGCM3'!C71, B72='NorESM1-M'!C71), "Yes", "No")</f>
        <v>Yes</v>
      </c>
      <c r="B72" s="10">
        <v>19135</v>
      </c>
      <c r="C72" s="10" t="s">
        <v>71</v>
      </c>
      <c r="D72" s="11" t="s">
        <v>1</v>
      </c>
      <c r="E72" s="13">
        <f>AVERAGE('bcc-csm-1'!$H71,'bcc-csm1-1-m'!$H71,'BNU-ESM'!$H71,CanESM2!$H71,CCSM4!$H71,'CNRM-CM5'!$H71,'CSIRO-Mk3-6-0'!$H71,'GFDL-ESM2M'!$H71,'GFDL-ESM2G'!$H71,'HadGEM2-ES'!$H71,'HadGEM2-CC'!$H71,inmcm4!$H71,'IPSL-CM5A-LR'!$H71,'IPSL-CM5A-MR'!$H71,'IPSL-MC5B-LR'!$H71,MIROC5!$H71,'MIROC-ESM'!$H71,'MIROC-ESM-CHEM'!$H71,'MRI-CGCM3'!$H71,'NorESM1-M'!$H71)</f>
        <v>236.53274253037088</v>
      </c>
      <c r="F72" s="13">
        <f>AVERAGE('bcc-csm-1'!$I71,'bcc-csm1-1-m'!$I71,'BNU-ESM'!$I71,CanESM2!$I71,CCSM4!$I71,'CNRM-CM5'!$I71,'CSIRO-Mk3-6-0'!$I71,'GFDL-ESM2M'!$I71,'GFDL-ESM2G'!$I71,'HadGEM2-ES'!$I71,'HadGEM2-CC'!$I71,inmcm4!$I71,'IPSL-CM5A-LR'!$I71,'IPSL-CM5A-MR'!$I71,'IPSL-MC5B-LR'!$I71,MIROC5!$I71,'MIROC-ESM'!$I71,'MIROC-ESM-CHEM'!$I71,'MRI-CGCM3'!$I71,'NorESM1-M'!$I71)</f>
        <v>118.04755451532337</v>
      </c>
      <c r="G72" s="25">
        <f>AVERAGE('bcc-csm-1'!$J71,'bcc-csm1-1-m'!$J71,'BNU-ESM'!$J71,CanESM2!$J71,CCSM4!$J71,'CNRM-CM5'!$J71,'CSIRO-Mk3-6-0'!$J71,'GFDL-ESM2M'!$J71,'GFDL-ESM2G'!$J71,'HadGEM2-ES'!$J71,'HadGEM2-CC'!$J71,inmcm4!$J71,'IPSL-CM5A-LR'!$J71,'IPSL-CM5A-MR'!$J71,'IPSL-MC5B-LR'!$J71,MIROC5!$J71,'MIROC-ESM'!$J71,'MIROC-ESM-CHEM'!$J71,'MRI-CGCM3'!$J71,'NorESM1-M'!$J71)</f>
        <v>0.14524980506197252</v>
      </c>
      <c r="H72" s="13">
        <f>AVERAGE('bcc-csm-1'!$K71,'bcc-csm1-1-m'!$K71,'BNU-ESM'!$K71,CanESM2!$K71,CCSM4!$K71,'CNRM-CM5'!$K71,'CSIRO-Mk3-6-0'!$K71,'GFDL-ESM2M'!$K71,'GFDL-ESM2G'!$K71,'HadGEM2-ES'!$K71,'HadGEM2-CC'!$K71,inmcm4!$K71,'IPSL-CM5A-LR'!$K71,'IPSL-CM5A-MR'!$K71,'IPSL-MC5B-LR'!$K71,MIROC5!$K71,'MIROC-ESM'!$K71,'MIROC-ESM-CHEM'!$K71,'MRI-CGCM3'!$K71,'NorESM1-M'!$K71)</f>
        <v>364.70412273934903</v>
      </c>
      <c r="I72" s="13">
        <f>AVERAGE('bcc-csm-1'!$L71,'bcc-csm1-1-m'!$L71,'BNU-ESM'!$L71,CanESM2!$L71,CCSM4!$L71,'CNRM-CM5'!$L71,'CSIRO-Mk3-6-0'!$L71,'GFDL-ESM2M'!$L71,'GFDL-ESM2G'!$L71,'HadGEM2-ES'!$L71,'HadGEM2-CC'!$L71,inmcm4!$L71,'IPSL-CM5A-LR'!$L71,'IPSL-CM5A-MR'!$L71,'IPSL-MC5B-LR'!$L71,MIROC5!$L71,'MIROC-ESM'!$L71,'MIROC-ESM-CHEM'!$L71,'MRI-CGCM3'!$L71,'NorESM1-M'!$L71)</f>
        <v>192.68925676566789</v>
      </c>
      <c r="J72" s="25">
        <f>AVERAGE('bcc-csm-1'!$M71,'bcc-csm1-1-m'!$M71,'BNU-ESM'!$M71,CanESM2!$M71,CCSM4!$M71,'CNRM-CM5'!$M71,'CSIRO-Mk3-6-0'!$M71,'GFDL-ESM2M'!$M71,'GFDL-ESM2G'!$M71,'HadGEM2-ES'!$M71,'HadGEM2-CC'!$M71,inmcm4!$M71,'IPSL-CM5A-LR'!$M71,'IPSL-CM5A-MR'!$M71,'IPSL-MC5B-LR'!$M71,MIROC5!$M71,'MIROC-ESM'!$M71,'MIROC-ESM-CHEM'!$M71,'MRI-CGCM3'!$M71,'NorESM1-M'!$M71)</f>
        <v>0.24017841583919605</v>
      </c>
      <c r="K72" s="56">
        <f>MIN('bcc-csm-1'!$H71,'bcc-csm1-1-m'!$H71,'BNU-ESM'!$H71,CanESM2!$H71,CCSM4!$H71,'CNRM-CM5'!$H71,'CSIRO-Mk3-6-0'!$H71,'GFDL-ESM2M'!$H71,'GFDL-ESM2G'!$H71,'HadGEM2-ES'!$H71,'HadGEM2-CC'!$H71,inmcm4!$H71,'IPSL-CM5A-LR'!$H71,'IPSL-CM5A-MR'!$H71,'IPSL-MC5B-LR'!$H71,MIROC5!$H71,'MIROC-ESM'!$H71,'MIROC-ESM-CHEM'!$H71,'MRI-CGCM3'!$H71,'NorESM1-M'!$H71)</f>
        <v>75.476488284407395</v>
      </c>
      <c r="L72" s="13">
        <f>MIN('bcc-csm-1'!$I71,'bcc-csm1-1-m'!$I71,'BNU-ESM'!$I71,CanESM2!$I71,CCSM4!$I71,'CNRM-CM5'!$I71,'CSIRO-Mk3-6-0'!$I71,'GFDL-ESM2M'!$I71,'GFDL-ESM2G'!$I71,'HadGEM2-ES'!$I71,'HadGEM2-CC'!$I71,inmcm4!$I71,'IPSL-CM5A-LR'!$I71,'IPSL-CM5A-MR'!$I71,'IPSL-MC5B-LR'!$I71,MIROC5!$I71,'MIROC-ESM'!$I71,'MIROC-ESM-CHEM'!$I71,'MRI-CGCM3'!$I71,'NorESM1-M'!$I71)</f>
        <v>21.619946769999999</v>
      </c>
      <c r="M72" s="25">
        <f>MIN('bcc-csm-1'!$J71,'bcc-csm1-1-m'!$J71,'BNU-ESM'!$J71,CanESM2!$J71,CCSM4!$J71,'CNRM-CM5'!$J71,'CSIRO-Mk3-6-0'!$J71,'GFDL-ESM2M'!$J71,'GFDL-ESM2G'!$J71,'HadGEM2-ES'!$J71,'HadGEM2-CC'!$J71,inmcm4!$J71,'IPSL-CM5A-LR'!$J71,'IPSL-CM5A-MR'!$J71,'IPSL-MC5B-LR'!$J71,MIROC5!$J71,'MIROC-ESM'!$J71,'MIROC-ESM-CHEM'!$J71,'MRI-CGCM3'!$J71,'NorESM1-M'!$J71)</f>
        <v>-5.765732044E-2</v>
      </c>
      <c r="N72" s="13">
        <f>MIN('bcc-csm-1'!$K71,'bcc-csm1-1-m'!$K71,'BNU-ESM'!$K71,CanESM2!$K71,CCSM4!$K71,'CNRM-CM5'!$K71,'CSIRO-Mk3-6-0'!$K71,'GFDL-ESM2M'!$K71,'GFDL-ESM2G'!$K71,'HadGEM2-ES'!$K71,'HadGEM2-CC'!$K71,inmcm4!$K71,'IPSL-CM5A-LR'!$K71,'IPSL-CM5A-MR'!$K71,'IPSL-MC5B-LR'!$K71,MIROC5!$K71,'MIROC-ESM'!$K71,'MIROC-ESM-CHEM'!$K71,'MRI-CGCM3'!$K71,'NorESM1-M'!$K71)</f>
        <v>136.91665027944799</v>
      </c>
      <c r="O72" s="13">
        <f>MIN('bcc-csm-1'!$L71,'bcc-csm1-1-m'!$L71,'BNU-ESM'!$L71,CanESM2!$L71,CCSM4!$L71,'CNRM-CM5'!$L71,'CSIRO-Mk3-6-0'!$L71,'GFDL-ESM2M'!$L71,'GFDL-ESM2G'!$L71,'HadGEM2-ES'!$L71,'HadGEM2-CC'!$L71,inmcm4!$L71,'IPSL-CM5A-LR'!$L71,'IPSL-CM5A-MR'!$L71,'IPSL-MC5B-LR'!$L71,MIROC5!$L71,'MIROC-ESM'!$L71,'MIROC-ESM-CHEM'!$L71,'MRI-CGCM3'!$L71,'NorESM1-M'!$L71)</f>
        <v>37.695805835723903</v>
      </c>
      <c r="P72" s="25">
        <f>MIN('bcc-csm-1'!$M71,'bcc-csm1-1-m'!$M71,'BNU-ESM'!$M71,CanESM2!$M71,CCSM4!$M71,'CNRM-CM5'!$M71,'CSIRO-Mk3-6-0'!$M71,'GFDL-ESM2M'!$M71,'GFDL-ESM2G'!$M71,'HadGEM2-ES'!$M71,'HadGEM2-CC'!$M71,inmcm4!$M71,'IPSL-CM5A-LR'!$M71,'IPSL-CM5A-MR'!$M71,'IPSL-MC5B-LR'!$M71,MIROC5!$M71,'MIROC-ESM'!$M71,'MIROC-ESM-CHEM'!$M71,'MRI-CGCM3'!$M71,'NorESM1-M'!$M71)</f>
        <v>-9.22771335578698E-3</v>
      </c>
      <c r="Q72" s="56">
        <f>MAX('bcc-csm-1'!$H71,'bcc-csm1-1-m'!$H71,'BNU-ESM'!$H71,CanESM2!$H71,CCSM4!$H71,'CNRM-CM5'!$H71,'CSIRO-Mk3-6-0'!$H71,'GFDL-ESM2M'!$H71,'GFDL-ESM2G'!$H71,'HadGEM2-ES'!$H71,'HadGEM2-CC'!$H71,inmcm4!$H71,'IPSL-CM5A-LR'!$H71,'IPSL-CM5A-MR'!$H71,'IPSL-MC5B-LR'!$H71,MIROC5!$H71,'MIROC-ESM'!$H71,'MIROC-ESM-CHEM'!$H71,'MRI-CGCM3'!$H71,'NorESM1-M'!$H71)</f>
        <v>426.59331245254702</v>
      </c>
      <c r="R72" s="13">
        <f>MAX('bcc-csm-1'!$I71,'bcc-csm1-1-m'!$I71,'BNU-ESM'!$I71,CanESM2!$I71,CCSM4!$I71,'CNRM-CM5'!$I71,'CSIRO-Mk3-6-0'!$I71,'GFDL-ESM2M'!$I71,'GFDL-ESM2G'!$I71,'HadGEM2-ES'!$I71,'HadGEM2-CC'!$I71,inmcm4!$I71,'IPSL-CM5A-LR'!$I71,'IPSL-CM5A-MR'!$I71,'IPSL-MC5B-LR'!$I71,MIROC5!$I71,'MIROC-ESM'!$I71,'MIROC-ESM-CHEM'!$I71,'MRI-CGCM3'!$I71,'NorESM1-M'!$I71)</f>
        <v>288.83400158882102</v>
      </c>
      <c r="S72" s="25">
        <f>MAX('bcc-csm-1'!$J71,'bcc-csm1-1-m'!$J71,'BNU-ESM'!$J71,CanESM2!$J71,CCSM4!$J71,'CNRM-CM5'!$J71,'CSIRO-Mk3-6-0'!$J71,'GFDL-ESM2M'!$J71,'GFDL-ESM2G'!$J71,'HadGEM2-ES'!$J71,'HadGEM2-CC'!$J71,inmcm4!$J71,'IPSL-CM5A-LR'!$J71,'IPSL-CM5A-MR'!$J71,'IPSL-MC5B-LR'!$J71,MIROC5!$J71,'MIROC-ESM'!$J71,'MIROC-ESM-CHEM'!$J71,'MRI-CGCM3'!$J71,'NorESM1-M'!$J71)</f>
        <v>0.34742009060000001</v>
      </c>
      <c r="T72" s="13">
        <f>MAX('bcc-csm-1'!$K71,'bcc-csm1-1-m'!$K71,'BNU-ESM'!$K71,CanESM2!$K71,CCSM4!$K71,'CNRM-CM5'!$K71,'CSIRO-Mk3-6-0'!$K71,'GFDL-ESM2M'!$K71,'GFDL-ESM2G'!$K71,'HadGEM2-ES'!$K71,'HadGEM2-CC'!$K71,inmcm4!$K71,'IPSL-CM5A-LR'!$K71,'IPSL-CM5A-MR'!$K71,'IPSL-MC5B-LR'!$K71,MIROC5!$K71,'MIROC-ESM'!$K71,'MIROC-ESM-CHEM'!$K71,'MRI-CGCM3'!$K71,'NorESM1-M'!$K71)</f>
        <v>589.53700240000001</v>
      </c>
      <c r="U72" s="13">
        <f>MAX('bcc-csm-1'!$L71,'bcc-csm1-1-m'!$L71,'BNU-ESM'!$L71,CanESM2!$L71,CCSM4!$L71,'CNRM-CM5'!$L71,'CSIRO-Mk3-6-0'!$L71,'GFDL-ESM2M'!$L71,'GFDL-ESM2G'!$L71,'HadGEM2-ES'!$L71,'HadGEM2-CC'!$L71,inmcm4!$L71,'IPSL-CM5A-LR'!$L71,'IPSL-CM5A-MR'!$L71,'IPSL-MC5B-LR'!$L71,MIROC5!$L71,'MIROC-ESM'!$L71,'MIROC-ESM-CHEM'!$L71,'MRI-CGCM3'!$L71,'NorESM1-M'!$L71)</f>
        <v>351.14318789999999</v>
      </c>
      <c r="V72" s="25">
        <f>MAX('bcc-csm-1'!$M71,'bcc-csm1-1-m'!$M71,'BNU-ESM'!$M71,CanESM2!$M71,CCSM4!$M71,'CNRM-CM5'!$M71,'CSIRO-Mk3-6-0'!$M71,'GFDL-ESM2M'!$M71,'GFDL-ESM2G'!$M71,'HadGEM2-ES'!$M71,'HadGEM2-CC'!$M71,inmcm4!$M71,'IPSL-CM5A-LR'!$M71,'IPSL-CM5A-MR'!$M71,'IPSL-MC5B-LR'!$M71,MIROC5!$M71,'MIROC-ESM'!$M71,'MIROC-ESM-CHEM'!$M71,'MRI-CGCM3'!$M71,'NorESM1-M'!$M71)</f>
        <v>0.49657589669014701</v>
      </c>
      <c r="W72" s="56">
        <f>STDEV('bcc-csm-1'!$H71,'bcc-csm1-1-m'!$H71,'BNU-ESM'!$H71,CanESM2!$H71,CCSM4!$H71,'CNRM-CM5'!$H71,'CSIRO-Mk3-6-0'!$H71,'GFDL-ESM2M'!$H71,'GFDL-ESM2G'!$H71,'HadGEM2-ES'!$H71,'HadGEM2-CC'!$H71,inmcm4!$H71,'IPSL-CM5A-LR'!$H71,'IPSL-CM5A-MR'!$H71,'IPSL-MC5B-LR'!$H71,MIROC5!$H71,'MIROC-ESM'!$H71,'MIROC-ESM-CHEM'!$H71,'MRI-CGCM3'!$H71,'NorESM1-M'!$H71)</f>
        <v>92.022376874602287</v>
      </c>
      <c r="X72" s="13">
        <f>STDEV('bcc-csm-1'!$I71,'bcc-csm1-1-m'!$I71,'BNU-ESM'!$I71,CanESM2!$I71,CCSM4!$I71,'CNRM-CM5'!$I71,'CSIRO-Mk3-6-0'!$I71,'GFDL-ESM2M'!$I71,'GFDL-ESM2G'!$I71,'HadGEM2-ES'!$I71,'HadGEM2-CC'!$I71,inmcm4!$I71,'IPSL-CM5A-LR'!$I71,'IPSL-CM5A-MR'!$I71,'IPSL-MC5B-LR'!$I71,MIROC5!$I71,'MIROC-ESM'!$I71,'MIROC-ESM-CHEM'!$I71,'MRI-CGCM3'!$I71,'NorESM1-M'!$I71)</f>
        <v>67.302142688824176</v>
      </c>
      <c r="Y72" s="13">
        <f>STDEV('bcc-csm-1'!$J71,'bcc-csm1-1-m'!$J71,'BNU-ESM'!$J71,CanESM2!$J71,CCSM4!$J71,'CNRM-CM5'!$J71,'CSIRO-Mk3-6-0'!$J71,'GFDL-ESM2M'!$J71,'GFDL-ESM2G'!$J71,'HadGEM2-ES'!$J71,'HadGEM2-CC'!$J71,inmcm4!$J71,'IPSL-CM5A-LR'!$J71,'IPSL-CM5A-MR'!$J71,'IPSL-MC5B-LR'!$J71,MIROC5!$J71,'MIROC-ESM'!$J71,'MIROC-ESM-CHEM'!$J71,'MRI-CGCM3'!$J71,'NorESM1-M'!$J71)</f>
        <v>0.10754286802525374</v>
      </c>
      <c r="Z72" s="13">
        <f>STDEV('bcc-csm-1'!$K71,'bcc-csm1-1-m'!$K71,'BNU-ESM'!$K71,CanESM2!$K71,CCSM4!$K71,'CNRM-CM5'!$K71,'CSIRO-Mk3-6-0'!$K71,'GFDL-ESM2M'!$K71,'GFDL-ESM2G'!$K71,'HadGEM2-ES'!$K71,'HadGEM2-CC'!$K71,inmcm4!$K71,'IPSL-CM5A-LR'!$K71,'IPSL-CM5A-MR'!$K71,'IPSL-MC5B-LR'!$K71,MIROC5!$K71,'MIROC-ESM'!$K71,'MIROC-ESM-CHEM'!$K71,'MRI-CGCM3'!$K71,'NorESM1-M'!$K71)</f>
        <v>129.49759866797743</v>
      </c>
      <c r="AA72" s="13">
        <f>STDEV('bcc-csm-1'!$L71,'bcc-csm1-1-m'!$L71,'BNU-ESM'!$L71,CanESM2!$L71,CCSM4!$L71,'CNRM-CM5'!$L71,'CSIRO-Mk3-6-0'!$L71,'GFDL-ESM2M'!$L71,'GFDL-ESM2G'!$L71,'HadGEM2-ES'!$L71,'HadGEM2-CC'!$L71,inmcm4!$L71,'IPSL-CM5A-LR'!$L71,'IPSL-CM5A-MR'!$L71,'IPSL-MC5B-LR'!$L71,MIROC5!$L71,'MIROC-ESM'!$L71,'MIROC-ESM-CHEM'!$L71,'MRI-CGCM3'!$L71,'NorESM1-M'!$L71)</f>
        <v>85.301228649765605</v>
      </c>
      <c r="AB72" s="13">
        <f>STDEV('bcc-csm-1'!$M71,'bcc-csm1-1-m'!$M71,'BNU-ESM'!$M71,CanESM2!$M71,CCSM4!$M71,'CNRM-CM5'!$M71,'CSIRO-Mk3-6-0'!$M71,'GFDL-ESM2M'!$M71,'GFDL-ESM2G'!$M71,'HadGEM2-ES'!$M71,'HadGEM2-CC'!$M71,inmcm4!$M71,'IPSL-CM5A-LR'!$M71,'IPSL-CM5A-MR'!$M71,'IPSL-MC5B-LR'!$M71,MIROC5!$M71,'MIROC-ESM'!$M71,'MIROC-ESM-CHEM'!$M71,'MRI-CGCM3'!$M71,'NorESM1-M'!$M71)</f>
        <v>0.14403513831579004</v>
      </c>
      <c r="AC72" s="56">
        <f t="shared" ref="AC72:AH72" si="164">E72-(3*W72)</f>
        <v>-39.534388093435979</v>
      </c>
      <c r="AD72" s="13">
        <f t="shared" si="164"/>
        <v>-83.858873551149159</v>
      </c>
      <c r="AE72" s="13">
        <f t="shared" si="164"/>
        <v>-0.1773787990137887</v>
      </c>
      <c r="AF72" s="13">
        <f t="shared" si="164"/>
        <v>-23.788673264583281</v>
      </c>
      <c r="AG72" s="13">
        <f t="shared" si="164"/>
        <v>-63.214429183628909</v>
      </c>
      <c r="AH72" s="13">
        <f t="shared" si="164"/>
        <v>-0.19192699910817404</v>
      </c>
      <c r="AI72" s="56">
        <f t="shared" ref="AI72:AN72" si="165">E72+(3*W72)</f>
        <v>512.59987315417777</v>
      </c>
      <c r="AJ72" s="13">
        <f t="shared" si="165"/>
        <v>319.95398258179591</v>
      </c>
      <c r="AK72" s="13">
        <f t="shared" si="165"/>
        <v>0.46787840913773371</v>
      </c>
      <c r="AL72" s="13">
        <f t="shared" si="165"/>
        <v>753.19691874328134</v>
      </c>
      <c r="AM72" s="13">
        <f t="shared" si="165"/>
        <v>448.59294271496469</v>
      </c>
      <c r="AN72" s="13">
        <f t="shared" si="165"/>
        <v>0.67228383078656617</v>
      </c>
      <c r="AO72" s="56">
        <f>AVERAGE('bcc-csm-1'!$E71,'bcc-csm1-1-m'!$E71,'BNU-ESM'!$E71,CanESM2!$E71,CCSM4!$E71,'CNRM-CM5'!$E71,'CSIRO-Mk3-6-0'!$E71,'GFDL-ESM2M'!$E71,'GFDL-ESM2G'!$E71,'HadGEM2-ES'!$E71,'HadGEM2-CC'!$E71,inmcm4!$E71,'IPSL-CM5A-LR'!$E71,'IPSL-CM5A-MR'!$E71,'IPSL-MC5B-LR'!$E71,MIROC5!$E71,'MIROC-ESM'!$E71,'MIROC-ESM-CHEM'!$E71,'MRI-CGCM3'!$E71,'NorESM1-M'!$E71)</f>
        <v>2185.4462756771522</v>
      </c>
      <c r="AP72" s="13">
        <f>AVERAGE('bcc-csm-1'!$F71,'bcc-csm1-1-m'!$F71,'BNU-ESM'!$F71,CanESM2!$F71,CCSM4!$F71,'CNRM-CM5'!$F71,'CSIRO-Mk3-6-0'!$F71,'GFDL-ESM2M'!$F71,'GFDL-ESM2G'!$F71,'HadGEM2-ES'!$F71,'HadGEM2-CC'!$F71,inmcm4!$F71,'IPSL-CM5A-LR'!$F71,'IPSL-CM5A-MR'!$F71,'IPSL-MC5B-LR'!$F71,MIROC5!$F71,'MIROC-ESM'!$F71,'MIROC-ESM-CHEM'!$F71,'MRI-CGCM3'!$F71,'NorESM1-M'!$F71)</f>
        <v>224.30530154181309</v>
      </c>
      <c r="AQ72" s="62">
        <f>AVERAGE('bcc-csm-1'!$G71,'bcc-csm1-1-m'!$G71,'BNU-ESM'!$G71,CanESM2!$G71,CCSM4!$G71,'CNRM-CM5'!$G71,'CSIRO-Mk3-6-0'!$G71,'GFDL-ESM2M'!$G71,'GFDL-ESM2G'!$G71,'HadGEM2-ES'!$G71,'HadGEM2-CC'!$G71,inmcm4!$G71,'IPSL-CM5A-LR'!$G71,'IPSL-CM5A-MR'!$G71,'IPSL-MC5B-LR'!$G71,MIROC5!$G71,'MIROC-ESM'!$G71,'MIROC-ESM-CHEM'!$G71,'MRI-CGCM3'!$G71,'NorESM1-M'!$G71)</f>
        <v>1.0281540918765002</v>
      </c>
      <c r="AR72" s="53">
        <f t="shared" si="152"/>
        <v>0.1082308657791563</v>
      </c>
      <c r="AS72" s="53">
        <f t="shared" si="153"/>
        <v>0.52628071518549435</v>
      </c>
      <c r="AT72" s="64">
        <f t="shared" si="154"/>
        <v>0.1412724086881518</v>
      </c>
      <c r="AU72" s="53">
        <f t="shared" si="155"/>
        <v>0.16687855784802894</v>
      </c>
      <c r="AV72" s="53">
        <f t="shared" si="156"/>
        <v>0.85904905252428188</v>
      </c>
      <c r="AW72" s="64">
        <f t="shared" si="157"/>
        <v>0.23360157561678585</v>
      </c>
    </row>
    <row r="73" spans="1:49" ht="11.5" x14ac:dyDescent="0.25">
      <c r="A73" s="10" t="str">
        <f>IF(AND(B73='bcc-csm-1'!C72, B73='bcc-csm1-1-m'!C72,B73='BNU-ESM'!C72, B73=CanESM2!C72, B73=CCSM4!C72, B73='CNRM-CM5'!C72, B73='CSIRO-Mk3-6-0'!C72, B73='GFDL-ESM2M'!C72, B73='GFDL-ESM2G'!C72, B73='HadGEM2-ES'!C72, B73='HadGEM2-CC'!C72, B73=inmcm4!C72, B73='IPSL-CM5A-LR'!C72, B73='IPSL-CM5A-MR'!C72, B73='IPSL-MC5B-LR'!C72, B73=MIROC5!C72, B73='MIROC-ESM'!C72, B73='MIROC-ESM-CHEM'!C72, B73='MRI-CGCM3'!C72, B73='NorESM1-M'!C72), "Yes", "No")</f>
        <v>Yes</v>
      </c>
      <c r="B73" s="10">
        <v>19137</v>
      </c>
      <c r="C73" s="10" t="s">
        <v>72</v>
      </c>
      <c r="D73" s="11" t="s">
        <v>1</v>
      </c>
      <c r="E73" s="13">
        <f>AVERAGE('bcc-csm-1'!$H72,'bcc-csm1-1-m'!$H72,'BNU-ESM'!$H72,CanESM2!$H72,CCSM4!$H72,'CNRM-CM5'!$H72,'CSIRO-Mk3-6-0'!$H72,'GFDL-ESM2M'!$H72,'GFDL-ESM2G'!$H72,'HadGEM2-ES'!$H72,'HadGEM2-CC'!$H72,inmcm4!$H72,'IPSL-CM5A-LR'!$H72,'IPSL-CM5A-MR'!$H72,'IPSL-MC5B-LR'!$H72,MIROC5!$H72,'MIROC-ESM'!$H72,'MIROC-ESM-CHEM'!$H72,'MRI-CGCM3'!$H72,'NorESM1-M'!$H72)</f>
        <v>232.41535467232757</v>
      </c>
      <c r="F73" s="13">
        <f>AVERAGE('bcc-csm-1'!$I72,'bcc-csm1-1-m'!$I72,'BNU-ESM'!$I72,CanESM2!$I72,CCSM4!$I72,'CNRM-CM5'!$I72,'CSIRO-Mk3-6-0'!$I72,'GFDL-ESM2M'!$I72,'GFDL-ESM2G'!$I72,'HadGEM2-ES'!$I72,'HadGEM2-CC'!$I72,inmcm4!$I72,'IPSL-CM5A-LR'!$I72,'IPSL-CM5A-MR'!$I72,'IPSL-MC5B-LR'!$I72,MIROC5!$I72,'MIROC-ESM'!$I72,'MIROC-ESM-CHEM'!$I72,'MRI-CGCM3'!$I72,'NorESM1-M'!$I72)</f>
        <v>126.83872730417242</v>
      </c>
      <c r="G73" s="25">
        <f>AVERAGE('bcc-csm-1'!$J72,'bcc-csm1-1-m'!$J72,'BNU-ESM'!$J72,CanESM2!$J72,CCSM4!$J72,'CNRM-CM5'!$J72,'CSIRO-Mk3-6-0'!$J72,'GFDL-ESM2M'!$J72,'GFDL-ESM2G'!$J72,'HadGEM2-ES'!$J72,'HadGEM2-CC'!$J72,inmcm4!$J72,'IPSL-CM5A-LR'!$J72,'IPSL-CM5A-MR'!$J72,'IPSL-MC5B-LR'!$J72,MIROC5!$J72,'MIROC-ESM'!$J72,'MIROC-ESM-CHEM'!$J72,'MRI-CGCM3'!$J72,'NorESM1-M'!$J72)</f>
        <v>0.14792851994188208</v>
      </c>
      <c r="H73" s="13">
        <f>AVERAGE('bcc-csm-1'!$K72,'bcc-csm1-1-m'!$K72,'BNU-ESM'!$K72,CanESM2!$K72,CCSM4!$K72,'CNRM-CM5'!$K72,'CSIRO-Mk3-6-0'!$K72,'GFDL-ESM2M'!$K72,'GFDL-ESM2G'!$K72,'HadGEM2-ES'!$K72,'HadGEM2-CC'!$K72,inmcm4!$K72,'IPSL-CM5A-LR'!$K72,'IPSL-CM5A-MR'!$K72,'IPSL-MC5B-LR'!$K72,MIROC5!$K72,'MIROC-ESM'!$K72,'MIROC-ESM-CHEM'!$K72,'MRI-CGCM3'!$K72,'NorESM1-M'!$K72)</f>
        <v>357.91119345480996</v>
      </c>
      <c r="I73" s="13">
        <f>AVERAGE('bcc-csm-1'!$L72,'bcc-csm1-1-m'!$L72,'BNU-ESM'!$L72,CanESM2!$L72,CCSM4!$L72,'CNRM-CM5'!$L72,'CSIRO-Mk3-6-0'!$L72,'GFDL-ESM2M'!$L72,'GFDL-ESM2G'!$L72,'HadGEM2-ES'!$L72,'HadGEM2-CC'!$L72,inmcm4!$L72,'IPSL-CM5A-LR'!$L72,'IPSL-CM5A-MR'!$L72,'IPSL-MC5B-LR'!$L72,MIROC5!$L72,'MIROC-ESM'!$L72,'MIROC-ESM-CHEM'!$L72,'MRI-CGCM3'!$L72,'NorESM1-M'!$L72)</f>
        <v>205.12358066569286</v>
      </c>
      <c r="J73" s="25">
        <f>AVERAGE('bcc-csm-1'!$M72,'bcc-csm1-1-m'!$M72,'BNU-ESM'!$M72,CanESM2!$M72,CCSM4!$M72,'CNRM-CM5'!$M72,'CSIRO-Mk3-6-0'!$M72,'GFDL-ESM2M'!$M72,'GFDL-ESM2G'!$M72,'HadGEM2-ES'!$M72,'HadGEM2-CC'!$M72,inmcm4!$M72,'IPSL-CM5A-LR'!$M72,'IPSL-CM5A-MR'!$M72,'IPSL-MC5B-LR'!$M72,MIROC5!$M72,'MIROC-ESM'!$M72,'MIROC-ESM-CHEM'!$M72,'MRI-CGCM3'!$M72,'NorESM1-M'!$M72)</f>
        <v>0.24728556236122023</v>
      </c>
      <c r="K73" s="56">
        <f>MIN('bcc-csm-1'!$H72,'bcc-csm1-1-m'!$H72,'BNU-ESM'!$H72,CanESM2!$H72,CCSM4!$H72,'CNRM-CM5'!$H72,'CSIRO-Mk3-6-0'!$H72,'GFDL-ESM2M'!$H72,'GFDL-ESM2G'!$H72,'HadGEM2-ES'!$H72,'HadGEM2-CC'!$H72,inmcm4!$H72,'IPSL-CM5A-LR'!$H72,'IPSL-CM5A-MR'!$H72,'IPSL-MC5B-LR'!$H72,MIROC5!$H72,'MIROC-ESM'!$H72,'MIROC-ESM-CHEM'!$H72,'MRI-CGCM3'!$H72,'NorESM1-M'!$H72)</f>
        <v>59.224112531787299</v>
      </c>
      <c r="L73" s="13">
        <f>MIN('bcc-csm-1'!$I72,'bcc-csm1-1-m'!$I72,'BNU-ESM'!$I72,CanESM2!$I72,CCSM4!$I72,'CNRM-CM5'!$I72,'CSIRO-Mk3-6-0'!$I72,'GFDL-ESM2M'!$I72,'GFDL-ESM2G'!$I72,'HadGEM2-ES'!$I72,'HadGEM2-CC'!$I72,inmcm4!$I72,'IPSL-CM5A-LR'!$I72,'IPSL-CM5A-MR'!$I72,'IPSL-MC5B-LR'!$I72,MIROC5!$I72,'MIROC-ESM'!$I72,'MIROC-ESM-CHEM'!$I72,'MRI-CGCM3'!$I72,'NorESM1-M'!$I72)</f>
        <v>26.4121673107147</v>
      </c>
      <c r="M73" s="25">
        <f>MIN('bcc-csm-1'!$J72,'bcc-csm1-1-m'!$J72,'BNU-ESM'!$J72,CanESM2!$J72,CCSM4!$J72,'CNRM-CM5'!$J72,'CSIRO-Mk3-6-0'!$J72,'GFDL-ESM2M'!$J72,'GFDL-ESM2G'!$J72,'HadGEM2-ES'!$J72,'HadGEM2-CC'!$J72,inmcm4!$J72,'IPSL-CM5A-LR'!$J72,'IPSL-CM5A-MR'!$J72,'IPSL-MC5B-LR'!$J72,MIROC5!$J72,'MIROC-ESM'!$J72,'MIROC-ESM-CHEM'!$J72,'MRI-CGCM3'!$J72,'NorESM1-M'!$J72)</f>
        <v>-3.1776483139999999E-2</v>
      </c>
      <c r="N73" s="13">
        <f>MIN('bcc-csm-1'!$K72,'bcc-csm1-1-m'!$K72,'BNU-ESM'!$K72,CanESM2!$K72,CCSM4!$K72,'CNRM-CM5'!$K72,'CSIRO-Mk3-6-0'!$K72,'GFDL-ESM2M'!$K72,'GFDL-ESM2G'!$K72,'HadGEM2-ES'!$K72,'HadGEM2-CC'!$K72,inmcm4!$K72,'IPSL-CM5A-LR'!$K72,'IPSL-CM5A-MR'!$K72,'IPSL-MC5B-LR'!$K72,MIROC5!$K72,'MIROC-ESM'!$K72,'MIROC-ESM-CHEM'!$K72,'MRI-CGCM3'!$K72,'NorESM1-M'!$K72)</f>
        <v>122.916870196679</v>
      </c>
      <c r="O73" s="13">
        <f>MIN('bcc-csm-1'!$L72,'bcc-csm1-1-m'!$L72,'BNU-ESM'!$L72,CanESM2!$L72,CCSM4!$L72,'CNRM-CM5'!$L72,'CSIRO-Mk3-6-0'!$L72,'GFDL-ESM2M'!$L72,'GFDL-ESM2G'!$L72,'HadGEM2-ES'!$L72,'HadGEM2-CC'!$L72,inmcm4!$L72,'IPSL-CM5A-LR'!$L72,'IPSL-CM5A-MR'!$L72,'IPSL-MC5B-LR'!$L72,MIROC5!$L72,'MIROC-ESM'!$L72,'MIROC-ESM-CHEM'!$L72,'MRI-CGCM3'!$L72,'NorESM1-M'!$L72)</f>
        <v>47.510232448577902</v>
      </c>
      <c r="P73" s="25">
        <f>MIN('bcc-csm-1'!$M72,'bcc-csm1-1-m'!$M72,'BNU-ESM'!$M72,CanESM2!$M72,CCSM4!$M72,'CNRM-CM5'!$M72,'CSIRO-Mk3-6-0'!$M72,'GFDL-ESM2M'!$M72,'GFDL-ESM2G'!$M72,'HadGEM2-ES'!$M72,'HadGEM2-CC'!$M72,inmcm4!$M72,'IPSL-CM5A-LR'!$M72,'IPSL-CM5A-MR'!$M72,'IPSL-MC5B-LR'!$M72,MIROC5!$M72,'MIROC-ESM'!$M72,'MIROC-ESM-CHEM'!$M72,'MRI-CGCM3'!$M72,'NorESM1-M'!$M72)</f>
        <v>-2.7439944670692999E-3</v>
      </c>
      <c r="Q73" s="56">
        <f>MAX('bcc-csm-1'!$H72,'bcc-csm1-1-m'!$H72,'BNU-ESM'!$H72,CanESM2!$H72,CCSM4!$H72,'CNRM-CM5'!$H72,'CSIRO-Mk3-6-0'!$H72,'GFDL-ESM2M'!$H72,'GFDL-ESM2G'!$H72,'HadGEM2-ES'!$H72,'HadGEM2-CC'!$H72,inmcm4!$H72,'IPSL-CM5A-LR'!$H72,'IPSL-CM5A-MR'!$H72,'IPSL-MC5B-LR'!$H72,MIROC5!$H72,'MIROC-ESM'!$H72,'MIROC-ESM-CHEM'!$H72,'MRI-CGCM3'!$H72,'NorESM1-M'!$H72)</f>
        <v>373.74215930000003</v>
      </c>
      <c r="R73" s="13">
        <f>MAX('bcc-csm-1'!$I72,'bcc-csm1-1-m'!$I72,'BNU-ESM'!$I72,CanESM2!$I72,CCSM4!$I72,'CNRM-CM5'!$I72,'CSIRO-Mk3-6-0'!$I72,'GFDL-ESM2M'!$I72,'GFDL-ESM2G'!$I72,'HadGEM2-ES'!$I72,'HadGEM2-CC'!$I72,inmcm4!$I72,'IPSL-CM5A-LR'!$I72,'IPSL-CM5A-MR'!$I72,'IPSL-MC5B-LR'!$I72,MIROC5!$I72,'MIROC-ESM'!$I72,'MIROC-ESM-CHEM'!$I72,'MRI-CGCM3'!$I72,'NorESM1-M'!$I72)</f>
        <v>263.38361420631401</v>
      </c>
      <c r="S73" s="25">
        <f>MAX('bcc-csm-1'!$J72,'bcc-csm1-1-m'!$J72,'BNU-ESM'!$J72,CanESM2!$J72,CCSM4!$J72,'CNRM-CM5'!$J72,'CSIRO-Mk3-6-0'!$J72,'GFDL-ESM2M'!$J72,'GFDL-ESM2G'!$J72,'HadGEM2-ES'!$J72,'HadGEM2-CC'!$J72,inmcm4!$J72,'IPSL-CM5A-LR'!$J72,'IPSL-CM5A-MR'!$J72,'IPSL-MC5B-LR'!$J72,MIROC5!$J72,'MIROC-ESM'!$J72,'MIROC-ESM-CHEM'!$J72,'MRI-CGCM3'!$J72,'NorESM1-M'!$J72)</f>
        <v>0.34481281609999997</v>
      </c>
      <c r="T73" s="13">
        <f>MAX('bcc-csm-1'!$K72,'bcc-csm1-1-m'!$K72,'BNU-ESM'!$K72,CanESM2!$K72,CCSM4!$K72,'CNRM-CM5'!$K72,'CSIRO-Mk3-6-0'!$K72,'GFDL-ESM2M'!$K72,'GFDL-ESM2G'!$K72,'HadGEM2-ES'!$K72,'HadGEM2-CC'!$K72,inmcm4!$K72,'IPSL-CM5A-LR'!$K72,'IPSL-CM5A-MR'!$K72,'IPSL-MC5B-LR'!$K72,MIROC5!$K72,'MIROC-ESM'!$K72,'MIROC-ESM-CHEM'!$K72,'MRI-CGCM3'!$K72,'NorESM1-M'!$K72)</f>
        <v>554.92175429999998</v>
      </c>
      <c r="U73" s="13">
        <f>MAX('bcc-csm-1'!$L72,'bcc-csm1-1-m'!$L72,'BNU-ESM'!$L72,CanESM2!$L72,CCSM4!$L72,'CNRM-CM5'!$L72,'CSIRO-Mk3-6-0'!$L72,'GFDL-ESM2M'!$L72,'GFDL-ESM2G'!$L72,'HadGEM2-ES'!$L72,'HadGEM2-CC'!$L72,inmcm4!$L72,'IPSL-CM5A-LR'!$L72,'IPSL-CM5A-MR'!$L72,'IPSL-MC5B-LR'!$L72,MIROC5!$L72,'MIROC-ESM'!$L72,'MIROC-ESM-CHEM'!$L72,'MRI-CGCM3'!$L72,'NorESM1-M'!$L72)</f>
        <v>351.10258479999999</v>
      </c>
      <c r="V73" s="25">
        <f>MAX('bcc-csm-1'!$M72,'bcc-csm1-1-m'!$M72,'BNU-ESM'!$M72,CanESM2!$M72,CCSM4!$M72,'CNRM-CM5'!$M72,'CSIRO-Mk3-6-0'!$M72,'GFDL-ESM2M'!$M72,'GFDL-ESM2G'!$M72,'HadGEM2-ES'!$M72,'HadGEM2-CC'!$M72,inmcm4!$M72,'IPSL-CM5A-LR'!$M72,'IPSL-CM5A-MR'!$M72,'IPSL-MC5B-LR'!$M72,MIROC5!$M72,'MIROC-ESM'!$M72,'MIROC-ESM-CHEM'!$M72,'MRI-CGCM3'!$M72,'NorESM1-M'!$M72)</f>
        <v>0.52571092590000001</v>
      </c>
      <c r="W73" s="56">
        <f>STDEV('bcc-csm-1'!$H72,'bcc-csm1-1-m'!$H72,'BNU-ESM'!$H72,CanESM2!$H72,CCSM4!$H72,'CNRM-CM5'!$H72,'CSIRO-Mk3-6-0'!$H72,'GFDL-ESM2M'!$H72,'GFDL-ESM2G'!$H72,'HadGEM2-ES'!$H72,'HadGEM2-CC'!$H72,inmcm4!$H72,'IPSL-CM5A-LR'!$H72,'IPSL-CM5A-MR'!$H72,'IPSL-MC5B-LR'!$H72,MIROC5!$H72,'MIROC-ESM'!$H72,'MIROC-ESM-CHEM'!$H72,'MRI-CGCM3'!$H72,'NorESM1-M'!$H72)</f>
        <v>85.779464562513581</v>
      </c>
      <c r="X73" s="13">
        <f>STDEV('bcc-csm-1'!$I72,'bcc-csm1-1-m'!$I72,'BNU-ESM'!$I72,CanESM2!$I72,CCSM4!$I72,'CNRM-CM5'!$I72,'CSIRO-Mk3-6-0'!$I72,'GFDL-ESM2M'!$I72,'GFDL-ESM2G'!$I72,'HadGEM2-ES'!$I72,'HadGEM2-CC'!$I72,inmcm4!$I72,'IPSL-CM5A-LR'!$I72,'IPSL-CM5A-MR'!$I72,'IPSL-MC5B-LR'!$I72,MIROC5!$I72,'MIROC-ESM'!$I72,'MIROC-ESM-CHEM'!$I72,'MRI-CGCM3'!$I72,'NorESM1-M'!$I72)</f>
        <v>64.049875662264654</v>
      </c>
      <c r="Y73" s="13">
        <f>STDEV('bcc-csm-1'!$J72,'bcc-csm1-1-m'!$J72,'BNU-ESM'!$J72,CanESM2!$J72,CCSM4!$J72,'CNRM-CM5'!$J72,'CSIRO-Mk3-6-0'!$J72,'GFDL-ESM2M'!$J72,'GFDL-ESM2G'!$J72,'HadGEM2-ES'!$J72,'HadGEM2-CC'!$J72,inmcm4!$J72,'IPSL-CM5A-LR'!$J72,'IPSL-CM5A-MR'!$J72,'IPSL-MC5B-LR'!$J72,MIROC5!$J72,'MIROC-ESM'!$J72,'MIROC-ESM-CHEM'!$J72,'MRI-CGCM3'!$J72,'NorESM1-M'!$J72)</f>
        <v>0.10528152621886018</v>
      </c>
      <c r="Z73" s="13">
        <f>STDEV('bcc-csm-1'!$K72,'bcc-csm1-1-m'!$K72,'BNU-ESM'!$K72,CanESM2!$K72,CCSM4!$K72,'CNRM-CM5'!$K72,'CSIRO-Mk3-6-0'!$K72,'GFDL-ESM2M'!$K72,'GFDL-ESM2G'!$K72,'HadGEM2-ES'!$K72,'HadGEM2-CC'!$K72,inmcm4!$K72,'IPSL-CM5A-LR'!$K72,'IPSL-CM5A-MR'!$K72,'IPSL-MC5B-LR'!$K72,MIROC5!$K72,'MIROC-ESM'!$K72,'MIROC-ESM-CHEM'!$K72,'MRI-CGCM3'!$K72,'NorESM1-M'!$K72)</f>
        <v>123.04496476190585</v>
      </c>
      <c r="AA73" s="13">
        <f>STDEV('bcc-csm-1'!$L72,'bcc-csm1-1-m'!$L72,'BNU-ESM'!$L72,CanESM2!$L72,CCSM4!$L72,'CNRM-CM5'!$L72,'CSIRO-Mk3-6-0'!$L72,'GFDL-ESM2M'!$L72,'GFDL-ESM2G'!$L72,'HadGEM2-ES'!$L72,'HadGEM2-CC'!$L72,inmcm4!$L72,'IPSL-CM5A-LR'!$L72,'IPSL-CM5A-MR'!$L72,'IPSL-MC5B-LR'!$L72,MIROC5!$L72,'MIROC-ESM'!$L72,'MIROC-ESM-CHEM'!$L72,'MRI-CGCM3'!$L72,'NorESM1-M'!$L72)</f>
        <v>83.234958178098381</v>
      </c>
      <c r="AB73" s="13">
        <f>STDEV('bcc-csm-1'!$M72,'bcc-csm1-1-m'!$M72,'BNU-ESM'!$M72,CanESM2!$M72,CCSM4!$M72,'CNRM-CM5'!$M72,'CSIRO-Mk3-6-0'!$M72,'GFDL-ESM2M'!$M72,'GFDL-ESM2G'!$M72,'HadGEM2-ES'!$M72,'HadGEM2-CC'!$M72,inmcm4!$M72,'IPSL-CM5A-LR'!$M72,'IPSL-CM5A-MR'!$M72,'IPSL-MC5B-LR'!$M72,MIROC5!$M72,'MIROC-ESM'!$M72,'MIROC-ESM-CHEM'!$M72,'MRI-CGCM3'!$M72,'NorESM1-M'!$M72)</f>
        <v>0.13651700335760122</v>
      </c>
      <c r="AC73" s="56">
        <f t="shared" ref="AC73:AH73" si="166">E73-(3*W73)</f>
        <v>-24.923039015213192</v>
      </c>
      <c r="AD73" s="13">
        <f t="shared" si="166"/>
        <v>-65.310899682621553</v>
      </c>
      <c r="AE73" s="13">
        <f t="shared" si="166"/>
        <v>-0.16791605871469847</v>
      </c>
      <c r="AF73" s="13">
        <f t="shared" si="166"/>
        <v>-11.223700830907603</v>
      </c>
      <c r="AG73" s="13">
        <f t="shared" si="166"/>
        <v>-44.581293868602273</v>
      </c>
      <c r="AH73" s="13">
        <f t="shared" si="166"/>
        <v>-0.16226544771158347</v>
      </c>
      <c r="AI73" s="56">
        <f t="shared" ref="AI73:AN73" si="167">E73+(3*W73)</f>
        <v>489.75374835986833</v>
      </c>
      <c r="AJ73" s="13">
        <f t="shared" si="167"/>
        <v>318.98835429096641</v>
      </c>
      <c r="AK73" s="13">
        <f t="shared" si="167"/>
        <v>0.46377309859846261</v>
      </c>
      <c r="AL73" s="13">
        <f t="shared" si="167"/>
        <v>727.04608774052758</v>
      </c>
      <c r="AM73" s="13">
        <f t="shared" si="167"/>
        <v>454.82845519998796</v>
      </c>
      <c r="AN73" s="13">
        <f t="shared" si="167"/>
        <v>0.65683657243402394</v>
      </c>
      <c r="AO73" s="56">
        <f>AVERAGE('bcc-csm-1'!$E72,'bcc-csm1-1-m'!$E72,'BNU-ESM'!$E72,CanESM2!$E72,CCSM4!$E72,'CNRM-CM5'!$E72,'CSIRO-Mk3-6-0'!$E72,'GFDL-ESM2M'!$E72,'GFDL-ESM2G'!$E72,'HadGEM2-ES'!$E72,'HadGEM2-CC'!$E72,inmcm4!$E72,'IPSL-CM5A-LR'!$E72,'IPSL-CM5A-MR'!$E72,'IPSL-MC5B-LR'!$E72,MIROC5!$E72,'MIROC-ESM'!$E72,'MIROC-ESM-CHEM'!$E72,'MRI-CGCM3'!$E72,'NorESM1-M'!$E72)</f>
        <v>2195.5425723993967</v>
      </c>
      <c r="AP73" s="13">
        <f>AVERAGE('bcc-csm-1'!$F72,'bcc-csm1-1-m'!$F72,'BNU-ESM'!$F72,CanESM2!$F72,CCSM4!$F72,'CNRM-CM5'!$F72,'CSIRO-Mk3-6-0'!$F72,'GFDL-ESM2M'!$F72,'GFDL-ESM2G'!$F72,'HadGEM2-ES'!$F72,'HadGEM2-CC'!$F72,inmcm4!$F72,'IPSL-CM5A-LR'!$F72,'IPSL-CM5A-MR'!$F72,'IPSL-MC5B-LR'!$F72,MIROC5!$F72,'MIROC-ESM'!$F72,'MIROC-ESM-CHEM'!$F72,'MRI-CGCM3'!$F72,'NorESM1-M'!$F72)</f>
        <v>259.2640364112325</v>
      </c>
      <c r="AQ73" s="62">
        <f>AVERAGE('bcc-csm-1'!$G72,'bcc-csm1-1-m'!$G72,'BNU-ESM'!$G72,CanESM2!$G72,CCSM4!$G72,'CNRM-CM5'!$G72,'CSIRO-Mk3-6-0'!$G72,'GFDL-ESM2M'!$G72,'GFDL-ESM2G'!$G72,'HadGEM2-ES'!$G72,'HadGEM2-CC'!$G72,inmcm4!$G72,'IPSL-CM5A-LR'!$G72,'IPSL-CM5A-MR'!$G72,'IPSL-MC5B-LR'!$G72,MIROC5!$G72,'MIROC-ESM'!$G72,'MIROC-ESM-CHEM'!$G72,'MRI-CGCM3'!$G72,'NorESM1-M'!$G72)</f>
        <v>1.072778403784628</v>
      </c>
      <c r="AR73" s="53">
        <f t="shared" si="152"/>
        <v>0.10585782193161149</v>
      </c>
      <c r="AS73" s="53">
        <f t="shared" si="153"/>
        <v>0.48922607647358679</v>
      </c>
      <c r="AT73" s="64">
        <f t="shared" si="154"/>
        <v>0.13789289514032793</v>
      </c>
      <c r="AU73" s="53">
        <f t="shared" si="155"/>
        <v>0.16301719581946755</v>
      </c>
      <c r="AV73" s="53">
        <f t="shared" si="156"/>
        <v>0.79117637565564791</v>
      </c>
      <c r="AW73" s="64">
        <f t="shared" si="157"/>
        <v>0.23050945236110992</v>
      </c>
    </row>
    <row r="74" spans="1:49" ht="11.5" x14ac:dyDescent="0.25">
      <c r="A74" s="10" t="str">
        <f>IF(AND(B74='bcc-csm-1'!C73, B74='bcc-csm1-1-m'!C73,B74='BNU-ESM'!C73, B74=CanESM2!C73, B74=CCSM4!C73, B74='CNRM-CM5'!C73, B74='CSIRO-Mk3-6-0'!C73, B74='GFDL-ESM2M'!C73, B74='GFDL-ESM2G'!C73, B74='HadGEM2-ES'!C73, B74='HadGEM2-CC'!C73, B74=inmcm4!C73, B74='IPSL-CM5A-LR'!C73, B74='IPSL-CM5A-MR'!C73, B74='IPSL-MC5B-LR'!C73, B74=MIROC5!C73, B74='MIROC-ESM'!C73, B74='MIROC-ESM-CHEM'!C73, B74='MRI-CGCM3'!C73, B74='NorESM1-M'!C73), "Yes", "No")</f>
        <v>Yes</v>
      </c>
      <c r="B74" s="10">
        <v>19139</v>
      </c>
      <c r="C74" s="10" t="s">
        <v>73</v>
      </c>
      <c r="D74" s="11" t="s">
        <v>1</v>
      </c>
      <c r="E74" s="13">
        <f>AVERAGE('bcc-csm-1'!$H73,'bcc-csm1-1-m'!$H73,'BNU-ESM'!$H73,CanESM2!$H73,CCSM4!$H73,'CNRM-CM5'!$H73,'CSIRO-Mk3-6-0'!$H73,'GFDL-ESM2M'!$H73,'GFDL-ESM2G'!$H73,'HadGEM2-ES'!$H73,'HadGEM2-CC'!$H73,inmcm4!$H73,'IPSL-CM5A-LR'!$H73,'IPSL-CM5A-MR'!$H73,'IPSL-MC5B-LR'!$H73,MIROC5!$H73,'MIROC-ESM'!$H73,'MIROC-ESM-CHEM'!$H73,'MRI-CGCM3'!$H73,'NorESM1-M'!$H73)</f>
        <v>243.58181310093761</v>
      </c>
      <c r="F74" s="13">
        <f>AVERAGE('bcc-csm-1'!$I73,'bcc-csm1-1-m'!$I73,'BNU-ESM'!$I73,CanESM2!$I73,CCSM4!$I73,'CNRM-CM5'!$I73,'CSIRO-Mk3-6-0'!$I73,'GFDL-ESM2M'!$I73,'GFDL-ESM2G'!$I73,'HadGEM2-ES'!$I73,'HadGEM2-CC'!$I73,inmcm4!$I73,'IPSL-CM5A-LR'!$I73,'IPSL-CM5A-MR'!$I73,'IPSL-MC5B-LR'!$I73,MIROC5!$I73,'MIROC-ESM'!$I73,'MIROC-ESM-CHEM'!$I73,'MRI-CGCM3'!$I73,'NorESM1-M'!$I73)</f>
        <v>127.39525922791408</v>
      </c>
      <c r="G74" s="25">
        <f>AVERAGE('bcc-csm-1'!$J73,'bcc-csm1-1-m'!$J73,'BNU-ESM'!$J73,CanESM2!$J73,CCSM4!$J73,'CNRM-CM5'!$J73,'CSIRO-Mk3-6-0'!$J73,'GFDL-ESM2M'!$J73,'GFDL-ESM2G'!$J73,'HadGEM2-ES'!$J73,'HadGEM2-CC'!$J73,inmcm4!$J73,'IPSL-CM5A-LR'!$J73,'IPSL-CM5A-MR'!$J73,'IPSL-MC5B-LR'!$J73,MIROC5!$J73,'MIROC-ESM'!$J73,'MIROC-ESM-CHEM'!$J73,'MRI-CGCM3'!$J73,'NorESM1-M'!$J73)</f>
        <v>0.15310885126921922</v>
      </c>
      <c r="H74" s="13">
        <f>AVERAGE('bcc-csm-1'!$K73,'bcc-csm1-1-m'!$K73,'BNU-ESM'!$K73,CanESM2!$K73,CCSM4!$K73,'CNRM-CM5'!$K73,'CSIRO-Mk3-6-0'!$K73,'GFDL-ESM2M'!$K73,'GFDL-ESM2G'!$K73,'HadGEM2-ES'!$K73,'HadGEM2-CC'!$K73,inmcm4!$K73,'IPSL-CM5A-LR'!$K73,'IPSL-CM5A-MR'!$K73,'IPSL-MC5B-LR'!$K73,MIROC5!$K73,'MIROC-ESM'!$K73,'MIROC-ESM-CHEM'!$K73,'MRI-CGCM3'!$K73,'NorESM1-M'!$K73)</f>
        <v>373.22584850640936</v>
      </c>
      <c r="I74" s="13">
        <f>AVERAGE('bcc-csm-1'!$L73,'bcc-csm1-1-m'!$L73,'BNU-ESM'!$L73,CanESM2!$L73,CCSM4!$L73,'CNRM-CM5'!$L73,'CSIRO-Mk3-6-0'!$L73,'GFDL-ESM2M'!$L73,'GFDL-ESM2G'!$L73,'HadGEM2-ES'!$L73,'HadGEM2-CC'!$L73,inmcm4!$L73,'IPSL-CM5A-LR'!$L73,'IPSL-CM5A-MR'!$L73,'IPSL-MC5B-LR'!$L73,MIROC5!$L73,'MIROC-ESM'!$L73,'MIROC-ESM-CHEM'!$L73,'MRI-CGCM3'!$L73,'NorESM1-M'!$L73)</f>
        <v>203.60461282663496</v>
      </c>
      <c r="J74" s="25">
        <f>AVERAGE('bcc-csm-1'!$M73,'bcc-csm1-1-m'!$M73,'BNU-ESM'!$M73,CanESM2!$M73,CCSM4!$M73,'CNRM-CM5'!$M73,'CSIRO-Mk3-6-0'!$M73,'GFDL-ESM2M'!$M73,'GFDL-ESM2G'!$M73,'HadGEM2-ES'!$M73,'HadGEM2-CC'!$M73,inmcm4!$M73,'IPSL-CM5A-LR'!$M73,'IPSL-CM5A-MR'!$M73,'IPSL-MC5B-LR'!$M73,MIROC5!$M73,'MIROC-ESM'!$M73,'MIROC-ESM-CHEM'!$M73,'MRI-CGCM3'!$M73,'NorESM1-M'!$M73)</f>
        <v>0.24681084173527465</v>
      </c>
      <c r="K74" s="56">
        <f>MIN('bcc-csm-1'!$H73,'bcc-csm1-1-m'!$H73,'BNU-ESM'!$H73,CanESM2!$H73,CCSM4!$H73,'CNRM-CM5'!$H73,'CSIRO-Mk3-6-0'!$H73,'GFDL-ESM2M'!$H73,'GFDL-ESM2G'!$H73,'HadGEM2-ES'!$H73,'HadGEM2-CC'!$H73,inmcm4!$H73,'IPSL-CM5A-LR'!$H73,'IPSL-CM5A-MR'!$H73,'IPSL-MC5B-LR'!$H73,MIROC5!$H73,'MIROC-ESM'!$H73,'MIROC-ESM-CHEM'!$H73,'MRI-CGCM3'!$H73,'NorESM1-M'!$H73)</f>
        <v>75.2646696095821</v>
      </c>
      <c r="L74" s="13">
        <f>MIN('bcc-csm-1'!$I73,'bcc-csm1-1-m'!$I73,'BNU-ESM'!$I73,CanESM2!$I73,CCSM4!$I73,'CNRM-CM5'!$I73,'CSIRO-Mk3-6-0'!$I73,'GFDL-ESM2M'!$I73,'GFDL-ESM2G'!$I73,'HadGEM2-ES'!$I73,'HadGEM2-CC'!$I73,inmcm4!$I73,'IPSL-CM5A-LR'!$I73,'IPSL-CM5A-MR'!$I73,'IPSL-MC5B-LR'!$I73,MIROC5!$I73,'MIROC-ESM'!$I73,'MIROC-ESM-CHEM'!$I73,'MRI-CGCM3'!$I73,'NorESM1-M'!$I73)</f>
        <v>30.811835718154899</v>
      </c>
      <c r="M74" s="25">
        <f>MIN('bcc-csm-1'!$J73,'bcc-csm1-1-m'!$J73,'BNU-ESM'!$J73,CanESM2!$J73,CCSM4!$J73,'CNRM-CM5'!$J73,'CSIRO-Mk3-6-0'!$J73,'GFDL-ESM2M'!$J73,'GFDL-ESM2G'!$J73,'HadGEM2-ES'!$J73,'HadGEM2-CC'!$J73,inmcm4!$J73,'IPSL-CM5A-LR'!$J73,'IPSL-CM5A-MR'!$J73,'IPSL-MC5B-LR'!$J73,MIROC5!$J73,'MIROC-ESM'!$J73,'MIROC-ESM-CHEM'!$J73,'MRI-CGCM3'!$J73,'NorESM1-M'!$J73)</f>
        <v>-1.6148079611584001E-2</v>
      </c>
      <c r="N74" s="13">
        <f>MIN('bcc-csm-1'!$K73,'bcc-csm1-1-m'!$K73,'BNU-ESM'!$K73,CanESM2!$K73,CCSM4!$K73,'CNRM-CM5'!$K73,'CSIRO-Mk3-6-0'!$K73,'GFDL-ESM2M'!$K73,'GFDL-ESM2G'!$K73,'HadGEM2-ES'!$K73,'HadGEM2-CC'!$K73,inmcm4!$K73,'IPSL-CM5A-LR'!$K73,'IPSL-CM5A-MR'!$K73,'IPSL-MC5B-LR'!$K73,MIROC5!$K73,'MIROC-ESM'!$K73,'MIROC-ESM-CHEM'!$K73,'MRI-CGCM3'!$K73,'NorESM1-M'!$K73)</f>
        <v>137.069195799087</v>
      </c>
      <c r="O74" s="13">
        <f>MIN('bcc-csm-1'!$L73,'bcc-csm1-1-m'!$L73,'BNU-ESM'!$L73,CanESM2!$L73,CCSM4!$L73,'CNRM-CM5'!$L73,'CSIRO-Mk3-6-0'!$L73,'GFDL-ESM2M'!$L73,'GFDL-ESM2G'!$L73,'HadGEM2-ES'!$L73,'HadGEM2-CC'!$L73,inmcm4!$L73,'IPSL-CM5A-LR'!$L73,'IPSL-CM5A-MR'!$L73,'IPSL-MC5B-LR'!$L73,MIROC5!$L73,'MIROC-ESM'!$L73,'MIROC-ESM-CHEM'!$L73,'MRI-CGCM3'!$L73,'NorESM1-M'!$L73)</f>
        <v>29.340047883987399</v>
      </c>
      <c r="P74" s="25">
        <f>MIN('bcc-csm-1'!$M73,'bcc-csm1-1-m'!$M73,'BNU-ESM'!$M73,CanESM2!$M73,CCSM4!$M73,'CNRM-CM5'!$M73,'CSIRO-Mk3-6-0'!$M73,'GFDL-ESM2M'!$M73,'GFDL-ESM2G'!$M73,'HadGEM2-ES'!$M73,'HadGEM2-CC'!$M73,inmcm4!$M73,'IPSL-CM5A-LR'!$M73,'IPSL-CM5A-MR'!$M73,'IPSL-MC5B-LR'!$M73,MIROC5!$M73,'MIROC-ESM'!$M73,'MIROC-ESM-CHEM'!$M73,'MRI-CGCM3'!$M73,'NorESM1-M'!$M73)</f>
        <v>-2.1681507695381699E-2</v>
      </c>
      <c r="Q74" s="56">
        <f>MAX('bcc-csm-1'!$H73,'bcc-csm1-1-m'!$H73,'BNU-ESM'!$H73,CanESM2!$H73,CCSM4!$H73,'CNRM-CM5'!$H73,'CSIRO-Mk3-6-0'!$H73,'GFDL-ESM2M'!$H73,'GFDL-ESM2G'!$H73,'HadGEM2-ES'!$H73,'HadGEM2-CC'!$H73,inmcm4!$H73,'IPSL-CM5A-LR'!$H73,'IPSL-CM5A-MR'!$H73,'IPSL-MC5B-LR'!$H73,MIROC5!$H73,'MIROC-ESM'!$H73,'MIROC-ESM-CHEM'!$H73,'MRI-CGCM3'!$H73,'NorESM1-M'!$H73)</f>
        <v>445.64445173058198</v>
      </c>
      <c r="R74" s="13">
        <f>MAX('bcc-csm-1'!$I73,'bcc-csm1-1-m'!$I73,'BNU-ESM'!$I73,CanESM2!$I73,CCSM4!$I73,'CNRM-CM5'!$I73,'CSIRO-Mk3-6-0'!$I73,'GFDL-ESM2M'!$I73,'GFDL-ESM2G'!$I73,'HadGEM2-ES'!$I73,'HadGEM2-CC'!$I73,inmcm4!$I73,'IPSL-CM5A-LR'!$I73,'IPSL-CM5A-MR'!$I73,'IPSL-MC5B-LR'!$I73,MIROC5!$I73,'MIROC-ESM'!$I73,'MIROC-ESM-CHEM'!$I73,'MRI-CGCM3'!$I73,'NorESM1-M'!$I73)</f>
        <v>302.83985247611997</v>
      </c>
      <c r="S74" s="25">
        <f>MAX('bcc-csm-1'!$J73,'bcc-csm1-1-m'!$J73,'BNU-ESM'!$J73,CanESM2!$J73,CCSM4!$J73,'CNRM-CM5'!$J73,'CSIRO-Mk3-6-0'!$J73,'GFDL-ESM2M'!$J73,'GFDL-ESM2G'!$J73,'HadGEM2-ES'!$J73,'HadGEM2-CC'!$J73,inmcm4!$J73,'IPSL-CM5A-LR'!$J73,'IPSL-CM5A-MR'!$J73,'IPSL-MC5B-LR'!$J73,MIROC5!$J73,'MIROC-ESM'!$J73,'MIROC-ESM-CHEM'!$J73,'MRI-CGCM3'!$J73,'NorESM1-M'!$J73)</f>
        <v>0.39048656279999999</v>
      </c>
      <c r="T74" s="13">
        <f>MAX('bcc-csm-1'!$K73,'bcc-csm1-1-m'!$K73,'BNU-ESM'!$K73,CanESM2!$K73,CCSM4!$K73,'CNRM-CM5'!$K73,'CSIRO-Mk3-6-0'!$K73,'GFDL-ESM2M'!$K73,'GFDL-ESM2G'!$K73,'HadGEM2-ES'!$K73,'HadGEM2-CC'!$K73,inmcm4!$K73,'IPSL-CM5A-LR'!$K73,'IPSL-CM5A-MR'!$K73,'IPSL-MC5B-LR'!$K73,MIROC5!$K73,'MIROC-ESM'!$K73,'MIROC-ESM-CHEM'!$K73,'MRI-CGCM3'!$K73,'NorESM1-M'!$K73)</f>
        <v>739.63014050000004</v>
      </c>
      <c r="U74" s="13">
        <f>MAX('bcc-csm-1'!$L73,'bcc-csm1-1-m'!$L73,'BNU-ESM'!$L73,CanESM2!$L73,CCSM4!$L73,'CNRM-CM5'!$L73,'CSIRO-Mk3-6-0'!$L73,'GFDL-ESM2M'!$L73,'GFDL-ESM2G'!$L73,'HadGEM2-ES'!$L73,'HadGEM2-CC'!$L73,inmcm4!$L73,'IPSL-CM5A-LR'!$L73,'IPSL-CM5A-MR'!$L73,'IPSL-MC5B-LR'!$L73,MIROC5!$L73,'MIROC-ESM'!$L73,'MIROC-ESM-CHEM'!$L73,'MRI-CGCM3'!$L73,'NorESM1-M'!$L73)</f>
        <v>517.80925070000001</v>
      </c>
      <c r="V74" s="25">
        <f>MAX('bcc-csm-1'!$M73,'bcc-csm1-1-m'!$M73,'BNU-ESM'!$M73,CanESM2!$M73,CCSM4!$M73,'CNRM-CM5'!$M73,'CSIRO-Mk3-6-0'!$M73,'GFDL-ESM2M'!$M73,'GFDL-ESM2G'!$M73,'HadGEM2-ES'!$M73,'HadGEM2-CC'!$M73,inmcm4!$M73,'IPSL-CM5A-LR'!$M73,'IPSL-CM5A-MR'!$M73,'IPSL-MC5B-LR'!$M73,MIROC5!$M73,'MIROC-ESM'!$M73,'MIROC-ESM-CHEM'!$M73,'MRI-CGCM3'!$M73,'NorESM1-M'!$M73)</f>
        <v>0.70223422550000003</v>
      </c>
      <c r="W74" s="56">
        <f>STDEV('bcc-csm-1'!$H73,'bcc-csm1-1-m'!$H73,'BNU-ESM'!$H73,CanESM2!$H73,CCSM4!$H73,'CNRM-CM5'!$H73,'CSIRO-Mk3-6-0'!$H73,'GFDL-ESM2M'!$H73,'GFDL-ESM2G'!$H73,'HadGEM2-ES'!$H73,'HadGEM2-CC'!$H73,inmcm4!$H73,'IPSL-CM5A-LR'!$H73,'IPSL-CM5A-MR'!$H73,'IPSL-MC5B-LR'!$H73,MIROC5!$H73,'MIROC-ESM'!$H73,'MIROC-ESM-CHEM'!$H73,'MRI-CGCM3'!$H73,'NorESM1-M'!$H73)</f>
        <v>104.43271190855762</v>
      </c>
      <c r="X74" s="13">
        <f>STDEV('bcc-csm-1'!$I73,'bcc-csm1-1-m'!$I73,'BNU-ESM'!$I73,CanESM2!$I73,CCSM4!$I73,'CNRM-CM5'!$I73,'CSIRO-Mk3-6-0'!$I73,'GFDL-ESM2M'!$I73,'GFDL-ESM2G'!$I73,'HadGEM2-ES'!$I73,'HadGEM2-CC'!$I73,inmcm4!$I73,'IPSL-CM5A-LR'!$I73,'IPSL-CM5A-MR'!$I73,'IPSL-MC5B-LR'!$I73,MIROC5!$I73,'MIROC-ESM'!$I73,'MIROC-ESM-CHEM'!$I73,'MRI-CGCM3'!$I73,'NorESM1-M'!$I73)</f>
        <v>74.288877747486424</v>
      </c>
      <c r="Y74" s="13">
        <f>STDEV('bcc-csm-1'!$J73,'bcc-csm1-1-m'!$J73,'BNU-ESM'!$J73,CanESM2!$J73,CCSM4!$J73,'CNRM-CM5'!$J73,'CSIRO-Mk3-6-0'!$J73,'GFDL-ESM2M'!$J73,'GFDL-ESM2G'!$J73,'HadGEM2-ES'!$J73,'HadGEM2-CC'!$J73,inmcm4!$J73,'IPSL-CM5A-LR'!$J73,'IPSL-CM5A-MR'!$J73,'IPSL-MC5B-LR'!$J73,MIROC5!$J73,'MIROC-ESM'!$J73,'MIROC-ESM-CHEM'!$J73,'MRI-CGCM3'!$J73,'NorESM1-M'!$J73)</f>
        <v>0.11275639702784133</v>
      </c>
      <c r="Z74" s="13">
        <f>STDEV('bcc-csm-1'!$K73,'bcc-csm1-1-m'!$K73,'BNU-ESM'!$K73,CanESM2!$K73,CCSM4!$K73,'CNRM-CM5'!$K73,'CSIRO-Mk3-6-0'!$K73,'GFDL-ESM2M'!$K73,'GFDL-ESM2G'!$K73,'HadGEM2-ES'!$K73,'HadGEM2-CC'!$K73,inmcm4!$K73,'IPSL-CM5A-LR'!$K73,'IPSL-CM5A-MR'!$K73,'IPSL-MC5B-LR'!$K73,MIROC5!$K73,'MIROC-ESM'!$K73,'MIROC-ESM-CHEM'!$K73,'MRI-CGCM3'!$K73,'NorESM1-M'!$K73)</f>
        <v>158.95709735391242</v>
      </c>
      <c r="AA74" s="13">
        <f>STDEV('bcc-csm-1'!$L73,'bcc-csm1-1-m'!$L73,'BNU-ESM'!$L73,CanESM2!$L73,CCSM4!$L73,'CNRM-CM5'!$L73,'CSIRO-Mk3-6-0'!$L73,'GFDL-ESM2M'!$L73,'GFDL-ESM2G'!$L73,'HadGEM2-ES'!$L73,'HadGEM2-CC'!$L73,inmcm4!$L73,'IPSL-CM5A-LR'!$L73,'IPSL-CM5A-MR'!$L73,'IPSL-MC5B-LR'!$L73,MIROC5!$L73,'MIROC-ESM'!$L73,'MIROC-ESM-CHEM'!$L73,'MRI-CGCM3'!$L73,'NorESM1-M'!$L73)</f>
        <v>118.58064065584449</v>
      </c>
      <c r="AB74" s="13">
        <f>STDEV('bcc-csm-1'!$M73,'bcc-csm1-1-m'!$M73,'BNU-ESM'!$M73,CanESM2!$M73,CCSM4!$M73,'CNRM-CM5'!$M73,'CSIRO-Mk3-6-0'!$M73,'GFDL-ESM2M'!$M73,'GFDL-ESM2G'!$M73,'HadGEM2-ES'!$M73,'HadGEM2-CC'!$M73,inmcm4!$M73,'IPSL-CM5A-LR'!$M73,'IPSL-CM5A-MR'!$M73,'IPSL-MC5B-LR'!$M73,MIROC5!$M73,'MIROC-ESM'!$M73,'MIROC-ESM-CHEM'!$M73,'MRI-CGCM3'!$M73,'NorESM1-M'!$M73)</f>
        <v>0.17853747842992163</v>
      </c>
      <c r="AC74" s="56">
        <f t="shared" ref="AC74:AH74" si="168">E74-(3*W74)</f>
        <v>-69.716322624735255</v>
      </c>
      <c r="AD74" s="13">
        <f t="shared" si="168"/>
        <v>-95.471374014545191</v>
      </c>
      <c r="AE74" s="13">
        <f t="shared" si="168"/>
        <v>-0.18516033981430477</v>
      </c>
      <c r="AF74" s="13">
        <f t="shared" si="168"/>
        <v>-103.64544355532786</v>
      </c>
      <c r="AG74" s="13">
        <f t="shared" si="168"/>
        <v>-152.13730914089851</v>
      </c>
      <c r="AH74" s="13">
        <f t="shared" si="168"/>
        <v>-0.2888015935544902</v>
      </c>
      <c r="AI74" s="56">
        <f t="shared" ref="AI74:AN74" si="169">E74+(3*W74)</f>
        <v>556.87994882661042</v>
      </c>
      <c r="AJ74" s="13">
        <f t="shared" si="169"/>
        <v>350.26189247037337</v>
      </c>
      <c r="AK74" s="13">
        <f t="shared" si="169"/>
        <v>0.49137804235274318</v>
      </c>
      <c r="AL74" s="13">
        <f t="shared" si="169"/>
        <v>850.09714056814664</v>
      </c>
      <c r="AM74" s="13">
        <f t="shared" si="169"/>
        <v>559.34653479416841</v>
      </c>
      <c r="AN74" s="13">
        <f t="shared" si="169"/>
        <v>0.78242327702503955</v>
      </c>
      <c r="AO74" s="56">
        <f>AVERAGE('bcc-csm-1'!$E73,'bcc-csm1-1-m'!$E73,'BNU-ESM'!$E73,CanESM2!$E73,CCSM4!$E73,'CNRM-CM5'!$E73,'CSIRO-Mk3-6-0'!$E73,'GFDL-ESM2M'!$E73,'GFDL-ESM2G'!$E73,'HadGEM2-ES'!$E73,'HadGEM2-CC'!$E73,inmcm4!$E73,'IPSL-CM5A-LR'!$E73,'IPSL-CM5A-MR'!$E73,'IPSL-MC5B-LR'!$E73,MIROC5!$E73,'MIROC-ESM'!$E73,'MIROC-ESM-CHEM'!$E73,'MRI-CGCM3'!$E73,'NorESM1-M'!$E73)</f>
        <v>2188.5406965499515</v>
      </c>
      <c r="AP74" s="13">
        <f>AVERAGE('bcc-csm-1'!$F73,'bcc-csm1-1-m'!$F73,'BNU-ESM'!$F73,CanESM2!$F73,CCSM4!$F73,'CNRM-CM5'!$F73,'CSIRO-Mk3-6-0'!$F73,'GFDL-ESM2M'!$F73,'GFDL-ESM2G'!$F73,'HadGEM2-ES'!$F73,'HadGEM2-CC'!$F73,inmcm4!$F73,'IPSL-CM5A-LR'!$F73,'IPSL-CM5A-MR'!$F73,'IPSL-MC5B-LR'!$F73,MIROC5!$F73,'MIROC-ESM'!$F73,'MIROC-ESM-CHEM'!$F73,'MRI-CGCM3'!$F73,'NorESM1-M'!$F73)</f>
        <v>218.76989091584102</v>
      </c>
      <c r="AQ74" s="62">
        <f>AVERAGE('bcc-csm-1'!$G73,'bcc-csm1-1-m'!$G73,'BNU-ESM'!$G73,CanESM2!$G73,CCSM4!$G73,'CNRM-CM5'!$G73,'CSIRO-Mk3-6-0'!$G73,'GFDL-ESM2M'!$G73,'GFDL-ESM2G'!$G73,'HadGEM2-ES'!$G73,'HadGEM2-CC'!$G73,inmcm4!$G73,'IPSL-CM5A-LR'!$G73,'IPSL-CM5A-MR'!$G73,'IPSL-MC5B-LR'!$G73,MIROC5!$G73,'MIROC-ESM'!$G73,'MIROC-ESM-CHEM'!$G73,'MRI-CGCM3'!$G73,'NorESM1-M'!$G73)</f>
        <v>1.0069759500079649</v>
      </c>
      <c r="AR74" s="53">
        <f t="shared" si="152"/>
        <v>0.11129873594990655</v>
      </c>
      <c r="AS74" s="53">
        <f t="shared" si="153"/>
        <v>0.58232537711015264</v>
      </c>
      <c r="AT74" s="64">
        <f t="shared" si="154"/>
        <v>0.15204817083070174</v>
      </c>
      <c r="AU74" s="53">
        <f t="shared" si="155"/>
        <v>0.17053639856675648</v>
      </c>
      <c r="AV74" s="53">
        <f t="shared" si="156"/>
        <v>0.9306793177721151</v>
      </c>
      <c r="AW74" s="64">
        <f t="shared" si="157"/>
        <v>0.2451010292086146</v>
      </c>
    </row>
    <row r="75" spans="1:49" ht="11.5" x14ac:dyDescent="0.25">
      <c r="A75" s="10" t="str">
        <f>IF(AND(B75='bcc-csm-1'!C74, B75='bcc-csm1-1-m'!C74,B75='BNU-ESM'!C74, B75=CanESM2!C74, B75=CCSM4!C74, B75='CNRM-CM5'!C74, B75='CSIRO-Mk3-6-0'!C74, B75='GFDL-ESM2M'!C74, B75='GFDL-ESM2G'!C74, B75='HadGEM2-ES'!C74, B75='HadGEM2-CC'!C74, B75=inmcm4!C74, B75='IPSL-CM5A-LR'!C74, B75='IPSL-CM5A-MR'!C74, B75='IPSL-MC5B-LR'!C74, B75=MIROC5!C74, B75='MIROC-ESM'!C74, B75='MIROC-ESM-CHEM'!C74, B75='MRI-CGCM3'!C74, B75='NorESM1-M'!C74), "Yes", "No")</f>
        <v>Yes</v>
      </c>
      <c r="B75" s="10">
        <v>19141</v>
      </c>
      <c r="C75" s="10" t="s">
        <v>74</v>
      </c>
      <c r="D75" s="11" t="s">
        <v>1</v>
      </c>
      <c r="E75" s="13">
        <f>AVERAGE('bcc-csm-1'!$H74,'bcc-csm1-1-m'!$H74,'BNU-ESM'!$H74,CanESM2!$H74,CCSM4!$H74,'CNRM-CM5'!$H74,'CSIRO-Mk3-6-0'!$H74,'GFDL-ESM2M'!$H74,'GFDL-ESM2G'!$H74,'HadGEM2-ES'!$H74,'HadGEM2-CC'!$H74,inmcm4!$H74,'IPSL-CM5A-LR'!$H74,'IPSL-CM5A-MR'!$H74,'IPSL-MC5B-LR'!$H74,MIROC5!$H74,'MIROC-ESM'!$H74,'MIROC-ESM-CHEM'!$H74,'MRI-CGCM3'!$H74,'NorESM1-M'!$H74)</f>
        <v>227.7000781977259</v>
      </c>
      <c r="F75" s="13">
        <f>AVERAGE('bcc-csm-1'!$I74,'bcc-csm1-1-m'!$I74,'BNU-ESM'!$I74,CanESM2!$I74,CCSM4!$I74,'CNRM-CM5'!$I74,'CSIRO-Mk3-6-0'!$I74,'GFDL-ESM2M'!$I74,'GFDL-ESM2G'!$I74,'HadGEM2-ES'!$I74,'HadGEM2-CC'!$I74,inmcm4!$I74,'IPSL-CM5A-LR'!$I74,'IPSL-CM5A-MR'!$I74,'IPSL-MC5B-LR'!$I74,MIROC5!$I74,'MIROC-ESM'!$I74,'MIROC-ESM-CHEM'!$I74,'MRI-CGCM3'!$I74,'NorESM1-M'!$I74)</f>
        <v>100.91796829421575</v>
      </c>
      <c r="G75" s="25">
        <f>AVERAGE('bcc-csm-1'!$J74,'bcc-csm1-1-m'!$J74,'BNU-ESM'!$J74,CanESM2!$J74,CCSM4!$J74,'CNRM-CM5'!$J74,'CSIRO-Mk3-6-0'!$J74,'GFDL-ESM2M'!$J74,'GFDL-ESM2G'!$J74,'HadGEM2-ES'!$J74,'HadGEM2-CC'!$J74,inmcm4!$J74,'IPSL-CM5A-LR'!$J74,'IPSL-CM5A-MR'!$J74,'IPSL-MC5B-LR'!$J74,MIROC5!$J74,'MIROC-ESM'!$J74,'MIROC-ESM-CHEM'!$J74,'MRI-CGCM3'!$J74,'NorESM1-M'!$J74)</f>
        <v>0.13443114553056823</v>
      </c>
      <c r="H75" s="13">
        <f>AVERAGE('bcc-csm-1'!$K74,'bcc-csm1-1-m'!$K74,'BNU-ESM'!$K74,CanESM2!$K74,CCSM4!$K74,'CNRM-CM5'!$K74,'CSIRO-Mk3-6-0'!$K74,'GFDL-ESM2M'!$K74,'GFDL-ESM2G'!$K74,'HadGEM2-ES'!$K74,'HadGEM2-CC'!$K74,inmcm4!$K74,'IPSL-CM5A-LR'!$K74,'IPSL-CM5A-MR'!$K74,'IPSL-MC5B-LR'!$K74,MIROC5!$K74,'MIROC-ESM'!$K74,'MIROC-ESM-CHEM'!$K74,'MRI-CGCM3'!$K74,'NorESM1-M'!$K74)</f>
        <v>350.52269261535594</v>
      </c>
      <c r="I75" s="13">
        <f>AVERAGE('bcc-csm-1'!$L74,'bcc-csm1-1-m'!$L74,'BNU-ESM'!$L74,CanESM2!$L74,CCSM4!$L74,'CNRM-CM5'!$L74,'CSIRO-Mk3-6-0'!$L74,'GFDL-ESM2M'!$L74,'GFDL-ESM2G'!$L74,'HadGEM2-ES'!$L74,'HadGEM2-CC'!$L74,inmcm4!$L74,'IPSL-CM5A-LR'!$L74,'IPSL-CM5A-MR'!$L74,'IPSL-MC5B-LR'!$L74,MIROC5!$L74,'MIROC-ESM'!$L74,'MIROC-ESM-CHEM'!$L74,'MRI-CGCM3'!$L74,'NorESM1-M'!$L74)</f>
        <v>166.92486823345649</v>
      </c>
      <c r="J75" s="25">
        <f>AVERAGE('bcc-csm-1'!$M74,'bcc-csm1-1-m'!$M74,'BNU-ESM'!$M74,CanESM2!$M74,CCSM4!$M74,'CNRM-CM5'!$M74,'CSIRO-Mk3-6-0'!$M74,'GFDL-ESM2M'!$M74,'GFDL-ESM2G'!$M74,'HadGEM2-ES'!$M74,'HadGEM2-CC'!$M74,inmcm4!$M74,'IPSL-CM5A-LR'!$M74,'IPSL-CM5A-MR'!$M74,'IPSL-MC5B-LR'!$M74,MIROC5!$M74,'MIROC-ESM'!$M74,'MIROC-ESM-CHEM'!$M74,'MRI-CGCM3'!$M74,'NorESM1-M'!$M74)</f>
        <v>0.22196385187270756</v>
      </c>
      <c r="K75" s="56">
        <f>MIN('bcc-csm-1'!$H74,'bcc-csm1-1-m'!$H74,'BNU-ESM'!$H74,CanESM2!$H74,CCSM4!$H74,'CNRM-CM5'!$H74,'CSIRO-Mk3-6-0'!$H74,'GFDL-ESM2M'!$H74,'GFDL-ESM2G'!$H74,'HadGEM2-ES'!$H74,'HadGEM2-CC'!$H74,inmcm4!$H74,'IPSL-CM5A-LR'!$H74,'IPSL-CM5A-MR'!$H74,'IPSL-MC5B-LR'!$H74,MIROC5!$H74,'MIROC-ESM'!$H74,'MIROC-ESM-CHEM'!$H74,'MRI-CGCM3'!$H74,'NorESM1-M'!$H74)</f>
        <v>44.252247267525</v>
      </c>
      <c r="L75" s="13">
        <f>MIN('bcc-csm-1'!$I74,'bcc-csm1-1-m'!$I74,'BNU-ESM'!$I74,CanESM2!$I74,CCSM4!$I74,'CNRM-CM5'!$I74,'CSIRO-Mk3-6-0'!$I74,'GFDL-ESM2M'!$I74,'GFDL-ESM2G'!$I74,'HadGEM2-ES'!$I74,'HadGEM2-CC'!$I74,inmcm4!$I74,'IPSL-CM5A-LR'!$I74,'IPSL-CM5A-MR'!$I74,'IPSL-MC5B-LR'!$I74,MIROC5!$I74,'MIROC-ESM'!$I74,'MIROC-ESM-CHEM'!$I74,'MRI-CGCM3'!$I74,'NorESM1-M'!$I74)</f>
        <v>-2.4429094314575099</v>
      </c>
      <c r="M75" s="25">
        <f>MIN('bcc-csm-1'!$J74,'bcc-csm1-1-m'!$J74,'BNU-ESM'!$J74,CanESM2!$J74,CCSM4!$J74,'CNRM-CM5'!$J74,'CSIRO-Mk3-6-0'!$J74,'GFDL-ESM2M'!$J74,'GFDL-ESM2G'!$J74,'HadGEM2-ES'!$J74,'HadGEM2-CC'!$J74,inmcm4!$J74,'IPSL-CM5A-LR'!$J74,'IPSL-CM5A-MR'!$J74,'IPSL-MC5B-LR'!$J74,MIROC5!$J74,'MIROC-ESM'!$J74,'MIROC-ESM-CHEM'!$J74,'MRI-CGCM3'!$J74,'NorESM1-M'!$J74)</f>
        <v>-5.53380412149981E-2</v>
      </c>
      <c r="N75" s="13">
        <f>MIN('bcc-csm-1'!$K74,'bcc-csm1-1-m'!$K74,'BNU-ESM'!$K74,CanESM2!$K74,CCSM4!$K74,'CNRM-CM5'!$K74,'CSIRO-Mk3-6-0'!$K74,'GFDL-ESM2M'!$K74,'GFDL-ESM2G'!$K74,'HadGEM2-ES'!$K74,'HadGEM2-CC'!$K74,inmcm4!$K74,'IPSL-CM5A-LR'!$K74,'IPSL-CM5A-MR'!$K74,'IPSL-MC5B-LR'!$K74,MIROC5!$K74,'MIROC-ESM'!$K74,'MIROC-ESM-CHEM'!$K74,'MRI-CGCM3'!$K74,'NorESM1-M'!$K74)</f>
        <v>128.232107295806</v>
      </c>
      <c r="O75" s="13">
        <f>MIN('bcc-csm-1'!$L74,'bcc-csm1-1-m'!$L74,'BNU-ESM'!$L74,CanESM2!$L74,CCSM4!$L74,'CNRM-CM5'!$L74,'CSIRO-Mk3-6-0'!$L74,'GFDL-ESM2M'!$L74,'GFDL-ESM2G'!$L74,'HadGEM2-ES'!$L74,'HadGEM2-CC'!$L74,inmcm4!$L74,'IPSL-CM5A-LR'!$L74,'IPSL-CM5A-MR'!$L74,'IPSL-MC5B-LR'!$L74,MIROC5!$L74,'MIROC-ESM'!$L74,'MIROC-ESM-CHEM'!$L74,'MRI-CGCM3'!$L74,'NorESM1-M'!$L74)</f>
        <v>46.810905599594101</v>
      </c>
      <c r="P75" s="25">
        <f>MIN('bcc-csm-1'!$M74,'bcc-csm1-1-m'!$M74,'BNU-ESM'!$M74,CanESM2!$M74,CCSM4!$M74,'CNRM-CM5'!$M74,'CSIRO-Mk3-6-0'!$M74,'GFDL-ESM2M'!$M74,'GFDL-ESM2G'!$M74,'HadGEM2-ES'!$M74,'HadGEM2-CC'!$M74,inmcm4!$M74,'IPSL-CM5A-LR'!$M74,'IPSL-CM5A-MR'!$M74,'IPSL-MC5B-LR'!$M74,MIROC5!$M74,'MIROC-ESM'!$M74,'MIROC-ESM-CHEM'!$M74,'MRI-CGCM3'!$M74,'NorESM1-M'!$M74)</f>
        <v>2.5507848229442399E-2</v>
      </c>
      <c r="Q75" s="56">
        <f>MAX('bcc-csm-1'!$H74,'bcc-csm1-1-m'!$H74,'BNU-ESM'!$H74,CanESM2!$H74,CCSM4!$H74,'CNRM-CM5'!$H74,'CSIRO-Mk3-6-0'!$H74,'GFDL-ESM2M'!$H74,'GFDL-ESM2G'!$H74,'HadGEM2-ES'!$H74,'HadGEM2-CC'!$H74,inmcm4!$H74,'IPSL-CM5A-LR'!$H74,'IPSL-CM5A-MR'!$H74,'IPSL-MC5B-LR'!$H74,MIROC5!$H74,'MIROC-ESM'!$H74,'MIROC-ESM-CHEM'!$H74,'MRI-CGCM3'!$H74,'NorESM1-M'!$H74)</f>
        <v>413.91174771664703</v>
      </c>
      <c r="R75" s="13">
        <f>MAX('bcc-csm-1'!$I74,'bcc-csm1-1-m'!$I74,'BNU-ESM'!$I74,CanESM2!$I74,CCSM4!$I74,'CNRM-CM5'!$I74,'CSIRO-Mk3-6-0'!$I74,'GFDL-ESM2M'!$I74,'GFDL-ESM2G'!$I74,'HadGEM2-ES'!$I74,'HadGEM2-CC'!$I74,inmcm4!$I74,'IPSL-CM5A-LR'!$I74,'IPSL-CM5A-MR'!$I74,'IPSL-MC5B-LR'!$I74,MIROC5!$I74,'MIROC-ESM'!$I74,'MIROC-ESM-CHEM'!$I74,'MRI-CGCM3'!$I74,'NorESM1-M'!$I74)</f>
        <v>238.17482872009299</v>
      </c>
      <c r="S75" s="25">
        <f>MAX('bcc-csm-1'!$J74,'bcc-csm1-1-m'!$J74,'BNU-ESM'!$J74,CanESM2!$J74,CCSM4!$J74,'CNRM-CM5'!$J74,'CSIRO-Mk3-6-0'!$J74,'GFDL-ESM2M'!$J74,'GFDL-ESM2G'!$J74,'HadGEM2-ES'!$J74,'HadGEM2-CC'!$J74,inmcm4!$J74,'IPSL-CM5A-LR'!$J74,'IPSL-CM5A-MR'!$J74,'IPSL-MC5B-LR'!$J74,MIROC5!$J74,'MIROC-ESM'!$J74,'MIROC-ESM-CHEM'!$J74,'MRI-CGCM3'!$J74,'NorESM1-M'!$J74)</f>
        <v>0.28770582749080897</v>
      </c>
      <c r="T75" s="13">
        <f>MAX('bcc-csm-1'!$K74,'bcc-csm1-1-m'!$K74,'BNU-ESM'!$K74,CanESM2!$K74,CCSM4!$K74,'CNRM-CM5'!$K74,'CSIRO-Mk3-6-0'!$K74,'GFDL-ESM2M'!$K74,'GFDL-ESM2G'!$K74,'HadGEM2-ES'!$K74,'HadGEM2-CC'!$K74,inmcm4!$K74,'IPSL-CM5A-LR'!$K74,'IPSL-CM5A-MR'!$K74,'IPSL-MC5B-LR'!$K74,MIROC5!$K74,'MIROC-ESM'!$K74,'MIROC-ESM-CHEM'!$K74,'MRI-CGCM3'!$K74,'NorESM1-M'!$K74)</f>
        <v>527.83309369999995</v>
      </c>
      <c r="U75" s="13">
        <f>MAX('bcc-csm-1'!$L74,'bcc-csm1-1-m'!$L74,'BNU-ESM'!$L74,CanESM2!$L74,CCSM4!$L74,'CNRM-CM5'!$L74,'CSIRO-Mk3-6-0'!$L74,'GFDL-ESM2M'!$L74,'GFDL-ESM2G'!$L74,'HadGEM2-ES'!$L74,'HadGEM2-CC'!$L74,inmcm4!$L74,'IPSL-CM5A-LR'!$L74,'IPSL-CM5A-MR'!$L74,'IPSL-MC5B-LR'!$L74,MIROC5!$L74,'MIROC-ESM'!$L74,'MIROC-ESM-CHEM'!$L74,'MRI-CGCM3'!$L74,'NorESM1-M'!$L74)</f>
        <v>283.11054480000001</v>
      </c>
      <c r="V75" s="25">
        <f>MAX('bcc-csm-1'!$M74,'bcc-csm1-1-m'!$M74,'BNU-ESM'!$M74,CanESM2!$M74,CCSM4!$M74,'CNRM-CM5'!$M74,'CSIRO-Mk3-6-0'!$M74,'GFDL-ESM2M'!$M74,'GFDL-ESM2G'!$M74,'HadGEM2-ES'!$M74,'HadGEM2-CC'!$M74,inmcm4!$M74,'IPSL-CM5A-LR'!$M74,'IPSL-CM5A-MR'!$M74,'IPSL-MC5B-LR'!$M74,MIROC5!$M74,'MIROC-ESM'!$M74,'MIROC-ESM-CHEM'!$M74,'MRI-CGCM3'!$M74,'NorESM1-M'!$M74)</f>
        <v>0.44316457660000003</v>
      </c>
      <c r="W75" s="56">
        <f>STDEV('bcc-csm-1'!$H74,'bcc-csm1-1-m'!$H74,'BNU-ESM'!$H74,CanESM2!$H74,CCSM4!$H74,'CNRM-CM5'!$H74,'CSIRO-Mk3-6-0'!$H74,'GFDL-ESM2M'!$H74,'GFDL-ESM2G'!$H74,'HadGEM2-ES'!$H74,'HadGEM2-CC'!$H74,inmcm4!$H74,'IPSL-CM5A-LR'!$H74,'IPSL-CM5A-MR'!$H74,'IPSL-MC5B-LR'!$H74,MIROC5!$H74,'MIROC-ESM'!$H74,'MIROC-ESM-CHEM'!$H74,'MRI-CGCM3'!$H74,'NorESM1-M'!$H74)</f>
        <v>87.690447284354335</v>
      </c>
      <c r="X75" s="13">
        <f>STDEV('bcc-csm-1'!$I74,'bcc-csm1-1-m'!$I74,'BNU-ESM'!$I74,CanESM2!$I74,CCSM4!$I74,'CNRM-CM5'!$I74,'CSIRO-Mk3-6-0'!$I74,'GFDL-ESM2M'!$I74,'GFDL-ESM2G'!$I74,'HadGEM2-ES'!$I74,'HadGEM2-CC'!$I74,inmcm4!$I74,'IPSL-CM5A-LR'!$I74,'IPSL-CM5A-MR'!$I74,'IPSL-MC5B-LR'!$I74,MIROC5!$I74,'MIROC-ESM'!$I74,'MIROC-ESM-CHEM'!$I74,'MRI-CGCM3'!$I74,'NorESM1-M'!$I74)</f>
        <v>52.991750804584491</v>
      </c>
      <c r="Y75" s="13">
        <f>STDEV('bcc-csm-1'!$J74,'bcc-csm1-1-m'!$J74,'BNU-ESM'!$J74,CanESM2!$J74,CCSM4!$J74,'CNRM-CM5'!$J74,'CSIRO-Mk3-6-0'!$J74,'GFDL-ESM2M'!$J74,'GFDL-ESM2G'!$J74,'HadGEM2-ES'!$J74,'HadGEM2-CC'!$J74,inmcm4!$J74,'IPSL-CM5A-LR'!$J74,'IPSL-CM5A-MR'!$J74,'IPSL-MC5B-LR'!$J74,MIROC5!$J74,'MIROC-ESM'!$J74,'MIROC-ESM-CHEM'!$J74,'MRI-CGCM3'!$J74,'NorESM1-M'!$J74)</f>
        <v>9.5539427760841539E-2</v>
      </c>
      <c r="Z75" s="13">
        <f>STDEV('bcc-csm-1'!$K74,'bcc-csm1-1-m'!$K74,'BNU-ESM'!$K74,CanESM2!$K74,CCSM4!$K74,'CNRM-CM5'!$K74,'CSIRO-Mk3-6-0'!$K74,'GFDL-ESM2M'!$K74,'GFDL-ESM2G'!$K74,'HadGEM2-ES'!$K74,'HadGEM2-CC'!$K74,inmcm4!$K74,'IPSL-CM5A-LR'!$K74,'IPSL-CM5A-MR'!$K74,'IPSL-MC5B-LR'!$K74,MIROC5!$K74,'MIROC-ESM'!$K74,'MIROC-ESM-CHEM'!$K74,'MRI-CGCM3'!$K74,'NorESM1-M'!$K74)</f>
        <v>119.89068503640353</v>
      </c>
      <c r="AA75" s="13">
        <f>STDEV('bcc-csm-1'!$L74,'bcc-csm1-1-m'!$L74,'BNU-ESM'!$L74,CanESM2!$L74,CCSM4!$L74,'CNRM-CM5'!$L74,'CSIRO-Mk3-6-0'!$L74,'GFDL-ESM2M'!$L74,'GFDL-ESM2G'!$L74,'HadGEM2-ES'!$L74,'HadGEM2-CC'!$L74,inmcm4!$L74,'IPSL-CM5A-LR'!$L74,'IPSL-CM5A-MR'!$L74,'IPSL-MC5B-LR'!$L74,MIROC5!$L74,'MIROC-ESM'!$L74,'MIROC-ESM-CHEM'!$L74,'MRI-CGCM3'!$L74,'NorESM1-M'!$L74)</f>
        <v>64.915252178742065</v>
      </c>
      <c r="AB75" s="13">
        <f>STDEV('bcc-csm-1'!$M74,'bcc-csm1-1-m'!$M74,'BNU-ESM'!$M74,CanESM2!$M74,CCSM4!$M74,'CNRM-CM5'!$M74,'CSIRO-Mk3-6-0'!$M74,'GFDL-ESM2M'!$M74,'GFDL-ESM2G'!$M74,'HadGEM2-ES'!$M74,'HadGEM2-CC'!$M74,inmcm4!$M74,'IPSL-CM5A-LR'!$M74,'IPSL-CM5A-MR'!$M74,'IPSL-MC5B-LR'!$M74,MIROC5!$M74,'MIROC-ESM'!$M74,'MIROC-ESM-CHEM'!$M74,'MRI-CGCM3'!$M74,'NorESM1-M'!$M74)</f>
        <v>0.11414294501632313</v>
      </c>
      <c r="AC75" s="56">
        <f t="shared" ref="AC75:AH75" si="170">E75-(3*W75)</f>
        <v>-35.371263655337117</v>
      </c>
      <c r="AD75" s="13">
        <f t="shared" si="170"/>
        <v>-58.057284119537726</v>
      </c>
      <c r="AE75" s="13">
        <f t="shared" si="170"/>
        <v>-0.15218713775195636</v>
      </c>
      <c r="AF75" s="13">
        <f t="shared" si="170"/>
        <v>-9.1493624938546532</v>
      </c>
      <c r="AG75" s="13">
        <f t="shared" si="170"/>
        <v>-27.820888302769703</v>
      </c>
      <c r="AH75" s="13">
        <f t="shared" si="170"/>
        <v>-0.12046498317626181</v>
      </c>
      <c r="AI75" s="56">
        <f t="shared" ref="AI75:AN75" si="171">E75+(3*W75)</f>
        <v>490.77142005078895</v>
      </c>
      <c r="AJ75" s="13">
        <f t="shared" si="171"/>
        <v>259.89322070796925</v>
      </c>
      <c r="AK75" s="13">
        <f t="shared" si="171"/>
        <v>0.42104942881309282</v>
      </c>
      <c r="AL75" s="13">
        <f t="shared" si="171"/>
        <v>710.19474772456647</v>
      </c>
      <c r="AM75" s="13">
        <f t="shared" si="171"/>
        <v>361.67062476968272</v>
      </c>
      <c r="AN75" s="13">
        <f t="shared" si="171"/>
        <v>0.56439268692167688</v>
      </c>
      <c r="AO75" s="56">
        <f>AVERAGE('bcc-csm-1'!$E74,'bcc-csm1-1-m'!$E74,'BNU-ESM'!$E74,CanESM2!$E74,CCSM4!$E74,'CNRM-CM5'!$E74,'CSIRO-Mk3-6-0'!$E74,'GFDL-ESM2M'!$E74,'GFDL-ESM2G'!$E74,'HadGEM2-ES'!$E74,'HadGEM2-CC'!$E74,inmcm4!$E74,'IPSL-CM5A-LR'!$E74,'IPSL-CM5A-MR'!$E74,'IPSL-MC5B-LR'!$E74,MIROC5!$E74,'MIROC-ESM'!$E74,'MIROC-ESM-CHEM'!$E74,'MRI-CGCM3'!$E74,'NorESM1-M'!$E74)</f>
        <v>1922.7278203946912</v>
      </c>
      <c r="AP75" s="13">
        <f>AVERAGE('bcc-csm-1'!$F74,'bcc-csm1-1-m'!$F74,'BNU-ESM'!$F74,CanESM2!$F74,CCSM4!$F74,'CNRM-CM5'!$F74,'CSIRO-Mk3-6-0'!$F74,'GFDL-ESM2M'!$F74,'GFDL-ESM2G'!$F74,'HadGEM2-ES'!$F74,'HadGEM2-CC'!$F74,inmcm4!$F74,'IPSL-CM5A-LR'!$F74,'IPSL-CM5A-MR'!$F74,'IPSL-MC5B-LR'!$F74,MIROC5!$F74,'MIROC-ESM'!$F74,'MIROC-ESM-CHEM'!$F74,'MRI-CGCM3'!$F74,'NorESM1-M'!$F74)</f>
        <v>169.05671469927074</v>
      </c>
      <c r="AQ75" s="62">
        <f>AVERAGE('bcc-csm-1'!$G74,'bcc-csm1-1-m'!$G74,'BNU-ESM'!$G74,CanESM2!$G74,CCSM4!$G74,'CNRM-CM5'!$G74,'CSIRO-Mk3-6-0'!$G74,'GFDL-ESM2M'!$G74,'GFDL-ESM2G'!$G74,'HadGEM2-ES'!$G74,'HadGEM2-CC'!$G74,inmcm4!$G74,'IPSL-CM5A-LR'!$G74,'IPSL-CM5A-MR'!$G74,'IPSL-MC5B-LR'!$G74,MIROC5!$G74,'MIROC-ESM'!$G74,'MIROC-ESM-CHEM'!$G74,'MRI-CGCM3'!$G74,'NorESM1-M'!$G74)</f>
        <v>0.96918485712583791</v>
      </c>
      <c r="AR75" s="53">
        <f t="shared" si="152"/>
        <v>0.11842553885291179</v>
      </c>
      <c r="AS75" s="53">
        <f t="shared" si="153"/>
        <v>0.5969474118418503</v>
      </c>
      <c r="AT75" s="64">
        <f t="shared" si="154"/>
        <v>0.13870537136664512</v>
      </c>
      <c r="AU75" s="53">
        <f t="shared" si="155"/>
        <v>0.18230489458638083</v>
      </c>
      <c r="AV75" s="53">
        <f t="shared" si="156"/>
        <v>0.98738975574199161</v>
      </c>
      <c r="AW75" s="64">
        <f t="shared" si="157"/>
        <v>0.22902117200938482</v>
      </c>
    </row>
    <row r="76" spans="1:49" ht="11.5" x14ac:dyDescent="0.25">
      <c r="A76" s="10" t="str">
        <f>IF(AND(B76='bcc-csm-1'!C75, B76='bcc-csm1-1-m'!C75,B76='BNU-ESM'!C75, B76=CanESM2!C75, B76=CCSM4!C75, B76='CNRM-CM5'!C75, B76='CSIRO-Mk3-6-0'!C75, B76='GFDL-ESM2M'!C75, B76='GFDL-ESM2G'!C75, B76='HadGEM2-ES'!C75, B76='HadGEM2-CC'!C75, B76=inmcm4!C75, B76='IPSL-CM5A-LR'!C75, B76='IPSL-CM5A-MR'!C75, B76='IPSL-MC5B-LR'!C75, B76=MIROC5!C75, B76='MIROC-ESM'!C75, B76='MIROC-ESM-CHEM'!C75, B76='MRI-CGCM3'!C75, B76='NorESM1-M'!C75), "Yes", "No")</f>
        <v>Yes</v>
      </c>
      <c r="B76" s="10">
        <v>19143</v>
      </c>
      <c r="C76" s="10" t="s">
        <v>75</v>
      </c>
      <c r="D76" s="11" t="s">
        <v>1</v>
      </c>
      <c r="E76" s="13">
        <f>AVERAGE('bcc-csm-1'!$H75,'bcc-csm1-1-m'!$H75,'BNU-ESM'!$H75,CanESM2!$H75,CCSM4!$H75,'CNRM-CM5'!$H75,'CSIRO-Mk3-6-0'!$H75,'GFDL-ESM2M'!$H75,'GFDL-ESM2G'!$H75,'HadGEM2-ES'!$H75,'HadGEM2-CC'!$H75,inmcm4!$H75,'IPSL-CM5A-LR'!$H75,'IPSL-CM5A-MR'!$H75,'IPSL-MC5B-LR'!$H75,MIROC5!$H75,'MIROC-ESM'!$H75,'MIROC-ESM-CHEM'!$H75,'MRI-CGCM3'!$H75,'NorESM1-M'!$H75)</f>
        <v>224.25255402468412</v>
      </c>
      <c r="F76" s="13">
        <f>AVERAGE('bcc-csm-1'!$I75,'bcc-csm1-1-m'!$I75,'BNU-ESM'!$I75,CanESM2!$I75,CCSM4!$I75,'CNRM-CM5'!$I75,'CSIRO-Mk3-6-0'!$I75,'GFDL-ESM2M'!$I75,'GFDL-ESM2G'!$I75,'HadGEM2-ES'!$I75,'HadGEM2-CC'!$I75,inmcm4!$I75,'IPSL-CM5A-LR'!$I75,'IPSL-CM5A-MR'!$I75,'IPSL-MC5B-LR'!$I75,MIROC5!$I75,'MIROC-ESM'!$I75,'MIROC-ESM-CHEM'!$I75,'MRI-CGCM3'!$I75,'NorESM1-M'!$I75)</f>
        <v>90.960364221012171</v>
      </c>
      <c r="G76" s="25">
        <f>AVERAGE('bcc-csm-1'!$J75,'bcc-csm1-1-m'!$J75,'BNU-ESM'!$J75,CanESM2!$J75,CCSM4!$J75,'CNRM-CM5'!$J75,'CSIRO-Mk3-6-0'!$J75,'GFDL-ESM2M'!$J75,'GFDL-ESM2G'!$J75,'HadGEM2-ES'!$J75,'HadGEM2-CC'!$J75,inmcm4!$J75,'IPSL-CM5A-LR'!$J75,'IPSL-CM5A-MR'!$J75,'IPSL-MC5B-LR'!$J75,MIROC5!$J75,'MIROC-ESM'!$J75,'MIROC-ESM-CHEM'!$J75,'MRI-CGCM3'!$J75,'NorESM1-M'!$J75)</f>
        <v>0.12836267531474116</v>
      </c>
      <c r="H76" s="13">
        <f>AVERAGE('bcc-csm-1'!$K75,'bcc-csm1-1-m'!$K75,'BNU-ESM'!$K75,CanESM2!$K75,CCSM4!$K75,'CNRM-CM5'!$K75,'CSIRO-Mk3-6-0'!$K75,'GFDL-ESM2M'!$K75,'GFDL-ESM2G'!$K75,'HadGEM2-ES'!$K75,'HadGEM2-CC'!$K75,inmcm4!$K75,'IPSL-CM5A-LR'!$K75,'IPSL-CM5A-MR'!$K75,'IPSL-MC5B-LR'!$K75,MIROC5!$K75,'MIROC-ESM'!$K75,'MIROC-ESM-CHEM'!$K75,'MRI-CGCM3'!$K75,'NorESM1-M'!$K75)</f>
        <v>346.92226025174534</v>
      </c>
      <c r="I76" s="13">
        <f>AVERAGE('bcc-csm-1'!$L75,'bcc-csm1-1-m'!$L75,'BNU-ESM'!$L75,CanESM2!$L75,CCSM4!$L75,'CNRM-CM5'!$L75,'CSIRO-Mk3-6-0'!$L75,'GFDL-ESM2M'!$L75,'GFDL-ESM2G'!$L75,'HadGEM2-ES'!$L75,'HadGEM2-CC'!$L75,inmcm4!$L75,'IPSL-CM5A-LR'!$L75,'IPSL-CM5A-MR'!$L75,'IPSL-MC5B-LR'!$L75,MIROC5!$L75,'MIROC-ESM'!$L75,'MIROC-ESM-CHEM'!$L75,'MRI-CGCM3'!$L75,'NorESM1-M'!$L75)</f>
        <v>152.05986048892458</v>
      </c>
      <c r="J76" s="25">
        <f>AVERAGE('bcc-csm-1'!$M75,'bcc-csm1-1-m'!$M75,'BNU-ESM'!$M75,CanESM2!$M75,CCSM4!$M75,'CNRM-CM5'!$M75,'CSIRO-Mk3-6-0'!$M75,'GFDL-ESM2M'!$M75,'GFDL-ESM2G'!$M75,'HadGEM2-ES'!$M75,'HadGEM2-CC'!$M75,inmcm4!$M75,'IPSL-CM5A-LR'!$M75,'IPSL-CM5A-MR'!$M75,'IPSL-MC5B-LR'!$M75,MIROC5!$M75,'MIROC-ESM'!$M75,'MIROC-ESM-CHEM'!$M75,'MRI-CGCM3'!$M75,'NorESM1-M'!$M75)</f>
        <v>0.21362726213235583</v>
      </c>
      <c r="K76" s="56">
        <f>MIN('bcc-csm-1'!$H75,'bcc-csm1-1-m'!$H75,'BNU-ESM'!$H75,CanESM2!$H75,CCSM4!$H75,'CNRM-CM5'!$H75,'CSIRO-Mk3-6-0'!$H75,'GFDL-ESM2M'!$H75,'GFDL-ESM2G'!$H75,'HadGEM2-ES'!$H75,'HadGEM2-CC'!$H75,inmcm4!$H75,'IPSL-CM5A-LR'!$H75,'IPSL-CM5A-MR'!$H75,'IPSL-MC5B-LR'!$H75,MIROC5!$H75,'MIROC-ESM'!$H75,'MIROC-ESM-CHEM'!$H75,'MRI-CGCM3'!$H75,'NorESM1-M'!$H75)</f>
        <v>39.957107688137299</v>
      </c>
      <c r="L76" s="13">
        <f>MIN('bcc-csm-1'!$I75,'bcc-csm1-1-m'!$I75,'BNU-ESM'!$I75,CanESM2!$I75,CCSM4!$I75,'CNRM-CM5'!$I75,'CSIRO-Mk3-6-0'!$I75,'GFDL-ESM2M'!$I75,'GFDL-ESM2G'!$I75,'HadGEM2-ES'!$I75,'HadGEM2-CC'!$I75,inmcm4!$I75,'IPSL-CM5A-LR'!$I75,'IPSL-CM5A-MR'!$I75,'IPSL-MC5B-LR'!$I75,MIROC5!$I75,'MIROC-ESM'!$I75,'MIROC-ESM-CHEM'!$I75,'MRI-CGCM3'!$I75,'NorESM1-M'!$I75)</f>
        <v>-4.4108549594879101</v>
      </c>
      <c r="M76" s="25">
        <f>MIN('bcc-csm-1'!$J75,'bcc-csm1-1-m'!$J75,'BNU-ESM'!$J75,CanESM2!$J75,CCSM4!$J75,'CNRM-CM5'!$J75,'CSIRO-Mk3-6-0'!$J75,'GFDL-ESM2M'!$J75,'GFDL-ESM2G'!$J75,'HadGEM2-ES'!$J75,'HadGEM2-CC'!$J75,inmcm4!$J75,'IPSL-CM5A-LR'!$J75,'IPSL-CM5A-MR'!$J75,'IPSL-MC5B-LR'!$J75,MIROC5!$J75,'MIROC-ESM'!$J75,'MIROC-ESM-CHEM'!$J75,'MRI-CGCM3'!$J75,'NorESM1-M'!$J75)</f>
        <v>-5.8449602231563202E-2</v>
      </c>
      <c r="N76" s="13">
        <f>MIN('bcc-csm-1'!$K75,'bcc-csm1-1-m'!$K75,'BNU-ESM'!$K75,CanESM2!$K75,CCSM4!$K75,'CNRM-CM5'!$K75,'CSIRO-Mk3-6-0'!$K75,'GFDL-ESM2M'!$K75,'GFDL-ESM2G'!$K75,'HadGEM2-ES'!$K75,'HadGEM2-CC'!$K75,inmcm4!$K75,'IPSL-CM5A-LR'!$K75,'IPSL-CM5A-MR'!$K75,'IPSL-MC5B-LR'!$K75,MIROC5!$K75,'MIROC-ESM'!$K75,'MIROC-ESM-CHEM'!$K75,'MRI-CGCM3'!$K75,'NorESM1-M'!$K75)</f>
        <v>125.96618517854399</v>
      </c>
      <c r="O76" s="13">
        <f>MIN('bcc-csm-1'!$L75,'bcc-csm1-1-m'!$L75,'BNU-ESM'!$L75,CanESM2!$L75,CCSM4!$L75,'CNRM-CM5'!$L75,'CSIRO-Mk3-6-0'!$L75,'GFDL-ESM2M'!$L75,'GFDL-ESM2G'!$L75,'HadGEM2-ES'!$L75,'HadGEM2-CC'!$L75,inmcm4!$L75,'IPSL-CM5A-LR'!$L75,'IPSL-CM5A-MR'!$L75,'IPSL-MC5B-LR'!$L75,MIROC5!$L75,'MIROC-ESM'!$L75,'MIROC-ESM-CHEM'!$L75,'MRI-CGCM3'!$L75,'NorESM1-M'!$L75)</f>
        <v>41.061263990402203</v>
      </c>
      <c r="P76" s="25">
        <f>MIN('bcc-csm-1'!$M75,'bcc-csm1-1-m'!$M75,'BNU-ESM'!$M75,CanESM2!$M75,CCSM4!$M75,'CNRM-CM5'!$M75,'CSIRO-Mk3-6-0'!$M75,'GFDL-ESM2M'!$M75,'GFDL-ESM2G'!$M75,'HadGEM2-ES'!$M75,'HadGEM2-CC'!$M75,inmcm4!$M75,'IPSL-CM5A-LR'!$M75,'IPSL-CM5A-MR'!$M75,'IPSL-MC5B-LR'!$M75,MIROC5!$M75,'MIROC-ESM'!$M75,'MIROC-ESM-CHEM'!$M75,'MRI-CGCM3'!$M75,'NorESM1-M'!$M75)</f>
        <v>2.3004130222448699E-2</v>
      </c>
      <c r="Q76" s="56">
        <f>MAX('bcc-csm-1'!$H75,'bcc-csm1-1-m'!$H75,'BNU-ESM'!$H75,CanESM2!$H75,CCSM4!$H75,'CNRM-CM5'!$H75,'CSIRO-Mk3-6-0'!$H75,'GFDL-ESM2M'!$H75,'GFDL-ESM2G'!$H75,'HadGEM2-ES'!$H75,'HadGEM2-CC'!$H75,inmcm4!$H75,'IPSL-CM5A-LR'!$H75,'IPSL-CM5A-MR'!$H75,'IPSL-MC5B-LR'!$H75,MIROC5!$H75,'MIROC-ESM'!$H75,'MIROC-ESM-CHEM'!$H75,'MRI-CGCM3'!$H75,'NorESM1-M'!$H75)</f>
        <v>419.96131552726098</v>
      </c>
      <c r="R76" s="13">
        <f>MAX('bcc-csm-1'!$I75,'bcc-csm1-1-m'!$I75,'BNU-ESM'!$I75,CanESM2!$I75,CCSM4!$I75,'CNRM-CM5'!$I75,'CSIRO-Mk3-6-0'!$I75,'GFDL-ESM2M'!$I75,'GFDL-ESM2G'!$I75,'HadGEM2-ES'!$I75,'HadGEM2-CC'!$I75,inmcm4!$I75,'IPSL-CM5A-LR'!$I75,'IPSL-CM5A-MR'!$I75,'IPSL-MC5B-LR'!$I75,MIROC5!$I75,'MIROC-ESM'!$I75,'MIROC-ESM-CHEM'!$I75,'MRI-CGCM3'!$I75,'NorESM1-M'!$I75)</f>
        <v>223.23320541381801</v>
      </c>
      <c r="S76" s="25">
        <f>MAX('bcc-csm-1'!$J75,'bcc-csm1-1-m'!$J75,'BNU-ESM'!$J75,CanESM2!$J75,CCSM4!$J75,'CNRM-CM5'!$J75,'CSIRO-Mk3-6-0'!$J75,'GFDL-ESM2M'!$J75,'GFDL-ESM2G'!$J75,'HadGEM2-ES'!$J75,'HadGEM2-CC'!$J75,inmcm4!$J75,'IPSL-CM5A-LR'!$J75,'IPSL-CM5A-MR'!$J75,'IPSL-MC5B-LR'!$J75,MIROC5!$J75,'MIROC-ESM'!$J75,'MIROC-ESM-CHEM'!$J75,'MRI-CGCM3'!$J75,'NorESM1-M'!$J75)</f>
        <v>0.292349019448438</v>
      </c>
      <c r="T76" s="13">
        <f>MAX('bcc-csm-1'!$K75,'bcc-csm1-1-m'!$K75,'BNU-ESM'!$K75,CanESM2!$K75,CCSM4!$K75,'CNRM-CM5'!$K75,'CSIRO-Mk3-6-0'!$K75,'GFDL-ESM2M'!$K75,'GFDL-ESM2G'!$K75,'HadGEM2-ES'!$K75,'HadGEM2-CC'!$K75,inmcm4!$K75,'IPSL-CM5A-LR'!$K75,'IPSL-CM5A-MR'!$K75,'IPSL-MC5B-LR'!$K75,MIROC5!$K75,'MIROC-ESM'!$K75,'MIROC-ESM-CHEM'!$K75,'MRI-CGCM3'!$K75,'NorESM1-M'!$K75)</f>
        <v>524.03766659999997</v>
      </c>
      <c r="U76" s="13">
        <f>MAX('bcc-csm-1'!$L75,'bcc-csm1-1-m'!$L75,'BNU-ESM'!$L75,CanESM2!$L75,CCSM4!$L75,'CNRM-CM5'!$L75,'CSIRO-Mk3-6-0'!$L75,'GFDL-ESM2M'!$L75,'GFDL-ESM2G'!$L75,'HadGEM2-ES'!$L75,'HadGEM2-CC'!$L75,inmcm4!$L75,'IPSL-CM5A-LR'!$L75,'IPSL-CM5A-MR'!$L75,'IPSL-MC5B-LR'!$L75,MIROC5!$L75,'MIROC-ESM'!$L75,'MIROC-ESM-CHEM'!$L75,'MRI-CGCM3'!$L75,'NorESM1-M'!$L75)</f>
        <v>256.53270500000002</v>
      </c>
      <c r="V76" s="25">
        <f>MAX('bcc-csm-1'!$M75,'bcc-csm1-1-m'!$M75,'BNU-ESM'!$M75,CanESM2!$M75,CCSM4!$M75,'CNRM-CM5'!$M75,'CSIRO-Mk3-6-0'!$M75,'GFDL-ESM2M'!$M75,'GFDL-ESM2G'!$M75,'HadGEM2-ES'!$M75,'HadGEM2-CC'!$M75,inmcm4!$M75,'IPSL-CM5A-LR'!$M75,'IPSL-CM5A-MR'!$M75,'IPSL-MC5B-LR'!$M75,MIROC5!$M75,'MIROC-ESM'!$M75,'MIROC-ESM-CHEM'!$M75,'MRI-CGCM3'!$M75,'NorESM1-M'!$M75)</f>
        <v>0.42613448539999998</v>
      </c>
      <c r="W76" s="56">
        <f>STDEV('bcc-csm-1'!$H75,'bcc-csm1-1-m'!$H75,'BNU-ESM'!$H75,CanESM2!$H75,CCSM4!$H75,'CNRM-CM5'!$H75,'CSIRO-Mk3-6-0'!$H75,'GFDL-ESM2M'!$H75,'GFDL-ESM2G'!$H75,'HadGEM2-ES'!$H75,'HadGEM2-CC'!$H75,inmcm4!$H75,'IPSL-CM5A-LR'!$H75,'IPSL-CM5A-MR'!$H75,'IPSL-MC5B-LR'!$H75,MIROC5!$H75,'MIROC-ESM'!$H75,'MIROC-ESM-CHEM'!$H75,'MRI-CGCM3'!$H75,'NorESM1-M'!$H75)</f>
        <v>88.664488396489403</v>
      </c>
      <c r="X76" s="13">
        <f>STDEV('bcc-csm-1'!$I75,'bcc-csm1-1-m'!$I75,'BNU-ESM'!$I75,CanESM2!$I75,CCSM4!$I75,'CNRM-CM5'!$I75,'CSIRO-Mk3-6-0'!$I75,'GFDL-ESM2M'!$I75,'GFDL-ESM2G'!$I75,'HadGEM2-ES'!$I75,'HadGEM2-CC'!$I75,inmcm4!$I75,'IPSL-CM5A-LR'!$I75,'IPSL-CM5A-MR'!$I75,'IPSL-MC5B-LR'!$I75,MIROC5!$I75,'MIROC-ESM'!$I75,'MIROC-ESM-CHEM'!$I75,'MRI-CGCM3'!$I75,'NorESM1-M'!$I75)</f>
        <v>49.036655610100283</v>
      </c>
      <c r="Y76" s="13">
        <f>STDEV('bcc-csm-1'!$J75,'bcc-csm1-1-m'!$J75,'BNU-ESM'!$J75,CanESM2!$J75,CCSM4!$J75,'CNRM-CM5'!$J75,'CSIRO-Mk3-6-0'!$J75,'GFDL-ESM2M'!$J75,'GFDL-ESM2G'!$J75,'HadGEM2-ES'!$J75,'HadGEM2-CC'!$J75,inmcm4!$J75,'IPSL-CM5A-LR'!$J75,'IPSL-CM5A-MR'!$J75,'IPSL-MC5B-LR'!$J75,MIROC5!$J75,'MIROC-ESM'!$J75,'MIROC-ESM-CHEM'!$J75,'MRI-CGCM3'!$J75,'NorESM1-M'!$J75)</f>
        <v>9.3489920053855022E-2</v>
      </c>
      <c r="Z76" s="13">
        <f>STDEV('bcc-csm-1'!$K75,'bcc-csm1-1-m'!$K75,'BNU-ESM'!$K75,CanESM2!$K75,CCSM4!$K75,'CNRM-CM5'!$K75,'CSIRO-Mk3-6-0'!$K75,'GFDL-ESM2M'!$K75,'GFDL-ESM2G'!$K75,'HadGEM2-ES'!$K75,'HadGEM2-CC'!$K75,inmcm4!$K75,'IPSL-CM5A-LR'!$K75,'IPSL-CM5A-MR'!$K75,'IPSL-MC5B-LR'!$K75,MIROC5!$K75,'MIROC-ESM'!$K75,'MIROC-ESM-CHEM'!$K75,'MRI-CGCM3'!$K75,'NorESM1-M'!$K75)</f>
        <v>120.12991670496196</v>
      </c>
      <c r="AA76" s="13">
        <f>STDEV('bcc-csm-1'!$L75,'bcc-csm1-1-m'!$L75,'BNU-ESM'!$L75,CanESM2!$L75,CCSM4!$L75,'CNRM-CM5'!$L75,'CSIRO-Mk3-6-0'!$L75,'GFDL-ESM2M'!$L75,'GFDL-ESM2G'!$L75,'HadGEM2-ES'!$L75,'HadGEM2-CC'!$L75,inmcm4!$L75,'IPSL-CM5A-LR'!$L75,'IPSL-CM5A-MR'!$L75,'IPSL-MC5B-LR'!$L75,MIROC5!$L75,'MIROC-ESM'!$L75,'MIROC-ESM-CHEM'!$L75,'MRI-CGCM3'!$L75,'NorESM1-M'!$L75)</f>
        <v>59.887385980094095</v>
      </c>
      <c r="AB76" s="13">
        <f>STDEV('bcc-csm-1'!$M75,'bcc-csm1-1-m'!$M75,'BNU-ESM'!$M75,CanESM2!$M75,CCSM4!$M75,'CNRM-CM5'!$M75,'CSIRO-Mk3-6-0'!$M75,'GFDL-ESM2M'!$M75,'GFDL-ESM2G'!$M75,'HadGEM2-ES'!$M75,'HadGEM2-CC'!$M75,inmcm4!$M75,'IPSL-CM5A-LR'!$M75,'IPSL-CM5A-MR'!$M75,'IPSL-MC5B-LR'!$M75,MIROC5!$M75,'MIROC-ESM'!$M75,'MIROC-ESM-CHEM'!$M75,'MRI-CGCM3'!$M75,'NorESM1-M'!$M75)</f>
        <v>0.11174416080167419</v>
      </c>
      <c r="AC76" s="56">
        <f t="shared" ref="AC76:AH76" si="172">E76-(3*W76)</f>
        <v>-41.740911164784109</v>
      </c>
      <c r="AD76" s="13">
        <f t="shared" si="172"/>
        <v>-56.149602609288664</v>
      </c>
      <c r="AE76" s="13">
        <f t="shared" si="172"/>
        <v>-0.15210708484682389</v>
      </c>
      <c r="AF76" s="13">
        <f t="shared" si="172"/>
        <v>-13.467489863140543</v>
      </c>
      <c r="AG76" s="13">
        <f t="shared" si="172"/>
        <v>-27.602297451357686</v>
      </c>
      <c r="AH76" s="13">
        <f t="shared" si="172"/>
        <v>-0.12160522027266674</v>
      </c>
      <c r="AI76" s="56">
        <f t="shared" ref="AI76:AN76" si="173">E76+(3*W76)</f>
        <v>490.24601921415234</v>
      </c>
      <c r="AJ76" s="13">
        <f t="shared" si="173"/>
        <v>238.07033105131302</v>
      </c>
      <c r="AK76" s="13">
        <f t="shared" si="173"/>
        <v>0.40883243547630621</v>
      </c>
      <c r="AL76" s="13">
        <f t="shared" si="173"/>
        <v>707.31201036663128</v>
      </c>
      <c r="AM76" s="13">
        <f t="shared" si="173"/>
        <v>331.72201842920686</v>
      </c>
      <c r="AN76" s="13">
        <f t="shared" si="173"/>
        <v>0.5488597445373784</v>
      </c>
      <c r="AO76" s="56">
        <f>AVERAGE('bcc-csm-1'!$E75,'bcc-csm1-1-m'!$E75,'BNU-ESM'!$E75,CanESM2!$E75,CCSM4!$E75,'CNRM-CM5'!$E75,'CSIRO-Mk3-6-0'!$E75,'GFDL-ESM2M'!$E75,'GFDL-ESM2G'!$E75,'HadGEM2-ES'!$E75,'HadGEM2-CC'!$E75,inmcm4!$E75,'IPSL-CM5A-LR'!$E75,'IPSL-CM5A-MR'!$E75,'IPSL-MC5B-LR'!$E75,MIROC5!$E75,'MIROC-ESM'!$E75,'MIROC-ESM-CHEM'!$E75,'MRI-CGCM3'!$E75,'NorESM1-M'!$E75)</f>
        <v>1842.493865855271</v>
      </c>
      <c r="AP76" s="13">
        <f>AVERAGE('bcc-csm-1'!$F75,'bcc-csm1-1-m'!$F75,'BNU-ESM'!$F75,CanESM2!$F75,CCSM4!$F75,'CNRM-CM5'!$F75,'CSIRO-Mk3-6-0'!$F75,'GFDL-ESM2M'!$F75,'GFDL-ESM2G'!$F75,'HadGEM2-ES'!$F75,'HadGEM2-CC'!$F75,inmcm4!$F75,'IPSL-CM5A-LR'!$F75,'IPSL-CM5A-MR'!$F75,'IPSL-MC5B-LR'!$F75,MIROC5!$F75,'MIROC-ESM'!$F75,'MIROC-ESM-CHEM'!$F75,'MRI-CGCM3'!$F75,'NorESM1-M'!$F75)</f>
        <v>142.17821508057528</v>
      </c>
      <c r="AQ76" s="62">
        <f>AVERAGE('bcc-csm-1'!$G75,'bcc-csm1-1-m'!$G75,'BNU-ESM'!$G75,CanESM2!$G75,CCSM4!$G75,'CNRM-CM5'!$G75,'CSIRO-Mk3-6-0'!$G75,'GFDL-ESM2M'!$G75,'GFDL-ESM2G'!$G75,'HadGEM2-ES'!$G75,'HadGEM2-CC'!$G75,inmcm4!$G75,'IPSL-CM5A-LR'!$G75,'IPSL-CM5A-MR'!$G75,'IPSL-MC5B-LR'!$G75,MIROC5!$G75,'MIROC-ESM'!$G75,'MIROC-ESM-CHEM'!$G75,'MRI-CGCM3'!$G75,'NorESM1-M'!$G75)</f>
        <v>0.93032440974445552</v>
      </c>
      <c r="AR76" s="53">
        <f t="shared" si="152"/>
        <v>0.12171142503130553</v>
      </c>
      <c r="AS76" s="53">
        <f t="shared" si="153"/>
        <v>0.63976301973873484</v>
      </c>
      <c r="AT76" s="64">
        <f t="shared" si="154"/>
        <v>0.13797625212263348</v>
      </c>
      <c r="AU76" s="53">
        <f t="shared" si="155"/>
        <v>0.18828950623979787</v>
      </c>
      <c r="AV76" s="53">
        <f t="shared" si="156"/>
        <v>1.0695018248945465</v>
      </c>
      <c r="AW76" s="64">
        <f t="shared" si="157"/>
        <v>0.22962663334936642</v>
      </c>
    </row>
    <row r="77" spans="1:49" ht="11.5" x14ac:dyDescent="0.25">
      <c r="A77" s="10" t="str">
        <f>IF(AND(B77='bcc-csm-1'!C76, B77='bcc-csm1-1-m'!C76,B77='BNU-ESM'!C76, B77=CanESM2!C76, B77=CCSM4!C76, B77='CNRM-CM5'!C76, B77='CSIRO-Mk3-6-0'!C76, B77='GFDL-ESM2M'!C76, B77='GFDL-ESM2G'!C76, B77='HadGEM2-ES'!C76, B77='HadGEM2-CC'!C76, B77=inmcm4!C76, B77='IPSL-CM5A-LR'!C76, B77='IPSL-CM5A-MR'!C76, B77='IPSL-MC5B-LR'!C76, B77=MIROC5!C76, B77='MIROC-ESM'!C76, B77='MIROC-ESM-CHEM'!C76, B77='MRI-CGCM3'!C76, B77='NorESM1-M'!C76), "Yes", "No")</f>
        <v>Yes</v>
      </c>
      <c r="B77" s="10">
        <v>19145</v>
      </c>
      <c r="C77" s="10" t="s">
        <v>76</v>
      </c>
      <c r="D77" s="11" t="s">
        <v>1</v>
      </c>
      <c r="E77" s="13">
        <f>AVERAGE('bcc-csm-1'!$H76,'bcc-csm1-1-m'!$H76,'BNU-ESM'!$H76,CanESM2!$H76,CCSM4!$H76,'CNRM-CM5'!$H76,'CSIRO-Mk3-6-0'!$H76,'GFDL-ESM2M'!$H76,'GFDL-ESM2G'!$H76,'HadGEM2-ES'!$H76,'HadGEM2-CC'!$H76,inmcm4!$H76,'IPSL-CM5A-LR'!$H76,'IPSL-CM5A-MR'!$H76,'IPSL-MC5B-LR'!$H76,MIROC5!$H76,'MIROC-ESM'!$H76,'MIROC-ESM-CHEM'!$H76,'MRI-CGCM3'!$H76,'NorESM1-M'!$H76)</f>
        <v>232.87213529799519</v>
      </c>
      <c r="F77" s="13">
        <f>AVERAGE('bcc-csm-1'!$I76,'bcc-csm1-1-m'!$I76,'BNU-ESM'!$I76,CanESM2!$I76,CCSM4!$I76,'CNRM-CM5'!$I76,'CSIRO-Mk3-6-0'!$I76,'GFDL-ESM2M'!$I76,'GFDL-ESM2G'!$I76,'HadGEM2-ES'!$I76,'HadGEM2-CC'!$I76,inmcm4!$I76,'IPSL-CM5A-LR'!$I76,'IPSL-CM5A-MR'!$I76,'IPSL-MC5B-LR'!$I76,MIROC5!$I76,'MIROC-ESM'!$I76,'MIROC-ESM-CHEM'!$I76,'MRI-CGCM3'!$I76,'NorESM1-M'!$I76)</f>
        <v>128.53976319290888</v>
      </c>
      <c r="G77" s="25">
        <f>AVERAGE('bcc-csm-1'!$J76,'bcc-csm1-1-m'!$J76,'BNU-ESM'!$J76,CanESM2!$J76,CCSM4!$J76,'CNRM-CM5'!$J76,'CSIRO-Mk3-6-0'!$J76,'GFDL-ESM2M'!$J76,'GFDL-ESM2G'!$J76,'HadGEM2-ES'!$J76,'HadGEM2-CC'!$J76,inmcm4!$J76,'IPSL-CM5A-LR'!$J76,'IPSL-CM5A-MR'!$J76,'IPSL-MC5B-LR'!$J76,MIROC5!$J76,'MIROC-ESM'!$J76,'MIROC-ESM-CHEM'!$J76,'MRI-CGCM3'!$J76,'NorESM1-M'!$J76)</f>
        <v>0.14788545112773788</v>
      </c>
      <c r="H77" s="13">
        <f>AVERAGE('bcc-csm-1'!$K76,'bcc-csm1-1-m'!$K76,'BNU-ESM'!$K76,CanESM2!$K76,CCSM4!$K76,'CNRM-CM5'!$K76,'CSIRO-Mk3-6-0'!$K76,'GFDL-ESM2M'!$K76,'GFDL-ESM2G'!$K76,'HadGEM2-ES'!$K76,'HadGEM2-CC'!$K76,inmcm4!$K76,'IPSL-CM5A-LR'!$K76,'IPSL-CM5A-MR'!$K76,'IPSL-MC5B-LR'!$K76,MIROC5!$K76,'MIROC-ESM'!$K76,'MIROC-ESM-CHEM'!$K76,'MRI-CGCM3'!$K76,'NorESM1-M'!$K76)</f>
        <v>358.43367349336461</v>
      </c>
      <c r="I77" s="13">
        <f>AVERAGE('bcc-csm-1'!$L76,'bcc-csm1-1-m'!$L76,'BNU-ESM'!$L76,CanESM2!$L76,CCSM4!$L76,'CNRM-CM5'!$L76,'CSIRO-Mk3-6-0'!$L76,'GFDL-ESM2M'!$L76,'GFDL-ESM2G'!$L76,'HadGEM2-ES'!$L76,'HadGEM2-CC'!$L76,inmcm4!$L76,'IPSL-CM5A-LR'!$L76,'IPSL-CM5A-MR'!$L76,'IPSL-MC5B-LR'!$L76,MIROC5!$L76,'MIROC-ESM'!$L76,'MIROC-ESM-CHEM'!$L76,'MRI-CGCM3'!$L76,'NorESM1-M'!$L76)</f>
        <v>208.19094950021386</v>
      </c>
      <c r="J77" s="25">
        <f>AVERAGE('bcc-csm-1'!$M76,'bcc-csm1-1-m'!$M76,'BNU-ESM'!$M76,CanESM2!$M76,CCSM4!$M76,'CNRM-CM5'!$M76,'CSIRO-Mk3-6-0'!$M76,'GFDL-ESM2M'!$M76,'GFDL-ESM2G'!$M76,'HadGEM2-ES'!$M76,'HadGEM2-CC'!$M76,inmcm4!$M76,'IPSL-CM5A-LR'!$M76,'IPSL-CM5A-MR'!$M76,'IPSL-MC5B-LR'!$M76,MIROC5!$M76,'MIROC-ESM'!$M76,'MIROC-ESM-CHEM'!$M76,'MRI-CGCM3'!$M76,'NorESM1-M'!$M76)</f>
        <v>0.24787082098864879</v>
      </c>
      <c r="K77" s="56">
        <f>MIN('bcc-csm-1'!$H76,'bcc-csm1-1-m'!$H76,'BNU-ESM'!$H76,CanESM2!$H76,CCSM4!$H76,'CNRM-CM5'!$H76,'CSIRO-Mk3-6-0'!$H76,'GFDL-ESM2M'!$H76,'GFDL-ESM2G'!$H76,'HadGEM2-ES'!$H76,'HadGEM2-CC'!$H76,inmcm4!$H76,'IPSL-CM5A-LR'!$H76,'IPSL-CM5A-MR'!$H76,'IPSL-MC5B-LR'!$H76,MIROC5!$H76,'MIROC-ESM'!$H76,'MIROC-ESM-CHEM'!$H76,'MRI-CGCM3'!$H76,'NorESM1-M'!$H76)</f>
        <v>62.1794604287252</v>
      </c>
      <c r="L77" s="13">
        <f>MIN('bcc-csm-1'!$I76,'bcc-csm1-1-m'!$I76,'BNU-ESM'!$I76,CanESM2!$I76,CCSM4!$I76,'CNRM-CM5'!$I76,'CSIRO-Mk3-6-0'!$I76,'GFDL-ESM2M'!$I76,'GFDL-ESM2G'!$I76,'HadGEM2-ES'!$I76,'HadGEM2-CC'!$I76,inmcm4!$I76,'IPSL-CM5A-LR'!$I76,'IPSL-CM5A-MR'!$I76,'IPSL-MC5B-LR'!$I76,MIROC5!$I76,'MIROC-ESM'!$I76,'MIROC-ESM-CHEM'!$I76,'MRI-CGCM3'!$I76,'NorESM1-M'!$I76)</f>
        <v>32.099699687957802</v>
      </c>
      <c r="M77" s="25">
        <f>MIN('bcc-csm-1'!$J76,'bcc-csm1-1-m'!$J76,'BNU-ESM'!$J76,CanESM2!$J76,CCSM4!$J76,'CNRM-CM5'!$J76,'CSIRO-Mk3-6-0'!$J76,'GFDL-ESM2M'!$J76,'GFDL-ESM2G'!$J76,'HadGEM2-ES'!$J76,'HadGEM2-CC'!$J76,inmcm4!$J76,'IPSL-CM5A-LR'!$J76,'IPSL-CM5A-MR'!$J76,'IPSL-MC5B-LR'!$J76,MIROC5!$J76,'MIROC-ESM'!$J76,'MIROC-ESM-CHEM'!$J76,'MRI-CGCM3'!$J76,'NorESM1-M'!$J76)</f>
        <v>-4.1323061330000001E-2</v>
      </c>
      <c r="N77" s="13">
        <f>MIN('bcc-csm-1'!$K76,'bcc-csm1-1-m'!$K76,'BNU-ESM'!$K76,CanESM2!$K76,CCSM4!$K76,'CNRM-CM5'!$K76,'CSIRO-Mk3-6-0'!$K76,'GFDL-ESM2M'!$K76,'GFDL-ESM2G'!$K76,'HadGEM2-ES'!$K76,'HadGEM2-CC'!$K76,inmcm4!$K76,'IPSL-CM5A-LR'!$K76,'IPSL-CM5A-MR'!$K76,'IPSL-MC5B-LR'!$K76,MIROC5!$K76,'MIROC-ESM'!$K76,'MIROC-ESM-CHEM'!$K76,'MRI-CGCM3'!$K76,'NorESM1-M'!$K76)</f>
        <v>126.218603482004</v>
      </c>
      <c r="O77" s="13">
        <f>MIN('bcc-csm-1'!$L76,'bcc-csm1-1-m'!$L76,'BNU-ESM'!$L76,CanESM2!$L76,CCSM4!$L76,'CNRM-CM5'!$L76,'CSIRO-Mk3-6-0'!$L76,'GFDL-ESM2M'!$L76,'GFDL-ESM2G'!$L76,'HadGEM2-ES'!$L76,'HadGEM2-CC'!$L76,inmcm4!$L76,'IPSL-CM5A-LR'!$L76,'IPSL-CM5A-MR'!$L76,'IPSL-MC5B-LR'!$L76,MIROC5!$L76,'MIROC-ESM'!$L76,'MIROC-ESM-CHEM'!$L76,'MRI-CGCM3'!$L76,'NorESM1-M'!$L76)</f>
        <v>52.603842496871899</v>
      </c>
      <c r="P77" s="25">
        <f>MIN('bcc-csm-1'!$M76,'bcc-csm1-1-m'!$M76,'BNU-ESM'!$M76,CanESM2!$M76,CCSM4!$M76,'CNRM-CM5'!$M76,'CSIRO-Mk3-6-0'!$M76,'GFDL-ESM2M'!$M76,'GFDL-ESM2G'!$M76,'HadGEM2-ES'!$M76,'HadGEM2-CC'!$M76,inmcm4!$M76,'IPSL-CM5A-LR'!$M76,'IPSL-CM5A-MR'!$M76,'IPSL-MC5B-LR'!$M76,MIROC5!$M76,'MIROC-ESM'!$M76,'MIROC-ESM-CHEM'!$M76,'MRI-CGCM3'!$M76,'NorESM1-M'!$M76)</f>
        <v>-2.43749119076897E-3</v>
      </c>
      <c r="Q77" s="56">
        <f>MAX('bcc-csm-1'!$H76,'bcc-csm1-1-m'!$H76,'BNU-ESM'!$H76,CanESM2!$H76,CCSM4!$H76,'CNRM-CM5'!$H76,'CSIRO-Mk3-6-0'!$H76,'GFDL-ESM2M'!$H76,'GFDL-ESM2G'!$H76,'HadGEM2-ES'!$H76,'HadGEM2-CC'!$H76,inmcm4!$H76,'IPSL-CM5A-LR'!$H76,'IPSL-CM5A-MR'!$H76,'IPSL-MC5B-LR'!$H76,MIROC5!$H76,'MIROC-ESM'!$H76,'MIROC-ESM-CHEM'!$H76,'MRI-CGCM3'!$H76,'NorESM1-M'!$H76)</f>
        <v>371.6603015</v>
      </c>
      <c r="R77" s="13">
        <f>MAX('bcc-csm-1'!$I76,'bcc-csm1-1-m'!$I76,'BNU-ESM'!$I76,CanESM2!$I76,CCSM4!$I76,'CNRM-CM5'!$I76,'CSIRO-Mk3-6-0'!$I76,'GFDL-ESM2M'!$I76,'GFDL-ESM2G'!$I76,'HadGEM2-ES'!$I76,'HadGEM2-CC'!$I76,inmcm4!$I76,'IPSL-CM5A-LR'!$I76,'IPSL-CM5A-MR'!$I76,'IPSL-MC5B-LR'!$I76,MIROC5!$I76,'MIROC-ESM'!$I76,'MIROC-ESM-CHEM'!$I76,'MRI-CGCM3'!$I76,'NorESM1-M'!$I76)</f>
        <v>263.794354248047</v>
      </c>
      <c r="S77" s="25">
        <f>MAX('bcc-csm-1'!$J76,'bcc-csm1-1-m'!$J76,'BNU-ESM'!$J76,CanESM2!$J76,CCSM4!$J76,'CNRM-CM5'!$J76,'CSIRO-Mk3-6-0'!$J76,'GFDL-ESM2M'!$J76,'GFDL-ESM2G'!$J76,'HadGEM2-ES'!$J76,'HadGEM2-CC'!$J76,inmcm4!$J76,'IPSL-CM5A-LR'!$J76,'IPSL-CM5A-MR'!$J76,'IPSL-MC5B-LR'!$J76,MIROC5!$J76,'MIROC-ESM'!$J76,'MIROC-ESM-CHEM'!$J76,'MRI-CGCM3'!$J76,'NorESM1-M'!$J76)</f>
        <v>0.34584147380000002</v>
      </c>
      <c r="T77" s="13">
        <f>MAX('bcc-csm-1'!$K76,'bcc-csm1-1-m'!$K76,'BNU-ESM'!$K76,CanESM2!$K76,CCSM4!$K76,'CNRM-CM5'!$K76,'CSIRO-Mk3-6-0'!$K76,'GFDL-ESM2M'!$K76,'GFDL-ESM2G'!$K76,'HadGEM2-ES'!$K76,'HadGEM2-CC'!$K76,inmcm4!$K76,'IPSL-CM5A-LR'!$K76,'IPSL-CM5A-MR'!$K76,'IPSL-MC5B-LR'!$K76,MIROC5!$K76,'MIROC-ESM'!$K76,'MIROC-ESM-CHEM'!$K76,'MRI-CGCM3'!$K76,'NorESM1-M'!$K76)</f>
        <v>558.83783249999999</v>
      </c>
      <c r="U77" s="13">
        <f>MAX('bcc-csm-1'!$L76,'bcc-csm1-1-m'!$L76,'BNU-ESM'!$L76,CanESM2!$L76,CCSM4!$L76,'CNRM-CM5'!$L76,'CSIRO-Mk3-6-0'!$L76,'GFDL-ESM2M'!$L76,'GFDL-ESM2G'!$L76,'HadGEM2-ES'!$L76,'HadGEM2-CC'!$L76,inmcm4!$L76,'IPSL-CM5A-LR'!$L76,'IPSL-CM5A-MR'!$L76,'IPSL-MC5B-LR'!$L76,MIROC5!$L76,'MIROC-ESM'!$L76,'MIROC-ESM-CHEM'!$L76,'MRI-CGCM3'!$L76,'NorESM1-M'!$L76)</f>
        <v>361.49548220000003</v>
      </c>
      <c r="V77" s="25">
        <f>MAX('bcc-csm-1'!$M76,'bcc-csm1-1-m'!$M76,'BNU-ESM'!$M76,CanESM2!$M76,CCSM4!$M76,'CNRM-CM5'!$M76,'CSIRO-Mk3-6-0'!$M76,'GFDL-ESM2M'!$M76,'GFDL-ESM2G'!$M76,'HadGEM2-ES'!$M76,'HadGEM2-CC'!$M76,inmcm4!$M76,'IPSL-CM5A-LR'!$M76,'IPSL-CM5A-MR'!$M76,'IPSL-MC5B-LR'!$M76,MIROC5!$M76,'MIROC-ESM'!$M76,'MIROC-ESM-CHEM'!$M76,'MRI-CGCM3'!$M76,'NorESM1-M'!$M76)</f>
        <v>0.53952766190000001</v>
      </c>
      <c r="W77" s="56">
        <f>STDEV('bcc-csm-1'!$H76,'bcc-csm1-1-m'!$H76,'BNU-ESM'!$H76,CanESM2!$H76,CCSM4!$H76,'CNRM-CM5'!$H76,'CSIRO-Mk3-6-0'!$H76,'GFDL-ESM2M'!$H76,'GFDL-ESM2G'!$H76,'HadGEM2-ES'!$H76,'HadGEM2-CC'!$H76,inmcm4!$H76,'IPSL-CM5A-LR'!$H76,'IPSL-CM5A-MR'!$H76,'IPSL-MC5B-LR'!$H76,MIROC5!$H76,'MIROC-ESM'!$H76,'MIROC-ESM-CHEM'!$H76,'MRI-CGCM3'!$H76,'NorESM1-M'!$H76)</f>
        <v>85.823459555022438</v>
      </c>
      <c r="X77" s="13">
        <f>STDEV('bcc-csm-1'!$I76,'bcc-csm1-1-m'!$I76,'BNU-ESM'!$I76,CanESM2!$I76,CCSM4!$I76,'CNRM-CM5'!$I76,'CSIRO-Mk3-6-0'!$I76,'GFDL-ESM2M'!$I76,'GFDL-ESM2G'!$I76,'HadGEM2-ES'!$I76,'HadGEM2-CC'!$I76,inmcm4!$I76,'IPSL-CM5A-LR'!$I76,'IPSL-CM5A-MR'!$I76,'IPSL-MC5B-LR'!$I76,MIROC5!$I76,'MIROC-ESM'!$I76,'MIROC-ESM-CHEM'!$I76,'MRI-CGCM3'!$I76,'NorESM1-M'!$I76)</f>
        <v>65.139514362209511</v>
      </c>
      <c r="Y77" s="13">
        <f>STDEV('bcc-csm-1'!$J76,'bcc-csm1-1-m'!$J76,'BNU-ESM'!$J76,CanESM2!$J76,CCSM4!$J76,'CNRM-CM5'!$J76,'CSIRO-Mk3-6-0'!$J76,'GFDL-ESM2M'!$J76,'GFDL-ESM2G'!$J76,'HadGEM2-ES'!$J76,'HadGEM2-CC'!$J76,inmcm4!$J76,'IPSL-CM5A-LR'!$J76,'IPSL-CM5A-MR'!$J76,'IPSL-MC5B-LR'!$J76,MIROC5!$J76,'MIROC-ESM'!$J76,'MIROC-ESM-CHEM'!$J76,'MRI-CGCM3'!$J76,'NorESM1-M'!$J76)</f>
        <v>0.10619997323970484</v>
      </c>
      <c r="Z77" s="13">
        <f>STDEV('bcc-csm-1'!$K76,'bcc-csm1-1-m'!$K76,'BNU-ESM'!$K76,CanESM2!$K76,CCSM4!$K76,'CNRM-CM5'!$K76,'CSIRO-Mk3-6-0'!$K76,'GFDL-ESM2M'!$K76,'GFDL-ESM2G'!$K76,'HadGEM2-ES'!$K76,'HadGEM2-CC'!$K76,inmcm4!$K76,'IPSL-CM5A-LR'!$K76,'IPSL-CM5A-MR'!$K76,'IPSL-MC5B-LR'!$K76,MIROC5!$K76,'MIROC-ESM'!$K76,'MIROC-ESM-CHEM'!$K76,'MRI-CGCM3'!$K76,'NorESM1-M'!$K76)</f>
        <v>123.26961775102083</v>
      </c>
      <c r="AA77" s="13">
        <f>STDEV('bcc-csm-1'!$L76,'bcc-csm1-1-m'!$L76,'BNU-ESM'!$L76,CanESM2!$L76,CCSM4!$L76,'CNRM-CM5'!$L76,'CSIRO-Mk3-6-0'!$L76,'GFDL-ESM2M'!$L76,'GFDL-ESM2G'!$L76,'HadGEM2-ES'!$L76,'HadGEM2-CC'!$L76,inmcm4!$L76,'IPSL-CM5A-LR'!$L76,'IPSL-CM5A-MR'!$L76,'IPSL-MC5B-LR'!$L76,MIROC5!$L76,'MIROC-ESM'!$L76,'MIROC-ESM-CHEM'!$L76,'MRI-CGCM3'!$L76,'NorESM1-M'!$L76)</f>
        <v>85.436846319914679</v>
      </c>
      <c r="AB77" s="13">
        <f>STDEV('bcc-csm-1'!$M76,'bcc-csm1-1-m'!$M76,'BNU-ESM'!$M76,CanESM2!$M76,CCSM4!$M76,'CNRM-CM5'!$M76,'CSIRO-Mk3-6-0'!$M76,'GFDL-ESM2M'!$M76,'GFDL-ESM2G'!$M76,'HadGEM2-ES'!$M76,'HadGEM2-CC'!$M76,inmcm4!$M76,'IPSL-CM5A-LR'!$M76,'IPSL-CM5A-MR'!$M76,'IPSL-MC5B-LR'!$M76,MIROC5!$M76,'MIROC-ESM'!$M76,'MIROC-ESM-CHEM'!$M76,'MRI-CGCM3'!$M76,'NorESM1-M'!$M76)</f>
        <v>0.13993403940567078</v>
      </c>
      <c r="AC77" s="56">
        <f t="shared" ref="AC77:AH77" si="174">E77-(3*W77)</f>
        <v>-24.598243367072115</v>
      </c>
      <c r="AD77" s="13">
        <f t="shared" si="174"/>
        <v>-66.878779893719638</v>
      </c>
      <c r="AE77" s="13">
        <f t="shared" si="174"/>
        <v>-0.17071446859137662</v>
      </c>
      <c r="AF77" s="13">
        <f t="shared" si="174"/>
        <v>-11.375179759697858</v>
      </c>
      <c r="AG77" s="13">
        <f t="shared" si="174"/>
        <v>-48.119589459530147</v>
      </c>
      <c r="AH77" s="13">
        <f t="shared" si="174"/>
        <v>-0.17193129722836356</v>
      </c>
      <c r="AI77" s="56">
        <f t="shared" ref="AI77:AN77" si="175">E77+(3*W77)</f>
        <v>490.34251396306252</v>
      </c>
      <c r="AJ77" s="13">
        <f t="shared" si="175"/>
        <v>323.9583062795374</v>
      </c>
      <c r="AK77" s="13">
        <f t="shared" si="175"/>
        <v>0.46648537084685238</v>
      </c>
      <c r="AL77" s="13">
        <f t="shared" si="175"/>
        <v>728.24252674642707</v>
      </c>
      <c r="AM77" s="13">
        <f t="shared" si="175"/>
        <v>464.50148845995784</v>
      </c>
      <c r="AN77" s="13">
        <f t="shared" si="175"/>
        <v>0.66767293920566118</v>
      </c>
      <c r="AO77" s="56">
        <f>AVERAGE('bcc-csm-1'!$E76,'bcc-csm1-1-m'!$E76,'BNU-ESM'!$E76,CanESM2!$E76,CCSM4!$E76,'CNRM-CM5'!$E76,'CSIRO-Mk3-6-0'!$E76,'GFDL-ESM2M'!$E76,'GFDL-ESM2G'!$E76,'HadGEM2-ES'!$E76,'HadGEM2-CC'!$E76,inmcm4!$E76,'IPSL-CM5A-LR'!$E76,'IPSL-CM5A-MR'!$E76,'IPSL-MC5B-LR'!$E76,MIROC5!$E76,'MIROC-ESM'!$E76,'MIROC-ESM-CHEM'!$E76,'MRI-CGCM3'!$E76,'NorESM1-M'!$E76)</f>
        <v>2230.4061643928535</v>
      </c>
      <c r="AP77" s="13">
        <f>AVERAGE('bcc-csm-1'!$F76,'bcc-csm1-1-m'!$F76,'BNU-ESM'!$F76,CanESM2!$F76,CCSM4!$F76,'CNRM-CM5'!$F76,'CSIRO-Mk3-6-0'!$F76,'GFDL-ESM2M'!$F76,'GFDL-ESM2G'!$F76,'HadGEM2-ES'!$F76,'HadGEM2-CC'!$F76,inmcm4!$F76,'IPSL-CM5A-LR'!$F76,'IPSL-CM5A-MR'!$F76,'IPSL-MC5B-LR'!$F76,MIROC5!$F76,'MIROC-ESM'!$F76,'MIROC-ESM-CHEM'!$F76,'MRI-CGCM3'!$F76,'NorESM1-M'!$F76)</f>
        <v>267.55665700802621</v>
      </c>
      <c r="AQ77" s="62">
        <f>AVERAGE('bcc-csm-1'!$G76,'bcc-csm1-1-m'!$G76,'BNU-ESM'!$G76,CanESM2!$G76,CCSM4!$G76,'CNRM-CM5'!$G76,'CSIRO-Mk3-6-0'!$G76,'GFDL-ESM2M'!$G76,'GFDL-ESM2G'!$G76,'HadGEM2-ES'!$G76,'HadGEM2-CC'!$G76,inmcm4!$G76,'IPSL-CM5A-LR'!$G76,'IPSL-CM5A-MR'!$G76,'IPSL-MC5B-LR'!$G76,MIROC5!$G76,'MIROC-ESM'!$G76,'MIROC-ESM-CHEM'!$G76,'MRI-CGCM3'!$G76,'NorESM1-M'!$G76)</f>
        <v>1.0608264787966033</v>
      </c>
      <c r="AR77" s="53">
        <f t="shared" si="152"/>
        <v>0.10440795000285794</v>
      </c>
      <c r="AS77" s="53">
        <f t="shared" si="153"/>
        <v>0.48042072520383194</v>
      </c>
      <c r="AT77" s="64">
        <f t="shared" si="154"/>
        <v>0.13940588219055247</v>
      </c>
      <c r="AU77" s="53">
        <f t="shared" si="155"/>
        <v>0.16070331907055818</v>
      </c>
      <c r="AV77" s="53">
        <f t="shared" si="156"/>
        <v>0.77811911625868657</v>
      </c>
      <c r="AW77" s="64">
        <f t="shared" si="157"/>
        <v>0.23365821455534586</v>
      </c>
    </row>
    <row r="78" spans="1:49" ht="11.5" x14ac:dyDescent="0.25">
      <c r="A78" s="10" t="str">
        <f>IF(AND(B78='bcc-csm-1'!C77, B78='bcc-csm1-1-m'!C77,B78='BNU-ESM'!C77, B78=CanESM2!C77, B78=CCSM4!C77, B78='CNRM-CM5'!C77, B78='CSIRO-Mk3-6-0'!C77, B78='GFDL-ESM2M'!C77, B78='GFDL-ESM2G'!C77, B78='HadGEM2-ES'!C77, B78='HadGEM2-CC'!C77, B78=inmcm4!C77, B78='IPSL-CM5A-LR'!C77, B78='IPSL-CM5A-MR'!C77, B78='IPSL-MC5B-LR'!C77, B78=MIROC5!C77, B78='MIROC-ESM'!C77, B78='MIROC-ESM-CHEM'!C77, B78='MRI-CGCM3'!C77, B78='NorESM1-M'!C77), "Yes", "No")</f>
        <v>Yes</v>
      </c>
      <c r="B78" s="10">
        <v>19147</v>
      </c>
      <c r="C78" s="10" t="s">
        <v>77</v>
      </c>
      <c r="D78" s="11" t="s">
        <v>1</v>
      </c>
      <c r="E78" s="13">
        <f>AVERAGE('bcc-csm-1'!$H77,'bcc-csm1-1-m'!$H77,'BNU-ESM'!$H77,CanESM2!$H77,CCSM4!$H77,'CNRM-CM5'!$H77,'CSIRO-Mk3-6-0'!$H77,'GFDL-ESM2M'!$H77,'GFDL-ESM2G'!$H77,'HadGEM2-ES'!$H77,'HadGEM2-CC'!$H77,inmcm4!$H77,'IPSL-CM5A-LR'!$H77,'IPSL-CM5A-MR'!$H77,'IPSL-MC5B-LR'!$H77,MIROC5!$H77,'MIROC-ESM'!$H77,'MIROC-ESM-CHEM'!$H77,'MRI-CGCM3'!$H77,'NorESM1-M'!$H77)</f>
        <v>226.77227208343939</v>
      </c>
      <c r="F78" s="13">
        <f>AVERAGE('bcc-csm-1'!$I77,'bcc-csm1-1-m'!$I77,'BNU-ESM'!$I77,CanESM2!$I77,CCSM4!$I77,'CNRM-CM5'!$I77,'CSIRO-Mk3-6-0'!$I77,'GFDL-ESM2M'!$I77,'GFDL-ESM2G'!$I77,'HadGEM2-ES'!$I77,'HadGEM2-CC'!$I77,inmcm4!$I77,'IPSL-CM5A-LR'!$I77,'IPSL-CM5A-MR'!$I77,'IPSL-MC5B-LR'!$I77,MIROC5!$I77,'MIROC-ESM'!$I77,'MIROC-ESM-CHEM'!$I77,'MRI-CGCM3'!$I77,'NorESM1-M'!$I77)</f>
        <v>96.095633014772417</v>
      </c>
      <c r="G78" s="25">
        <f>AVERAGE('bcc-csm-1'!$J77,'bcc-csm1-1-m'!$J77,'BNU-ESM'!$J77,CanESM2!$J77,CCSM4!$J77,'CNRM-CM5'!$J77,'CSIRO-Mk3-6-0'!$J77,'GFDL-ESM2M'!$J77,'GFDL-ESM2G'!$J77,'HadGEM2-ES'!$J77,'HadGEM2-CC'!$J77,inmcm4!$J77,'IPSL-CM5A-LR'!$J77,'IPSL-CM5A-MR'!$J77,'IPSL-MC5B-LR'!$J77,MIROC5!$J77,'MIROC-ESM'!$J77,'MIROC-ESM-CHEM'!$J77,'MRI-CGCM3'!$J77,'NorESM1-M'!$J77)</f>
        <v>0.13055056299291093</v>
      </c>
      <c r="H78" s="13">
        <f>AVERAGE('bcc-csm-1'!$K77,'bcc-csm1-1-m'!$K77,'BNU-ESM'!$K77,CanESM2!$K77,CCSM4!$K77,'CNRM-CM5'!$K77,'CSIRO-Mk3-6-0'!$K77,'GFDL-ESM2M'!$K77,'GFDL-ESM2G'!$K77,'HadGEM2-ES'!$K77,'HadGEM2-CC'!$K77,inmcm4!$K77,'IPSL-CM5A-LR'!$K77,'IPSL-CM5A-MR'!$K77,'IPSL-MC5B-LR'!$K77,MIROC5!$K77,'MIROC-ESM'!$K77,'MIROC-ESM-CHEM'!$K77,'MRI-CGCM3'!$K77,'NorESM1-M'!$K77)</f>
        <v>351.25344664682603</v>
      </c>
      <c r="I78" s="13">
        <f>AVERAGE('bcc-csm-1'!$L77,'bcc-csm1-1-m'!$L77,'BNU-ESM'!$L77,CanESM2!$L77,CCSM4!$L77,'CNRM-CM5'!$L77,'CSIRO-Mk3-6-0'!$L77,'GFDL-ESM2M'!$L77,'GFDL-ESM2G'!$L77,'HadGEM2-ES'!$L77,'HadGEM2-CC'!$L77,inmcm4!$L77,'IPSL-CM5A-LR'!$L77,'IPSL-CM5A-MR'!$L77,'IPSL-MC5B-LR'!$L77,MIROC5!$L77,'MIROC-ESM'!$L77,'MIROC-ESM-CHEM'!$L77,'MRI-CGCM3'!$L77,'NorESM1-M'!$L77)</f>
        <v>161.32263077594428</v>
      </c>
      <c r="J78" s="25">
        <f>AVERAGE('bcc-csm-1'!$M77,'bcc-csm1-1-m'!$M77,'BNU-ESM'!$M77,CanESM2!$M77,CCSM4!$M77,'CNRM-CM5'!$M77,'CSIRO-Mk3-6-0'!$M77,'GFDL-ESM2M'!$M77,'GFDL-ESM2G'!$M77,'HadGEM2-ES'!$M77,'HadGEM2-CC'!$M77,inmcm4!$M77,'IPSL-CM5A-LR'!$M77,'IPSL-CM5A-MR'!$M77,'IPSL-MC5B-LR'!$M77,MIROC5!$M77,'MIROC-ESM'!$M77,'MIROC-ESM-CHEM'!$M77,'MRI-CGCM3'!$M77,'NorESM1-M'!$M77)</f>
        <v>0.21778281387080059</v>
      </c>
      <c r="K78" s="56">
        <f>MIN('bcc-csm-1'!$H77,'bcc-csm1-1-m'!$H77,'BNU-ESM'!$H77,CanESM2!$H77,CCSM4!$H77,'CNRM-CM5'!$H77,'CSIRO-Mk3-6-0'!$H77,'GFDL-ESM2M'!$H77,'GFDL-ESM2G'!$H77,'HadGEM2-ES'!$H77,'HadGEM2-CC'!$H77,inmcm4!$H77,'IPSL-CM5A-LR'!$H77,'IPSL-CM5A-MR'!$H77,'IPSL-MC5B-LR'!$H77,MIROC5!$H77,'MIROC-ESM'!$H77,'MIROC-ESM-CHEM'!$H77,'MRI-CGCM3'!$H77,'NorESM1-M'!$H77)</f>
        <v>47.133137522498203</v>
      </c>
      <c r="L78" s="13">
        <f>MIN('bcc-csm-1'!$I77,'bcc-csm1-1-m'!$I77,'BNU-ESM'!$I77,CanESM2!$I77,CCSM4!$I77,'CNRM-CM5'!$I77,'CSIRO-Mk3-6-0'!$I77,'GFDL-ESM2M'!$I77,'GFDL-ESM2G'!$I77,'HadGEM2-ES'!$I77,'HadGEM2-CC'!$I77,inmcm4!$I77,'IPSL-CM5A-LR'!$I77,'IPSL-CM5A-MR'!$I77,'IPSL-MC5B-LR'!$I77,MIROC5!$I77,'MIROC-ESM'!$I77,'MIROC-ESM-CHEM'!$I77,'MRI-CGCM3'!$I77,'NorESM1-M'!$I77)</f>
        <v>-1.6677630424499601</v>
      </c>
      <c r="M78" s="25">
        <f>MIN('bcc-csm-1'!$J77,'bcc-csm1-1-m'!$J77,'BNU-ESM'!$J77,CanESM2!$J77,CCSM4!$J77,'CNRM-CM5'!$J77,'CSIRO-Mk3-6-0'!$J77,'GFDL-ESM2M'!$J77,'GFDL-ESM2G'!$J77,'HadGEM2-ES'!$J77,'HadGEM2-CC'!$J77,inmcm4!$J77,'IPSL-CM5A-LR'!$J77,'IPSL-CM5A-MR'!$J77,'IPSL-MC5B-LR'!$J77,MIROC5!$J77,'MIROC-ESM'!$J77,'MIROC-ESM-CHEM'!$J77,'MRI-CGCM3'!$J77,'NorESM1-M'!$J77)</f>
        <v>-5.38065551388901E-2</v>
      </c>
      <c r="N78" s="13">
        <f>MIN('bcc-csm-1'!$K77,'bcc-csm1-1-m'!$K77,'BNU-ESM'!$K77,CanESM2!$K77,CCSM4!$K77,'CNRM-CM5'!$K77,'CSIRO-Mk3-6-0'!$K77,'GFDL-ESM2M'!$K77,'GFDL-ESM2G'!$K77,'HadGEM2-ES'!$K77,'HadGEM2-CC'!$K77,inmcm4!$K77,'IPSL-CM5A-LR'!$K77,'IPSL-CM5A-MR'!$K77,'IPSL-MC5B-LR'!$K77,MIROC5!$K77,'MIROC-ESM'!$K77,'MIROC-ESM-CHEM'!$K77,'MRI-CGCM3'!$K77,'NorESM1-M'!$K77)</f>
        <v>121.454058629042</v>
      </c>
      <c r="O78" s="13">
        <f>MIN('bcc-csm-1'!$L77,'bcc-csm1-1-m'!$L77,'BNU-ESM'!$L77,CanESM2!$L77,CCSM4!$L77,'CNRM-CM5'!$L77,'CSIRO-Mk3-6-0'!$L77,'GFDL-ESM2M'!$L77,'GFDL-ESM2G'!$L77,'HadGEM2-ES'!$L77,'HadGEM2-CC'!$L77,inmcm4!$L77,'IPSL-CM5A-LR'!$L77,'IPSL-CM5A-MR'!$L77,'IPSL-MC5B-LR'!$L77,MIROC5!$L77,'MIROC-ESM'!$L77,'MIROC-ESM-CHEM'!$L77,'MRI-CGCM3'!$L77,'NorESM1-M'!$L77)</f>
        <v>34.116185903549201</v>
      </c>
      <c r="P78" s="25">
        <f>MIN('bcc-csm-1'!$M77,'bcc-csm1-1-m'!$M77,'BNU-ESM'!$M77,CanESM2!$M77,CCSM4!$M77,'CNRM-CM5'!$M77,'CSIRO-Mk3-6-0'!$M77,'GFDL-ESM2M'!$M77,'GFDL-ESM2G'!$M77,'HadGEM2-ES'!$M77,'HadGEM2-CC'!$M77,inmcm4!$M77,'IPSL-CM5A-LR'!$M77,'IPSL-CM5A-MR'!$M77,'IPSL-MC5B-LR'!$M77,MIROC5!$M77,'MIROC-ESM'!$M77,'MIROC-ESM-CHEM'!$M77,'MRI-CGCM3'!$M77,'NorESM1-M'!$M77)</f>
        <v>8.0019287520649608E-3</v>
      </c>
      <c r="Q78" s="56">
        <f>MAX('bcc-csm-1'!$H77,'bcc-csm1-1-m'!$H77,'BNU-ESM'!$H77,CanESM2!$H77,CCSM4!$H77,'CNRM-CM5'!$H77,'CSIRO-Mk3-6-0'!$H77,'GFDL-ESM2M'!$H77,'GFDL-ESM2G'!$H77,'HadGEM2-ES'!$H77,'HadGEM2-CC'!$H77,inmcm4!$H77,'IPSL-CM5A-LR'!$H77,'IPSL-CM5A-MR'!$H77,'IPSL-MC5B-LR'!$H77,MIROC5!$H77,'MIROC-ESM'!$H77,'MIROC-ESM-CHEM'!$H77,'MRI-CGCM3'!$H77,'NorESM1-M'!$H77)</f>
        <v>403.89083301286399</v>
      </c>
      <c r="R78" s="13">
        <f>MAX('bcc-csm-1'!$I77,'bcc-csm1-1-m'!$I77,'BNU-ESM'!$I77,CanESM2!$I77,CCSM4!$I77,'CNRM-CM5'!$I77,'CSIRO-Mk3-6-0'!$I77,'GFDL-ESM2M'!$I77,'GFDL-ESM2G'!$I77,'HadGEM2-ES'!$I77,'HadGEM2-CC'!$I77,inmcm4!$I77,'IPSL-CM5A-LR'!$I77,'IPSL-CM5A-MR'!$I77,'IPSL-MC5B-LR'!$I77,MIROC5!$I77,'MIROC-ESM'!$I77,'MIROC-ESM-CHEM'!$I77,'MRI-CGCM3'!$I77,'NorESM1-M'!$I77)</f>
        <v>234.132665348053</v>
      </c>
      <c r="S78" s="25">
        <f>MAX('bcc-csm-1'!$J77,'bcc-csm1-1-m'!$J77,'BNU-ESM'!$J77,CanESM2!$J77,CCSM4!$J77,'CNRM-CM5'!$J77,'CSIRO-Mk3-6-0'!$J77,'GFDL-ESM2M'!$J77,'GFDL-ESM2G'!$J77,'HadGEM2-ES'!$J77,'HadGEM2-CC'!$J77,inmcm4!$J77,'IPSL-CM5A-LR'!$J77,'IPSL-CM5A-MR'!$J77,'IPSL-MC5B-LR'!$J77,MIROC5!$J77,'MIROC-ESM'!$J77,'MIROC-ESM-CHEM'!$J77,'MRI-CGCM3'!$J77,'NorESM1-M'!$J77)</f>
        <v>0.28495308359999999</v>
      </c>
      <c r="T78" s="13">
        <f>MAX('bcc-csm-1'!$K77,'bcc-csm1-1-m'!$K77,'BNU-ESM'!$K77,CanESM2!$K77,CCSM4!$K77,'CNRM-CM5'!$K77,'CSIRO-Mk3-6-0'!$K77,'GFDL-ESM2M'!$K77,'GFDL-ESM2G'!$K77,'HadGEM2-ES'!$K77,'HadGEM2-CC'!$K77,inmcm4!$K77,'IPSL-CM5A-LR'!$K77,'IPSL-CM5A-MR'!$K77,'IPSL-MC5B-LR'!$K77,MIROC5!$K77,'MIROC-ESM'!$K77,'MIROC-ESM-CHEM'!$K77,'MRI-CGCM3'!$K77,'NorESM1-M'!$K77)</f>
        <v>521.91116529999999</v>
      </c>
      <c r="U78" s="13">
        <f>MAX('bcc-csm-1'!$L77,'bcc-csm1-1-m'!$L77,'BNU-ESM'!$L77,CanESM2!$L77,CCSM4!$L77,'CNRM-CM5'!$L77,'CSIRO-Mk3-6-0'!$L77,'GFDL-ESM2M'!$L77,'GFDL-ESM2G'!$L77,'HadGEM2-ES'!$L77,'HadGEM2-CC'!$L77,inmcm4!$L77,'IPSL-CM5A-LR'!$L77,'IPSL-CM5A-MR'!$L77,'IPSL-MC5B-LR'!$L77,MIROC5!$L77,'MIROC-ESM'!$L77,'MIROC-ESM-CHEM'!$L77,'MRI-CGCM3'!$L77,'NorESM1-M'!$L77)</f>
        <v>265.42313799999999</v>
      </c>
      <c r="V78" s="25">
        <f>MAX('bcc-csm-1'!$M77,'bcc-csm1-1-m'!$M77,'BNU-ESM'!$M77,CanESM2!$M77,CCSM4!$M77,'CNRM-CM5'!$M77,'CSIRO-Mk3-6-0'!$M77,'GFDL-ESM2M'!$M77,'GFDL-ESM2G'!$M77,'HadGEM2-ES'!$M77,'HadGEM2-CC'!$M77,inmcm4!$M77,'IPSL-CM5A-LR'!$M77,'IPSL-CM5A-MR'!$M77,'IPSL-MC5B-LR'!$M77,MIROC5!$M77,'MIROC-ESM'!$M77,'MIROC-ESM-CHEM'!$M77,'MRI-CGCM3'!$M77,'NorESM1-M'!$M77)</f>
        <v>0.421992162</v>
      </c>
      <c r="W78" s="56">
        <f>STDEV('bcc-csm-1'!$H77,'bcc-csm1-1-m'!$H77,'BNU-ESM'!$H77,CanESM2!$H77,CCSM4!$H77,'CNRM-CM5'!$H77,'CSIRO-Mk3-6-0'!$H77,'GFDL-ESM2M'!$H77,'GFDL-ESM2G'!$H77,'HadGEM2-ES'!$H77,'HadGEM2-CC'!$H77,inmcm4!$H77,'IPSL-CM5A-LR'!$H77,'IPSL-CM5A-MR'!$H77,'IPSL-MC5B-LR'!$H77,MIROC5!$H77,'MIROC-ESM'!$H77,'MIROC-ESM-CHEM'!$H77,'MRI-CGCM3'!$H77,'NorESM1-M'!$H77)</f>
        <v>86.150609730349274</v>
      </c>
      <c r="X78" s="13">
        <f>STDEV('bcc-csm-1'!$I77,'bcc-csm1-1-m'!$I77,'BNU-ESM'!$I77,CanESM2!$I77,CCSM4!$I77,'CNRM-CM5'!$I77,'CSIRO-Mk3-6-0'!$I77,'GFDL-ESM2M'!$I77,'GFDL-ESM2G'!$I77,'HadGEM2-ES'!$I77,'HadGEM2-CC'!$I77,inmcm4!$I77,'IPSL-CM5A-LR'!$I77,'IPSL-CM5A-MR'!$I77,'IPSL-MC5B-LR'!$I77,MIROC5!$I77,'MIROC-ESM'!$I77,'MIROC-ESM-CHEM'!$I77,'MRI-CGCM3'!$I77,'NorESM1-M'!$I77)</f>
        <v>52.381206880236569</v>
      </c>
      <c r="Y78" s="13">
        <f>STDEV('bcc-csm-1'!$J77,'bcc-csm1-1-m'!$J77,'BNU-ESM'!$J77,CanESM2!$J77,CCSM4!$J77,'CNRM-CM5'!$J77,'CSIRO-Mk3-6-0'!$J77,'GFDL-ESM2M'!$J77,'GFDL-ESM2G'!$J77,'HadGEM2-ES'!$J77,'HadGEM2-CC'!$J77,inmcm4!$J77,'IPSL-CM5A-LR'!$J77,'IPSL-CM5A-MR'!$J77,'IPSL-MC5B-LR'!$J77,MIROC5!$J77,'MIROC-ESM'!$J77,'MIROC-ESM-CHEM'!$J77,'MRI-CGCM3'!$J77,'NorESM1-M'!$J77)</f>
        <v>9.2108514075956979E-2</v>
      </c>
      <c r="Z78" s="13">
        <f>STDEV('bcc-csm-1'!$K77,'bcc-csm1-1-m'!$K77,'BNU-ESM'!$K77,CanESM2!$K77,CCSM4!$K77,'CNRM-CM5'!$K77,'CSIRO-Mk3-6-0'!$K77,'GFDL-ESM2M'!$K77,'GFDL-ESM2G'!$K77,'HadGEM2-ES'!$K77,'HadGEM2-CC'!$K77,inmcm4!$K77,'IPSL-CM5A-LR'!$K77,'IPSL-CM5A-MR'!$K77,'IPSL-MC5B-LR'!$K77,MIROC5!$K77,'MIROC-ESM'!$K77,'MIROC-ESM-CHEM'!$K77,'MRI-CGCM3'!$K77,'NorESM1-M'!$K77)</f>
        <v>124.11532032977236</v>
      </c>
      <c r="AA78" s="13">
        <f>STDEV('bcc-csm-1'!$L77,'bcc-csm1-1-m'!$L77,'BNU-ESM'!$L77,CanESM2!$L77,CCSM4!$L77,'CNRM-CM5'!$L77,'CSIRO-Mk3-6-0'!$L77,'GFDL-ESM2M'!$L77,'GFDL-ESM2G'!$L77,'HadGEM2-ES'!$L77,'HadGEM2-CC'!$L77,inmcm4!$L77,'IPSL-CM5A-LR'!$L77,'IPSL-CM5A-MR'!$L77,'IPSL-MC5B-LR'!$L77,MIROC5!$L77,'MIROC-ESM'!$L77,'MIROC-ESM-CHEM'!$L77,'MRI-CGCM3'!$L77,'NorESM1-M'!$L77)</f>
        <v>66.646448175644707</v>
      </c>
      <c r="AB78" s="13">
        <f>STDEV('bcc-csm-1'!$M77,'bcc-csm1-1-m'!$M77,'BNU-ESM'!$M77,CanESM2!$M77,CCSM4!$M77,'CNRM-CM5'!$M77,'CSIRO-Mk3-6-0'!$M77,'GFDL-ESM2M'!$M77,'GFDL-ESM2G'!$M77,'HadGEM2-ES'!$M77,'HadGEM2-CC'!$M77,inmcm4!$M77,'IPSL-CM5A-LR'!$M77,'IPSL-CM5A-MR'!$M77,'IPSL-MC5B-LR'!$M77,MIROC5!$M77,'MIROC-ESM'!$M77,'MIROC-ESM-CHEM'!$M77,'MRI-CGCM3'!$M77,'NorESM1-M'!$M77)</f>
        <v>0.11787547822547809</v>
      </c>
      <c r="AC78" s="56">
        <f t="shared" ref="AC78:AH78" si="176">E78-(3*W78)</f>
        <v>-31.679557107608417</v>
      </c>
      <c r="AD78" s="13">
        <f t="shared" si="176"/>
        <v>-61.047987625937296</v>
      </c>
      <c r="AE78" s="13">
        <f t="shared" si="176"/>
        <v>-0.14577497923495999</v>
      </c>
      <c r="AF78" s="13">
        <f t="shared" si="176"/>
        <v>-21.092514342491029</v>
      </c>
      <c r="AG78" s="13">
        <f t="shared" si="176"/>
        <v>-38.616713750989845</v>
      </c>
      <c r="AH78" s="13">
        <f t="shared" si="176"/>
        <v>-0.1358436208056337</v>
      </c>
      <c r="AI78" s="56">
        <f t="shared" ref="AI78:AN78" si="177">E78+(3*W78)</f>
        <v>485.22410127448723</v>
      </c>
      <c r="AJ78" s="13">
        <f t="shared" si="177"/>
        <v>253.23925365548212</v>
      </c>
      <c r="AK78" s="13">
        <f t="shared" si="177"/>
        <v>0.40687610522078188</v>
      </c>
      <c r="AL78" s="13">
        <f t="shared" si="177"/>
        <v>723.59940763614304</v>
      </c>
      <c r="AM78" s="13">
        <f t="shared" si="177"/>
        <v>361.2619753028784</v>
      </c>
      <c r="AN78" s="13">
        <f t="shared" si="177"/>
        <v>0.57140924854723485</v>
      </c>
      <c r="AO78" s="56">
        <f>AVERAGE('bcc-csm-1'!$E77,'bcc-csm1-1-m'!$E77,'BNU-ESM'!$E77,CanESM2!$E77,CCSM4!$E77,'CNRM-CM5'!$E77,'CSIRO-Mk3-6-0'!$E77,'GFDL-ESM2M'!$E77,'GFDL-ESM2G'!$E77,'HadGEM2-ES'!$E77,'HadGEM2-CC'!$E77,inmcm4!$E77,'IPSL-CM5A-LR'!$E77,'IPSL-CM5A-MR'!$E77,'IPSL-MC5B-LR'!$E77,MIROC5!$E77,'MIROC-ESM'!$E77,'MIROC-ESM-CHEM'!$E77,'MRI-CGCM3'!$E77,'NorESM1-M'!$E77)</f>
        <v>1934.9305143241659</v>
      </c>
      <c r="AP78" s="13">
        <f>AVERAGE('bcc-csm-1'!$F77,'bcc-csm1-1-m'!$F77,'BNU-ESM'!$F77,CanESM2!$F77,CCSM4!$F77,'CNRM-CM5'!$F77,'CSIRO-Mk3-6-0'!$F77,'GFDL-ESM2M'!$F77,'GFDL-ESM2G'!$F77,'HadGEM2-ES'!$F77,'HadGEM2-CC'!$F77,inmcm4!$F77,'IPSL-CM5A-LR'!$F77,'IPSL-CM5A-MR'!$F77,'IPSL-MC5B-LR'!$F77,MIROC5!$F77,'MIROC-ESM'!$F77,'MIROC-ESM-CHEM'!$F77,'MRI-CGCM3'!$F77,'NorESM1-M'!$F77)</f>
        <v>153.90830126828661</v>
      </c>
      <c r="AQ78" s="62">
        <f>AVERAGE('bcc-csm-1'!$G77,'bcc-csm1-1-m'!$G77,'BNU-ESM'!$G77,CanESM2!$G77,CCSM4!$G77,'CNRM-CM5'!$G77,'CSIRO-Mk3-6-0'!$G77,'GFDL-ESM2M'!$G77,'GFDL-ESM2G'!$G77,'HadGEM2-ES'!$G77,'HadGEM2-CC'!$G77,inmcm4!$G77,'IPSL-CM5A-LR'!$G77,'IPSL-CM5A-MR'!$G77,'IPSL-MC5B-LR'!$G77,MIROC5!$G77,'MIROC-ESM'!$G77,'MIROC-ESM-CHEM'!$G77,'MRI-CGCM3'!$G77,'NorESM1-M'!$G77)</f>
        <v>0.96887087206200673</v>
      </c>
      <c r="AR78" s="53">
        <f t="shared" si="152"/>
        <v>0.11719918126499058</v>
      </c>
      <c r="AS78" s="53">
        <f t="shared" si="153"/>
        <v>0.62436939543152048</v>
      </c>
      <c r="AT78" s="64">
        <f t="shared" si="154"/>
        <v>0.13474505917910992</v>
      </c>
      <c r="AU78" s="53">
        <f t="shared" si="155"/>
        <v>0.18153284784467422</v>
      </c>
      <c r="AV78" s="53">
        <f t="shared" si="156"/>
        <v>1.0481736816439375</v>
      </c>
      <c r="AW78" s="64">
        <f t="shared" si="157"/>
        <v>0.22478001986714977</v>
      </c>
    </row>
    <row r="79" spans="1:49" ht="11.5" x14ac:dyDescent="0.25">
      <c r="A79" s="10" t="str">
        <f>IF(AND(B79='bcc-csm-1'!C78, B79='bcc-csm1-1-m'!C78,B79='BNU-ESM'!C78, B79=CanESM2!C78, B79=CCSM4!C78, B79='CNRM-CM5'!C78, B79='CSIRO-Mk3-6-0'!C78, B79='GFDL-ESM2M'!C78, B79='GFDL-ESM2G'!C78, B79='HadGEM2-ES'!C78, B79='HadGEM2-CC'!C78, B79=inmcm4!C78, B79='IPSL-CM5A-LR'!C78, B79='IPSL-CM5A-MR'!C78, B79='IPSL-MC5B-LR'!C78, B79=MIROC5!C78, B79='MIROC-ESM'!C78, B79='MIROC-ESM-CHEM'!C78, B79='MRI-CGCM3'!C78, B79='NorESM1-M'!C78), "Yes", "No")</f>
        <v>Yes</v>
      </c>
      <c r="B79" s="10">
        <v>19149</v>
      </c>
      <c r="C79" s="10" t="s">
        <v>78</v>
      </c>
      <c r="D79" s="11" t="s">
        <v>1</v>
      </c>
      <c r="E79" s="13">
        <f>AVERAGE('bcc-csm-1'!$H78,'bcc-csm1-1-m'!$H78,'BNU-ESM'!$H78,CanESM2!$H78,CCSM4!$H78,'CNRM-CM5'!$H78,'CSIRO-Mk3-6-0'!$H78,'GFDL-ESM2M'!$H78,'GFDL-ESM2G'!$H78,'HadGEM2-ES'!$H78,'HadGEM2-CC'!$H78,inmcm4!$H78,'IPSL-CM5A-LR'!$H78,'IPSL-CM5A-MR'!$H78,'IPSL-MC5B-LR'!$H78,MIROC5!$H78,'MIROC-ESM'!$H78,'MIROC-ESM-CHEM'!$H78,'MRI-CGCM3'!$H78,'NorESM1-M'!$H78)</f>
        <v>230.34064048237246</v>
      </c>
      <c r="F79" s="13">
        <f>AVERAGE('bcc-csm-1'!$I78,'bcc-csm1-1-m'!$I78,'BNU-ESM'!$I78,CanESM2!$I78,CCSM4!$I78,'CNRM-CM5'!$I78,'CSIRO-Mk3-6-0'!$I78,'GFDL-ESM2M'!$I78,'GFDL-ESM2G'!$I78,'HadGEM2-ES'!$I78,'HadGEM2-CC'!$I78,inmcm4!$I78,'IPSL-CM5A-LR'!$I78,'IPSL-CM5A-MR'!$I78,'IPSL-MC5B-LR'!$I78,MIROC5!$I78,'MIROC-ESM'!$I78,'MIROC-ESM-CHEM'!$I78,'MRI-CGCM3'!$I78,'NorESM1-M'!$I78)</f>
        <v>115.0316210282333</v>
      </c>
      <c r="G79" s="25">
        <f>AVERAGE('bcc-csm-1'!$J78,'bcc-csm1-1-m'!$J78,'BNU-ESM'!$J78,CanESM2!$J78,CCSM4!$J78,'CNRM-CM5'!$J78,'CSIRO-Mk3-6-0'!$J78,'GFDL-ESM2M'!$J78,'GFDL-ESM2G'!$J78,'HadGEM2-ES'!$J78,'HadGEM2-CC'!$J78,inmcm4!$J78,'IPSL-CM5A-LR'!$J78,'IPSL-CM5A-MR'!$J78,'IPSL-MC5B-LR'!$J78,MIROC5!$J78,'MIROC-ESM'!$J78,'MIROC-ESM-CHEM'!$J78,'MRI-CGCM3'!$J78,'NorESM1-M'!$J78)</f>
        <v>0.14476482649053526</v>
      </c>
      <c r="H79" s="13">
        <f>AVERAGE('bcc-csm-1'!$K78,'bcc-csm1-1-m'!$K78,'BNU-ESM'!$K78,CanESM2!$K78,CCSM4!$K78,'CNRM-CM5'!$K78,'CSIRO-Mk3-6-0'!$K78,'GFDL-ESM2M'!$K78,'GFDL-ESM2G'!$K78,'HadGEM2-ES'!$K78,'HadGEM2-CC'!$K78,inmcm4!$K78,'IPSL-CM5A-LR'!$K78,'IPSL-CM5A-MR'!$K78,'IPSL-MC5B-LR'!$K78,MIROC5!$K78,'MIROC-ESM'!$K78,'MIROC-ESM-CHEM'!$K78,'MRI-CGCM3'!$K78,'NorESM1-M'!$K78)</f>
        <v>354.74786190848494</v>
      </c>
      <c r="I79" s="13">
        <f>AVERAGE('bcc-csm-1'!$L78,'bcc-csm1-1-m'!$L78,'BNU-ESM'!$L78,CanESM2!$L78,CCSM4!$L78,'CNRM-CM5'!$L78,'CSIRO-Mk3-6-0'!$L78,'GFDL-ESM2M'!$L78,'GFDL-ESM2G'!$L78,'HadGEM2-ES'!$L78,'HadGEM2-CC'!$L78,inmcm4!$L78,'IPSL-CM5A-LR'!$L78,'IPSL-CM5A-MR'!$L78,'IPSL-MC5B-LR'!$L78,MIROC5!$L78,'MIROC-ESM'!$L78,'MIROC-ESM-CHEM'!$L78,'MRI-CGCM3'!$L78,'NorESM1-M'!$L78)</f>
        <v>187.56552480210445</v>
      </c>
      <c r="J79" s="25">
        <f>AVERAGE('bcc-csm-1'!$M78,'bcc-csm1-1-m'!$M78,'BNU-ESM'!$M78,CanESM2!$M78,CCSM4!$M78,'CNRM-CM5'!$M78,'CSIRO-Mk3-6-0'!$M78,'GFDL-ESM2M'!$M78,'GFDL-ESM2G'!$M78,'HadGEM2-ES'!$M78,'HadGEM2-CC'!$M78,inmcm4!$M78,'IPSL-CM5A-LR'!$M78,'IPSL-CM5A-MR'!$M78,'IPSL-MC5B-LR'!$M78,MIROC5!$M78,'MIROC-ESM'!$M78,'MIROC-ESM-CHEM'!$M78,'MRI-CGCM3'!$M78,'NorESM1-M'!$M78)</f>
        <v>0.23855160230918232</v>
      </c>
      <c r="K79" s="56">
        <f>MIN('bcc-csm-1'!$H78,'bcc-csm1-1-m'!$H78,'BNU-ESM'!$H78,CanESM2!$H78,CCSM4!$H78,'CNRM-CM5'!$H78,'CSIRO-Mk3-6-0'!$H78,'GFDL-ESM2M'!$H78,'GFDL-ESM2G'!$H78,'HadGEM2-ES'!$H78,'HadGEM2-CC'!$H78,inmcm4!$H78,'IPSL-CM5A-LR'!$H78,'IPSL-CM5A-MR'!$H78,'IPSL-MC5B-LR'!$H78,MIROC5!$H78,'MIROC-ESM'!$H78,'MIROC-ESM-CHEM'!$H78,'MRI-CGCM3'!$H78,'NorESM1-M'!$H78)</f>
        <v>44.787262227572498</v>
      </c>
      <c r="L79" s="13">
        <f>MIN('bcc-csm-1'!$I78,'bcc-csm1-1-m'!$I78,'BNU-ESM'!$I78,CanESM2!$I78,CCSM4!$I78,'CNRM-CM5'!$I78,'CSIRO-Mk3-6-0'!$I78,'GFDL-ESM2M'!$I78,'GFDL-ESM2G'!$I78,'HadGEM2-ES'!$I78,'HadGEM2-CC'!$I78,inmcm4!$I78,'IPSL-CM5A-LR'!$I78,'IPSL-CM5A-MR'!$I78,'IPSL-MC5B-LR'!$I78,MIROC5!$I78,'MIROC-ESM'!$I78,'MIROC-ESM-CHEM'!$I78,'MRI-CGCM3'!$I78,'NorESM1-M'!$I78)</f>
        <v>-0.53542180061342004</v>
      </c>
      <c r="M79" s="25">
        <f>MIN('bcc-csm-1'!$J78,'bcc-csm1-1-m'!$J78,'BNU-ESM'!$J78,CanESM2!$J78,CCSM4!$J78,'CNRM-CM5'!$J78,'CSIRO-Mk3-6-0'!$J78,'GFDL-ESM2M'!$J78,'GFDL-ESM2G'!$J78,'HadGEM2-ES'!$J78,'HadGEM2-CC'!$J78,inmcm4!$J78,'IPSL-CM5A-LR'!$J78,'IPSL-CM5A-MR'!$J78,'IPSL-MC5B-LR'!$J78,MIROC5!$J78,'MIROC-ESM'!$J78,'MIROC-ESM-CHEM'!$J78,'MRI-CGCM3'!$J78,'NorESM1-M'!$J78)</f>
        <v>-5.0182898094004898E-2</v>
      </c>
      <c r="N79" s="13">
        <f>MIN('bcc-csm-1'!$K78,'bcc-csm1-1-m'!$K78,'BNU-ESM'!$K78,CanESM2!$K78,CCSM4!$K78,'CNRM-CM5'!$K78,'CSIRO-Mk3-6-0'!$K78,'GFDL-ESM2M'!$K78,'GFDL-ESM2G'!$K78,'HadGEM2-ES'!$K78,'HadGEM2-CC'!$K78,inmcm4!$K78,'IPSL-CM5A-LR'!$K78,'IPSL-CM5A-MR'!$K78,'IPSL-MC5B-LR'!$K78,MIROC5!$K78,'MIROC-ESM'!$K78,'MIROC-ESM-CHEM'!$K78,'MRI-CGCM3'!$K78,'NorESM1-M'!$K78)</f>
        <v>128.91496694522201</v>
      </c>
      <c r="O79" s="13">
        <f>MIN('bcc-csm-1'!$L78,'bcc-csm1-1-m'!$L78,'BNU-ESM'!$L78,CanESM2!$L78,CCSM4!$L78,'CNRM-CM5'!$L78,'CSIRO-Mk3-6-0'!$L78,'GFDL-ESM2M'!$L78,'GFDL-ESM2G'!$L78,'HadGEM2-ES'!$L78,'HadGEM2-CC'!$L78,inmcm4!$L78,'IPSL-CM5A-LR'!$L78,'IPSL-CM5A-MR'!$L78,'IPSL-MC5B-LR'!$L78,MIROC5!$L78,'MIROC-ESM'!$L78,'MIROC-ESM-CHEM'!$L78,'MRI-CGCM3'!$L78,'NorESM1-M'!$L78)</f>
        <v>54.624630308151197</v>
      </c>
      <c r="P79" s="25">
        <f>MIN('bcc-csm-1'!$M78,'bcc-csm1-1-m'!$M78,'BNU-ESM'!$M78,CanESM2!$M78,CCSM4!$M78,'CNRM-CM5'!$M78,'CSIRO-Mk3-6-0'!$M78,'GFDL-ESM2M'!$M78,'GFDL-ESM2G'!$M78,'HadGEM2-ES'!$M78,'HadGEM2-CC'!$M78,inmcm4!$M78,'IPSL-CM5A-LR'!$M78,'IPSL-CM5A-MR'!$M78,'IPSL-MC5B-LR'!$M78,MIROC5!$M78,'MIROC-ESM'!$M78,'MIROC-ESM-CHEM'!$M78,'MRI-CGCM3'!$M78,'NorESM1-M'!$M78)</f>
        <v>3.02681645731433E-2</v>
      </c>
      <c r="Q79" s="56">
        <f>MAX('bcc-csm-1'!$H78,'bcc-csm1-1-m'!$H78,'BNU-ESM'!$H78,CanESM2!$H78,CCSM4!$H78,'CNRM-CM5'!$H78,'CSIRO-Mk3-6-0'!$H78,'GFDL-ESM2M'!$H78,'GFDL-ESM2G'!$H78,'HadGEM2-ES'!$H78,'HadGEM2-CC'!$H78,inmcm4!$H78,'IPSL-CM5A-LR'!$H78,'IPSL-CM5A-MR'!$H78,'IPSL-MC5B-LR'!$H78,MIROC5!$H78,'MIROC-ESM'!$H78,'MIROC-ESM-CHEM'!$H78,'MRI-CGCM3'!$H78,'NorESM1-M'!$H78)</f>
        <v>413.94302396457601</v>
      </c>
      <c r="R79" s="13">
        <f>MAX('bcc-csm-1'!$I78,'bcc-csm1-1-m'!$I78,'BNU-ESM'!$I78,CanESM2!$I78,CCSM4!$I78,'CNRM-CM5'!$I78,'CSIRO-Mk3-6-0'!$I78,'GFDL-ESM2M'!$I78,'GFDL-ESM2G'!$I78,'HadGEM2-ES'!$I78,'HadGEM2-CC'!$I78,inmcm4!$I78,'IPSL-CM5A-LR'!$I78,'IPSL-CM5A-MR'!$I78,'IPSL-MC5B-LR'!$I78,MIROC5!$I78,'MIROC-ESM'!$I78,'MIROC-ESM-CHEM'!$I78,'MRI-CGCM3'!$I78,'NorESM1-M'!$I78)</f>
        <v>259.04858937263498</v>
      </c>
      <c r="S79" s="25">
        <f>MAX('bcc-csm-1'!$J78,'bcc-csm1-1-m'!$J78,'BNU-ESM'!$J78,CanESM2!$J78,CCSM4!$J78,'CNRM-CM5'!$J78,'CSIRO-Mk3-6-0'!$J78,'GFDL-ESM2M'!$J78,'GFDL-ESM2G'!$J78,'HadGEM2-ES'!$J78,'HadGEM2-CC'!$J78,inmcm4!$J78,'IPSL-CM5A-LR'!$J78,'IPSL-CM5A-MR'!$J78,'IPSL-MC5B-LR'!$J78,MIROC5!$J78,'MIROC-ESM'!$J78,'MIROC-ESM-CHEM'!$J78,'MRI-CGCM3'!$J78,'NorESM1-M'!$J78)</f>
        <v>0.29919915540000003</v>
      </c>
      <c r="T79" s="13">
        <f>MAX('bcc-csm-1'!$K78,'bcc-csm1-1-m'!$K78,'BNU-ESM'!$K78,CanESM2!$K78,CCSM4!$K78,'CNRM-CM5'!$K78,'CSIRO-Mk3-6-0'!$K78,'GFDL-ESM2M'!$K78,'GFDL-ESM2G'!$K78,'HadGEM2-ES'!$K78,'HadGEM2-CC'!$K78,inmcm4!$K78,'IPSL-CM5A-LR'!$K78,'IPSL-CM5A-MR'!$K78,'IPSL-MC5B-LR'!$K78,MIROC5!$K78,'MIROC-ESM'!$K78,'MIROC-ESM-CHEM'!$K78,'MRI-CGCM3'!$K78,'NorESM1-M'!$K78)</f>
        <v>541.24026890000005</v>
      </c>
      <c r="U79" s="13">
        <f>MAX('bcc-csm-1'!$L78,'bcc-csm1-1-m'!$L78,'BNU-ESM'!$L78,CanESM2!$L78,CCSM4!$L78,'CNRM-CM5'!$L78,'CSIRO-Mk3-6-0'!$L78,'GFDL-ESM2M'!$L78,'GFDL-ESM2G'!$L78,'HadGEM2-ES'!$L78,'HadGEM2-CC'!$L78,inmcm4!$L78,'IPSL-CM5A-LR'!$L78,'IPSL-CM5A-MR'!$L78,'IPSL-MC5B-LR'!$L78,MIROC5!$L78,'MIROC-ESM'!$L78,'MIROC-ESM-CHEM'!$L78,'MRI-CGCM3'!$L78,'NorESM1-M'!$L78)</f>
        <v>323.28050409999997</v>
      </c>
      <c r="V79" s="25">
        <f>MAX('bcc-csm-1'!$M78,'bcc-csm1-1-m'!$M78,'BNU-ESM'!$M78,CanESM2!$M78,CCSM4!$M78,'CNRM-CM5'!$M78,'CSIRO-Mk3-6-0'!$M78,'GFDL-ESM2M'!$M78,'GFDL-ESM2G'!$M78,'HadGEM2-ES'!$M78,'HadGEM2-CC'!$M78,inmcm4!$M78,'IPSL-CM5A-LR'!$M78,'IPSL-CM5A-MR'!$M78,'IPSL-MC5B-LR'!$M78,MIROC5!$M78,'MIROC-ESM'!$M78,'MIROC-ESM-CHEM'!$M78,'MRI-CGCM3'!$M78,'NorESM1-M'!$M78)</f>
        <v>0.48187631739999998</v>
      </c>
      <c r="W79" s="56">
        <f>STDEV('bcc-csm-1'!$H78,'bcc-csm1-1-m'!$H78,'BNU-ESM'!$H78,CanESM2!$H78,CCSM4!$H78,'CNRM-CM5'!$H78,'CSIRO-Mk3-6-0'!$H78,'GFDL-ESM2M'!$H78,'GFDL-ESM2G'!$H78,'HadGEM2-ES'!$H78,'HadGEM2-CC'!$H78,inmcm4!$H78,'IPSL-CM5A-LR'!$H78,'IPSL-CM5A-MR'!$H78,'IPSL-MC5B-LR'!$H78,MIROC5!$H78,'MIROC-ESM'!$H78,'MIROC-ESM-CHEM'!$H78,'MRI-CGCM3'!$H78,'NorESM1-M'!$H78)</f>
        <v>88.955834271929902</v>
      </c>
      <c r="X79" s="13">
        <f>STDEV('bcc-csm-1'!$I78,'bcc-csm1-1-m'!$I78,'BNU-ESM'!$I78,CanESM2!$I78,CCSM4!$I78,'CNRM-CM5'!$I78,'CSIRO-Mk3-6-0'!$I78,'GFDL-ESM2M'!$I78,'GFDL-ESM2G'!$I78,'HadGEM2-ES'!$I78,'HadGEM2-CC'!$I78,inmcm4!$I78,'IPSL-CM5A-LR'!$I78,'IPSL-CM5A-MR'!$I78,'IPSL-MC5B-LR'!$I78,MIROC5!$I78,'MIROC-ESM'!$I78,'MIROC-ESM-CHEM'!$I78,'MRI-CGCM3'!$I78,'NorESM1-M'!$I78)</f>
        <v>58.49202764494634</v>
      </c>
      <c r="Y79" s="13">
        <f>STDEV('bcc-csm-1'!$J78,'bcc-csm1-1-m'!$J78,'BNU-ESM'!$J78,CanESM2!$J78,CCSM4!$J78,'CNRM-CM5'!$J78,'CSIRO-Mk3-6-0'!$J78,'GFDL-ESM2M'!$J78,'GFDL-ESM2G'!$J78,'HadGEM2-ES'!$J78,'HadGEM2-CC'!$J78,inmcm4!$J78,'IPSL-CM5A-LR'!$J78,'IPSL-CM5A-MR'!$J78,'IPSL-MC5B-LR'!$J78,MIROC5!$J78,'MIROC-ESM'!$J78,'MIROC-ESM-CHEM'!$J78,'MRI-CGCM3'!$J78,'NorESM1-M'!$J78)</f>
        <v>0.10070023054396941</v>
      </c>
      <c r="Z79" s="13">
        <f>STDEV('bcc-csm-1'!$K78,'bcc-csm1-1-m'!$K78,'BNU-ESM'!$K78,CanESM2!$K78,CCSM4!$K78,'CNRM-CM5'!$K78,'CSIRO-Mk3-6-0'!$K78,'GFDL-ESM2M'!$K78,'GFDL-ESM2G'!$K78,'HadGEM2-ES'!$K78,'HadGEM2-CC'!$K78,inmcm4!$K78,'IPSL-CM5A-LR'!$K78,'IPSL-CM5A-MR'!$K78,'IPSL-MC5B-LR'!$K78,MIROC5!$K78,'MIROC-ESM'!$K78,'MIROC-ESM-CHEM'!$K78,'MRI-CGCM3'!$K78,'NorESM1-M'!$K78)</f>
        <v>120.33048667183087</v>
      </c>
      <c r="AA79" s="13">
        <f>STDEV('bcc-csm-1'!$L78,'bcc-csm1-1-m'!$L78,'BNU-ESM'!$L78,CanESM2!$L78,CCSM4!$L78,'CNRM-CM5'!$L78,'CSIRO-Mk3-6-0'!$L78,'GFDL-ESM2M'!$L78,'GFDL-ESM2G'!$L78,'HadGEM2-ES'!$L78,'HadGEM2-CC'!$L78,inmcm4!$L78,'IPSL-CM5A-LR'!$L78,'IPSL-CM5A-MR'!$L78,'IPSL-MC5B-LR'!$L78,MIROC5!$L78,'MIROC-ESM'!$L78,'MIROC-ESM-CHEM'!$L78,'MRI-CGCM3'!$L78,'NorESM1-M'!$L78)</f>
        <v>72.233137140219469</v>
      </c>
      <c r="AB79" s="13">
        <f>STDEV('bcc-csm-1'!$M78,'bcc-csm1-1-m'!$M78,'BNU-ESM'!$M78,CanESM2!$M78,CCSM4!$M78,'CNRM-CM5'!$M78,'CSIRO-Mk3-6-0'!$M78,'GFDL-ESM2M'!$M78,'GFDL-ESM2G'!$M78,'HadGEM2-ES'!$M78,'HadGEM2-CC'!$M78,inmcm4!$M78,'IPSL-CM5A-LR'!$M78,'IPSL-CM5A-MR'!$M78,'IPSL-MC5B-LR'!$M78,MIROC5!$M78,'MIROC-ESM'!$M78,'MIROC-ESM-CHEM'!$M78,'MRI-CGCM3'!$M78,'NorESM1-M'!$M78)</f>
        <v>0.11958392176526562</v>
      </c>
      <c r="AC79" s="56">
        <f t="shared" ref="AC79:AH79" si="178">E79-(3*W79)</f>
        <v>-36.526862333417228</v>
      </c>
      <c r="AD79" s="13">
        <f t="shared" si="178"/>
        <v>-60.44446190660571</v>
      </c>
      <c r="AE79" s="13">
        <f t="shared" si="178"/>
        <v>-0.15733586514137296</v>
      </c>
      <c r="AF79" s="13">
        <f t="shared" si="178"/>
        <v>-6.2435981070076991</v>
      </c>
      <c r="AG79" s="13">
        <f t="shared" si="178"/>
        <v>-29.133886618553959</v>
      </c>
      <c r="AH79" s="13">
        <f t="shared" si="178"/>
        <v>-0.12020016298661457</v>
      </c>
      <c r="AI79" s="56">
        <f t="shared" ref="AI79:AN79" si="179">E79+(3*W79)</f>
        <v>497.20814329816216</v>
      </c>
      <c r="AJ79" s="13">
        <f t="shared" si="179"/>
        <v>290.50770396307234</v>
      </c>
      <c r="AK79" s="13">
        <f t="shared" si="179"/>
        <v>0.44686551812244346</v>
      </c>
      <c r="AL79" s="13">
        <f t="shared" si="179"/>
        <v>715.73932192397751</v>
      </c>
      <c r="AM79" s="13">
        <f t="shared" si="179"/>
        <v>404.26493622276286</v>
      </c>
      <c r="AN79" s="13">
        <f t="shared" si="179"/>
        <v>0.59730336760497926</v>
      </c>
      <c r="AO79" s="56">
        <f>AVERAGE('bcc-csm-1'!$E78,'bcc-csm1-1-m'!$E78,'BNU-ESM'!$E78,CanESM2!$E78,CCSM4!$E78,'CNRM-CM5'!$E78,'CSIRO-Mk3-6-0'!$E78,'GFDL-ESM2M'!$E78,'GFDL-ESM2G'!$E78,'HadGEM2-ES'!$E78,'HadGEM2-CC'!$E78,inmcm4!$E78,'IPSL-CM5A-LR'!$E78,'IPSL-CM5A-MR'!$E78,'IPSL-MC5B-LR'!$E78,MIROC5!$E78,'MIROC-ESM'!$E78,'MIROC-ESM-CHEM'!$E78,'MRI-CGCM3'!$E78,'NorESM1-M'!$E78)</f>
        <v>2013.8607971924212</v>
      </c>
      <c r="AP79" s="13">
        <f>AVERAGE('bcc-csm-1'!$F78,'bcc-csm1-1-m'!$F78,'BNU-ESM'!$F78,CanESM2!$F78,CCSM4!$F78,'CNRM-CM5'!$F78,'CSIRO-Mk3-6-0'!$F78,'GFDL-ESM2M'!$F78,'GFDL-ESM2G'!$F78,'HadGEM2-ES'!$F78,'HadGEM2-CC'!$F78,inmcm4!$F78,'IPSL-CM5A-LR'!$F78,'IPSL-CM5A-MR'!$F78,'IPSL-MC5B-LR'!$F78,MIROC5!$F78,'MIROC-ESM'!$F78,'MIROC-ESM-CHEM'!$F78,'MRI-CGCM3'!$F78,'NorESM1-M'!$F78)</f>
        <v>217.26929541568751</v>
      </c>
      <c r="AQ79" s="62">
        <f>AVERAGE('bcc-csm-1'!$G78,'bcc-csm1-1-m'!$G78,'BNU-ESM'!$G78,CanESM2!$G78,CCSM4!$G78,'CNRM-CM5'!$G78,'CSIRO-Mk3-6-0'!$G78,'GFDL-ESM2M'!$G78,'GFDL-ESM2G'!$G78,'HadGEM2-ES'!$G78,'HadGEM2-CC'!$G78,inmcm4!$G78,'IPSL-CM5A-LR'!$G78,'IPSL-CM5A-MR'!$G78,'IPSL-MC5B-LR'!$G78,MIROC5!$G78,'MIROC-ESM'!$G78,'MIROC-ESM-CHEM'!$G78,'MRI-CGCM3'!$G78,'NorESM1-M'!$G78)</f>
        <v>1.0650744276143784</v>
      </c>
      <c r="AR79" s="53">
        <f t="shared" si="152"/>
        <v>0.11437763762197303</v>
      </c>
      <c r="AS79" s="53">
        <f t="shared" si="153"/>
        <v>0.52944260167158286</v>
      </c>
      <c r="AT79" s="64">
        <f t="shared" si="154"/>
        <v>0.13591991577038307</v>
      </c>
      <c r="AU79" s="53">
        <f t="shared" si="155"/>
        <v>0.1761531196213009</v>
      </c>
      <c r="AV79" s="53">
        <f t="shared" si="156"/>
        <v>0.86328592562169115</v>
      </c>
      <c r="AW79" s="64">
        <f t="shared" si="157"/>
        <v>0.22397646223044282</v>
      </c>
    </row>
    <row r="80" spans="1:49" ht="11.5" x14ac:dyDescent="0.25">
      <c r="A80" s="10" t="str">
        <f>IF(AND(B80='bcc-csm-1'!C79, B80='bcc-csm1-1-m'!C79,B80='BNU-ESM'!C79, B80=CanESM2!C79, B80=CCSM4!C79, B80='CNRM-CM5'!C79, B80='CSIRO-Mk3-6-0'!C79, B80='GFDL-ESM2M'!C79, B80='GFDL-ESM2G'!C79, B80='HadGEM2-ES'!C79, B80='HadGEM2-CC'!C79, B80=inmcm4!C79, B80='IPSL-CM5A-LR'!C79, B80='IPSL-CM5A-MR'!C79, B80='IPSL-MC5B-LR'!C79, B80=MIROC5!C79, B80='MIROC-ESM'!C79, B80='MIROC-ESM-CHEM'!C79, B80='MRI-CGCM3'!C79, B80='NorESM1-M'!C79), "Yes", "No")</f>
        <v>Yes</v>
      </c>
      <c r="B80" s="10">
        <v>19151</v>
      </c>
      <c r="C80" s="10" t="s">
        <v>79</v>
      </c>
      <c r="D80" s="11" t="s">
        <v>1</v>
      </c>
      <c r="E80" s="13">
        <f>AVERAGE('bcc-csm-1'!$H79,'bcc-csm1-1-m'!$H79,'BNU-ESM'!$H79,CanESM2!$H79,CCSM4!$H79,'CNRM-CM5'!$H79,'CSIRO-Mk3-6-0'!$H79,'GFDL-ESM2M'!$H79,'GFDL-ESM2G'!$H79,'HadGEM2-ES'!$H79,'HadGEM2-CC'!$H79,inmcm4!$H79,'IPSL-CM5A-LR'!$H79,'IPSL-CM5A-MR'!$H79,'IPSL-MC5B-LR'!$H79,MIROC5!$H79,'MIROC-ESM'!$H79,'MIROC-ESM-CHEM'!$H79,'MRI-CGCM3'!$H79,'NorESM1-M'!$H79)</f>
        <v>227.19810347484628</v>
      </c>
      <c r="F80" s="13">
        <f>AVERAGE('bcc-csm-1'!$I79,'bcc-csm1-1-m'!$I79,'BNU-ESM'!$I79,CanESM2!$I79,CCSM4!$I79,'CNRM-CM5'!$I79,'CSIRO-Mk3-6-0'!$I79,'GFDL-ESM2M'!$I79,'GFDL-ESM2G'!$I79,'HadGEM2-ES'!$I79,'HadGEM2-CC'!$I79,inmcm4!$I79,'IPSL-CM5A-LR'!$I79,'IPSL-CM5A-MR'!$I79,'IPSL-MC5B-LR'!$I79,MIROC5!$I79,'MIROC-ESM'!$I79,'MIROC-ESM-CHEM'!$I79,'MRI-CGCM3'!$I79,'NorESM1-M'!$I79)</f>
        <v>101.52429218705065</v>
      </c>
      <c r="G80" s="25">
        <f>AVERAGE('bcc-csm-1'!$J79,'bcc-csm1-1-m'!$J79,'BNU-ESM'!$J79,CanESM2!$J79,CCSM4!$J79,'CNRM-CM5'!$J79,'CSIRO-Mk3-6-0'!$J79,'GFDL-ESM2M'!$J79,'GFDL-ESM2G'!$J79,'HadGEM2-ES'!$J79,'HadGEM2-CC'!$J79,inmcm4!$J79,'IPSL-CM5A-LR'!$J79,'IPSL-CM5A-MR'!$J79,'IPSL-MC5B-LR'!$J79,MIROC5!$J79,'MIROC-ESM'!$J79,'MIROC-ESM-CHEM'!$J79,'MRI-CGCM3'!$J79,'NorESM1-M'!$J79)</f>
        <v>0.13394338080092397</v>
      </c>
      <c r="H80" s="13">
        <f>AVERAGE('bcc-csm-1'!$K79,'bcc-csm1-1-m'!$K79,'BNU-ESM'!$K79,CanESM2!$K79,CCSM4!$K79,'CNRM-CM5'!$K79,'CSIRO-Mk3-6-0'!$K79,'GFDL-ESM2M'!$K79,'GFDL-ESM2G'!$K79,'HadGEM2-ES'!$K79,'HadGEM2-CC'!$K79,inmcm4!$K79,'IPSL-CM5A-LR'!$K79,'IPSL-CM5A-MR'!$K79,'IPSL-MC5B-LR'!$K79,MIROC5!$K79,'MIROC-ESM'!$K79,'MIROC-ESM-CHEM'!$K79,'MRI-CGCM3'!$K79,'NorESM1-M'!$K79)</f>
        <v>352.59032390702373</v>
      </c>
      <c r="I80" s="13">
        <f>AVERAGE('bcc-csm-1'!$L79,'bcc-csm1-1-m'!$L79,'BNU-ESM'!$L79,CanESM2!$L79,CCSM4!$L79,'CNRM-CM5'!$L79,'CSIRO-Mk3-6-0'!$L79,'GFDL-ESM2M'!$L79,'GFDL-ESM2G'!$L79,'HadGEM2-ES'!$L79,'HadGEM2-CC'!$L79,inmcm4!$L79,'IPSL-CM5A-LR'!$L79,'IPSL-CM5A-MR'!$L79,'IPSL-MC5B-LR'!$L79,MIROC5!$L79,'MIROC-ESM'!$L79,'MIROC-ESM-CHEM'!$L79,'MRI-CGCM3'!$L79,'NorESM1-M'!$L79)</f>
        <v>169.64007482470987</v>
      </c>
      <c r="J80" s="25">
        <f>AVERAGE('bcc-csm-1'!$M79,'bcc-csm1-1-m'!$M79,'BNU-ESM'!$M79,CanESM2!$M79,CCSM4!$M79,'CNRM-CM5'!$M79,'CSIRO-Mk3-6-0'!$M79,'GFDL-ESM2M'!$M79,'GFDL-ESM2G'!$M79,'HadGEM2-ES'!$M79,'HadGEM2-CC'!$M79,inmcm4!$M79,'IPSL-CM5A-LR'!$M79,'IPSL-CM5A-MR'!$M79,'IPSL-MC5B-LR'!$M79,MIROC5!$M79,'MIROC-ESM'!$M79,'MIROC-ESM-CHEM'!$M79,'MRI-CGCM3'!$M79,'NorESM1-M'!$M79)</f>
        <v>0.22405451397019024</v>
      </c>
      <c r="K80" s="56">
        <f>MIN('bcc-csm-1'!$H79,'bcc-csm1-1-m'!$H79,'BNU-ESM'!$H79,CanESM2!$H79,CCSM4!$H79,'CNRM-CM5'!$H79,'CSIRO-Mk3-6-0'!$H79,'GFDL-ESM2M'!$H79,'GFDL-ESM2G'!$H79,'HadGEM2-ES'!$H79,'HadGEM2-CC'!$H79,inmcm4!$H79,'IPSL-CM5A-LR'!$H79,'IPSL-CM5A-MR'!$H79,'IPSL-MC5B-LR'!$H79,MIROC5!$H79,'MIROC-ESM'!$H79,'MIROC-ESM-CHEM'!$H79,'MRI-CGCM3'!$H79,'NorESM1-M'!$H79)</f>
        <v>48.246823380188999</v>
      </c>
      <c r="L80" s="13">
        <f>MIN('bcc-csm-1'!$I79,'bcc-csm1-1-m'!$I79,'BNU-ESM'!$I79,CanESM2!$I79,CCSM4!$I79,'CNRM-CM5'!$I79,'CSIRO-Mk3-6-0'!$I79,'GFDL-ESM2M'!$I79,'GFDL-ESM2G'!$I79,'HadGEM2-ES'!$I79,'HadGEM2-CC'!$I79,inmcm4!$I79,'IPSL-CM5A-LR'!$I79,'IPSL-CM5A-MR'!$I79,'IPSL-MC5B-LR'!$I79,MIROC5!$I79,'MIROC-ESM'!$I79,'MIROC-ESM-CHEM'!$I79,'MRI-CGCM3'!$I79,'NorESM1-M'!$I79)</f>
        <v>2.19571819305418</v>
      </c>
      <c r="M80" s="25">
        <f>MIN('bcc-csm-1'!$J79,'bcc-csm1-1-m'!$J79,'BNU-ESM'!$J79,CanESM2!$J79,CCSM4!$J79,'CNRM-CM5'!$J79,'CSIRO-Mk3-6-0'!$J79,'GFDL-ESM2M'!$J79,'GFDL-ESM2G'!$J79,'HadGEM2-ES'!$J79,'HadGEM2-CC'!$J79,inmcm4!$J79,'IPSL-CM5A-LR'!$J79,'IPSL-CM5A-MR'!$J79,'IPSL-MC5B-LR'!$J79,MIROC5!$J79,'MIROC-ESM'!$J79,'MIROC-ESM-CHEM'!$J79,'MRI-CGCM3'!$J79,'NorESM1-M'!$J79)</f>
        <v>-4.99993849465366E-2</v>
      </c>
      <c r="N80" s="13">
        <f>MIN('bcc-csm-1'!$K79,'bcc-csm1-1-m'!$K79,'BNU-ESM'!$K79,CanESM2!$K79,CCSM4!$K79,'CNRM-CM5'!$K79,'CSIRO-Mk3-6-0'!$K79,'GFDL-ESM2M'!$K79,'GFDL-ESM2G'!$K79,'HadGEM2-ES'!$K79,'HadGEM2-CC'!$K79,inmcm4!$K79,'IPSL-CM5A-LR'!$K79,'IPSL-CM5A-MR'!$K79,'IPSL-MC5B-LR'!$K79,MIROC5!$K79,'MIROC-ESM'!$K79,'MIROC-ESM-CHEM'!$K79,'MRI-CGCM3'!$K79,'NorESM1-M'!$K79)</f>
        <v>121.073728126707</v>
      </c>
      <c r="O80" s="13">
        <f>MIN('bcc-csm-1'!$L79,'bcc-csm1-1-m'!$L79,'BNU-ESM'!$L79,CanESM2!$L79,CCSM4!$L79,'CNRM-CM5'!$L79,'CSIRO-Mk3-6-0'!$L79,'GFDL-ESM2M'!$L79,'GFDL-ESM2G'!$L79,'HadGEM2-ES'!$L79,'HadGEM2-CC'!$L79,inmcm4!$L79,'IPSL-CM5A-LR'!$L79,'IPSL-CM5A-MR'!$L79,'IPSL-MC5B-LR'!$L79,MIROC5!$L79,'MIROC-ESM'!$L79,'MIROC-ESM-CHEM'!$L79,'MRI-CGCM3'!$L79,'NorESM1-M'!$L79)</f>
        <v>36.296171617507902</v>
      </c>
      <c r="P80" s="25">
        <f>MIN('bcc-csm-1'!$M79,'bcc-csm1-1-m'!$M79,'BNU-ESM'!$M79,CanESM2!$M79,CCSM4!$M79,'CNRM-CM5'!$M79,'CSIRO-Mk3-6-0'!$M79,'GFDL-ESM2M'!$M79,'GFDL-ESM2G'!$M79,'HadGEM2-ES'!$M79,'HadGEM2-CC'!$M79,inmcm4!$M79,'IPSL-CM5A-LR'!$M79,'IPSL-CM5A-MR'!$M79,'IPSL-MC5B-LR'!$M79,MIROC5!$M79,'MIROC-ESM'!$M79,'MIROC-ESM-CHEM'!$M79,'MRI-CGCM3'!$M79,'NorESM1-M'!$M79)</f>
        <v>6.3137377223189102E-3</v>
      </c>
      <c r="Q80" s="56">
        <f>MAX('bcc-csm-1'!$H79,'bcc-csm1-1-m'!$H79,'BNU-ESM'!$H79,CanESM2!$H79,CCSM4!$H79,'CNRM-CM5'!$H79,'CSIRO-Mk3-6-0'!$H79,'GFDL-ESM2M'!$H79,'GFDL-ESM2G'!$H79,'HadGEM2-ES'!$H79,'HadGEM2-CC'!$H79,inmcm4!$H79,'IPSL-CM5A-LR'!$H79,'IPSL-CM5A-MR'!$H79,'IPSL-MC5B-LR'!$H79,MIROC5!$H79,'MIROC-ESM'!$H79,'MIROC-ESM-CHEM'!$H79,'MRI-CGCM3'!$H79,'NorESM1-M'!$H79)</f>
        <v>394.68819575628697</v>
      </c>
      <c r="R80" s="13">
        <f>MAX('bcc-csm-1'!$I79,'bcc-csm1-1-m'!$I79,'BNU-ESM'!$I79,CanESM2!$I79,CCSM4!$I79,'CNRM-CM5'!$I79,'CSIRO-Mk3-6-0'!$I79,'GFDL-ESM2M'!$I79,'GFDL-ESM2G'!$I79,'HadGEM2-ES'!$I79,'HadGEM2-CC'!$I79,inmcm4!$I79,'IPSL-CM5A-LR'!$I79,'IPSL-CM5A-MR'!$I79,'IPSL-MC5B-LR'!$I79,MIROC5!$I79,'MIROC-ESM'!$I79,'MIROC-ESM-CHEM'!$I79,'MRI-CGCM3'!$I79,'NorESM1-M'!$I79)</f>
        <v>240.37116446495099</v>
      </c>
      <c r="S80" s="25">
        <f>MAX('bcc-csm-1'!$J79,'bcc-csm1-1-m'!$J79,'BNU-ESM'!$J79,CanESM2!$J79,CCSM4!$J79,'CNRM-CM5'!$J79,'CSIRO-Mk3-6-0'!$J79,'GFDL-ESM2M'!$J79,'GFDL-ESM2G'!$J79,'HadGEM2-ES'!$J79,'HadGEM2-CC'!$J79,inmcm4!$J79,'IPSL-CM5A-LR'!$J79,'IPSL-CM5A-MR'!$J79,'IPSL-MC5B-LR'!$J79,MIROC5!$J79,'MIROC-ESM'!$J79,'MIROC-ESM-CHEM'!$J79,'MRI-CGCM3'!$J79,'NorESM1-M'!$J79)</f>
        <v>0.29695324560000003</v>
      </c>
      <c r="T80" s="13">
        <f>MAX('bcc-csm-1'!$K79,'bcc-csm1-1-m'!$K79,'BNU-ESM'!$K79,CanESM2!$K79,CCSM4!$K79,'CNRM-CM5'!$K79,'CSIRO-Mk3-6-0'!$K79,'GFDL-ESM2M'!$K79,'GFDL-ESM2G'!$K79,'HadGEM2-ES'!$K79,'HadGEM2-CC'!$K79,inmcm4!$K79,'IPSL-CM5A-LR'!$K79,'IPSL-CM5A-MR'!$K79,'IPSL-MC5B-LR'!$K79,MIROC5!$K79,'MIROC-ESM'!$K79,'MIROC-ESM-CHEM'!$K79,'MRI-CGCM3'!$K79,'NorESM1-M'!$K79)</f>
        <v>523.97642329999996</v>
      </c>
      <c r="U80" s="13">
        <f>MAX('bcc-csm-1'!$L79,'bcc-csm1-1-m'!$L79,'BNU-ESM'!$L79,CanESM2!$L79,CCSM4!$L79,'CNRM-CM5'!$L79,'CSIRO-Mk3-6-0'!$L79,'GFDL-ESM2M'!$L79,'GFDL-ESM2G'!$L79,'HadGEM2-ES'!$L79,'HadGEM2-CC'!$L79,inmcm4!$L79,'IPSL-CM5A-LR'!$L79,'IPSL-CM5A-MR'!$L79,'IPSL-MC5B-LR'!$L79,MIROC5!$L79,'MIROC-ESM'!$L79,'MIROC-ESM-CHEM'!$L79,'MRI-CGCM3'!$L79,'NorESM1-M'!$L79)</f>
        <v>280.32087469999999</v>
      </c>
      <c r="V80" s="25">
        <f>MAX('bcc-csm-1'!$M79,'bcc-csm1-1-m'!$M79,'BNU-ESM'!$M79,CanESM2!$M79,CCSM4!$M79,'CNRM-CM5'!$M79,'CSIRO-Mk3-6-0'!$M79,'GFDL-ESM2M'!$M79,'GFDL-ESM2G'!$M79,'HadGEM2-ES'!$M79,'HadGEM2-CC'!$M79,inmcm4!$M79,'IPSL-CM5A-LR'!$M79,'IPSL-CM5A-MR'!$M79,'IPSL-MC5B-LR'!$M79,MIROC5!$M79,'MIROC-ESM'!$M79,'MIROC-ESM-CHEM'!$M79,'MRI-CGCM3'!$M79,'NorESM1-M'!$M79)</f>
        <v>0.43663862920000002</v>
      </c>
      <c r="W80" s="56">
        <f>STDEV('bcc-csm-1'!$H79,'bcc-csm1-1-m'!$H79,'BNU-ESM'!$H79,CanESM2!$H79,CCSM4!$H79,'CNRM-CM5'!$H79,'CSIRO-Mk3-6-0'!$H79,'GFDL-ESM2M'!$H79,'GFDL-ESM2G'!$H79,'HadGEM2-ES'!$H79,'HadGEM2-CC'!$H79,inmcm4!$H79,'IPSL-CM5A-LR'!$H79,'IPSL-CM5A-MR'!$H79,'IPSL-MC5B-LR'!$H79,MIROC5!$H79,'MIROC-ESM'!$H79,'MIROC-ESM-CHEM'!$H79,'MRI-CGCM3'!$H79,'NorESM1-M'!$H79)</f>
        <v>85.11218844694919</v>
      </c>
      <c r="X80" s="13">
        <f>STDEV('bcc-csm-1'!$I79,'bcc-csm1-1-m'!$I79,'BNU-ESM'!$I79,CanESM2!$I79,CCSM4!$I79,'CNRM-CM5'!$I79,'CSIRO-Mk3-6-0'!$I79,'GFDL-ESM2M'!$I79,'GFDL-ESM2G'!$I79,'HadGEM2-ES'!$I79,'HadGEM2-CC'!$I79,inmcm4!$I79,'IPSL-CM5A-LR'!$I79,'IPSL-CM5A-MR'!$I79,'IPSL-MC5B-LR'!$I79,MIROC5!$I79,'MIROC-ESM'!$I79,'MIROC-ESM-CHEM'!$I79,'MRI-CGCM3'!$I79,'NorESM1-M'!$I79)</f>
        <v>54.456655915373162</v>
      </c>
      <c r="Y80" s="13">
        <f>STDEV('bcc-csm-1'!$J79,'bcc-csm1-1-m'!$J79,'BNU-ESM'!$J79,CanESM2!$J79,CCSM4!$J79,'CNRM-CM5'!$J79,'CSIRO-Mk3-6-0'!$J79,'GFDL-ESM2M'!$J79,'GFDL-ESM2G'!$J79,'HadGEM2-ES'!$J79,'HadGEM2-CC'!$J79,inmcm4!$J79,'IPSL-CM5A-LR'!$J79,'IPSL-CM5A-MR'!$J79,'IPSL-MC5B-LR'!$J79,MIROC5!$J79,'MIROC-ESM'!$J79,'MIROC-ESM-CHEM'!$J79,'MRI-CGCM3'!$J79,'NorESM1-M'!$J79)</f>
        <v>9.3200801033160058E-2</v>
      </c>
      <c r="Z80" s="13">
        <f>STDEV('bcc-csm-1'!$K79,'bcc-csm1-1-m'!$K79,'BNU-ESM'!$K79,CanESM2!$K79,CCSM4!$K79,'CNRM-CM5'!$K79,'CSIRO-Mk3-6-0'!$K79,'GFDL-ESM2M'!$K79,'GFDL-ESM2G'!$K79,'HadGEM2-ES'!$K79,'HadGEM2-CC'!$K79,inmcm4!$K79,'IPSL-CM5A-LR'!$K79,'IPSL-CM5A-MR'!$K79,'IPSL-MC5B-LR'!$K79,MIROC5!$K79,'MIROC-ESM'!$K79,'MIROC-ESM-CHEM'!$K79,'MRI-CGCM3'!$K79,'NorESM1-M'!$K79)</f>
        <v>123.97564886331996</v>
      </c>
      <c r="AA80" s="13">
        <f>STDEV('bcc-csm-1'!$L79,'bcc-csm1-1-m'!$L79,'BNU-ESM'!$L79,CanESM2!$L79,CCSM4!$L79,'CNRM-CM5'!$L79,'CSIRO-Mk3-6-0'!$L79,'GFDL-ESM2M'!$L79,'GFDL-ESM2G'!$L79,'HadGEM2-ES'!$L79,'HadGEM2-CC'!$L79,inmcm4!$L79,'IPSL-CM5A-LR'!$L79,'IPSL-CM5A-MR'!$L79,'IPSL-MC5B-LR'!$L79,MIROC5!$L79,'MIROC-ESM'!$L79,'MIROC-ESM-CHEM'!$L79,'MRI-CGCM3'!$L79,'NorESM1-M'!$L79)</f>
        <v>69.516007071932208</v>
      </c>
      <c r="AB80" s="13">
        <f>STDEV('bcc-csm-1'!$M79,'bcc-csm1-1-m'!$M79,'BNU-ESM'!$M79,CanESM2!$M79,CCSM4!$M79,'CNRM-CM5'!$M79,'CSIRO-Mk3-6-0'!$M79,'GFDL-ESM2M'!$M79,'GFDL-ESM2G'!$M79,'HadGEM2-ES'!$M79,'HadGEM2-CC'!$M79,inmcm4!$M79,'IPSL-CM5A-LR'!$M79,'IPSL-CM5A-MR'!$M79,'IPSL-MC5B-LR'!$M79,MIROC5!$M79,'MIROC-ESM'!$M79,'MIROC-ESM-CHEM'!$M79,'MRI-CGCM3'!$M79,'NorESM1-M'!$M79)</f>
        <v>0.11993294903003708</v>
      </c>
      <c r="AC80" s="56">
        <f t="shared" ref="AC80:AH80" si="180">E80-(3*W80)</f>
        <v>-28.138461866001307</v>
      </c>
      <c r="AD80" s="13">
        <f t="shared" si="180"/>
        <v>-61.845675559068823</v>
      </c>
      <c r="AE80" s="13">
        <f t="shared" si="180"/>
        <v>-0.14565902229855618</v>
      </c>
      <c r="AF80" s="13">
        <f t="shared" si="180"/>
        <v>-19.336622682936138</v>
      </c>
      <c r="AG80" s="13">
        <f t="shared" si="180"/>
        <v>-38.907946391086739</v>
      </c>
      <c r="AH80" s="13">
        <f t="shared" si="180"/>
        <v>-0.13574433311992098</v>
      </c>
      <c r="AI80" s="56">
        <f t="shared" ref="AI80:AN80" si="181">E80+(3*W80)</f>
        <v>482.53466881569386</v>
      </c>
      <c r="AJ80" s="13">
        <f t="shared" si="181"/>
        <v>264.89425993317013</v>
      </c>
      <c r="AK80" s="13">
        <f t="shared" si="181"/>
        <v>0.41354578390040408</v>
      </c>
      <c r="AL80" s="13">
        <f t="shared" si="181"/>
        <v>724.51727049698366</v>
      </c>
      <c r="AM80" s="13">
        <f t="shared" si="181"/>
        <v>378.18809604050648</v>
      </c>
      <c r="AN80" s="13">
        <f t="shared" si="181"/>
        <v>0.5838533610603015</v>
      </c>
      <c r="AO80" s="56">
        <f>AVERAGE('bcc-csm-1'!$E79,'bcc-csm1-1-m'!$E79,'BNU-ESM'!$E79,CanESM2!$E79,CCSM4!$E79,'CNRM-CM5'!$E79,'CSIRO-Mk3-6-0'!$E79,'GFDL-ESM2M'!$E79,'GFDL-ESM2G'!$E79,'HadGEM2-ES'!$E79,'HadGEM2-CC'!$E79,inmcm4!$E79,'IPSL-CM5A-LR'!$E79,'IPSL-CM5A-MR'!$E79,'IPSL-MC5B-LR'!$E79,MIROC5!$E79,'MIROC-ESM'!$E79,'MIROC-ESM-CHEM'!$E79,'MRI-CGCM3'!$E79,'NorESM1-M'!$E79)</f>
        <v>1958.1894310763382</v>
      </c>
      <c r="AP80" s="13">
        <f>AVERAGE('bcc-csm-1'!$F79,'bcc-csm1-1-m'!$F79,'BNU-ESM'!$F79,CanESM2!$F79,CCSM4!$F79,'CNRM-CM5'!$F79,'CSIRO-Mk3-6-0'!$F79,'GFDL-ESM2M'!$F79,'GFDL-ESM2G'!$F79,'HadGEM2-ES'!$F79,'HadGEM2-CC'!$F79,inmcm4!$F79,'IPSL-CM5A-LR'!$F79,'IPSL-CM5A-MR'!$F79,'IPSL-MC5B-LR'!$F79,MIROC5!$F79,'MIROC-ESM'!$F79,'MIROC-ESM-CHEM'!$F79,'MRI-CGCM3'!$F79,'NorESM1-M'!$F79)</f>
        <v>168.92989929736203</v>
      </c>
      <c r="AQ80" s="62">
        <f>AVERAGE('bcc-csm-1'!$G79,'bcc-csm1-1-m'!$G79,'BNU-ESM'!$G79,CanESM2!$G79,CCSM4!$G79,'CNRM-CM5'!$G79,'CSIRO-Mk3-6-0'!$G79,'GFDL-ESM2M'!$G79,'GFDL-ESM2G'!$G79,'HadGEM2-ES'!$G79,'HadGEM2-CC'!$G79,inmcm4!$G79,'IPSL-CM5A-LR'!$G79,'IPSL-CM5A-MR'!$G79,'IPSL-MC5B-LR'!$G79,MIROC5!$G79,'MIROC-ESM'!$G79,'MIROC-ESM-CHEM'!$G79,'MRI-CGCM3'!$G79,'NorESM1-M'!$G79)</f>
        <v>0.99245982522414289</v>
      </c>
      <c r="AR80" s="53">
        <f t="shared" si="152"/>
        <v>0.11602457855671532</v>
      </c>
      <c r="AS80" s="53">
        <f t="shared" si="153"/>
        <v>0.60098474343100505</v>
      </c>
      <c r="AT80" s="64">
        <f t="shared" si="154"/>
        <v>0.13496101040732145</v>
      </c>
      <c r="AU80" s="53">
        <f t="shared" si="155"/>
        <v>0.18005935396823125</v>
      </c>
      <c r="AV80" s="53">
        <f t="shared" si="156"/>
        <v>1.0042039658479742</v>
      </c>
      <c r="AW80" s="64">
        <f t="shared" si="157"/>
        <v>0.2257567593928434</v>
      </c>
    </row>
    <row r="81" spans="1:49" ht="11.5" x14ac:dyDescent="0.25">
      <c r="A81" s="10" t="str">
        <f>IF(AND(B81='bcc-csm-1'!C80, B81='bcc-csm1-1-m'!C80,B81='BNU-ESM'!C80, B81=CanESM2!C80, B81=CCSM4!C80, B81='CNRM-CM5'!C80, B81='CSIRO-Mk3-6-0'!C80, B81='GFDL-ESM2M'!C80, B81='GFDL-ESM2G'!C80, B81='HadGEM2-ES'!C80, B81='HadGEM2-CC'!C80, B81=inmcm4!C80, B81='IPSL-CM5A-LR'!C80, B81='IPSL-CM5A-MR'!C80, B81='IPSL-MC5B-LR'!C80, B81=MIROC5!C80, B81='MIROC-ESM'!C80, B81='MIROC-ESM-CHEM'!C80, B81='MRI-CGCM3'!C80, B81='NorESM1-M'!C80), "Yes", "No")</f>
        <v>Yes</v>
      </c>
      <c r="B81" s="10">
        <v>19153</v>
      </c>
      <c r="C81" s="10" t="s">
        <v>80</v>
      </c>
      <c r="D81" s="11" t="s">
        <v>1</v>
      </c>
      <c r="E81" s="13">
        <f>AVERAGE('bcc-csm-1'!$H80,'bcc-csm1-1-m'!$H80,'BNU-ESM'!$H80,CanESM2!$H80,CCSM4!$H80,'CNRM-CM5'!$H80,'CSIRO-Mk3-6-0'!$H80,'GFDL-ESM2M'!$H80,'GFDL-ESM2G'!$H80,'HadGEM2-ES'!$H80,'HadGEM2-CC'!$H80,inmcm4!$H80,'IPSL-CM5A-LR'!$H80,'IPSL-CM5A-MR'!$H80,'IPSL-MC5B-LR'!$H80,MIROC5!$H80,'MIROC-ESM'!$H80,'MIROC-ESM-CHEM'!$H80,'MRI-CGCM3'!$H80,'NorESM1-M'!$H80)</f>
        <v>230.74352548478046</v>
      </c>
      <c r="F81" s="13">
        <f>AVERAGE('bcc-csm-1'!$I80,'bcc-csm1-1-m'!$I80,'BNU-ESM'!$I80,CanESM2!$I80,CCSM4!$I80,'CNRM-CM5'!$I80,'CSIRO-Mk3-6-0'!$I80,'GFDL-ESM2M'!$I80,'GFDL-ESM2G'!$I80,'HadGEM2-ES'!$I80,'HadGEM2-CC'!$I80,inmcm4!$I80,'IPSL-CM5A-LR'!$I80,'IPSL-CM5A-MR'!$I80,'IPSL-MC5B-LR'!$I80,MIROC5!$I80,'MIROC-ESM'!$I80,'MIROC-ESM-CHEM'!$I80,'MRI-CGCM3'!$I80,'NorESM1-M'!$I80)</f>
        <v>108.18245528913852</v>
      </c>
      <c r="G81" s="25">
        <f>AVERAGE('bcc-csm-1'!$J80,'bcc-csm1-1-m'!$J80,'BNU-ESM'!$J80,CanESM2!$J80,CCSM4!$J80,'CNRM-CM5'!$J80,'CSIRO-Mk3-6-0'!$J80,'GFDL-ESM2M'!$J80,'GFDL-ESM2G'!$J80,'HadGEM2-ES'!$J80,'HadGEM2-CC'!$J80,inmcm4!$J80,'IPSL-CM5A-LR'!$J80,'IPSL-CM5A-MR'!$J80,'IPSL-MC5B-LR'!$J80,MIROC5!$J80,'MIROC-ESM'!$J80,'MIROC-ESM-CHEM'!$J80,'MRI-CGCM3'!$J80,'NorESM1-M'!$J80)</f>
        <v>0.13750946568660039</v>
      </c>
      <c r="H81" s="13">
        <f>AVERAGE('bcc-csm-1'!$K80,'bcc-csm1-1-m'!$K80,'BNU-ESM'!$K80,CanESM2!$K80,CCSM4!$K80,'CNRM-CM5'!$K80,'CSIRO-Mk3-6-0'!$K80,'GFDL-ESM2M'!$K80,'GFDL-ESM2G'!$K80,'HadGEM2-ES'!$K80,'HadGEM2-CC'!$K80,inmcm4!$K80,'IPSL-CM5A-LR'!$K80,'IPSL-CM5A-MR'!$K80,'IPSL-MC5B-LR'!$K80,MIROC5!$K80,'MIROC-ESM'!$K80,'MIROC-ESM-CHEM'!$K80,'MRI-CGCM3'!$K80,'NorESM1-M'!$K80)</f>
        <v>357.25991403829778</v>
      </c>
      <c r="I81" s="13">
        <f>AVERAGE('bcc-csm-1'!$L80,'bcc-csm1-1-m'!$L80,'BNU-ESM'!$L80,CanESM2!$L80,CCSM4!$L80,'CNRM-CM5'!$L80,'CSIRO-Mk3-6-0'!$L80,'GFDL-ESM2M'!$L80,'GFDL-ESM2G'!$L80,'HadGEM2-ES'!$L80,'HadGEM2-CC'!$L80,inmcm4!$L80,'IPSL-CM5A-LR'!$L80,'IPSL-CM5A-MR'!$L80,'IPSL-MC5B-LR'!$L80,MIROC5!$L80,'MIROC-ESM'!$L80,'MIROC-ESM-CHEM'!$L80,'MRI-CGCM3'!$L80,'NorESM1-M'!$L80)</f>
        <v>178.01726399245041</v>
      </c>
      <c r="J81" s="25">
        <f>AVERAGE('bcc-csm-1'!$M80,'bcc-csm1-1-m'!$M80,'BNU-ESM'!$M80,CanESM2!$M80,CCSM4!$M80,'CNRM-CM5'!$M80,'CSIRO-Mk3-6-0'!$M80,'GFDL-ESM2M'!$M80,'GFDL-ESM2G'!$M80,'HadGEM2-ES'!$M80,'HadGEM2-CC'!$M80,inmcm4!$M80,'IPSL-CM5A-LR'!$M80,'IPSL-CM5A-MR'!$M80,'IPSL-MC5B-LR'!$M80,MIROC5!$M80,'MIROC-ESM'!$M80,'MIROC-ESM-CHEM'!$M80,'MRI-CGCM3'!$M80,'NorESM1-M'!$M80)</f>
        <v>0.22858063548996918</v>
      </c>
      <c r="K81" s="56">
        <f>MIN('bcc-csm-1'!$H80,'bcc-csm1-1-m'!$H80,'BNU-ESM'!$H80,CanESM2!$H80,CCSM4!$H80,'CNRM-CM5'!$H80,'CSIRO-Mk3-6-0'!$H80,'GFDL-ESM2M'!$H80,'GFDL-ESM2G'!$H80,'HadGEM2-ES'!$H80,'HadGEM2-CC'!$H80,inmcm4!$H80,'IPSL-CM5A-LR'!$H80,'IPSL-CM5A-MR'!$H80,'IPSL-MC5B-LR'!$H80,MIROC5!$H80,'MIROC-ESM'!$H80,'MIROC-ESM-CHEM'!$H80,'MRI-CGCM3'!$H80,'NorESM1-M'!$H80)</f>
        <v>53.186775564029602</v>
      </c>
      <c r="L81" s="13">
        <f>MIN('bcc-csm-1'!$I80,'bcc-csm1-1-m'!$I80,'BNU-ESM'!$I80,CanESM2!$I80,CCSM4!$I80,'CNRM-CM5'!$I80,'CSIRO-Mk3-6-0'!$I80,'GFDL-ESM2M'!$I80,'GFDL-ESM2G'!$I80,'HadGEM2-ES'!$I80,'HadGEM2-CC'!$I80,inmcm4!$I80,'IPSL-CM5A-LR'!$I80,'IPSL-CM5A-MR'!$I80,'IPSL-MC5B-LR'!$I80,MIROC5!$I80,'MIROC-ESM'!$I80,'MIROC-ESM-CHEM'!$I80,'MRI-CGCM3'!$I80,'NorESM1-M'!$I80)</f>
        <v>13.710921239852899</v>
      </c>
      <c r="M81" s="25">
        <f>MIN('bcc-csm-1'!$J80,'bcc-csm1-1-m'!$J80,'BNU-ESM'!$J80,CanESM2!$J80,CCSM4!$J80,'CNRM-CM5'!$J80,'CSIRO-Mk3-6-0'!$J80,'GFDL-ESM2M'!$J80,'GFDL-ESM2G'!$J80,'HadGEM2-ES'!$J80,'HadGEM2-CC'!$J80,inmcm4!$J80,'IPSL-CM5A-LR'!$J80,'IPSL-CM5A-MR'!$J80,'IPSL-MC5B-LR'!$J80,MIROC5!$J80,'MIROC-ESM'!$J80,'MIROC-ESM-CHEM'!$J80,'MRI-CGCM3'!$J80,'NorESM1-M'!$J80)</f>
        <v>-4.2926254322628601E-2</v>
      </c>
      <c r="N81" s="13">
        <f>MIN('bcc-csm-1'!$K80,'bcc-csm1-1-m'!$K80,'BNU-ESM'!$K80,CanESM2!$K80,CCSM4!$K80,'CNRM-CM5'!$K80,'CSIRO-Mk3-6-0'!$K80,'GFDL-ESM2M'!$K80,'GFDL-ESM2G'!$K80,'HadGEM2-ES'!$K80,'HadGEM2-CC'!$K80,inmcm4!$K80,'IPSL-CM5A-LR'!$K80,'IPSL-CM5A-MR'!$K80,'IPSL-MC5B-LR'!$K80,MIROC5!$K80,'MIROC-ESM'!$K80,'MIROC-ESM-CHEM'!$K80,'MRI-CGCM3'!$K80,'NorESM1-M'!$K80)</f>
        <v>123.451757948194</v>
      </c>
      <c r="O81" s="13">
        <f>MIN('bcc-csm-1'!$L80,'bcc-csm1-1-m'!$L80,'BNU-ESM'!$L80,CanESM2!$L80,CCSM4!$L80,'CNRM-CM5'!$L80,'CSIRO-Mk3-6-0'!$L80,'GFDL-ESM2M'!$L80,'GFDL-ESM2G'!$L80,'HadGEM2-ES'!$L80,'HadGEM2-CC'!$L80,inmcm4!$L80,'IPSL-CM5A-LR'!$L80,'IPSL-CM5A-MR'!$L80,'IPSL-MC5B-LR'!$L80,MIROC5!$L80,'MIROC-ESM'!$L80,'MIROC-ESM-CHEM'!$L80,'MRI-CGCM3'!$L80,'NorESM1-M'!$L80)</f>
        <v>31.4995376110077</v>
      </c>
      <c r="P81" s="25">
        <f>MIN('bcc-csm-1'!$M80,'bcc-csm1-1-m'!$M80,'BNU-ESM'!$M80,CanESM2!$M80,CCSM4!$M80,'CNRM-CM5'!$M80,'CSIRO-Mk3-6-0'!$M80,'GFDL-ESM2M'!$M80,'GFDL-ESM2G'!$M80,'HadGEM2-ES'!$M80,'HadGEM2-CC'!$M80,inmcm4!$M80,'IPSL-CM5A-LR'!$M80,'IPSL-CM5A-MR'!$M80,'IPSL-MC5B-LR'!$M80,MIROC5!$M80,'MIROC-ESM'!$M80,'MIROC-ESM-CHEM'!$M80,'MRI-CGCM3'!$M80,'NorESM1-M'!$M80)</f>
        <v>-1.43008685509101E-2</v>
      </c>
      <c r="Q81" s="56">
        <f>MAX('bcc-csm-1'!$H80,'bcc-csm1-1-m'!$H80,'BNU-ESM'!$H80,CanESM2!$H80,CCSM4!$H80,'CNRM-CM5'!$H80,'CSIRO-Mk3-6-0'!$H80,'GFDL-ESM2M'!$H80,'GFDL-ESM2G'!$H80,'HadGEM2-ES'!$H80,'HadGEM2-CC'!$H80,inmcm4!$H80,'IPSL-CM5A-LR'!$H80,'IPSL-CM5A-MR'!$H80,'IPSL-MC5B-LR'!$H80,MIROC5!$H80,'MIROC-ESM'!$H80,'MIROC-ESM-CHEM'!$H80,'MRI-CGCM3'!$H80,'NorESM1-M'!$H80)</f>
        <v>404.07720246436099</v>
      </c>
      <c r="R81" s="13">
        <f>MAX('bcc-csm-1'!$I80,'bcc-csm1-1-m'!$I80,'BNU-ESM'!$I80,CanESM2!$I80,CCSM4!$I80,'CNRM-CM5'!$I80,'CSIRO-Mk3-6-0'!$I80,'GFDL-ESM2M'!$I80,'GFDL-ESM2G'!$I80,'HadGEM2-ES'!$I80,'HadGEM2-CC'!$I80,inmcm4!$I80,'IPSL-CM5A-LR'!$I80,'IPSL-CM5A-MR'!$I80,'IPSL-MC5B-LR'!$I80,MIROC5!$I80,'MIROC-ESM'!$I80,'MIROC-ESM-CHEM'!$I80,'MRI-CGCM3'!$I80,'NorESM1-M'!$I80)</f>
        <v>262.33915457725499</v>
      </c>
      <c r="S81" s="25">
        <f>MAX('bcc-csm-1'!$J80,'bcc-csm1-1-m'!$J80,'BNU-ESM'!$J80,CanESM2!$J80,CCSM4!$J80,'CNRM-CM5'!$J80,'CSIRO-Mk3-6-0'!$J80,'GFDL-ESM2M'!$J80,'GFDL-ESM2G'!$J80,'HadGEM2-ES'!$J80,'HadGEM2-CC'!$J80,inmcm4!$J80,'IPSL-CM5A-LR'!$J80,'IPSL-CM5A-MR'!$J80,'IPSL-MC5B-LR'!$J80,MIROC5!$J80,'MIROC-ESM'!$J80,'MIROC-ESM-CHEM'!$J80,'MRI-CGCM3'!$J80,'NorESM1-M'!$J80)</f>
        <v>0.32737781890000001</v>
      </c>
      <c r="T81" s="13">
        <f>MAX('bcc-csm-1'!$K80,'bcc-csm1-1-m'!$K80,'BNU-ESM'!$K80,CanESM2!$K80,CCSM4!$K80,'CNRM-CM5'!$K80,'CSIRO-Mk3-6-0'!$K80,'GFDL-ESM2M'!$K80,'GFDL-ESM2G'!$K80,'HadGEM2-ES'!$K80,'HadGEM2-CC'!$K80,inmcm4!$K80,'IPSL-CM5A-LR'!$K80,'IPSL-CM5A-MR'!$K80,'IPSL-MC5B-LR'!$K80,MIROC5!$K80,'MIROC-ESM'!$K80,'MIROC-ESM-CHEM'!$K80,'MRI-CGCM3'!$K80,'NorESM1-M'!$K80)</f>
        <v>566.24946179999995</v>
      </c>
      <c r="U81" s="13">
        <f>MAX('bcc-csm-1'!$L80,'bcc-csm1-1-m'!$L80,'BNU-ESM'!$L80,CanESM2!$L80,CCSM4!$L80,'CNRM-CM5'!$L80,'CSIRO-Mk3-6-0'!$L80,'GFDL-ESM2M'!$L80,'GFDL-ESM2G'!$L80,'HadGEM2-ES'!$L80,'HadGEM2-CC'!$L80,inmcm4!$L80,'IPSL-CM5A-LR'!$L80,'IPSL-CM5A-MR'!$L80,'IPSL-MC5B-LR'!$L80,MIROC5!$L80,'MIROC-ESM'!$L80,'MIROC-ESM-CHEM'!$L80,'MRI-CGCM3'!$L80,'NorESM1-M'!$L80)</f>
        <v>317.9902318</v>
      </c>
      <c r="V81" s="25">
        <f>MAX('bcc-csm-1'!$M80,'bcc-csm1-1-m'!$M80,'BNU-ESM'!$M80,CanESM2!$M80,CCSM4!$M80,'CNRM-CM5'!$M80,'CSIRO-Mk3-6-0'!$M80,'GFDL-ESM2M'!$M80,'GFDL-ESM2G'!$M80,'HadGEM2-ES'!$M80,'HadGEM2-CC'!$M80,inmcm4!$M80,'IPSL-CM5A-LR'!$M80,'IPSL-CM5A-MR'!$M80,'IPSL-MC5B-LR'!$M80,MIROC5!$M80,'MIROC-ESM'!$M80,'MIROC-ESM-CHEM'!$M80,'MRI-CGCM3'!$M80,'NorESM1-M'!$M80)</f>
        <v>0.45219476495358901</v>
      </c>
      <c r="W81" s="56">
        <f>STDEV('bcc-csm-1'!$H80,'bcc-csm1-1-m'!$H80,'BNU-ESM'!$H80,CanESM2!$H80,CCSM4!$H80,'CNRM-CM5'!$H80,'CSIRO-Mk3-6-0'!$H80,'GFDL-ESM2M'!$H80,'GFDL-ESM2G'!$H80,'HadGEM2-ES'!$H80,'HadGEM2-CC'!$H80,inmcm4!$H80,'IPSL-CM5A-LR'!$H80,'IPSL-CM5A-MR'!$H80,'IPSL-MC5B-LR'!$H80,MIROC5!$H80,'MIROC-ESM'!$H80,'MIROC-ESM-CHEM'!$H80,'MRI-CGCM3'!$H80,'NorESM1-M'!$H80)</f>
        <v>88.91330245801548</v>
      </c>
      <c r="X81" s="13">
        <f>STDEV('bcc-csm-1'!$I80,'bcc-csm1-1-m'!$I80,'BNU-ESM'!$I80,CanESM2!$I80,CCSM4!$I80,'CNRM-CM5'!$I80,'CSIRO-Mk3-6-0'!$I80,'GFDL-ESM2M'!$I80,'GFDL-ESM2G'!$I80,'HadGEM2-ES'!$I80,'HadGEM2-CC'!$I80,inmcm4!$I80,'IPSL-CM5A-LR'!$I80,'IPSL-CM5A-MR'!$I80,'IPSL-MC5B-LR'!$I80,MIROC5!$I80,'MIROC-ESM'!$I80,'MIROC-ESM-CHEM'!$I80,'MRI-CGCM3'!$I80,'NorESM1-M'!$I80)</f>
        <v>62.129076988941556</v>
      </c>
      <c r="Y81" s="13">
        <f>STDEV('bcc-csm-1'!$J80,'bcc-csm1-1-m'!$J80,'BNU-ESM'!$J80,CanESM2!$J80,CCSM4!$J80,'CNRM-CM5'!$J80,'CSIRO-Mk3-6-0'!$J80,'GFDL-ESM2M'!$J80,'GFDL-ESM2G'!$J80,'HadGEM2-ES'!$J80,'HadGEM2-CC'!$J80,inmcm4!$J80,'IPSL-CM5A-LR'!$J80,'IPSL-CM5A-MR'!$J80,'IPSL-MC5B-LR'!$J80,MIROC5!$J80,'MIROC-ESM'!$J80,'MIROC-ESM-CHEM'!$J80,'MRI-CGCM3'!$J80,'NorESM1-M'!$J80)</f>
        <v>0.10174703302332275</v>
      </c>
      <c r="Z81" s="13">
        <f>STDEV('bcc-csm-1'!$K80,'bcc-csm1-1-m'!$K80,'BNU-ESM'!$K80,CanESM2!$K80,CCSM4!$K80,'CNRM-CM5'!$K80,'CSIRO-Mk3-6-0'!$K80,'GFDL-ESM2M'!$K80,'GFDL-ESM2G'!$K80,'HadGEM2-ES'!$K80,'HadGEM2-CC'!$K80,inmcm4!$K80,'IPSL-CM5A-LR'!$K80,'IPSL-CM5A-MR'!$K80,'IPSL-MC5B-LR'!$K80,MIROC5!$K80,'MIROC-ESM'!$K80,'MIROC-ESM-CHEM'!$K80,'MRI-CGCM3'!$K80,'NorESM1-M'!$K80)</f>
        <v>129.0530338138089</v>
      </c>
      <c r="AA81" s="13">
        <f>STDEV('bcc-csm-1'!$L80,'bcc-csm1-1-m'!$L80,'BNU-ESM'!$L80,CanESM2!$L80,CCSM4!$L80,'CNRM-CM5'!$L80,'CSIRO-Mk3-6-0'!$L80,'GFDL-ESM2M'!$L80,'GFDL-ESM2G'!$L80,'HadGEM2-ES'!$L80,'HadGEM2-CC'!$L80,inmcm4!$L80,'IPSL-CM5A-LR'!$L80,'IPSL-CM5A-MR'!$L80,'IPSL-MC5B-LR'!$L80,MIROC5!$L80,'MIROC-ESM'!$L80,'MIROC-ESM-CHEM'!$L80,'MRI-CGCM3'!$L80,'NorESM1-M'!$L80)</f>
        <v>78.48369698410221</v>
      </c>
      <c r="AB81" s="13">
        <f>STDEV('bcc-csm-1'!$M80,'bcc-csm1-1-m'!$M80,'BNU-ESM'!$M80,CanESM2!$M80,CCSM4!$M80,'CNRM-CM5'!$M80,'CSIRO-Mk3-6-0'!$M80,'GFDL-ESM2M'!$M80,'GFDL-ESM2G'!$M80,'HadGEM2-ES'!$M80,'HadGEM2-CC'!$M80,inmcm4!$M80,'IPSL-CM5A-LR'!$M80,'IPSL-CM5A-MR'!$M80,'IPSL-MC5B-LR'!$M80,MIROC5!$M80,'MIROC-ESM'!$M80,'MIROC-ESM-CHEM'!$M80,'MRI-CGCM3'!$M80,'NorESM1-M'!$M80)</f>
        <v>0.13535139438189628</v>
      </c>
      <c r="AC81" s="56">
        <f t="shared" ref="AC81:AH81" si="182">E81-(3*W81)</f>
        <v>-35.996381889265962</v>
      </c>
      <c r="AD81" s="13">
        <f t="shared" si="182"/>
        <v>-78.204775677686143</v>
      </c>
      <c r="AE81" s="13">
        <f t="shared" si="182"/>
        <v>-0.16773163338336783</v>
      </c>
      <c r="AF81" s="13">
        <f t="shared" si="182"/>
        <v>-29.899187403128906</v>
      </c>
      <c r="AG81" s="13">
        <f t="shared" si="182"/>
        <v>-57.433826959856219</v>
      </c>
      <c r="AH81" s="13">
        <f t="shared" si="182"/>
        <v>-0.17747354765571968</v>
      </c>
      <c r="AI81" s="56">
        <f t="shared" ref="AI81:AN81" si="183">E81+(3*W81)</f>
        <v>497.48343285882686</v>
      </c>
      <c r="AJ81" s="13">
        <f t="shared" si="183"/>
        <v>294.56968625596318</v>
      </c>
      <c r="AK81" s="13">
        <f t="shared" si="183"/>
        <v>0.4427505647565686</v>
      </c>
      <c r="AL81" s="13">
        <f t="shared" si="183"/>
        <v>744.41901547972452</v>
      </c>
      <c r="AM81" s="13">
        <f t="shared" si="183"/>
        <v>413.46835494475704</v>
      </c>
      <c r="AN81" s="13">
        <f t="shared" si="183"/>
        <v>0.63463481863565807</v>
      </c>
      <c r="AO81" s="56">
        <f>AVERAGE('bcc-csm-1'!$E80,'bcc-csm1-1-m'!$E80,'BNU-ESM'!$E80,CanESM2!$E80,CCSM4!$E80,'CNRM-CM5'!$E80,'CSIRO-Mk3-6-0'!$E80,'GFDL-ESM2M'!$E80,'GFDL-ESM2G'!$E80,'HadGEM2-ES'!$E80,'HadGEM2-CC'!$E80,inmcm4!$E80,'IPSL-CM5A-LR'!$E80,'IPSL-CM5A-MR'!$E80,'IPSL-MC5B-LR'!$E80,MIROC5!$E80,'MIROC-ESM'!$E80,'MIROC-ESM-CHEM'!$E80,'MRI-CGCM3'!$E80,'NorESM1-M'!$E80)</f>
        <v>2111.8709586783107</v>
      </c>
      <c r="AP81" s="13">
        <f>AVERAGE('bcc-csm-1'!$F80,'bcc-csm1-1-m'!$F80,'BNU-ESM'!$F80,CanESM2!$F80,CCSM4!$F80,'CNRM-CM5'!$F80,'CSIRO-Mk3-6-0'!$F80,'GFDL-ESM2M'!$F80,'GFDL-ESM2G'!$F80,'HadGEM2-ES'!$F80,'HadGEM2-CC'!$F80,inmcm4!$F80,'IPSL-CM5A-LR'!$F80,'IPSL-CM5A-MR'!$F80,'IPSL-MC5B-LR'!$F80,MIROC5!$F80,'MIROC-ESM'!$F80,'MIROC-ESM-CHEM'!$F80,'MRI-CGCM3'!$F80,'NorESM1-M'!$F80)</f>
        <v>195.54027158295193</v>
      </c>
      <c r="AQ81" s="62">
        <f>AVERAGE('bcc-csm-1'!$G80,'bcc-csm1-1-m'!$G80,'BNU-ESM'!$G80,CanESM2!$G80,CCSM4!$G80,'CNRM-CM5'!$G80,'CSIRO-Mk3-6-0'!$G80,'GFDL-ESM2M'!$G80,'GFDL-ESM2G'!$G80,'HadGEM2-ES'!$G80,'HadGEM2-CC'!$G80,inmcm4!$G80,'IPSL-CM5A-LR'!$G80,'IPSL-CM5A-MR'!$G80,'IPSL-MC5B-LR'!$G80,MIROC5!$G80,'MIROC-ESM'!$G80,'MIROC-ESM-CHEM'!$G80,'MRI-CGCM3'!$G80,'NorESM1-M'!$G80)</f>
        <v>0.98960717342513149</v>
      </c>
      <c r="AR81" s="53">
        <f t="shared" si="152"/>
        <v>0.10926023890644747</v>
      </c>
      <c r="AS81" s="53">
        <f t="shared" si="153"/>
        <v>0.55324897737623036</v>
      </c>
      <c r="AT81" s="64">
        <f t="shared" si="154"/>
        <v>0.13895358621003734</v>
      </c>
      <c r="AU81" s="53">
        <f t="shared" si="155"/>
        <v>0.1691674922514606</v>
      </c>
      <c r="AV81" s="53">
        <f t="shared" si="156"/>
        <v>0.91038670730766613</v>
      </c>
      <c r="AW81" s="64">
        <f t="shared" si="157"/>
        <v>0.23098118286554881</v>
      </c>
    </row>
    <row r="82" spans="1:49" ht="11.5" x14ac:dyDescent="0.25">
      <c r="A82" s="10" t="str">
        <f>IF(AND(B82='bcc-csm-1'!C81, B82='bcc-csm1-1-m'!C81,B82='BNU-ESM'!C81, B82=CanESM2!C81, B82=CCSM4!C81, B82='CNRM-CM5'!C81, B82='CSIRO-Mk3-6-0'!C81, B82='GFDL-ESM2M'!C81, B82='GFDL-ESM2G'!C81, B82='HadGEM2-ES'!C81, B82='HadGEM2-CC'!C81, B82=inmcm4!C81, B82='IPSL-CM5A-LR'!C81, B82='IPSL-CM5A-MR'!C81, B82='IPSL-MC5B-LR'!C81, B82=MIROC5!C81, B82='MIROC-ESM'!C81, B82='MIROC-ESM-CHEM'!C81, B82='MRI-CGCM3'!C81, B82='NorESM1-M'!C81), "Yes", "No")</f>
        <v>Yes</v>
      </c>
      <c r="B82" s="10">
        <v>19155</v>
      </c>
      <c r="C82" s="10" t="s">
        <v>81</v>
      </c>
      <c r="D82" s="11" t="s">
        <v>1</v>
      </c>
      <c r="E82" s="13">
        <f>AVERAGE('bcc-csm-1'!$H81,'bcc-csm1-1-m'!$H81,'BNU-ESM'!$H81,CanESM2!$H81,CCSM4!$H81,'CNRM-CM5'!$H81,'CSIRO-Mk3-6-0'!$H81,'GFDL-ESM2M'!$H81,'GFDL-ESM2G'!$H81,'HadGEM2-ES'!$H81,'HadGEM2-CC'!$H81,inmcm4!$H81,'IPSL-CM5A-LR'!$H81,'IPSL-CM5A-MR'!$H81,'IPSL-MC5B-LR'!$H81,MIROC5!$H81,'MIROC-ESM'!$H81,'MIROC-ESM-CHEM'!$H81,'MRI-CGCM3'!$H81,'NorESM1-M'!$H81)</f>
        <v>232.16423748773309</v>
      </c>
      <c r="F82" s="13">
        <f>AVERAGE('bcc-csm-1'!$I81,'bcc-csm1-1-m'!$I81,'BNU-ESM'!$I81,CanESM2!$I81,CCSM4!$I81,'CNRM-CM5'!$I81,'CSIRO-Mk3-6-0'!$I81,'GFDL-ESM2M'!$I81,'GFDL-ESM2G'!$I81,'HadGEM2-ES'!$I81,'HadGEM2-CC'!$I81,inmcm4!$I81,'IPSL-CM5A-LR'!$I81,'IPSL-CM5A-MR'!$I81,'IPSL-MC5B-LR'!$I81,MIROC5!$I81,'MIROC-ESM'!$I81,'MIROC-ESM-CHEM'!$I81,'MRI-CGCM3'!$I81,'NorESM1-M'!$I81)</f>
        <v>121.65429862697643</v>
      </c>
      <c r="G82" s="25">
        <f>AVERAGE('bcc-csm-1'!$J81,'bcc-csm1-1-m'!$J81,'BNU-ESM'!$J81,CanESM2!$J81,CCSM4!$J81,'CNRM-CM5'!$J81,'CSIRO-Mk3-6-0'!$J81,'GFDL-ESM2M'!$J81,'GFDL-ESM2G'!$J81,'HadGEM2-ES'!$J81,'HadGEM2-CC'!$J81,inmcm4!$J81,'IPSL-CM5A-LR'!$J81,'IPSL-CM5A-MR'!$J81,'IPSL-MC5B-LR'!$J81,MIROC5!$J81,'MIROC-ESM'!$J81,'MIROC-ESM-CHEM'!$J81,'MRI-CGCM3'!$J81,'NorESM1-M'!$J81)</f>
        <v>0.14709767592555464</v>
      </c>
      <c r="H82" s="13">
        <f>AVERAGE('bcc-csm-1'!$K81,'bcc-csm1-1-m'!$K81,'BNU-ESM'!$K81,CanESM2!$K81,CCSM4!$K81,'CNRM-CM5'!$K81,'CSIRO-Mk3-6-0'!$K81,'GFDL-ESM2M'!$K81,'GFDL-ESM2G'!$K81,'HadGEM2-ES'!$K81,'HadGEM2-CC'!$K81,inmcm4!$K81,'IPSL-CM5A-LR'!$K81,'IPSL-CM5A-MR'!$K81,'IPSL-MC5B-LR'!$K81,MIROC5!$K81,'MIROC-ESM'!$K81,'MIROC-ESM-CHEM'!$K81,'MRI-CGCM3'!$K81,'NorESM1-M'!$K81)</f>
        <v>359.32408366732881</v>
      </c>
      <c r="I82" s="13">
        <f>AVERAGE('bcc-csm-1'!$L81,'bcc-csm1-1-m'!$L81,'BNU-ESM'!$L81,CanESM2!$L81,CCSM4!$L81,'CNRM-CM5'!$L81,'CSIRO-Mk3-6-0'!$L81,'GFDL-ESM2M'!$L81,'GFDL-ESM2G'!$L81,'HadGEM2-ES'!$L81,'HadGEM2-CC'!$L81,inmcm4!$L81,'IPSL-CM5A-LR'!$L81,'IPSL-CM5A-MR'!$L81,'IPSL-MC5B-LR'!$L81,MIROC5!$L81,'MIROC-ESM'!$L81,'MIROC-ESM-CHEM'!$L81,'MRI-CGCM3'!$L81,'NorESM1-M'!$L81)</f>
        <v>197.56058078524478</v>
      </c>
      <c r="J82" s="25">
        <f>AVERAGE('bcc-csm-1'!$M81,'bcc-csm1-1-m'!$M81,'BNU-ESM'!$M81,CanESM2!$M81,CCSM4!$M81,'CNRM-CM5'!$M81,'CSIRO-Mk3-6-0'!$M81,'GFDL-ESM2M'!$M81,'GFDL-ESM2G'!$M81,'HadGEM2-ES'!$M81,'HadGEM2-CC'!$M81,inmcm4!$M81,'IPSL-CM5A-LR'!$M81,'IPSL-CM5A-MR'!$M81,'IPSL-MC5B-LR'!$M81,MIROC5!$M81,'MIROC-ESM'!$M81,'MIROC-ESM-CHEM'!$M81,'MRI-CGCM3'!$M81,'NorESM1-M'!$M81)</f>
        <v>0.24670520762790998</v>
      </c>
      <c r="K82" s="56">
        <f>MIN('bcc-csm-1'!$H81,'bcc-csm1-1-m'!$H81,'BNU-ESM'!$H81,CanESM2!$H81,CCSM4!$H81,'CNRM-CM5'!$H81,'CSIRO-Mk3-6-0'!$H81,'GFDL-ESM2M'!$H81,'GFDL-ESM2G'!$H81,'HadGEM2-ES'!$H81,'HadGEM2-CC'!$H81,inmcm4!$H81,'IPSL-CM5A-LR'!$H81,'IPSL-CM5A-MR'!$H81,'IPSL-MC5B-LR'!$H81,MIROC5!$H81,'MIROC-ESM'!$H81,'MIROC-ESM-CHEM'!$H81,'MRI-CGCM3'!$H81,'NorESM1-M'!$H81)</f>
        <v>56.919357802718899</v>
      </c>
      <c r="L82" s="13">
        <f>MIN('bcc-csm-1'!$I81,'bcc-csm1-1-m'!$I81,'BNU-ESM'!$I81,CanESM2!$I81,CCSM4!$I81,'CNRM-CM5'!$I81,'CSIRO-Mk3-6-0'!$I81,'GFDL-ESM2M'!$I81,'GFDL-ESM2G'!$I81,'HadGEM2-ES'!$I81,'HadGEM2-CC'!$I81,inmcm4!$I81,'IPSL-CM5A-LR'!$I81,'IPSL-CM5A-MR'!$I81,'IPSL-MC5B-LR'!$I81,MIROC5!$I81,'MIROC-ESM'!$I81,'MIROC-ESM-CHEM'!$I81,'MRI-CGCM3'!$I81,'NorESM1-M'!$I81)</f>
        <v>20.169063472747801</v>
      </c>
      <c r="M82" s="25">
        <f>MIN('bcc-csm-1'!$J81,'bcc-csm1-1-m'!$J81,'BNU-ESM'!$J81,CanESM2!$J81,CCSM4!$J81,'CNRM-CM5'!$J81,'CSIRO-Mk3-6-0'!$J81,'GFDL-ESM2M'!$J81,'GFDL-ESM2G'!$J81,'HadGEM2-ES'!$J81,'HadGEM2-CC'!$J81,inmcm4!$J81,'IPSL-CM5A-LR'!$J81,'IPSL-CM5A-MR'!$J81,'IPSL-MC5B-LR'!$J81,MIROC5!$J81,'MIROC-ESM'!$J81,'MIROC-ESM-CHEM'!$J81,'MRI-CGCM3'!$J81,'NorESM1-M'!$J81)</f>
        <v>-3.5664745836617898E-2</v>
      </c>
      <c r="N82" s="13">
        <f>MIN('bcc-csm-1'!$K81,'bcc-csm1-1-m'!$K81,'BNU-ESM'!$K81,CanESM2!$K81,CCSM4!$K81,'CNRM-CM5'!$K81,'CSIRO-Mk3-6-0'!$K81,'GFDL-ESM2M'!$K81,'GFDL-ESM2G'!$K81,'HadGEM2-ES'!$K81,'HadGEM2-CC'!$K81,inmcm4!$K81,'IPSL-CM5A-LR'!$K81,'IPSL-CM5A-MR'!$K81,'IPSL-MC5B-LR'!$K81,MIROC5!$K81,'MIROC-ESM'!$K81,'MIROC-ESM-CHEM'!$K81,'MRI-CGCM3'!$K81,'NorESM1-M'!$K81)</f>
        <v>122.434741554456</v>
      </c>
      <c r="O82" s="13">
        <f>MIN('bcc-csm-1'!$L81,'bcc-csm1-1-m'!$L81,'BNU-ESM'!$L81,CanESM2!$L81,CCSM4!$L81,'CNRM-CM5'!$L81,'CSIRO-Mk3-6-0'!$L81,'GFDL-ESM2M'!$L81,'GFDL-ESM2G'!$L81,'HadGEM2-ES'!$L81,'HadGEM2-CC'!$L81,inmcm4!$L81,'IPSL-CM5A-LR'!$L81,'IPSL-CM5A-MR'!$L81,'IPSL-MC5B-LR'!$L81,MIROC5!$L81,'MIROC-ESM'!$L81,'MIROC-ESM-CHEM'!$L81,'MRI-CGCM3'!$L81,'NorESM1-M'!$L81)</f>
        <v>46.477505731582703</v>
      </c>
      <c r="P82" s="25">
        <f>MIN('bcc-csm-1'!$M81,'bcc-csm1-1-m'!$M81,'BNU-ESM'!$M81,CanESM2!$M81,CCSM4!$M81,'CNRM-CM5'!$M81,'CSIRO-Mk3-6-0'!$M81,'GFDL-ESM2M'!$M81,'GFDL-ESM2G'!$M81,'HadGEM2-ES'!$M81,'HadGEM2-CC'!$M81,inmcm4!$M81,'IPSL-CM5A-LR'!$M81,'IPSL-CM5A-MR'!$M81,'IPSL-MC5B-LR'!$M81,MIROC5!$M81,'MIROC-ESM'!$M81,'MIROC-ESM-CHEM'!$M81,'MRI-CGCM3'!$M81,'NorESM1-M'!$M81)</f>
        <v>2.6299330134376101E-3</v>
      </c>
      <c r="Q82" s="56">
        <f>MAX('bcc-csm-1'!$H81,'bcc-csm1-1-m'!$H81,'BNU-ESM'!$H81,CanESM2!$H81,CCSM4!$H81,'CNRM-CM5'!$H81,'CSIRO-Mk3-6-0'!$H81,'GFDL-ESM2M'!$H81,'GFDL-ESM2G'!$H81,'HadGEM2-ES'!$H81,'HadGEM2-CC'!$H81,inmcm4!$H81,'IPSL-CM5A-LR'!$H81,'IPSL-CM5A-MR'!$H81,'IPSL-MC5B-LR'!$H81,MIROC5!$H81,'MIROC-ESM'!$H81,'MIROC-ESM-CHEM'!$H81,'MRI-CGCM3'!$H81,'NorESM1-M'!$H81)</f>
        <v>369.4561966</v>
      </c>
      <c r="R82" s="13">
        <f>MAX('bcc-csm-1'!$I81,'bcc-csm1-1-m'!$I81,'BNU-ESM'!$I81,CanESM2!$I81,CCSM4!$I81,'CNRM-CM5'!$I81,'CSIRO-Mk3-6-0'!$I81,'GFDL-ESM2M'!$I81,'GFDL-ESM2G'!$I81,'HadGEM2-ES'!$I81,'HadGEM2-CC'!$I81,inmcm4!$I81,'IPSL-CM5A-LR'!$I81,'IPSL-CM5A-MR'!$I81,'IPSL-MC5B-LR'!$I81,MIROC5!$I81,'MIROC-ESM'!$I81,'MIROC-ESM-CHEM'!$I81,'MRI-CGCM3'!$I81,'NorESM1-M'!$I81)</f>
        <v>255.43758821487401</v>
      </c>
      <c r="S82" s="25">
        <f>MAX('bcc-csm-1'!$J81,'bcc-csm1-1-m'!$J81,'BNU-ESM'!$J81,CanESM2!$J81,CCSM4!$J81,'CNRM-CM5'!$J81,'CSIRO-Mk3-6-0'!$J81,'GFDL-ESM2M'!$J81,'GFDL-ESM2G'!$J81,'HadGEM2-ES'!$J81,'HadGEM2-CC'!$J81,inmcm4!$J81,'IPSL-CM5A-LR'!$J81,'IPSL-CM5A-MR'!$J81,'IPSL-MC5B-LR'!$J81,MIROC5!$J81,'MIROC-ESM'!$J81,'MIROC-ESM-CHEM'!$J81,'MRI-CGCM3'!$J81,'NorESM1-M'!$J81)</f>
        <v>0.33459795959999999</v>
      </c>
      <c r="T82" s="13">
        <f>MAX('bcc-csm-1'!$K81,'bcc-csm1-1-m'!$K81,'BNU-ESM'!$K81,CanESM2!$K81,CCSM4!$K81,'CNRM-CM5'!$K81,'CSIRO-Mk3-6-0'!$K81,'GFDL-ESM2M'!$K81,'GFDL-ESM2G'!$K81,'HadGEM2-ES'!$K81,'HadGEM2-CC'!$K81,inmcm4!$K81,'IPSL-CM5A-LR'!$K81,'IPSL-CM5A-MR'!$K81,'IPSL-MC5B-LR'!$K81,MIROC5!$K81,'MIROC-ESM'!$K81,'MIROC-ESM-CHEM'!$K81,'MRI-CGCM3'!$K81,'NorESM1-M'!$K81)</f>
        <v>556.42597160000003</v>
      </c>
      <c r="U82" s="13">
        <f>MAX('bcc-csm-1'!$L81,'bcc-csm1-1-m'!$L81,'BNU-ESM'!$L81,CanESM2!$L81,CCSM4!$L81,'CNRM-CM5'!$L81,'CSIRO-Mk3-6-0'!$L81,'GFDL-ESM2M'!$L81,'GFDL-ESM2G'!$L81,'HadGEM2-ES'!$L81,'HadGEM2-CC'!$L81,inmcm4!$L81,'IPSL-CM5A-LR'!$L81,'IPSL-CM5A-MR'!$L81,'IPSL-MC5B-LR'!$L81,MIROC5!$L81,'MIROC-ESM'!$L81,'MIROC-ESM-CHEM'!$L81,'MRI-CGCM3'!$L81,'NorESM1-M'!$L81)</f>
        <v>341.23153919999999</v>
      </c>
      <c r="V82" s="25">
        <f>MAX('bcc-csm-1'!$M81,'bcc-csm1-1-m'!$M81,'BNU-ESM'!$M81,CanESM2!$M81,CCSM4!$M81,'CNRM-CM5'!$M81,'CSIRO-Mk3-6-0'!$M81,'GFDL-ESM2M'!$M81,'GFDL-ESM2G'!$M81,'HadGEM2-ES'!$M81,'HadGEM2-CC'!$M81,inmcm4!$M81,'IPSL-CM5A-LR'!$M81,'IPSL-CM5A-MR'!$M81,'IPSL-MC5B-LR'!$M81,MIROC5!$M81,'MIROC-ESM'!$M81,'MIROC-ESM-CHEM'!$M81,'MRI-CGCM3'!$M81,'NorESM1-M'!$M81)</f>
        <v>0.51999894859999996</v>
      </c>
      <c r="W82" s="56">
        <f>STDEV('bcc-csm-1'!$H81,'bcc-csm1-1-m'!$H81,'BNU-ESM'!$H81,CanESM2!$H81,CCSM4!$H81,'CNRM-CM5'!$H81,'CSIRO-Mk3-6-0'!$H81,'GFDL-ESM2M'!$H81,'GFDL-ESM2G'!$H81,'HadGEM2-ES'!$H81,'HadGEM2-CC'!$H81,inmcm4!$H81,'IPSL-CM5A-LR'!$H81,'IPSL-CM5A-MR'!$H81,'IPSL-MC5B-LR'!$H81,MIROC5!$H81,'MIROC-ESM'!$H81,'MIROC-ESM-CHEM'!$H81,'MRI-CGCM3'!$H81,'NorESM1-M'!$H81)</f>
        <v>85.358963582390871</v>
      </c>
      <c r="X82" s="13">
        <f>STDEV('bcc-csm-1'!$I81,'bcc-csm1-1-m'!$I81,'BNU-ESM'!$I81,CanESM2!$I81,CCSM4!$I81,'CNRM-CM5'!$I81,'CSIRO-Mk3-6-0'!$I81,'GFDL-ESM2M'!$I81,'GFDL-ESM2G'!$I81,'HadGEM2-ES'!$I81,'HadGEM2-CC'!$I81,inmcm4!$I81,'IPSL-CM5A-LR'!$I81,'IPSL-CM5A-MR'!$I81,'IPSL-MC5B-LR'!$I81,MIROC5!$I81,'MIROC-ESM'!$I81,'MIROC-ESM-CHEM'!$I81,'MRI-CGCM3'!$I81,'NorESM1-M'!$I81)</f>
        <v>61.240109130593062</v>
      </c>
      <c r="Y82" s="13">
        <f>STDEV('bcc-csm-1'!$J81,'bcc-csm1-1-m'!$J81,'BNU-ESM'!$J81,CanESM2!$J81,CCSM4!$J81,'CNRM-CM5'!$J81,'CSIRO-Mk3-6-0'!$J81,'GFDL-ESM2M'!$J81,'GFDL-ESM2G'!$J81,'HadGEM2-ES'!$J81,'HadGEM2-CC'!$J81,inmcm4!$J81,'IPSL-CM5A-LR'!$J81,'IPSL-CM5A-MR'!$J81,'IPSL-MC5B-LR'!$J81,MIROC5!$J81,'MIROC-ESM'!$J81,'MIROC-ESM-CHEM'!$J81,'MRI-CGCM3'!$J81,'NorESM1-M'!$J81)</f>
        <v>0.10337669634070536</v>
      </c>
      <c r="Z82" s="13">
        <f>STDEV('bcc-csm-1'!$K81,'bcc-csm1-1-m'!$K81,'BNU-ESM'!$K81,CanESM2!$K81,CCSM4!$K81,'CNRM-CM5'!$K81,'CSIRO-Mk3-6-0'!$K81,'GFDL-ESM2M'!$K81,'GFDL-ESM2G'!$K81,'HadGEM2-ES'!$K81,'HadGEM2-CC'!$K81,inmcm4!$K81,'IPSL-CM5A-LR'!$K81,'IPSL-CM5A-MR'!$K81,'IPSL-MC5B-LR'!$K81,MIROC5!$K81,'MIROC-ESM'!$K81,'MIROC-ESM-CHEM'!$K81,'MRI-CGCM3'!$K81,'NorESM1-M'!$K81)</f>
        <v>123.10907560356461</v>
      </c>
      <c r="AA82" s="13">
        <f>STDEV('bcc-csm-1'!$L81,'bcc-csm1-1-m'!$L81,'BNU-ESM'!$L81,CanESM2!$L81,CCSM4!$L81,'CNRM-CM5'!$L81,'CSIRO-Mk3-6-0'!$L81,'GFDL-ESM2M'!$L81,'GFDL-ESM2G'!$L81,'HadGEM2-ES'!$L81,'HadGEM2-CC'!$L81,inmcm4!$L81,'IPSL-CM5A-LR'!$L81,'IPSL-CM5A-MR'!$L81,'IPSL-MC5B-LR'!$L81,MIROC5!$L81,'MIROC-ESM'!$L81,'MIROC-ESM-CHEM'!$L81,'MRI-CGCM3'!$L81,'NorESM1-M'!$L81)</f>
        <v>79.67206035378527</v>
      </c>
      <c r="AB82" s="13">
        <f>STDEV('bcc-csm-1'!$M81,'bcc-csm1-1-m'!$M81,'BNU-ESM'!$M81,CanESM2!$M81,CCSM4!$M81,'CNRM-CM5'!$M81,'CSIRO-Mk3-6-0'!$M81,'GFDL-ESM2M'!$M81,'GFDL-ESM2G'!$M81,'HadGEM2-ES'!$M81,'HadGEM2-CC'!$M81,inmcm4!$M81,'IPSL-CM5A-LR'!$M81,'IPSL-CM5A-MR'!$M81,'IPSL-MC5B-LR'!$M81,MIROC5!$M81,'MIROC-ESM'!$M81,'MIROC-ESM-CHEM'!$M81,'MRI-CGCM3'!$M81,'NorESM1-M'!$M81)</f>
        <v>0.13234825157514696</v>
      </c>
      <c r="AC82" s="56">
        <f t="shared" ref="AC82:AH82" si="184">E82-(3*W82)</f>
        <v>-23.912653259439537</v>
      </c>
      <c r="AD82" s="13">
        <f t="shared" si="184"/>
        <v>-62.066028764802766</v>
      </c>
      <c r="AE82" s="13">
        <f t="shared" si="184"/>
        <v>-0.16303241309656144</v>
      </c>
      <c r="AF82" s="13">
        <f t="shared" si="184"/>
        <v>-10.00314314336498</v>
      </c>
      <c r="AG82" s="13">
        <f t="shared" si="184"/>
        <v>-41.455600276111028</v>
      </c>
      <c r="AH82" s="13">
        <f t="shared" si="184"/>
        <v>-0.15033954709753089</v>
      </c>
      <c r="AI82" s="56">
        <f t="shared" ref="AI82:AN82" si="185">E82+(3*W82)</f>
        <v>488.24112823490572</v>
      </c>
      <c r="AJ82" s="13">
        <f t="shared" si="185"/>
        <v>305.37462601875563</v>
      </c>
      <c r="AK82" s="13">
        <f t="shared" si="185"/>
        <v>0.4572277649476707</v>
      </c>
      <c r="AL82" s="13">
        <f t="shared" si="185"/>
        <v>728.65131047802265</v>
      </c>
      <c r="AM82" s="13">
        <f t="shared" si="185"/>
        <v>436.57676184660056</v>
      </c>
      <c r="AN82" s="13">
        <f t="shared" si="185"/>
        <v>0.64374996235335091</v>
      </c>
      <c r="AO82" s="56">
        <f>AVERAGE('bcc-csm-1'!$E81,'bcc-csm1-1-m'!$E81,'BNU-ESM'!$E81,CanESM2!$E81,CCSM4!$E81,'CNRM-CM5'!$E81,'CSIRO-Mk3-6-0'!$E81,'GFDL-ESM2M'!$E81,'GFDL-ESM2G'!$E81,'HadGEM2-ES'!$E81,'HadGEM2-CC'!$E81,inmcm4!$E81,'IPSL-CM5A-LR'!$E81,'IPSL-CM5A-MR'!$E81,'IPSL-MC5B-LR'!$E81,MIROC5!$E81,'MIROC-ESM'!$E81,'MIROC-ESM-CHEM'!$E81,'MRI-CGCM3'!$E81,'NorESM1-M'!$E81)</f>
        <v>2167.5418483105509</v>
      </c>
      <c r="AP82" s="13">
        <f>AVERAGE('bcc-csm-1'!$F81,'bcc-csm1-1-m'!$F81,'BNU-ESM'!$F81,CanESM2!$F81,CCSM4!$F81,'CNRM-CM5'!$F81,'CSIRO-Mk3-6-0'!$F81,'GFDL-ESM2M'!$F81,'GFDL-ESM2G'!$F81,'HadGEM2-ES'!$F81,'HadGEM2-CC'!$F81,inmcm4!$F81,'IPSL-CM5A-LR'!$F81,'IPSL-CM5A-MR'!$F81,'IPSL-MC5B-LR'!$F81,MIROC5!$F81,'MIROC-ESM'!$F81,'MIROC-ESM-CHEM'!$F81,'MRI-CGCM3'!$F81,'NorESM1-M'!$F81)</f>
        <v>238.34756079685707</v>
      </c>
      <c r="AQ82" s="62">
        <f>AVERAGE('bcc-csm-1'!$G81,'bcc-csm1-1-m'!$G81,'BNU-ESM'!$G81,CanESM2!$G81,CCSM4!$G81,'CNRM-CM5'!$G81,'CSIRO-Mk3-6-0'!$G81,'GFDL-ESM2M'!$G81,'GFDL-ESM2G'!$G81,'HadGEM2-ES'!$G81,'HadGEM2-CC'!$G81,inmcm4!$G81,'IPSL-CM5A-LR'!$G81,'IPSL-CM5A-MR'!$G81,'IPSL-MC5B-LR'!$G81,MIROC5!$G81,'MIROC-ESM'!$G81,'MIROC-ESM-CHEM'!$G81,'MRI-CGCM3'!$G81,'NorESM1-M'!$G81)</f>
        <v>1.0629926384156723</v>
      </c>
      <c r="AR82" s="53">
        <f t="shared" si="152"/>
        <v>0.10710946027117726</v>
      </c>
      <c r="AS82" s="53">
        <f t="shared" si="153"/>
        <v>0.51040714752966165</v>
      </c>
      <c r="AT82" s="64">
        <f t="shared" si="154"/>
        <v>0.13838070990293502</v>
      </c>
      <c r="AU82" s="53">
        <f t="shared" si="155"/>
        <v>0.16577492330650828</v>
      </c>
      <c r="AV82" s="53">
        <f t="shared" si="156"/>
        <v>0.82887603348970329</v>
      </c>
      <c r="AW82" s="64">
        <f t="shared" si="157"/>
        <v>0.23208552788814185</v>
      </c>
    </row>
    <row r="83" spans="1:49" ht="11.5" x14ac:dyDescent="0.25">
      <c r="A83" s="10" t="str">
        <f>IF(AND(B83='bcc-csm-1'!C82, B83='bcc-csm1-1-m'!C82,B83='BNU-ESM'!C82, B83=CanESM2!C82, B83=CCSM4!C82, B83='CNRM-CM5'!C82, B83='CSIRO-Mk3-6-0'!C82, B83='GFDL-ESM2M'!C82, B83='GFDL-ESM2G'!C82, B83='HadGEM2-ES'!C82, B83='HadGEM2-CC'!C82, B83=inmcm4!C82, B83='IPSL-CM5A-LR'!C82, B83='IPSL-CM5A-MR'!C82, B83='IPSL-MC5B-LR'!C82, B83=MIROC5!C82, B83='MIROC-ESM'!C82, B83='MIROC-ESM-CHEM'!C82, B83='MRI-CGCM3'!C82, B83='NorESM1-M'!C82), "Yes", "No")</f>
        <v>Yes</v>
      </c>
      <c r="B83" s="10">
        <v>19157</v>
      </c>
      <c r="C83" s="10" t="s">
        <v>82</v>
      </c>
      <c r="D83" s="11" t="s">
        <v>1</v>
      </c>
      <c r="E83" s="13">
        <f>AVERAGE('bcc-csm-1'!$H82,'bcc-csm1-1-m'!$H82,'BNU-ESM'!$H82,CanESM2!$H82,CCSM4!$H82,'CNRM-CM5'!$H82,'CSIRO-Mk3-6-0'!$H82,'GFDL-ESM2M'!$H82,'GFDL-ESM2G'!$H82,'HadGEM2-ES'!$H82,'HadGEM2-CC'!$H82,inmcm4!$H82,'IPSL-CM5A-LR'!$H82,'IPSL-CM5A-MR'!$H82,'IPSL-MC5B-LR'!$H82,MIROC5!$H82,'MIROC-ESM'!$H82,'MIROC-ESM-CHEM'!$H82,'MRI-CGCM3'!$H82,'NorESM1-M'!$H82)</f>
        <v>232.72972151861353</v>
      </c>
      <c r="F83" s="13">
        <f>AVERAGE('bcc-csm-1'!$I82,'bcc-csm1-1-m'!$I82,'BNU-ESM'!$I82,CanESM2!$I82,CCSM4!$I82,'CNRM-CM5'!$I82,'CSIRO-Mk3-6-0'!$I82,'GFDL-ESM2M'!$I82,'GFDL-ESM2G'!$I82,'HadGEM2-ES'!$I82,'HadGEM2-CC'!$I82,inmcm4!$I82,'IPSL-CM5A-LR'!$I82,'IPSL-CM5A-MR'!$I82,'IPSL-MC5B-LR'!$I82,MIROC5!$I82,'MIROC-ESM'!$I82,'MIROC-ESM-CHEM'!$I82,'MRI-CGCM3'!$I82,'NorESM1-M'!$I82)</f>
        <v>109.61374259807106</v>
      </c>
      <c r="G83" s="25">
        <f>AVERAGE('bcc-csm-1'!$J82,'bcc-csm1-1-m'!$J82,'BNU-ESM'!$J82,CanESM2!$J82,CCSM4!$J82,'CNRM-CM5'!$J82,'CSIRO-Mk3-6-0'!$J82,'GFDL-ESM2M'!$J82,'GFDL-ESM2G'!$J82,'HadGEM2-ES'!$J82,'HadGEM2-CC'!$J82,inmcm4!$J82,'IPSL-CM5A-LR'!$J82,'IPSL-CM5A-MR'!$J82,'IPSL-MC5B-LR'!$J82,MIROC5!$J82,'MIROC-ESM'!$J82,'MIROC-ESM-CHEM'!$J82,'MRI-CGCM3'!$J82,'NorESM1-M'!$J82)</f>
        <v>0.13829805477678889</v>
      </c>
      <c r="H83" s="13">
        <f>AVERAGE('bcc-csm-1'!$K82,'bcc-csm1-1-m'!$K82,'BNU-ESM'!$K82,CanESM2!$K82,CCSM4!$K82,'CNRM-CM5'!$K82,'CSIRO-Mk3-6-0'!$K82,'GFDL-ESM2M'!$K82,'GFDL-ESM2G'!$K82,'HadGEM2-ES'!$K82,'HadGEM2-CC'!$K82,inmcm4!$K82,'IPSL-CM5A-LR'!$K82,'IPSL-CM5A-MR'!$K82,'IPSL-MC5B-LR'!$K82,MIROC5!$K82,'MIROC-ESM'!$K82,'MIROC-ESM-CHEM'!$K82,'MRI-CGCM3'!$K82,'NorESM1-M'!$K82)</f>
        <v>358.97698199251079</v>
      </c>
      <c r="I83" s="13">
        <f>AVERAGE('bcc-csm-1'!$L82,'bcc-csm1-1-m'!$L82,'BNU-ESM'!$L82,CanESM2!$L82,CCSM4!$L82,'CNRM-CM5'!$L82,'CSIRO-Mk3-6-0'!$L82,'GFDL-ESM2M'!$L82,'GFDL-ESM2G'!$L82,'HadGEM2-ES'!$L82,'HadGEM2-CC'!$L82,inmcm4!$L82,'IPSL-CM5A-LR'!$L82,'IPSL-CM5A-MR'!$L82,'IPSL-MC5B-LR'!$L82,MIROC5!$L82,'MIROC-ESM'!$L82,'MIROC-ESM-CHEM'!$L82,'MRI-CGCM3'!$L82,'NorESM1-M'!$L82)</f>
        <v>179.63897524490702</v>
      </c>
      <c r="J83" s="25">
        <f>AVERAGE('bcc-csm-1'!$M82,'bcc-csm1-1-m'!$M82,'BNU-ESM'!$M82,CanESM2!$M82,CCSM4!$M82,'CNRM-CM5'!$M82,'CSIRO-Mk3-6-0'!$M82,'GFDL-ESM2M'!$M82,'GFDL-ESM2G'!$M82,'HadGEM2-ES'!$M82,'HadGEM2-CC'!$M82,inmcm4!$M82,'IPSL-CM5A-LR'!$M82,'IPSL-CM5A-MR'!$M82,'IPSL-MC5B-LR'!$M82,MIROC5!$M82,'MIROC-ESM'!$M82,'MIROC-ESM-CHEM'!$M82,'MRI-CGCM3'!$M82,'NorESM1-M'!$M82)</f>
        <v>0.22777333852522394</v>
      </c>
      <c r="K83" s="56">
        <f>MIN('bcc-csm-1'!$H82,'bcc-csm1-1-m'!$H82,'BNU-ESM'!$H82,CanESM2!$H82,CCSM4!$H82,'CNRM-CM5'!$H82,'CSIRO-Mk3-6-0'!$H82,'GFDL-ESM2M'!$H82,'GFDL-ESM2G'!$H82,'HadGEM2-ES'!$H82,'HadGEM2-CC'!$H82,inmcm4!$H82,'IPSL-CM5A-LR'!$H82,'IPSL-CM5A-MR'!$H82,'IPSL-MC5B-LR'!$H82,MIROC5!$H82,'MIROC-ESM'!$H82,'MIROC-ESM-CHEM'!$H82,'MRI-CGCM3'!$H82,'NorESM1-M'!$H82)</f>
        <v>63.114502812642499</v>
      </c>
      <c r="L83" s="13">
        <f>MIN('bcc-csm-1'!$I82,'bcc-csm1-1-m'!$I82,'BNU-ESM'!$I82,CanESM2!$I82,CCSM4!$I82,'CNRM-CM5'!$I82,'CSIRO-Mk3-6-0'!$I82,'GFDL-ESM2M'!$I82,'GFDL-ESM2G'!$I82,'HadGEM2-ES'!$I82,'HadGEM2-CC'!$I82,inmcm4!$I82,'IPSL-CM5A-LR'!$I82,'IPSL-CM5A-MR'!$I82,'IPSL-MC5B-LR'!$I82,MIROC5!$I82,'MIROC-ESM'!$I82,'MIROC-ESM-CHEM'!$I82,'MRI-CGCM3'!$I82,'NorESM1-M'!$I82)</f>
        <v>18.466816616058399</v>
      </c>
      <c r="M83" s="25">
        <f>MIN('bcc-csm-1'!$J82,'bcc-csm1-1-m'!$J82,'BNU-ESM'!$J82,CanESM2!$J82,CCSM4!$J82,'CNRM-CM5'!$J82,'CSIRO-Mk3-6-0'!$J82,'GFDL-ESM2M'!$J82,'GFDL-ESM2G'!$J82,'HadGEM2-ES'!$J82,'HadGEM2-CC'!$J82,inmcm4!$J82,'IPSL-CM5A-LR'!$J82,'IPSL-CM5A-MR'!$J82,'IPSL-MC5B-LR'!$J82,MIROC5!$J82,'MIROC-ESM'!$J82,'MIROC-ESM-CHEM'!$J82,'MRI-CGCM3'!$J82,'NorESM1-M'!$J82)</f>
        <v>-3.1793273742937202E-2</v>
      </c>
      <c r="N83" s="13">
        <f>MIN('bcc-csm-1'!$K82,'bcc-csm1-1-m'!$K82,'BNU-ESM'!$K82,CanESM2!$K82,CCSM4!$K82,'CNRM-CM5'!$K82,'CSIRO-Mk3-6-0'!$K82,'GFDL-ESM2M'!$K82,'GFDL-ESM2G'!$K82,'HadGEM2-ES'!$K82,'HadGEM2-CC'!$K82,inmcm4!$K82,'IPSL-CM5A-LR'!$K82,'IPSL-CM5A-MR'!$K82,'IPSL-MC5B-LR'!$K82,MIROC5!$K82,'MIROC-ESM'!$K82,'MIROC-ESM-CHEM'!$K82,'MRI-CGCM3'!$K82,'NorESM1-M'!$K82)</f>
        <v>130.31587271252701</v>
      </c>
      <c r="O83" s="13">
        <f>MIN('bcc-csm-1'!$L82,'bcc-csm1-1-m'!$L82,'BNU-ESM'!$L82,CanESM2!$L82,CCSM4!$L82,'CNRM-CM5'!$L82,'CSIRO-Mk3-6-0'!$L82,'GFDL-ESM2M'!$L82,'GFDL-ESM2G'!$L82,'HadGEM2-ES'!$L82,'HadGEM2-CC'!$L82,inmcm4!$L82,'IPSL-CM5A-LR'!$L82,'IPSL-CM5A-MR'!$L82,'IPSL-MC5B-LR'!$L82,MIROC5!$L82,'MIROC-ESM'!$L82,'MIROC-ESM-CHEM'!$L82,'MRI-CGCM3'!$L82,'NorESM1-M'!$L82)</f>
        <v>28.8974055767059</v>
      </c>
      <c r="P83" s="25">
        <f>MIN('bcc-csm-1'!$M82,'bcc-csm1-1-m'!$M82,'BNU-ESM'!$M82,CanESM2!$M82,CCSM4!$M82,'CNRM-CM5'!$M82,'CSIRO-Mk3-6-0'!$M82,'GFDL-ESM2M'!$M82,'GFDL-ESM2G'!$M82,'HadGEM2-ES'!$M82,'HadGEM2-CC'!$M82,inmcm4!$M82,'IPSL-CM5A-LR'!$M82,'IPSL-CM5A-MR'!$M82,'IPSL-MC5B-LR'!$M82,MIROC5!$M82,'MIROC-ESM'!$M82,'MIROC-ESM-CHEM'!$M82,'MRI-CGCM3'!$M82,'NorESM1-M'!$M82)</f>
        <v>-1.4718630361399501E-2</v>
      </c>
      <c r="Q83" s="56">
        <f>MAX('bcc-csm-1'!$H82,'bcc-csm1-1-m'!$H82,'BNU-ESM'!$H82,CanESM2!$H82,CCSM4!$H82,'CNRM-CM5'!$H82,'CSIRO-Mk3-6-0'!$H82,'GFDL-ESM2M'!$H82,'GFDL-ESM2G'!$H82,'HadGEM2-ES'!$H82,'HadGEM2-CC'!$H82,inmcm4!$H82,'IPSL-CM5A-LR'!$H82,'IPSL-CM5A-MR'!$H82,'IPSL-MC5B-LR'!$H82,MIROC5!$H82,'MIROC-ESM'!$H82,'MIROC-ESM-CHEM'!$H82,'MRI-CGCM3'!$H82,'NorESM1-M'!$H82)</f>
        <v>425.79852284837398</v>
      </c>
      <c r="R83" s="13">
        <f>MAX('bcc-csm-1'!$I82,'bcc-csm1-1-m'!$I82,'BNU-ESM'!$I82,CanESM2!$I82,CCSM4!$I82,'CNRM-CM5'!$I82,'CSIRO-Mk3-6-0'!$I82,'GFDL-ESM2M'!$I82,'GFDL-ESM2G'!$I82,'HadGEM2-ES'!$I82,'HadGEM2-CC'!$I82,inmcm4!$I82,'IPSL-CM5A-LR'!$I82,'IPSL-CM5A-MR'!$I82,'IPSL-MC5B-LR'!$I82,MIROC5!$I82,'MIROC-ESM'!$I82,'MIROC-ESM-CHEM'!$I82,'MRI-CGCM3'!$I82,'NorESM1-M'!$I82)</f>
        <v>280.12830867767298</v>
      </c>
      <c r="S83" s="25">
        <f>MAX('bcc-csm-1'!$J82,'bcc-csm1-1-m'!$J82,'BNU-ESM'!$J82,CanESM2!$J82,CCSM4!$J82,'CNRM-CM5'!$J82,'CSIRO-Mk3-6-0'!$J82,'GFDL-ESM2M'!$J82,'GFDL-ESM2G'!$J82,'HadGEM2-ES'!$J82,'HadGEM2-CC'!$J82,inmcm4!$J82,'IPSL-CM5A-LR'!$J82,'IPSL-CM5A-MR'!$J82,'IPSL-MC5B-LR'!$J82,MIROC5!$J82,'MIROC-ESM'!$J82,'MIROC-ESM-CHEM'!$J82,'MRI-CGCM3'!$J82,'NorESM1-M'!$J82)</f>
        <v>0.33372780210000003</v>
      </c>
      <c r="T83" s="13">
        <f>MAX('bcc-csm-1'!$K82,'bcc-csm1-1-m'!$K82,'BNU-ESM'!$K82,CanESM2!$K82,CCSM4!$K82,'CNRM-CM5'!$K82,'CSIRO-Mk3-6-0'!$K82,'GFDL-ESM2M'!$K82,'GFDL-ESM2G'!$K82,'HadGEM2-ES'!$K82,'HadGEM2-CC'!$K82,inmcm4!$K82,'IPSL-CM5A-LR'!$K82,'IPSL-CM5A-MR'!$K82,'IPSL-MC5B-LR'!$K82,MIROC5!$K82,'MIROC-ESM'!$K82,'MIROC-ESM-CHEM'!$K82,'MRI-CGCM3'!$K82,'NorESM1-M'!$K82)</f>
        <v>610.93953390000001</v>
      </c>
      <c r="U83" s="13">
        <f>MAX('bcc-csm-1'!$L82,'bcc-csm1-1-m'!$L82,'BNU-ESM'!$L82,CanESM2!$L82,CCSM4!$L82,'CNRM-CM5'!$L82,'CSIRO-Mk3-6-0'!$L82,'GFDL-ESM2M'!$L82,'GFDL-ESM2G'!$L82,'HadGEM2-ES'!$L82,'HadGEM2-CC'!$L82,inmcm4!$L82,'IPSL-CM5A-LR'!$L82,'IPSL-CM5A-MR'!$L82,'IPSL-MC5B-LR'!$L82,MIROC5!$L82,'MIROC-ESM'!$L82,'MIROC-ESM-CHEM'!$L82,'MRI-CGCM3'!$L82,'NorESM1-M'!$L82)</f>
        <v>362.08181530000002</v>
      </c>
      <c r="V83" s="25">
        <f>MAX('bcc-csm-1'!$M82,'bcc-csm1-1-m'!$M82,'BNU-ESM'!$M82,CanESM2!$M82,CCSM4!$M82,'CNRM-CM5'!$M82,'CSIRO-Mk3-6-0'!$M82,'GFDL-ESM2M'!$M82,'GFDL-ESM2G'!$M82,'HadGEM2-ES'!$M82,'HadGEM2-CC'!$M82,inmcm4!$M82,'IPSL-CM5A-LR'!$M82,'IPSL-CM5A-MR'!$M82,'IPSL-MC5B-LR'!$M82,MIROC5!$M82,'MIROC-ESM'!$M82,'MIROC-ESM-CHEM'!$M82,'MRI-CGCM3'!$M82,'NorESM1-M'!$M82)</f>
        <v>0.4977343078</v>
      </c>
      <c r="W83" s="56">
        <f>STDEV('bcc-csm-1'!$H82,'bcc-csm1-1-m'!$H82,'BNU-ESM'!$H82,CanESM2!$H82,CCSM4!$H82,'CNRM-CM5'!$H82,'CSIRO-Mk3-6-0'!$H82,'GFDL-ESM2M'!$H82,'GFDL-ESM2G'!$H82,'HadGEM2-ES'!$H82,'HadGEM2-CC'!$H82,inmcm4!$H82,'IPSL-CM5A-LR'!$H82,'IPSL-CM5A-MR'!$H82,'IPSL-MC5B-LR'!$H82,MIROC5!$H82,'MIROC-ESM'!$H82,'MIROC-ESM-CHEM'!$H82,'MRI-CGCM3'!$H82,'NorESM1-M'!$H82)</f>
        <v>92.985007616503808</v>
      </c>
      <c r="X83" s="13">
        <f>STDEV('bcc-csm-1'!$I82,'bcc-csm1-1-m'!$I82,'BNU-ESM'!$I82,CanESM2!$I82,CCSM4!$I82,'CNRM-CM5'!$I82,'CSIRO-Mk3-6-0'!$I82,'GFDL-ESM2M'!$I82,'GFDL-ESM2G'!$I82,'HadGEM2-ES'!$I82,'HadGEM2-CC'!$I82,inmcm4!$I82,'IPSL-CM5A-LR'!$I82,'IPSL-CM5A-MR'!$I82,'IPSL-MC5B-LR'!$I82,MIROC5!$I82,'MIROC-ESM'!$I82,'MIROC-ESM-CHEM'!$I82,'MRI-CGCM3'!$I82,'NorESM1-M'!$I82)</f>
        <v>64.911526175608813</v>
      </c>
      <c r="Y83" s="13">
        <f>STDEV('bcc-csm-1'!$J82,'bcc-csm1-1-m'!$J82,'BNU-ESM'!$J82,CanESM2!$J82,CCSM4!$J82,'CNRM-CM5'!$J82,'CSIRO-Mk3-6-0'!$J82,'GFDL-ESM2M'!$J82,'GFDL-ESM2G'!$J82,'HadGEM2-ES'!$J82,'HadGEM2-CC'!$J82,inmcm4!$J82,'IPSL-CM5A-LR'!$J82,'IPSL-CM5A-MR'!$J82,'IPSL-MC5B-LR'!$J82,MIROC5!$J82,'MIROC-ESM'!$J82,'MIROC-ESM-CHEM'!$J82,'MRI-CGCM3'!$J82,'NorESM1-M'!$J82)</f>
        <v>0.10378260763304741</v>
      </c>
      <c r="Z83" s="13">
        <f>STDEV('bcc-csm-1'!$K82,'bcc-csm1-1-m'!$K82,'BNU-ESM'!$K82,CanESM2!$K82,CCSM4!$K82,'CNRM-CM5'!$K82,'CSIRO-Mk3-6-0'!$K82,'GFDL-ESM2M'!$K82,'GFDL-ESM2G'!$K82,'HadGEM2-ES'!$K82,'HadGEM2-CC'!$K82,inmcm4!$K82,'IPSL-CM5A-LR'!$K82,'IPSL-CM5A-MR'!$K82,'IPSL-MC5B-LR'!$K82,MIROC5!$K82,'MIROC-ESM'!$K82,'MIROC-ESM-CHEM'!$K82,'MRI-CGCM3'!$K82,'NorESM1-M'!$K82)</f>
        <v>134.89490176407602</v>
      </c>
      <c r="AA83" s="13">
        <f>STDEV('bcc-csm-1'!$L82,'bcc-csm1-1-m'!$L82,'BNU-ESM'!$L82,CanESM2!$L82,CCSM4!$L82,'CNRM-CM5'!$L82,'CSIRO-Mk3-6-0'!$L82,'GFDL-ESM2M'!$L82,'GFDL-ESM2G'!$L82,'HadGEM2-ES'!$L82,'HadGEM2-CC'!$L82,inmcm4!$L82,'IPSL-CM5A-LR'!$L82,'IPSL-CM5A-MR'!$L82,'IPSL-MC5B-LR'!$L82,MIROC5!$L82,'MIROC-ESM'!$L82,'MIROC-ESM-CHEM'!$L82,'MRI-CGCM3'!$L82,'NorESM1-M'!$L82)</f>
        <v>85.363279695838415</v>
      </c>
      <c r="AB83" s="13">
        <f>STDEV('bcc-csm-1'!$M82,'bcc-csm1-1-m'!$M82,'BNU-ESM'!$M82,CanESM2!$M82,CCSM4!$M82,'CNRM-CM5'!$M82,'CSIRO-Mk3-6-0'!$M82,'GFDL-ESM2M'!$M82,'GFDL-ESM2G'!$M82,'HadGEM2-ES'!$M82,'HadGEM2-CC'!$M82,inmcm4!$M82,'IPSL-CM5A-LR'!$M82,'IPSL-CM5A-MR'!$M82,'IPSL-MC5B-LR'!$M82,MIROC5!$M82,'MIROC-ESM'!$M82,'MIROC-ESM-CHEM'!$M82,'MRI-CGCM3'!$M82,'NorESM1-M'!$M82)</f>
        <v>0.14175744711852672</v>
      </c>
      <c r="AC83" s="56">
        <f t="shared" ref="AC83:AH83" si="186">E83-(3*W83)</f>
        <v>-46.225301330897878</v>
      </c>
      <c r="AD83" s="13">
        <f t="shared" si="186"/>
        <v>-85.120835928755398</v>
      </c>
      <c r="AE83" s="13">
        <f t="shared" si="186"/>
        <v>-0.17304976812235331</v>
      </c>
      <c r="AF83" s="13">
        <f t="shared" si="186"/>
        <v>-45.707723299717259</v>
      </c>
      <c r="AG83" s="13">
        <f t="shared" si="186"/>
        <v>-76.450863842608243</v>
      </c>
      <c r="AH83" s="13">
        <f t="shared" si="186"/>
        <v>-0.19749900283035624</v>
      </c>
      <c r="AI83" s="56">
        <f t="shared" ref="AI83:AN83" si="187">E83+(3*W83)</f>
        <v>511.68474436812494</v>
      </c>
      <c r="AJ83" s="13">
        <f t="shared" si="187"/>
        <v>304.3483211248975</v>
      </c>
      <c r="AK83" s="13">
        <f t="shared" si="187"/>
        <v>0.44964587767593112</v>
      </c>
      <c r="AL83" s="13">
        <f t="shared" si="187"/>
        <v>763.66168728473883</v>
      </c>
      <c r="AM83" s="13">
        <f t="shared" si="187"/>
        <v>435.7288143324223</v>
      </c>
      <c r="AN83" s="13">
        <f t="shared" si="187"/>
        <v>0.65304567988080409</v>
      </c>
      <c r="AO83" s="56">
        <f>AVERAGE('bcc-csm-1'!$E82,'bcc-csm1-1-m'!$E82,'BNU-ESM'!$E82,CanESM2!$E82,CCSM4!$E82,'CNRM-CM5'!$E82,'CSIRO-Mk3-6-0'!$E82,'GFDL-ESM2M'!$E82,'GFDL-ESM2G'!$E82,'HadGEM2-ES'!$E82,'HadGEM2-CC'!$E82,inmcm4!$E82,'IPSL-CM5A-LR'!$E82,'IPSL-CM5A-MR'!$E82,'IPSL-MC5B-LR'!$E82,MIROC5!$E82,'MIROC-ESM'!$E82,'MIROC-ESM-CHEM'!$E82,'MRI-CGCM3'!$E82,'NorESM1-M'!$E82)</f>
        <v>2070.9135097469652</v>
      </c>
      <c r="AP83" s="13">
        <f>AVERAGE('bcc-csm-1'!$F82,'bcc-csm1-1-m'!$F82,'BNU-ESM'!$F82,CanESM2!$F82,CCSM4!$F82,'CNRM-CM5'!$F82,'CSIRO-Mk3-6-0'!$F82,'GFDL-ESM2M'!$F82,'GFDL-ESM2G'!$F82,'HadGEM2-ES'!$F82,'HadGEM2-CC'!$F82,inmcm4!$F82,'IPSL-CM5A-LR'!$F82,'IPSL-CM5A-MR'!$F82,'IPSL-MC5B-LR'!$F82,MIROC5!$F82,'MIROC-ESM'!$F82,'MIROC-ESM-CHEM'!$F82,'MRI-CGCM3'!$F82,'NorESM1-M'!$F82)</f>
        <v>197.32438715029139</v>
      </c>
      <c r="AQ83" s="62">
        <f>AVERAGE('bcc-csm-1'!$G82,'bcc-csm1-1-m'!$G82,'BNU-ESM'!$G82,CanESM2!$G82,CCSM4!$G82,'CNRM-CM5'!$G82,'CSIRO-Mk3-6-0'!$G82,'GFDL-ESM2M'!$G82,'GFDL-ESM2G'!$G82,'HadGEM2-ES'!$G82,'HadGEM2-CC'!$G82,inmcm4!$G82,'IPSL-CM5A-LR'!$G82,'IPSL-CM5A-MR'!$G82,'IPSL-MC5B-LR'!$G82,MIROC5!$G82,'MIROC-ESM'!$G82,'MIROC-ESM-CHEM'!$G82,'MRI-CGCM3'!$G82,'NorESM1-M'!$G82)</f>
        <v>0.96754395851986741</v>
      </c>
      <c r="AR83" s="53">
        <f t="shared" si="152"/>
        <v>0.11238022274867947</v>
      </c>
      <c r="AS83" s="53">
        <f t="shared" si="153"/>
        <v>0.55550023076764532</v>
      </c>
      <c r="AT83" s="64">
        <f t="shared" si="154"/>
        <v>0.14293723149112</v>
      </c>
      <c r="AU83" s="53">
        <f t="shared" si="155"/>
        <v>0.17334233433842075</v>
      </c>
      <c r="AV83" s="53">
        <f t="shared" si="156"/>
        <v>0.91037391697603831</v>
      </c>
      <c r="AW83" s="64">
        <f t="shared" si="157"/>
        <v>0.23541394323175538</v>
      </c>
    </row>
    <row r="84" spans="1:49" ht="11.5" x14ac:dyDescent="0.25">
      <c r="A84" s="10" t="str">
        <f>IF(AND(B84='bcc-csm-1'!C83, B84='bcc-csm1-1-m'!C83,B84='BNU-ESM'!C83, B84=CanESM2!C83, B84=CCSM4!C83, B84='CNRM-CM5'!C83, B84='CSIRO-Mk3-6-0'!C83, B84='GFDL-ESM2M'!C83, B84='GFDL-ESM2G'!C83, B84='HadGEM2-ES'!C83, B84='HadGEM2-CC'!C83, B84=inmcm4!C83, B84='IPSL-CM5A-LR'!C83, B84='IPSL-CM5A-MR'!C83, B84='IPSL-MC5B-LR'!C83, B84=MIROC5!C83, B84='MIROC-ESM'!C83, B84='MIROC-ESM-CHEM'!C83, B84='MRI-CGCM3'!C83, B84='NorESM1-M'!C83), "Yes", "No")</f>
        <v>Yes</v>
      </c>
      <c r="B84" s="10">
        <v>19159</v>
      </c>
      <c r="C84" s="10" t="s">
        <v>83</v>
      </c>
      <c r="D84" s="11" t="s">
        <v>1</v>
      </c>
      <c r="E84" s="13">
        <f>AVERAGE('bcc-csm-1'!$H83,'bcc-csm1-1-m'!$H83,'BNU-ESM'!$H83,CanESM2!$H83,CCSM4!$H83,'CNRM-CM5'!$H83,'CSIRO-Mk3-6-0'!$H83,'GFDL-ESM2M'!$H83,'GFDL-ESM2G'!$H83,'HadGEM2-ES'!$H83,'HadGEM2-CC'!$H83,inmcm4!$H83,'IPSL-CM5A-LR'!$H83,'IPSL-CM5A-MR'!$H83,'IPSL-MC5B-LR'!$H83,MIROC5!$H83,'MIROC-ESM'!$H83,'MIROC-ESM-CHEM'!$H83,'MRI-CGCM3'!$H83,'NorESM1-M'!$H83)</f>
        <v>230.60895572972782</v>
      </c>
      <c r="F84" s="13">
        <f>AVERAGE('bcc-csm-1'!$I83,'bcc-csm1-1-m'!$I83,'BNU-ESM'!$I83,CanESM2!$I83,CCSM4!$I83,'CNRM-CM5'!$I83,'CSIRO-Mk3-6-0'!$I83,'GFDL-ESM2M'!$I83,'GFDL-ESM2G'!$I83,'HadGEM2-ES'!$I83,'HadGEM2-CC'!$I83,inmcm4!$I83,'IPSL-CM5A-LR'!$I83,'IPSL-CM5A-MR'!$I83,'IPSL-MC5B-LR'!$I83,MIROC5!$I83,'MIROC-ESM'!$I83,'MIROC-ESM-CHEM'!$I83,'MRI-CGCM3'!$I83,'NorESM1-M'!$I83)</f>
        <v>115.535913746088</v>
      </c>
      <c r="G84" s="25">
        <f>AVERAGE('bcc-csm-1'!$J83,'bcc-csm1-1-m'!$J83,'BNU-ESM'!$J83,CanESM2!$J83,CCSM4!$J83,'CNRM-CM5'!$J83,'CSIRO-Mk3-6-0'!$J83,'GFDL-ESM2M'!$J83,'GFDL-ESM2G'!$J83,'HadGEM2-ES'!$J83,'HadGEM2-CC'!$J83,inmcm4!$J83,'IPSL-CM5A-LR'!$J83,'IPSL-CM5A-MR'!$J83,'IPSL-MC5B-LR'!$J83,MIROC5!$J83,'MIROC-ESM'!$J83,'MIROC-ESM-CHEM'!$J83,'MRI-CGCM3'!$J83,'NorESM1-M'!$J83)</f>
        <v>0.14123124953721816</v>
      </c>
      <c r="H84" s="13">
        <f>AVERAGE('bcc-csm-1'!$K83,'bcc-csm1-1-m'!$K83,'BNU-ESM'!$K83,CanESM2!$K83,CCSM4!$K83,'CNRM-CM5'!$K83,'CSIRO-Mk3-6-0'!$K83,'GFDL-ESM2M'!$K83,'GFDL-ESM2G'!$K83,'HadGEM2-ES'!$K83,'HadGEM2-CC'!$K83,inmcm4!$K83,'IPSL-CM5A-LR'!$K83,'IPSL-CM5A-MR'!$K83,'IPSL-MC5B-LR'!$K83,MIROC5!$K83,'MIROC-ESM'!$K83,'MIROC-ESM-CHEM'!$K83,'MRI-CGCM3'!$K83,'NorESM1-M'!$K83)</f>
        <v>352.22825676276943</v>
      </c>
      <c r="I84" s="13">
        <f>AVERAGE('bcc-csm-1'!$L83,'bcc-csm1-1-m'!$L83,'BNU-ESM'!$L83,CanESM2!$L83,CCSM4!$L83,'CNRM-CM5'!$L83,'CSIRO-Mk3-6-0'!$L83,'GFDL-ESM2M'!$L83,'GFDL-ESM2G'!$L83,'HadGEM2-ES'!$L83,'HadGEM2-CC'!$L83,inmcm4!$L83,'IPSL-CM5A-LR'!$L83,'IPSL-CM5A-MR'!$L83,'IPSL-MC5B-LR'!$L83,MIROC5!$L83,'MIROC-ESM'!$L83,'MIROC-ESM-CHEM'!$L83,'MRI-CGCM3'!$L83,'NorESM1-M'!$L83)</f>
        <v>186.38822225938605</v>
      </c>
      <c r="J84" s="25">
        <f>AVERAGE('bcc-csm-1'!$M83,'bcc-csm1-1-m'!$M83,'BNU-ESM'!$M83,CanESM2!$M83,CCSM4!$M83,'CNRM-CM5'!$M83,'CSIRO-Mk3-6-0'!$M83,'GFDL-ESM2M'!$M83,'GFDL-ESM2G'!$M83,'HadGEM2-ES'!$M83,'HadGEM2-CC'!$M83,inmcm4!$M83,'IPSL-CM5A-LR'!$M83,'IPSL-CM5A-MR'!$M83,'IPSL-MC5B-LR'!$M83,MIROC5!$M83,'MIROC-ESM'!$M83,'MIROC-ESM-CHEM'!$M83,'MRI-CGCM3'!$M83,'NorESM1-M'!$M83)</f>
        <v>0.23341379739844004</v>
      </c>
      <c r="K84" s="56">
        <f>MIN('bcc-csm-1'!$H83,'bcc-csm1-1-m'!$H83,'BNU-ESM'!$H83,CanESM2!$H83,CCSM4!$H83,'CNRM-CM5'!$H83,'CSIRO-Mk3-6-0'!$H83,'GFDL-ESM2M'!$H83,'GFDL-ESM2G'!$H83,'HadGEM2-ES'!$H83,'HadGEM2-CC'!$H83,inmcm4!$H83,'IPSL-CM5A-LR'!$H83,'IPSL-CM5A-MR'!$H83,'IPSL-MC5B-LR'!$H83,MIROC5!$H83,'MIROC-ESM'!$H83,'MIROC-ESM-CHEM'!$H83,'MRI-CGCM3'!$H83,'NorESM1-M'!$H83)</f>
        <v>63.542491216503599</v>
      </c>
      <c r="L84" s="13">
        <f>MIN('bcc-csm-1'!$I83,'bcc-csm1-1-m'!$I83,'BNU-ESM'!$I83,CanESM2!$I83,CCSM4!$I83,'CNRM-CM5'!$I83,'CSIRO-Mk3-6-0'!$I83,'GFDL-ESM2M'!$I83,'GFDL-ESM2G'!$I83,'HadGEM2-ES'!$I83,'HadGEM2-CC'!$I83,inmcm4!$I83,'IPSL-CM5A-LR'!$I83,'IPSL-CM5A-MR'!$I83,'IPSL-MC5B-LR'!$I83,MIROC5!$I83,'MIROC-ESM'!$I83,'MIROC-ESM-CHEM'!$I83,'MRI-CGCM3'!$I83,'NorESM1-M'!$I83)</f>
        <v>19.715634819999998</v>
      </c>
      <c r="M84" s="25">
        <f>MIN('bcc-csm-1'!$J83,'bcc-csm1-1-m'!$J83,'BNU-ESM'!$J83,CanESM2!$J83,CCSM4!$J83,'CNRM-CM5'!$J83,'CSIRO-Mk3-6-0'!$J83,'GFDL-ESM2M'!$J83,'GFDL-ESM2G'!$J83,'HadGEM2-ES'!$J83,'HadGEM2-CC'!$J83,inmcm4!$J83,'IPSL-CM5A-LR'!$J83,'IPSL-CM5A-MR'!$J83,'IPSL-MC5B-LR'!$J83,MIROC5!$J83,'MIROC-ESM'!$J83,'MIROC-ESM-CHEM'!$J83,'MRI-CGCM3'!$J83,'NorESM1-M'!$J83)</f>
        <v>-5.9928358789999997E-2</v>
      </c>
      <c r="N84" s="13">
        <f>MIN('bcc-csm-1'!$K83,'bcc-csm1-1-m'!$K83,'BNU-ESM'!$K83,CanESM2!$K83,CCSM4!$K83,'CNRM-CM5'!$K83,'CSIRO-Mk3-6-0'!$K83,'GFDL-ESM2M'!$K83,'GFDL-ESM2G'!$K83,'HadGEM2-ES'!$K83,'HadGEM2-CC'!$K83,inmcm4!$K83,'IPSL-CM5A-LR'!$K83,'IPSL-CM5A-MR'!$K83,'IPSL-MC5B-LR'!$K83,MIROC5!$K83,'MIROC-ESM'!$K83,'MIROC-ESM-CHEM'!$K83,'MRI-CGCM3'!$K83,'NorESM1-M'!$K83)</f>
        <v>125.53683843391499</v>
      </c>
      <c r="O84" s="13">
        <f>MIN('bcc-csm-1'!$L83,'bcc-csm1-1-m'!$L83,'BNU-ESM'!$L83,CanESM2!$L83,CCSM4!$L83,'CNRM-CM5'!$L83,'CSIRO-Mk3-6-0'!$L83,'GFDL-ESM2M'!$L83,'GFDL-ESM2G'!$L83,'HadGEM2-ES'!$L83,'HadGEM2-CC'!$L83,inmcm4!$L83,'IPSL-CM5A-LR'!$L83,'IPSL-CM5A-MR'!$L83,'IPSL-MC5B-LR'!$L83,MIROC5!$L83,'MIROC-ESM'!$L83,'MIROC-ESM-CHEM'!$L83,'MRI-CGCM3'!$L83,'NorESM1-M'!$L83)</f>
        <v>41.260357141494801</v>
      </c>
      <c r="P84" s="25">
        <f>MIN('bcc-csm-1'!$M83,'bcc-csm1-1-m'!$M83,'BNU-ESM'!$M83,CanESM2!$M83,CCSM4!$M83,'CNRM-CM5'!$M83,'CSIRO-Mk3-6-0'!$M83,'GFDL-ESM2M'!$M83,'GFDL-ESM2G'!$M83,'HadGEM2-ES'!$M83,'HadGEM2-CC'!$M83,inmcm4!$M83,'IPSL-CM5A-LR'!$M83,'IPSL-CM5A-MR'!$M83,'IPSL-MC5B-LR'!$M83,MIROC5!$M83,'MIROC-ESM'!$M83,'MIROC-ESM-CHEM'!$M83,'MRI-CGCM3'!$M83,'NorESM1-M'!$M83)</f>
        <v>-8.8483143510056407E-3</v>
      </c>
      <c r="Q84" s="56">
        <f>MAX('bcc-csm-1'!$H83,'bcc-csm1-1-m'!$H83,'BNU-ESM'!$H83,CanESM2!$H83,CCSM4!$H83,'CNRM-CM5'!$H83,'CSIRO-Mk3-6-0'!$H83,'GFDL-ESM2M'!$H83,'GFDL-ESM2G'!$H83,'HadGEM2-ES'!$H83,'HadGEM2-CC'!$H83,inmcm4!$H83,'IPSL-CM5A-LR'!$H83,'IPSL-CM5A-MR'!$H83,'IPSL-MC5B-LR'!$H83,MIROC5!$H83,'MIROC-ESM'!$H83,'MIROC-ESM-CHEM'!$H83,'MRI-CGCM3'!$H83,'NorESM1-M'!$H83)</f>
        <v>376.67692128132302</v>
      </c>
      <c r="R84" s="13">
        <f>MAX('bcc-csm-1'!$I83,'bcc-csm1-1-m'!$I83,'BNU-ESM'!$I83,CanESM2!$I83,CCSM4!$I83,'CNRM-CM5'!$I83,'CSIRO-Mk3-6-0'!$I83,'GFDL-ESM2M'!$I83,'GFDL-ESM2G'!$I83,'HadGEM2-ES'!$I83,'HadGEM2-CC'!$I83,inmcm4!$I83,'IPSL-CM5A-LR'!$I83,'IPSL-CM5A-MR'!$I83,'IPSL-MC5B-LR'!$I83,MIROC5!$I83,'MIROC-ESM'!$I83,'MIROC-ESM-CHEM'!$I83,'MRI-CGCM3'!$I83,'NorESM1-M'!$I83)</f>
        <v>256.90691685676597</v>
      </c>
      <c r="S84" s="25">
        <f>MAX('bcc-csm-1'!$J83,'bcc-csm1-1-m'!$J83,'BNU-ESM'!$J83,CanESM2!$J83,CCSM4!$J83,'CNRM-CM5'!$J83,'CSIRO-Mk3-6-0'!$J83,'GFDL-ESM2M'!$J83,'GFDL-ESM2G'!$J83,'HadGEM2-ES'!$J83,'HadGEM2-CC'!$J83,inmcm4!$J83,'IPSL-CM5A-LR'!$J83,'IPSL-CM5A-MR'!$J83,'IPSL-MC5B-LR'!$J83,MIROC5!$J83,'MIROC-ESM'!$J83,'MIROC-ESM-CHEM'!$J83,'MRI-CGCM3'!$J83,'NorESM1-M'!$J83)</f>
        <v>0.33863263500000002</v>
      </c>
      <c r="T84" s="13">
        <f>MAX('bcc-csm-1'!$K83,'bcc-csm1-1-m'!$K83,'BNU-ESM'!$K83,CanESM2!$K83,CCSM4!$K83,'CNRM-CM5'!$K83,'CSIRO-Mk3-6-0'!$K83,'GFDL-ESM2M'!$K83,'GFDL-ESM2G'!$K83,'HadGEM2-ES'!$K83,'HadGEM2-CC'!$K83,inmcm4!$K83,'IPSL-CM5A-LR'!$K83,'IPSL-CM5A-MR'!$K83,'IPSL-MC5B-LR'!$K83,MIROC5!$K83,'MIROC-ESM'!$K83,'MIROC-ESM-CHEM'!$K83,'MRI-CGCM3'!$K83,'NorESM1-M'!$K83)</f>
        <v>539.3855264</v>
      </c>
      <c r="U84" s="13">
        <f>MAX('bcc-csm-1'!$L83,'bcc-csm1-1-m'!$L83,'BNU-ESM'!$L83,CanESM2!$L83,CCSM4!$L83,'CNRM-CM5'!$L83,'CSIRO-Mk3-6-0'!$L83,'GFDL-ESM2M'!$L83,'GFDL-ESM2G'!$L83,'HadGEM2-ES'!$L83,'HadGEM2-CC'!$L83,inmcm4!$L83,'IPSL-CM5A-LR'!$L83,'IPSL-CM5A-MR'!$L83,'IPSL-MC5B-LR'!$L83,MIROC5!$L83,'MIROC-ESM'!$L83,'MIROC-ESM-CHEM'!$L83,'MRI-CGCM3'!$L83,'NorESM1-M'!$L83)</f>
        <v>315.55992859999998</v>
      </c>
      <c r="V84" s="25">
        <f>MAX('bcc-csm-1'!$M83,'bcc-csm1-1-m'!$M83,'BNU-ESM'!$M83,CanESM2!$M83,CCSM4!$M83,'CNRM-CM5'!$M83,'CSIRO-Mk3-6-0'!$M83,'GFDL-ESM2M'!$M83,'GFDL-ESM2G'!$M83,'HadGEM2-ES'!$M83,'HadGEM2-CC'!$M83,inmcm4!$M83,'IPSL-CM5A-LR'!$M83,'IPSL-CM5A-MR'!$M83,'IPSL-MC5B-LR'!$M83,MIROC5!$M83,'MIROC-ESM'!$M83,'MIROC-ESM-CHEM'!$M83,'MRI-CGCM3'!$M83,'NorESM1-M'!$M83)</f>
        <v>0.49572965619999998</v>
      </c>
      <c r="W84" s="56">
        <f>STDEV('bcc-csm-1'!$H83,'bcc-csm1-1-m'!$H83,'BNU-ESM'!$H83,CanESM2!$H83,CCSM4!$H83,'CNRM-CM5'!$H83,'CSIRO-Mk3-6-0'!$H83,'GFDL-ESM2M'!$H83,'GFDL-ESM2G'!$H83,'HadGEM2-ES'!$H83,'HadGEM2-CC'!$H83,inmcm4!$H83,'IPSL-CM5A-LR'!$H83,'IPSL-CM5A-MR'!$H83,'IPSL-MC5B-LR'!$H83,MIROC5!$H83,'MIROC-ESM'!$H83,'MIROC-ESM-CHEM'!$H83,'MRI-CGCM3'!$H83,'NorESM1-M'!$H83)</f>
        <v>87.931692072352178</v>
      </c>
      <c r="X84" s="13">
        <f>STDEV('bcc-csm-1'!$I83,'bcc-csm1-1-m'!$I83,'BNU-ESM'!$I83,CanESM2!$I83,CCSM4!$I83,'CNRM-CM5'!$I83,'CSIRO-Mk3-6-0'!$I83,'GFDL-ESM2M'!$I83,'GFDL-ESM2G'!$I83,'HadGEM2-ES'!$I83,'HadGEM2-CC'!$I83,inmcm4!$I83,'IPSL-CM5A-LR'!$I83,'IPSL-CM5A-MR'!$I83,'IPSL-MC5B-LR'!$I83,MIROC5!$I83,'MIROC-ESM'!$I83,'MIROC-ESM-CHEM'!$I83,'MRI-CGCM3'!$I83,'NorESM1-M'!$I83)</f>
        <v>62.753232573693793</v>
      </c>
      <c r="Y84" s="13">
        <f>STDEV('bcc-csm-1'!$J83,'bcc-csm1-1-m'!$J83,'BNU-ESM'!$J83,CanESM2!$J83,CCSM4!$J83,'CNRM-CM5'!$J83,'CSIRO-Mk3-6-0'!$J83,'GFDL-ESM2M'!$J83,'GFDL-ESM2G'!$J83,'HadGEM2-ES'!$J83,'HadGEM2-CC'!$J83,inmcm4!$J83,'IPSL-CM5A-LR'!$J83,'IPSL-CM5A-MR'!$J83,'IPSL-MC5B-LR'!$J83,MIROC5!$J83,'MIROC-ESM'!$J83,'MIROC-ESM-CHEM'!$J83,'MRI-CGCM3'!$J83,'NorESM1-M'!$J83)</f>
        <v>0.10397637135859278</v>
      </c>
      <c r="Z84" s="13">
        <f>STDEV('bcc-csm-1'!$K83,'bcc-csm1-1-m'!$K83,'BNU-ESM'!$K83,CanESM2!$K83,CCSM4!$K83,'CNRM-CM5'!$K83,'CSIRO-Mk3-6-0'!$K83,'GFDL-ESM2M'!$K83,'GFDL-ESM2G'!$K83,'HadGEM2-ES'!$K83,'HadGEM2-CC'!$K83,inmcm4!$K83,'IPSL-CM5A-LR'!$K83,'IPSL-CM5A-MR'!$K83,'IPSL-MC5B-LR'!$K83,MIROC5!$K83,'MIROC-ESM'!$K83,'MIROC-ESM-CHEM'!$K83,'MRI-CGCM3'!$K83,'NorESM1-M'!$K83)</f>
        <v>125.65129878894184</v>
      </c>
      <c r="AA84" s="13">
        <f>STDEV('bcc-csm-1'!$L83,'bcc-csm1-1-m'!$L83,'BNU-ESM'!$L83,CanESM2!$L83,CCSM4!$L83,'CNRM-CM5'!$L83,'CSIRO-Mk3-6-0'!$L83,'GFDL-ESM2M'!$L83,'GFDL-ESM2G'!$L83,'HadGEM2-ES'!$L83,'HadGEM2-CC'!$L83,inmcm4!$L83,'IPSL-CM5A-LR'!$L83,'IPSL-CM5A-MR'!$L83,'IPSL-MC5B-LR'!$L83,MIROC5!$L83,'MIROC-ESM'!$L83,'MIROC-ESM-CHEM'!$L83,'MRI-CGCM3'!$L83,'NorESM1-M'!$L83)</f>
        <v>80.984160824894573</v>
      </c>
      <c r="AB84" s="13">
        <f>STDEV('bcc-csm-1'!$M83,'bcc-csm1-1-m'!$M83,'BNU-ESM'!$M83,CanESM2!$M83,CCSM4!$M83,'CNRM-CM5'!$M83,'CSIRO-Mk3-6-0'!$M83,'GFDL-ESM2M'!$M83,'GFDL-ESM2G'!$M83,'HadGEM2-ES'!$M83,'HadGEM2-CC'!$M83,inmcm4!$M83,'IPSL-CM5A-LR'!$M83,'IPSL-CM5A-MR'!$M83,'IPSL-MC5B-LR'!$M83,MIROC5!$M83,'MIROC-ESM'!$M83,'MIROC-ESM-CHEM'!$M83,'MRI-CGCM3'!$M83,'NorESM1-M'!$M83)</f>
        <v>0.13993903373689653</v>
      </c>
      <c r="AC84" s="56">
        <f t="shared" ref="AC84:AH84" si="188">E84-(3*W84)</f>
        <v>-33.186120487328708</v>
      </c>
      <c r="AD84" s="13">
        <f t="shared" si="188"/>
        <v>-72.723783974993381</v>
      </c>
      <c r="AE84" s="13">
        <f t="shared" si="188"/>
        <v>-0.17069786453856017</v>
      </c>
      <c r="AF84" s="13">
        <f t="shared" si="188"/>
        <v>-24.725639604056084</v>
      </c>
      <c r="AG84" s="13">
        <f t="shared" si="188"/>
        <v>-56.564260215297679</v>
      </c>
      <c r="AH84" s="13">
        <f t="shared" si="188"/>
        <v>-0.18640330381224957</v>
      </c>
      <c r="AI84" s="56">
        <f t="shared" ref="AI84:AN84" si="189">E84+(3*W84)</f>
        <v>494.40403194678436</v>
      </c>
      <c r="AJ84" s="13">
        <f t="shared" si="189"/>
        <v>303.79561146716935</v>
      </c>
      <c r="AK84" s="13">
        <f t="shared" si="189"/>
        <v>0.4531603636129965</v>
      </c>
      <c r="AL84" s="13">
        <f t="shared" si="189"/>
        <v>729.18215312959501</v>
      </c>
      <c r="AM84" s="13">
        <f t="shared" si="189"/>
        <v>429.34070473406979</v>
      </c>
      <c r="AN84" s="13">
        <f t="shared" si="189"/>
        <v>0.65323089860912964</v>
      </c>
      <c r="AO84" s="56">
        <f>AVERAGE('bcc-csm-1'!$E83,'bcc-csm1-1-m'!$E83,'BNU-ESM'!$E83,CanESM2!$E83,CCSM4!$E83,'CNRM-CM5'!$E83,'CSIRO-Mk3-6-0'!$E83,'GFDL-ESM2M'!$E83,'GFDL-ESM2G'!$E83,'HadGEM2-ES'!$E83,'HadGEM2-CC'!$E83,inmcm4!$E83,'IPSL-CM5A-LR'!$E83,'IPSL-CM5A-MR'!$E83,'IPSL-MC5B-LR'!$E83,MIROC5!$E83,'MIROC-ESM'!$E83,'MIROC-ESM-CHEM'!$E83,'MRI-CGCM3'!$E83,'NorESM1-M'!$E83)</f>
        <v>2162.4532078952425</v>
      </c>
      <c r="AP84" s="13">
        <f>AVERAGE('bcc-csm-1'!$F83,'bcc-csm1-1-m'!$F83,'BNU-ESM'!$F83,CanESM2!$F83,CCSM4!$F83,'CNRM-CM5'!$F83,'CSIRO-Mk3-6-0'!$F83,'GFDL-ESM2M'!$F83,'GFDL-ESM2G'!$F83,'HadGEM2-ES'!$F83,'HadGEM2-CC'!$F83,inmcm4!$F83,'IPSL-CM5A-LR'!$F83,'IPSL-CM5A-MR'!$F83,'IPSL-MC5B-LR'!$F83,MIROC5!$F83,'MIROC-ESM'!$F83,'MIROC-ESM-CHEM'!$F83,'MRI-CGCM3'!$F83,'NorESM1-M'!$F83)</f>
        <v>221.29997848676959</v>
      </c>
      <c r="AQ84" s="62">
        <f>AVERAGE('bcc-csm-1'!$G83,'bcc-csm1-1-m'!$G83,'BNU-ESM'!$G83,CanESM2!$G83,CCSM4!$G83,'CNRM-CM5'!$G83,'CSIRO-Mk3-6-0'!$G83,'GFDL-ESM2M'!$G83,'GFDL-ESM2G'!$G83,'HadGEM2-ES'!$G83,'HadGEM2-CC'!$G83,inmcm4!$G83,'IPSL-CM5A-LR'!$G83,'IPSL-CM5A-MR'!$G83,'IPSL-MC5B-LR'!$G83,MIROC5!$G83,'MIROC-ESM'!$G83,'MIROC-ESM-CHEM'!$G83,'MRI-CGCM3'!$G83,'NorESM1-M'!$G83)</f>
        <v>1.0135446970531941</v>
      </c>
      <c r="AR84" s="53">
        <f t="shared" si="152"/>
        <v>0.10664228705054107</v>
      </c>
      <c r="AS84" s="53">
        <f t="shared" si="153"/>
        <v>0.52207828729181427</v>
      </c>
      <c r="AT84" s="64">
        <f t="shared" si="154"/>
        <v>0.13934387891114969</v>
      </c>
      <c r="AU84" s="53">
        <f t="shared" si="155"/>
        <v>0.16288364320520951</v>
      </c>
      <c r="AV84" s="53">
        <f t="shared" si="156"/>
        <v>0.84224238761292636</v>
      </c>
      <c r="AW84" s="64">
        <f t="shared" si="157"/>
        <v>0.23029452778656267</v>
      </c>
    </row>
    <row r="85" spans="1:49" ht="11.5" x14ac:dyDescent="0.25">
      <c r="A85" s="10" t="str">
        <f>IF(AND(B85='bcc-csm-1'!C84, B85='bcc-csm1-1-m'!C84,B85='BNU-ESM'!C84, B85=CanESM2!C84, B85=CCSM4!C84, B85='CNRM-CM5'!C84, B85='CSIRO-Mk3-6-0'!C84, B85='GFDL-ESM2M'!C84, B85='GFDL-ESM2G'!C84, B85='HadGEM2-ES'!C84, B85='HadGEM2-CC'!C84, B85=inmcm4!C84, B85='IPSL-CM5A-LR'!C84, B85='IPSL-CM5A-MR'!C84, B85='IPSL-MC5B-LR'!C84, B85=MIROC5!C84, B85='MIROC-ESM'!C84, B85='MIROC-ESM-CHEM'!C84, B85='MRI-CGCM3'!C84, B85='NorESM1-M'!C84), "Yes", "No")</f>
        <v>Yes</v>
      </c>
      <c r="B85" s="10">
        <v>19161</v>
      </c>
      <c r="C85" s="10" t="s">
        <v>84</v>
      </c>
      <c r="D85" s="11" t="s">
        <v>1</v>
      </c>
      <c r="E85" s="13">
        <f>AVERAGE('bcc-csm-1'!$H84,'bcc-csm1-1-m'!$H84,'BNU-ESM'!$H84,CanESM2!$H84,CCSM4!$H84,'CNRM-CM5'!$H84,'CSIRO-Mk3-6-0'!$H84,'GFDL-ESM2M'!$H84,'GFDL-ESM2G'!$H84,'HadGEM2-ES'!$H84,'HadGEM2-CC'!$H84,inmcm4!$H84,'IPSL-CM5A-LR'!$H84,'IPSL-CM5A-MR'!$H84,'IPSL-MC5B-LR'!$H84,MIROC5!$H84,'MIROC-ESM'!$H84,'MIROC-ESM-CHEM'!$H84,'MRI-CGCM3'!$H84,'NorESM1-M'!$H84)</f>
        <v>228.02622330832256</v>
      </c>
      <c r="F85" s="13">
        <f>AVERAGE('bcc-csm-1'!$I84,'bcc-csm1-1-m'!$I84,'BNU-ESM'!$I84,CanESM2!$I84,CCSM4!$I84,'CNRM-CM5'!$I84,'CSIRO-Mk3-6-0'!$I84,'GFDL-ESM2M'!$I84,'GFDL-ESM2G'!$I84,'HadGEM2-ES'!$I84,'HadGEM2-CC'!$I84,inmcm4!$I84,'IPSL-CM5A-LR'!$I84,'IPSL-CM5A-MR'!$I84,'IPSL-MC5B-LR'!$I84,MIROC5!$I84,'MIROC-ESM'!$I84,'MIROC-ESM-CHEM'!$I84,'MRI-CGCM3'!$I84,'NorESM1-M'!$I84)</f>
        <v>104.03762460148201</v>
      </c>
      <c r="G85" s="25">
        <f>AVERAGE('bcc-csm-1'!$J84,'bcc-csm1-1-m'!$J84,'BNU-ESM'!$J84,CanESM2!$J84,CCSM4!$J84,'CNRM-CM5'!$J84,'CSIRO-Mk3-6-0'!$J84,'GFDL-ESM2M'!$J84,'GFDL-ESM2G'!$J84,'HadGEM2-ES'!$J84,'HadGEM2-CC'!$J84,inmcm4!$J84,'IPSL-CM5A-LR'!$J84,'IPSL-CM5A-MR'!$J84,'IPSL-MC5B-LR'!$J84,MIROC5!$J84,'MIROC-ESM'!$J84,'MIROC-ESM-CHEM'!$J84,'MRI-CGCM3'!$J84,'NorESM1-M'!$J84)</f>
        <v>0.13706097708245243</v>
      </c>
      <c r="H85" s="13">
        <f>AVERAGE('bcc-csm-1'!$K84,'bcc-csm1-1-m'!$K84,'BNU-ESM'!$K84,CanESM2!$K84,CCSM4!$K84,'CNRM-CM5'!$K84,'CSIRO-Mk3-6-0'!$K84,'GFDL-ESM2M'!$K84,'GFDL-ESM2G'!$K84,'HadGEM2-ES'!$K84,'HadGEM2-CC'!$K84,inmcm4!$K84,'IPSL-CM5A-LR'!$K84,'IPSL-CM5A-MR'!$K84,'IPSL-MC5B-LR'!$K84,MIROC5!$K84,'MIROC-ESM'!$K84,'MIROC-ESM-CHEM'!$K84,'MRI-CGCM3'!$K84,'NorESM1-M'!$K84)</f>
        <v>353.7257608963381</v>
      </c>
      <c r="I85" s="13">
        <f>AVERAGE('bcc-csm-1'!$L84,'bcc-csm1-1-m'!$L84,'BNU-ESM'!$L84,CanESM2!$L84,CCSM4!$L84,'CNRM-CM5'!$L84,'CSIRO-Mk3-6-0'!$L84,'GFDL-ESM2M'!$L84,'GFDL-ESM2G'!$L84,'HadGEM2-ES'!$L84,'HadGEM2-CC'!$L84,inmcm4!$L84,'IPSL-CM5A-LR'!$L84,'IPSL-CM5A-MR'!$L84,'IPSL-MC5B-LR'!$L84,MIROC5!$L84,'MIROC-ESM'!$L84,'MIROC-ESM-CHEM'!$L84,'MRI-CGCM3'!$L84,'NorESM1-M'!$L84)</f>
        <v>172.51479214365722</v>
      </c>
      <c r="J85" s="25">
        <f>AVERAGE('bcc-csm-1'!$M84,'bcc-csm1-1-m'!$M84,'BNU-ESM'!$M84,CanESM2!$M84,CCSM4!$M84,'CNRM-CM5'!$M84,'CSIRO-Mk3-6-0'!$M84,'GFDL-ESM2M'!$M84,'GFDL-ESM2G'!$M84,'HadGEM2-ES'!$M84,'HadGEM2-CC'!$M84,inmcm4!$M84,'IPSL-CM5A-LR'!$M84,'IPSL-CM5A-MR'!$M84,'IPSL-MC5B-LR'!$M84,MIROC5!$M84,'MIROC-ESM'!$M84,'MIROC-ESM-CHEM'!$M84,'MRI-CGCM3'!$M84,'NorESM1-M'!$M84)</f>
        <v>0.22926626855453605</v>
      </c>
      <c r="K85" s="56">
        <f>MIN('bcc-csm-1'!$H84,'bcc-csm1-1-m'!$H84,'BNU-ESM'!$H84,CanESM2!$H84,CCSM4!$H84,'CNRM-CM5'!$H84,'CSIRO-Mk3-6-0'!$H84,'GFDL-ESM2M'!$H84,'GFDL-ESM2G'!$H84,'HadGEM2-ES'!$H84,'HadGEM2-CC'!$H84,inmcm4!$H84,'IPSL-CM5A-LR'!$H84,'IPSL-CM5A-MR'!$H84,'IPSL-MC5B-LR'!$H84,MIROC5!$H84,'MIROC-ESM'!$H84,'MIROC-ESM-CHEM'!$H84,'MRI-CGCM3'!$H84,'NorESM1-M'!$H84)</f>
        <v>50.612515866907898</v>
      </c>
      <c r="L85" s="13">
        <f>MIN('bcc-csm-1'!$I84,'bcc-csm1-1-m'!$I84,'BNU-ESM'!$I84,CanESM2!$I84,CCSM4!$I84,'CNRM-CM5'!$I84,'CSIRO-Mk3-6-0'!$I84,'GFDL-ESM2M'!$I84,'GFDL-ESM2G'!$I84,'HadGEM2-ES'!$I84,'HadGEM2-CC'!$I84,inmcm4!$I84,'IPSL-CM5A-LR'!$I84,'IPSL-CM5A-MR'!$I84,'IPSL-MC5B-LR'!$I84,MIROC5!$I84,'MIROC-ESM'!$I84,'MIROC-ESM-CHEM'!$I84,'MRI-CGCM3'!$I84,'NorESM1-M'!$I84)</f>
        <v>6.52016401290894</v>
      </c>
      <c r="M85" s="25">
        <f>MIN('bcc-csm-1'!$J84,'bcc-csm1-1-m'!$J84,'BNU-ESM'!$J84,CanESM2!$J84,CCSM4!$J84,'CNRM-CM5'!$J84,'CSIRO-Mk3-6-0'!$J84,'GFDL-ESM2M'!$J84,'GFDL-ESM2G'!$J84,'HadGEM2-ES'!$J84,'HadGEM2-CC'!$J84,inmcm4!$J84,'IPSL-CM5A-LR'!$J84,'IPSL-CM5A-MR'!$J84,'IPSL-MC5B-LR'!$J84,MIROC5!$J84,'MIROC-ESM'!$J84,'MIROC-ESM-CHEM'!$J84,'MRI-CGCM3'!$J84,'NorESM1-M'!$J84)</f>
        <v>-4.5313370268263903E-2</v>
      </c>
      <c r="N85" s="13">
        <f>MIN('bcc-csm-1'!$K84,'bcc-csm1-1-m'!$K84,'BNU-ESM'!$K84,CanESM2!$K84,CCSM4!$K84,'CNRM-CM5'!$K84,'CSIRO-Mk3-6-0'!$K84,'GFDL-ESM2M'!$K84,'GFDL-ESM2G'!$K84,'HadGEM2-ES'!$K84,'HadGEM2-CC'!$K84,inmcm4!$K84,'IPSL-CM5A-LR'!$K84,'IPSL-CM5A-MR'!$K84,'IPSL-MC5B-LR'!$K84,MIROC5!$K84,'MIROC-ESM'!$K84,'MIROC-ESM-CHEM'!$K84,'MRI-CGCM3'!$K84,'NorESM1-M'!$K84)</f>
        <v>120.512814167689</v>
      </c>
      <c r="O85" s="13">
        <f>MIN('bcc-csm-1'!$L84,'bcc-csm1-1-m'!$L84,'BNU-ESM'!$L84,CanESM2!$L84,CCSM4!$L84,'CNRM-CM5'!$L84,'CSIRO-Mk3-6-0'!$L84,'GFDL-ESM2M'!$L84,'GFDL-ESM2G'!$L84,'HadGEM2-ES'!$L84,'HadGEM2-CC'!$L84,inmcm4!$L84,'IPSL-CM5A-LR'!$L84,'IPSL-CM5A-MR'!$L84,'IPSL-MC5B-LR'!$L84,MIROC5!$L84,'MIROC-ESM'!$L84,'MIROC-ESM-CHEM'!$L84,'MRI-CGCM3'!$L84,'NorESM1-M'!$L84)</f>
        <v>40.432781267166199</v>
      </c>
      <c r="P85" s="25">
        <f>MIN('bcc-csm-1'!$M84,'bcc-csm1-1-m'!$M84,'BNU-ESM'!$M84,CanESM2!$M84,CCSM4!$M84,'CNRM-CM5'!$M84,'CSIRO-Mk3-6-0'!$M84,'GFDL-ESM2M'!$M84,'GFDL-ESM2G'!$M84,'HadGEM2-ES'!$M84,'HadGEM2-CC'!$M84,inmcm4!$M84,'IPSL-CM5A-LR'!$M84,'IPSL-CM5A-MR'!$M84,'IPSL-MC5B-LR'!$M84,MIROC5!$M84,'MIROC-ESM'!$M84,'MIROC-ESM-CHEM'!$M84,'MRI-CGCM3'!$M84,'NorESM1-M'!$M84)</f>
        <v>9.3973691129736192E-3</v>
      </c>
      <c r="Q85" s="56">
        <f>MAX('bcc-csm-1'!$H84,'bcc-csm1-1-m'!$H84,'BNU-ESM'!$H84,CanESM2!$H84,CCSM4!$H84,'CNRM-CM5'!$H84,'CSIRO-Mk3-6-0'!$H84,'GFDL-ESM2M'!$H84,'GFDL-ESM2G'!$H84,'HadGEM2-ES'!$H84,'HadGEM2-CC'!$H84,inmcm4!$H84,'IPSL-CM5A-LR'!$H84,'IPSL-CM5A-MR'!$H84,'IPSL-MC5B-LR'!$H84,MIROC5!$H84,'MIROC-ESM'!$H84,'MIROC-ESM-CHEM'!$H84,'MRI-CGCM3'!$H84,'NorESM1-M'!$H84)</f>
        <v>386.07767217575997</v>
      </c>
      <c r="R85" s="13">
        <f>MAX('bcc-csm-1'!$I84,'bcc-csm1-1-m'!$I84,'BNU-ESM'!$I84,CanESM2!$I84,CCSM4!$I84,'CNRM-CM5'!$I84,'CSIRO-Mk3-6-0'!$I84,'GFDL-ESM2M'!$I84,'GFDL-ESM2G'!$I84,'HadGEM2-ES'!$I84,'HadGEM2-CC'!$I84,inmcm4!$I84,'IPSL-CM5A-LR'!$I84,'IPSL-CM5A-MR'!$I84,'IPSL-MC5B-LR'!$I84,MIROC5!$I84,'MIROC-ESM'!$I84,'MIROC-ESM-CHEM'!$I84,'MRI-CGCM3'!$I84,'NorESM1-M'!$I84)</f>
        <v>240.27000150680499</v>
      </c>
      <c r="S85" s="25">
        <f>MAX('bcc-csm-1'!$J84,'bcc-csm1-1-m'!$J84,'BNU-ESM'!$J84,CanESM2!$J84,CCSM4!$J84,'CNRM-CM5'!$J84,'CSIRO-Mk3-6-0'!$J84,'GFDL-ESM2M'!$J84,'GFDL-ESM2G'!$J84,'HadGEM2-ES'!$J84,'HadGEM2-CC'!$J84,inmcm4!$J84,'IPSL-CM5A-LR'!$J84,'IPSL-CM5A-MR'!$J84,'IPSL-MC5B-LR'!$J84,MIROC5!$J84,'MIROC-ESM'!$J84,'MIROC-ESM-CHEM'!$J84,'MRI-CGCM3'!$J84,'NorESM1-M'!$J84)</f>
        <v>0.30649538329999998</v>
      </c>
      <c r="T85" s="13">
        <f>MAX('bcc-csm-1'!$K84,'bcc-csm1-1-m'!$K84,'BNU-ESM'!$K84,CanESM2!$K84,CCSM4!$K84,'CNRM-CM5'!$K84,'CSIRO-Mk3-6-0'!$K84,'GFDL-ESM2M'!$K84,'GFDL-ESM2G'!$K84,'HadGEM2-ES'!$K84,'HadGEM2-CC'!$K84,inmcm4!$K84,'IPSL-CM5A-LR'!$K84,'IPSL-CM5A-MR'!$K84,'IPSL-MC5B-LR'!$K84,MIROC5!$K84,'MIROC-ESM'!$K84,'MIROC-ESM-CHEM'!$K84,'MRI-CGCM3'!$K84,'NorESM1-M'!$K84)</f>
        <v>531.69121180000002</v>
      </c>
      <c r="U85" s="13">
        <f>MAX('bcc-csm-1'!$L84,'bcc-csm1-1-m'!$L84,'BNU-ESM'!$L84,CanESM2!$L84,CCSM4!$L84,'CNRM-CM5'!$L84,'CSIRO-Mk3-6-0'!$L84,'GFDL-ESM2M'!$L84,'GFDL-ESM2G'!$L84,'HadGEM2-ES'!$L84,'HadGEM2-CC'!$L84,inmcm4!$L84,'IPSL-CM5A-LR'!$L84,'IPSL-CM5A-MR'!$L84,'IPSL-MC5B-LR'!$L84,MIROC5!$L84,'MIROC-ESM'!$L84,'MIROC-ESM-CHEM'!$L84,'MRI-CGCM3'!$L84,'NorESM1-M'!$L84)</f>
        <v>290.07710300000002</v>
      </c>
      <c r="V85" s="25">
        <f>MAX('bcc-csm-1'!$M84,'bcc-csm1-1-m'!$M84,'BNU-ESM'!$M84,CanESM2!$M84,CCSM4!$M84,'CNRM-CM5'!$M84,'CSIRO-Mk3-6-0'!$M84,'GFDL-ESM2M'!$M84,'GFDL-ESM2G'!$M84,'HadGEM2-ES'!$M84,'HadGEM2-CC'!$M84,inmcm4!$M84,'IPSL-CM5A-LR'!$M84,'IPSL-CM5A-MR'!$M84,'IPSL-MC5B-LR'!$M84,MIROC5!$M84,'MIROC-ESM'!$M84,'MIROC-ESM-CHEM'!$M84,'MRI-CGCM3'!$M84,'NorESM1-M'!$M84)</f>
        <v>0.45668645569999999</v>
      </c>
      <c r="W85" s="56">
        <f>STDEV('bcc-csm-1'!$H84,'bcc-csm1-1-m'!$H84,'BNU-ESM'!$H84,CanESM2!$H84,CCSM4!$H84,'CNRM-CM5'!$H84,'CSIRO-Mk3-6-0'!$H84,'GFDL-ESM2M'!$H84,'GFDL-ESM2G'!$H84,'HadGEM2-ES'!$H84,'HadGEM2-CC'!$H84,inmcm4!$H84,'IPSL-CM5A-LR'!$H84,'IPSL-CM5A-MR'!$H84,'IPSL-MC5B-LR'!$H84,MIROC5!$H84,'MIROC-ESM'!$H84,'MIROC-ESM-CHEM'!$H84,'MRI-CGCM3'!$H84,'NorESM1-M'!$H84)</f>
        <v>84.419652929937428</v>
      </c>
      <c r="X85" s="13">
        <f>STDEV('bcc-csm-1'!$I84,'bcc-csm1-1-m'!$I84,'BNU-ESM'!$I84,CanESM2!$I84,CCSM4!$I84,'CNRM-CM5'!$I84,'CSIRO-Mk3-6-0'!$I84,'GFDL-ESM2M'!$I84,'GFDL-ESM2G'!$I84,'HadGEM2-ES'!$I84,'HadGEM2-CC'!$I84,inmcm4!$I84,'IPSL-CM5A-LR'!$I84,'IPSL-CM5A-MR'!$I84,'IPSL-MC5B-LR'!$I84,MIROC5!$I84,'MIROC-ESM'!$I84,'MIROC-ESM-CHEM'!$I84,'MRI-CGCM3'!$I84,'NorESM1-M'!$I84)</f>
        <v>54.978393883104744</v>
      </c>
      <c r="Y85" s="13">
        <f>STDEV('bcc-csm-1'!$J84,'bcc-csm1-1-m'!$J84,'BNU-ESM'!$J84,CanESM2!$J84,CCSM4!$J84,'CNRM-CM5'!$J84,'CSIRO-Mk3-6-0'!$J84,'GFDL-ESM2M'!$J84,'GFDL-ESM2G'!$J84,'HadGEM2-ES'!$J84,'HadGEM2-CC'!$J84,inmcm4!$J84,'IPSL-CM5A-LR'!$J84,'IPSL-CM5A-MR'!$J84,'IPSL-MC5B-LR'!$J84,MIROC5!$J84,'MIROC-ESM'!$J84,'MIROC-ESM-CHEM'!$J84,'MRI-CGCM3'!$J84,'NorESM1-M'!$J84)</f>
        <v>9.4964280827545863E-2</v>
      </c>
      <c r="Z85" s="13">
        <f>STDEV('bcc-csm-1'!$K84,'bcc-csm1-1-m'!$K84,'BNU-ESM'!$K84,CanESM2!$K84,CCSM4!$K84,'CNRM-CM5'!$K84,'CSIRO-Mk3-6-0'!$K84,'GFDL-ESM2M'!$K84,'GFDL-ESM2G'!$K84,'HadGEM2-ES'!$K84,'HadGEM2-CC'!$K84,inmcm4!$K84,'IPSL-CM5A-LR'!$K84,'IPSL-CM5A-MR'!$K84,'IPSL-MC5B-LR'!$K84,MIROC5!$K84,'MIROC-ESM'!$K84,'MIROC-ESM-CHEM'!$K84,'MRI-CGCM3'!$K84,'NorESM1-M'!$K84)</f>
        <v>122.39318633323613</v>
      </c>
      <c r="AA85" s="13">
        <f>STDEV('bcc-csm-1'!$L84,'bcc-csm1-1-m'!$L84,'BNU-ESM'!$L84,CanESM2!$L84,CCSM4!$L84,'CNRM-CM5'!$L84,'CSIRO-Mk3-6-0'!$L84,'GFDL-ESM2M'!$L84,'GFDL-ESM2G'!$L84,'HadGEM2-ES'!$L84,'HadGEM2-CC'!$L84,inmcm4!$L84,'IPSL-CM5A-LR'!$L84,'IPSL-CM5A-MR'!$L84,'IPSL-MC5B-LR'!$L84,MIROC5!$L84,'MIROC-ESM'!$L84,'MIROC-ESM-CHEM'!$L84,'MRI-CGCM3'!$L84,'NorESM1-M'!$L84)</f>
        <v>69.524490825884627</v>
      </c>
      <c r="AB85" s="13">
        <f>STDEV('bcc-csm-1'!$M84,'bcc-csm1-1-m'!$M84,'BNU-ESM'!$M84,CanESM2!$M84,CCSM4!$M84,'CNRM-CM5'!$M84,'CSIRO-Mk3-6-0'!$M84,'GFDL-ESM2M'!$M84,'GFDL-ESM2G'!$M84,'HadGEM2-ES'!$M84,'HadGEM2-CC'!$M84,inmcm4!$M84,'IPSL-CM5A-LR'!$M84,'IPSL-CM5A-MR'!$M84,'IPSL-MC5B-LR'!$M84,MIROC5!$M84,'MIROC-ESM'!$M84,'MIROC-ESM-CHEM'!$M84,'MRI-CGCM3'!$M84,'NorESM1-M'!$M84)</f>
        <v>0.12033131871411319</v>
      </c>
      <c r="AC85" s="56">
        <f t="shared" ref="AC85:AH85" si="190">E85-(3*W85)</f>
        <v>-25.232735481489726</v>
      </c>
      <c r="AD85" s="13">
        <f t="shared" si="190"/>
        <v>-60.897557047832237</v>
      </c>
      <c r="AE85" s="13">
        <f t="shared" si="190"/>
        <v>-0.14783186540018514</v>
      </c>
      <c r="AF85" s="13">
        <f t="shared" si="190"/>
        <v>-13.453798103370275</v>
      </c>
      <c r="AG85" s="13">
        <f t="shared" si="190"/>
        <v>-36.058680333996648</v>
      </c>
      <c r="AH85" s="13">
        <f t="shared" si="190"/>
        <v>-0.13172768758780354</v>
      </c>
      <c r="AI85" s="56">
        <f t="shared" ref="AI85:AN85" si="191">E85+(3*W85)</f>
        <v>481.28518209813484</v>
      </c>
      <c r="AJ85" s="13">
        <f t="shared" si="191"/>
        <v>268.97280625079622</v>
      </c>
      <c r="AK85" s="13">
        <f t="shared" si="191"/>
        <v>0.42195381956509004</v>
      </c>
      <c r="AL85" s="13">
        <f t="shared" si="191"/>
        <v>720.90531989604642</v>
      </c>
      <c r="AM85" s="13">
        <f t="shared" si="191"/>
        <v>381.08826462131105</v>
      </c>
      <c r="AN85" s="13">
        <f t="shared" si="191"/>
        <v>0.59026022469687567</v>
      </c>
      <c r="AO85" s="56">
        <f>AVERAGE('bcc-csm-1'!$E84,'bcc-csm1-1-m'!$E84,'BNU-ESM'!$E84,CanESM2!$E84,CCSM4!$E84,'CNRM-CM5'!$E84,'CSIRO-Mk3-6-0'!$E84,'GFDL-ESM2M'!$E84,'GFDL-ESM2G'!$E84,'HadGEM2-ES'!$E84,'HadGEM2-CC'!$E84,inmcm4!$E84,'IPSL-CM5A-LR'!$E84,'IPSL-CM5A-MR'!$E84,'IPSL-MC5B-LR'!$E84,MIROC5!$E84,'MIROC-ESM'!$E84,'MIROC-ESM-CHEM'!$E84,'MRI-CGCM3'!$E84,'NorESM1-M'!$E84)</f>
        <v>1981.2182039320699</v>
      </c>
      <c r="AP85" s="13">
        <f>AVERAGE('bcc-csm-1'!$F84,'bcc-csm1-1-m'!$F84,'BNU-ESM'!$F84,CanESM2!$F84,CCSM4!$F84,'CNRM-CM5'!$F84,'CSIRO-Mk3-6-0'!$F84,'GFDL-ESM2M'!$F84,'GFDL-ESM2G'!$F84,'HadGEM2-ES'!$F84,'HadGEM2-CC'!$F84,inmcm4!$F84,'IPSL-CM5A-LR'!$F84,'IPSL-CM5A-MR'!$F84,'IPSL-MC5B-LR'!$F84,MIROC5!$F84,'MIROC-ESM'!$F84,'MIROC-ESM-CHEM'!$F84,'MRI-CGCM3'!$F84,'NorESM1-M'!$F84)</f>
        <v>177.91518961829578</v>
      </c>
      <c r="AQ85" s="62">
        <f>AVERAGE('bcc-csm-1'!$G84,'bcc-csm1-1-m'!$G84,'BNU-ESM'!$G84,CanESM2!$G84,CCSM4!$G84,'CNRM-CM5'!$G84,'CSIRO-Mk3-6-0'!$G84,'GFDL-ESM2M'!$G84,'GFDL-ESM2G'!$G84,'HadGEM2-ES'!$G84,'HadGEM2-CC'!$G84,inmcm4!$G84,'IPSL-CM5A-LR'!$G84,'IPSL-CM5A-MR'!$G84,'IPSL-MC5B-LR'!$G84,MIROC5!$G84,'MIROC-ESM'!$G84,'MIROC-ESM-CHEM'!$G84,'MRI-CGCM3'!$G84,'NorESM1-M'!$G84)</f>
        <v>0.99989567195398144</v>
      </c>
      <c r="AR85" s="53">
        <f t="shared" si="152"/>
        <v>0.11509394717642162</v>
      </c>
      <c r="AS85" s="53">
        <f t="shared" si="153"/>
        <v>0.58475965331958013</v>
      </c>
      <c r="AT85" s="64">
        <f t="shared" si="154"/>
        <v>0.13707527787835094</v>
      </c>
      <c r="AU85" s="53">
        <f t="shared" si="155"/>
        <v>0.17853952694070155</v>
      </c>
      <c r="AV85" s="53">
        <f t="shared" si="156"/>
        <v>0.96964622589996541</v>
      </c>
      <c r="AW85" s="64">
        <f t="shared" si="157"/>
        <v>0.22929018995202496</v>
      </c>
    </row>
    <row r="86" spans="1:49" ht="11.5" x14ac:dyDescent="0.25">
      <c r="A86" s="10" t="str">
        <f>IF(AND(B86='bcc-csm-1'!C85, B86='bcc-csm1-1-m'!C85,B86='BNU-ESM'!C85, B86=CanESM2!C85, B86=CCSM4!C85, B86='CNRM-CM5'!C85, B86='CSIRO-Mk3-6-0'!C85, B86='GFDL-ESM2M'!C85, B86='GFDL-ESM2G'!C85, B86='HadGEM2-ES'!C85, B86='HadGEM2-CC'!C85, B86=inmcm4!C85, B86='IPSL-CM5A-LR'!C85, B86='IPSL-CM5A-MR'!C85, B86='IPSL-MC5B-LR'!C85, B86=MIROC5!C85, B86='MIROC-ESM'!C85, B86='MIROC-ESM-CHEM'!C85, B86='MRI-CGCM3'!C85, B86='NorESM1-M'!C85), "Yes", "No")</f>
        <v>Yes</v>
      </c>
      <c r="B86" s="10">
        <v>19163</v>
      </c>
      <c r="C86" s="10" t="s">
        <v>85</v>
      </c>
      <c r="D86" s="11" t="s">
        <v>1</v>
      </c>
      <c r="E86" s="13">
        <f>AVERAGE('bcc-csm-1'!$H85,'bcc-csm1-1-m'!$H85,'BNU-ESM'!$H85,CanESM2!$H85,CCSM4!$H85,'CNRM-CM5'!$H85,'CSIRO-Mk3-6-0'!$H85,'GFDL-ESM2M'!$H85,'GFDL-ESM2G'!$H85,'HadGEM2-ES'!$H85,'HadGEM2-CC'!$H85,inmcm4!$H85,'IPSL-CM5A-LR'!$H85,'IPSL-CM5A-MR'!$H85,'IPSL-MC5B-LR'!$H85,MIROC5!$H85,'MIROC-ESM'!$H85,'MIROC-ESM-CHEM'!$H85,'MRI-CGCM3'!$H85,'NorESM1-M'!$H85)</f>
        <v>243.09201146745391</v>
      </c>
      <c r="F86" s="13">
        <f>AVERAGE('bcc-csm-1'!$I85,'bcc-csm1-1-m'!$I85,'BNU-ESM'!$I85,CanESM2!$I85,CCSM4!$I85,'CNRM-CM5'!$I85,'CSIRO-Mk3-6-0'!$I85,'GFDL-ESM2M'!$I85,'GFDL-ESM2G'!$I85,'HadGEM2-ES'!$I85,'HadGEM2-CC'!$I85,inmcm4!$I85,'IPSL-CM5A-LR'!$I85,'IPSL-CM5A-MR'!$I85,'IPSL-MC5B-LR'!$I85,MIROC5!$I85,'MIROC-ESM'!$I85,'MIROC-ESM-CHEM'!$I85,'MRI-CGCM3'!$I85,'NorESM1-M'!$I85)</f>
        <v>118.44320029614603</v>
      </c>
      <c r="G86" s="25">
        <f>AVERAGE('bcc-csm-1'!$J85,'bcc-csm1-1-m'!$J85,'BNU-ESM'!$J85,CanESM2!$J85,CCSM4!$J85,'CNRM-CM5'!$J85,'CSIRO-Mk3-6-0'!$J85,'GFDL-ESM2M'!$J85,'GFDL-ESM2G'!$J85,'HadGEM2-ES'!$J85,'HadGEM2-CC'!$J85,inmcm4!$J85,'IPSL-CM5A-LR'!$J85,'IPSL-CM5A-MR'!$J85,'IPSL-MC5B-LR'!$J85,MIROC5!$J85,'MIROC-ESM'!$J85,'MIROC-ESM-CHEM'!$J85,'MRI-CGCM3'!$J85,'NorESM1-M'!$J85)</f>
        <v>0.1500406162064376</v>
      </c>
      <c r="H86" s="13">
        <f>AVERAGE('bcc-csm-1'!$K85,'bcc-csm1-1-m'!$K85,'BNU-ESM'!$K85,CanESM2!$K85,CCSM4!$K85,'CNRM-CM5'!$K85,'CSIRO-Mk3-6-0'!$K85,'GFDL-ESM2M'!$K85,'GFDL-ESM2G'!$K85,'HadGEM2-ES'!$K85,'HadGEM2-CC'!$K85,inmcm4!$K85,'IPSL-CM5A-LR'!$K85,'IPSL-CM5A-MR'!$K85,'IPSL-MC5B-LR'!$K85,MIROC5!$K85,'MIROC-ESM'!$K85,'MIROC-ESM-CHEM'!$K85,'MRI-CGCM3'!$K85,'NorESM1-M'!$K85)</f>
        <v>370.35023108103906</v>
      </c>
      <c r="I86" s="13">
        <f>AVERAGE('bcc-csm-1'!$L85,'bcc-csm1-1-m'!$L85,'BNU-ESM'!$L85,CanESM2!$L85,CCSM4!$L85,'CNRM-CM5'!$L85,'CSIRO-Mk3-6-0'!$L85,'GFDL-ESM2M'!$L85,'GFDL-ESM2G'!$L85,'HadGEM2-ES'!$L85,'HadGEM2-CC'!$L85,inmcm4!$L85,'IPSL-CM5A-LR'!$L85,'IPSL-CM5A-MR'!$L85,'IPSL-MC5B-LR'!$L85,MIROC5!$L85,'MIROC-ESM'!$L85,'MIROC-ESM-CHEM'!$L85,'MRI-CGCM3'!$L85,'NorESM1-M'!$L85)</f>
        <v>189.81883816804523</v>
      </c>
      <c r="J86" s="25">
        <f>AVERAGE('bcc-csm-1'!$M85,'bcc-csm1-1-m'!$M85,'BNU-ESM'!$M85,CanESM2!$M85,CCSM4!$M85,'CNRM-CM5'!$M85,'CSIRO-Mk3-6-0'!$M85,'GFDL-ESM2M'!$M85,'GFDL-ESM2G'!$M85,'HadGEM2-ES'!$M85,'HadGEM2-CC'!$M85,inmcm4!$M85,'IPSL-CM5A-LR'!$M85,'IPSL-CM5A-MR'!$M85,'IPSL-MC5B-LR'!$M85,MIROC5!$M85,'MIROC-ESM'!$M85,'MIROC-ESM-CHEM'!$M85,'MRI-CGCM3'!$M85,'NorESM1-M'!$M85)</f>
        <v>0.24020461114667366</v>
      </c>
      <c r="K86" s="56">
        <f>MIN('bcc-csm-1'!$H85,'bcc-csm1-1-m'!$H85,'BNU-ESM'!$H85,CanESM2!$H85,CCSM4!$H85,'CNRM-CM5'!$H85,'CSIRO-Mk3-6-0'!$H85,'GFDL-ESM2M'!$H85,'GFDL-ESM2G'!$H85,'HadGEM2-ES'!$H85,'HadGEM2-CC'!$H85,inmcm4!$H85,'IPSL-CM5A-LR'!$H85,'IPSL-CM5A-MR'!$H85,'IPSL-MC5B-LR'!$H85,MIROC5!$H85,'MIROC-ESM'!$H85,'MIROC-ESM-CHEM'!$H85,'MRI-CGCM3'!$H85,'NorESM1-M'!$H85)</f>
        <v>73.695221834525</v>
      </c>
      <c r="L86" s="13">
        <f>MIN('bcc-csm-1'!$I85,'bcc-csm1-1-m'!$I85,'BNU-ESM'!$I85,CanESM2!$I85,CCSM4!$I85,'CNRM-CM5'!$I85,'CSIRO-Mk3-6-0'!$I85,'GFDL-ESM2M'!$I85,'GFDL-ESM2G'!$I85,'HadGEM2-ES'!$I85,'HadGEM2-CC'!$I85,inmcm4!$I85,'IPSL-CM5A-LR'!$I85,'IPSL-CM5A-MR'!$I85,'IPSL-MC5B-LR'!$I85,MIROC5!$I85,'MIROC-ESM'!$I85,'MIROC-ESM-CHEM'!$I85,'MRI-CGCM3'!$I85,'NorESM1-M'!$I85)</f>
        <v>26.405650234222399</v>
      </c>
      <c r="M86" s="25">
        <f>MIN('bcc-csm-1'!$J85,'bcc-csm1-1-m'!$J85,'BNU-ESM'!$J85,CanESM2!$J85,CCSM4!$J85,'CNRM-CM5'!$J85,'CSIRO-Mk3-6-0'!$J85,'GFDL-ESM2M'!$J85,'GFDL-ESM2G'!$J85,'HadGEM2-ES'!$J85,'HadGEM2-CC'!$J85,inmcm4!$J85,'IPSL-CM5A-LR'!$J85,'IPSL-CM5A-MR'!$J85,'IPSL-MC5B-LR'!$J85,MIROC5!$J85,'MIROC-ESM'!$J85,'MIROC-ESM-CHEM'!$J85,'MRI-CGCM3'!$J85,'NorESM1-M'!$J85)</f>
        <v>-1.9608886580184101E-2</v>
      </c>
      <c r="N86" s="13">
        <f>MIN('bcc-csm-1'!$K85,'bcc-csm1-1-m'!$K85,'BNU-ESM'!$K85,CanESM2!$K85,CCSM4!$K85,'CNRM-CM5'!$K85,'CSIRO-Mk3-6-0'!$K85,'GFDL-ESM2M'!$K85,'GFDL-ESM2G'!$K85,'HadGEM2-ES'!$K85,'HadGEM2-CC'!$K85,inmcm4!$K85,'IPSL-CM5A-LR'!$K85,'IPSL-CM5A-MR'!$K85,'IPSL-MC5B-LR'!$K85,MIROC5!$K85,'MIROC-ESM'!$K85,'MIROC-ESM-CHEM'!$K85,'MRI-CGCM3'!$K85,'NorESM1-M'!$K85)</f>
        <v>137.39159828377899</v>
      </c>
      <c r="O86" s="13">
        <f>MIN('bcc-csm-1'!$L85,'bcc-csm1-1-m'!$L85,'BNU-ESM'!$L85,CanESM2!$L85,CCSM4!$L85,'CNRM-CM5'!$L85,'CSIRO-Mk3-6-0'!$L85,'GFDL-ESM2M'!$L85,'GFDL-ESM2G'!$L85,'HadGEM2-ES'!$L85,'HadGEM2-CC'!$L85,inmcm4!$L85,'IPSL-CM5A-LR'!$L85,'IPSL-CM5A-MR'!$L85,'IPSL-MC5B-LR'!$L85,MIROC5!$L85,'MIROC-ESM'!$L85,'MIROC-ESM-CHEM'!$L85,'MRI-CGCM3'!$L85,'NorESM1-M'!$L85)</f>
        <v>25.141042137145998</v>
      </c>
      <c r="P86" s="25">
        <f>MIN('bcc-csm-1'!$M85,'bcc-csm1-1-m'!$M85,'BNU-ESM'!$M85,CanESM2!$M85,CCSM4!$M85,'CNRM-CM5'!$M85,'CSIRO-Mk3-6-0'!$M85,'GFDL-ESM2M'!$M85,'GFDL-ESM2G'!$M85,'HadGEM2-ES'!$M85,'HadGEM2-CC'!$M85,inmcm4!$M85,'IPSL-CM5A-LR'!$M85,'IPSL-CM5A-MR'!$M85,'IPSL-MC5B-LR'!$M85,MIROC5!$M85,'MIROC-ESM'!$M85,'MIROC-ESM-CHEM'!$M85,'MRI-CGCM3'!$M85,'NorESM1-M'!$M85)</f>
        <v>-1.90827943545522E-2</v>
      </c>
      <c r="Q86" s="56">
        <f>MAX('bcc-csm-1'!$H85,'bcc-csm1-1-m'!$H85,'BNU-ESM'!$H85,CanESM2!$H85,CCSM4!$H85,'CNRM-CM5'!$H85,'CSIRO-Mk3-6-0'!$H85,'GFDL-ESM2M'!$H85,'GFDL-ESM2G'!$H85,'HadGEM2-ES'!$H85,'HadGEM2-CC'!$H85,inmcm4!$H85,'IPSL-CM5A-LR'!$H85,'IPSL-CM5A-MR'!$H85,'IPSL-MC5B-LR'!$H85,MIROC5!$H85,'MIROC-ESM'!$H85,'MIROC-ESM-CHEM'!$H85,'MRI-CGCM3'!$H85,'NorESM1-M'!$H85)</f>
        <v>455.02773910000002</v>
      </c>
      <c r="R86" s="13">
        <f>MAX('bcc-csm-1'!$I85,'bcc-csm1-1-m'!$I85,'BNU-ESM'!$I85,CanESM2!$I85,CCSM4!$I85,'CNRM-CM5'!$I85,'CSIRO-Mk3-6-0'!$I85,'GFDL-ESM2M'!$I85,'GFDL-ESM2G'!$I85,'HadGEM2-ES'!$I85,'HadGEM2-CC'!$I85,inmcm4!$I85,'IPSL-CM5A-LR'!$I85,'IPSL-CM5A-MR'!$I85,'IPSL-MC5B-LR'!$I85,MIROC5!$I85,'MIROC-ESM'!$I85,'MIROC-ESM-CHEM'!$I85,'MRI-CGCM3'!$I85,'NorESM1-M'!$I85)</f>
        <v>287.71031050682097</v>
      </c>
      <c r="S86" s="25">
        <f>MAX('bcc-csm-1'!$J85,'bcc-csm1-1-m'!$J85,'BNU-ESM'!$J85,CanESM2!$J85,CCSM4!$J85,'CNRM-CM5'!$J85,'CSIRO-Mk3-6-0'!$J85,'GFDL-ESM2M'!$J85,'GFDL-ESM2G'!$J85,'HadGEM2-ES'!$J85,'HadGEM2-CC'!$J85,inmcm4!$J85,'IPSL-CM5A-LR'!$J85,'IPSL-CM5A-MR'!$J85,'IPSL-MC5B-LR'!$J85,MIROC5!$J85,'MIROC-ESM'!$J85,'MIROC-ESM-CHEM'!$J85,'MRI-CGCM3'!$J85,'NorESM1-M'!$J85)</f>
        <v>0.40808895229999997</v>
      </c>
      <c r="T86" s="13">
        <f>MAX('bcc-csm-1'!$K85,'bcc-csm1-1-m'!$K85,'BNU-ESM'!$K85,CanESM2!$K85,CCSM4!$K85,'CNRM-CM5'!$K85,'CSIRO-Mk3-6-0'!$K85,'GFDL-ESM2M'!$K85,'GFDL-ESM2G'!$K85,'HadGEM2-ES'!$K85,'HadGEM2-CC'!$K85,inmcm4!$K85,'IPSL-CM5A-LR'!$K85,'IPSL-CM5A-MR'!$K85,'IPSL-MC5B-LR'!$K85,MIROC5!$K85,'MIROC-ESM'!$K85,'MIROC-ESM-CHEM'!$K85,'MRI-CGCM3'!$K85,'NorESM1-M'!$K85)</f>
        <v>755.75896790000002</v>
      </c>
      <c r="U86" s="13">
        <f>MAX('bcc-csm-1'!$L85,'bcc-csm1-1-m'!$L85,'BNU-ESM'!$L85,CanESM2!$L85,CCSM4!$L85,'CNRM-CM5'!$L85,'CSIRO-Mk3-6-0'!$L85,'GFDL-ESM2M'!$L85,'GFDL-ESM2G'!$L85,'HadGEM2-ES'!$L85,'HadGEM2-CC'!$L85,inmcm4!$L85,'IPSL-CM5A-LR'!$L85,'IPSL-CM5A-MR'!$L85,'IPSL-MC5B-LR'!$L85,MIROC5!$L85,'MIROC-ESM'!$L85,'MIROC-ESM-CHEM'!$L85,'MRI-CGCM3'!$L85,'NorESM1-M'!$L85)</f>
        <v>512.91256469999996</v>
      </c>
      <c r="V86" s="25">
        <f>MAX('bcc-csm-1'!$M85,'bcc-csm1-1-m'!$M85,'BNU-ESM'!$M85,CanESM2!$M85,CCSM4!$M85,'CNRM-CM5'!$M85,'CSIRO-Mk3-6-0'!$M85,'GFDL-ESM2M'!$M85,'GFDL-ESM2G'!$M85,'HadGEM2-ES'!$M85,'HadGEM2-CC'!$M85,inmcm4!$M85,'IPSL-CM5A-LR'!$M85,'IPSL-CM5A-MR'!$M85,'IPSL-MC5B-LR'!$M85,MIROC5!$M85,'MIROC-ESM'!$M85,'MIROC-ESM-CHEM'!$M85,'MRI-CGCM3'!$M85,'NorESM1-M'!$M85)</f>
        <v>0.71509186660000001</v>
      </c>
      <c r="W86" s="56">
        <f>STDEV('bcc-csm-1'!$H85,'bcc-csm1-1-m'!$H85,'BNU-ESM'!$H85,CanESM2!$H85,CCSM4!$H85,'CNRM-CM5'!$H85,'CSIRO-Mk3-6-0'!$H85,'GFDL-ESM2M'!$H85,'GFDL-ESM2G'!$H85,'HadGEM2-ES'!$H85,'HadGEM2-CC'!$H85,inmcm4!$H85,'IPSL-CM5A-LR'!$H85,'IPSL-CM5A-MR'!$H85,'IPSL-MC5B-LR'!$H85,MIROC5!$H85,'MIROC-ESM'!$H85,'MIROC-ESM-CHEM'!$H85,'MRI-CGCM3'!$H85,'NorESM1-M'!$H85)</f>
        <v>107.4145568679736</v>
      </c>
      <c r="X86" s="13">
        <f>STDEV('bcc-csm-1'!$I85,'bcc-csm1-1-m'!$I85,'BNU-ESM'!$I85,CanESM2!$I85,CCSM4!$I85,'CNRM-CM5'!$I85,'CSIRO-Mk3-6-0'!$I85,'GFDL-ESM2M'!$I85,'GFDL-ESM2G'!$I85,'HadGEM2-ES'!$I85,'HadGEM2-CC'!$I85,inmcm4!$I85,'IPSL-CM5A-LR'!$I85,'IPSL-CM5A-MR'!$I85,'IPSL-MC5B-LR'!$I85,MIROC5!$I85,'MIROC-ESM'!$I85,'MIROC-ESM-CHEM'!$I85,'MRI-CGCM3'!$I85,'NorESM1-M'!$I85)</f>
        <v>73.517683362103327</v>
      </c>
      <c r="Y86" s="13">
        <f>STDEV('bcc-csm-1'!$J85,'bcc-csm1-1-m'!$J85,'BNU-ESM'!$J85,CanESM2!$J85,CCSM4!$J85,'CNRM-CM5'!$J85,'CSIRO-Mk3-6-0'!$J85,'GFDL-ESM2M'!$J85,'GFDL-ESM2G'!$J85,'HadGEM2-ES'!$J85,'HadGEM2-CC'!$J85,inmcm4!$J85,'IPSL-CM5A-LR'!$J85,'IPSL-CM5A-MR'!$J85,'IPSL-MC5B-LR'!$J85,MIROC5!$J85,'MIROC-ESM'!$J85,'MIROC-ESM-CHEM'!$J85,'MRI-CGCM3'!$J85,'NorESM1-M'!$J85)</f>
        <v>0.11391021283821795</v>
      </c>
      <c r="Z86" s="13">
        <f>STDEV('bcc-csm-1'!$K85,'bcc-csm1-1-m'!$K85,'BNU-ESM'!$K85,CanESM2!$K85,CCSM4!$K85,'CNRM-CM5'!$K85,'CSIRO-Mk3-6-0'!$K85,'GFDL-ESM2M'!$K85,'GFDL-ESM2G'!$K85,'HadGEM2-ES'!$K85,'HadGEM2-CC'!$K85,inmcm4!$K85,'IPSL-CM5A-LR'!$K85,'IPSL-CM5A-MR'!$K85,'IPSL-MC5B-LR'!$K85,MIROC5!$K85,'MIROC-ESM'!$K85,'MIROC-ESM-CHEM'!$K85,'MRI-CGCM3'!$K85,'NorESM1-M'!$K85)</f>
        <v>163.58506382671564</v>
      </c>
      <c r="AA86" s="13">
        <f>STDEV('bcc-csm-1'!$L85,'bcc-csm1-1-m'!$L85,'BNU-ESM'!$L85,CanESM2!$L85,CCSM4!$L85,'CNRM-CM5'!$L85,'CSIRO-Mk3-6-0'!$L85,'GFDL-ESM2M'!$L85,'GFDL-ESM2G'!$L85,'HadGEM2-ES'!$L85,'HadGEM2-CC'!$L85,inmcm4!$L85,'IPSL-CM5A-LR'!$L85,'IPSL-CM5A-MR'!$L85,'IPSL-MC5B-LR'!$L85,MIROC5!$L85,'MIROC-ESM'!$L85,'MIROC-ESM-CHEM'!$L85,'MRI-CGCM3'!$L85,'NorESM1-M'!$L85)</f>
        <v>119.45150416755682</v>
      </c>
      <c r="AB86" s="13">
        <f>STDEV('bcc-csm-1'!$M85,'bcc-csm1-1-m'!$M85,'BNU-ESM'!$M85,CanESM2!$M85,CCSM4!$M85,'CNRM-CM5'!$M85,'CSIRO-Mk3-6-0'!$M85,'GFDL-ESM2M'!$M85,'GFDL-ESM2G'!$M85,'HadGEM2-ES'!$M85,'HadGEM2-CC'!$M85,inmcm4!$M85,'IPSL-CM5A-LR'!$M85,'IPSL-CM5A-MR'!$M85,'IPSL-MC5B-LR'!$M85,MIROC5!$M85,'MIROC-ESM'!$M85,'MIROC-ESM-CHEM'!$M85,'MRI-CGCM3'!$M85,'NorESM1-M'!$M85)</f>
        <v>0.18084729167603805</v>
      </c>
      <c r="AC86" s="56">
        <f t="shared" ref="AC86:AH86" si="192">E86-(3*W86)</f>
        <v>-79.15165913646689</v>
      </c>
      <c r="AD86" s="13">
        <f t="shared" si="192"/>
        <v>-102.10984979016395</v>
      </c>
      <c r="AE86" s="13">
        <f t="shared" si="192"/>
        <v>-0.19169002230821625</v>
      </c>
      <c r="AF86" s="13">
        <f t="shared" si="192"/>
        <v>-120.40496039910784</v>
      </c>
      <c r="AG86" s="13">
        <f t="shared" si="192"/>
        <v>-168.53567433462521</v>
      </c>
      <c r="AH86" s="13">
        <f t="shared" si="192"/>
        <v>-0.30233726388144044</v>
      </c>
      <c r="AI86" s="56">
        <f t="shared" ref="AI86:AN86" si="193">E86+(3*W86)</f>
        <v>565.33568207137478</v>
      </c>
      <c r="AJ86" s="13">
        <f t="shared" si="193"/>
        <v>338.99625038245603</v>
      </c>
      <c r="AK86" s="13">
        <f t="shared" si="193"/>
        <v>0.49177125472109146</v>
      </c>
      <c r="AL86" s="13">
        <f t="shared" si="193"/>
        <v>861.10542256118595</v>
      </c>
      <c r="AM86" s="13">
        <f t="shared" si="193"/>
        <v>548.17335067071565</v>
      </c>
      <c r="AN86" s="13">
        <f t="shared" si="193"/>
        <v>0.78274648617478781</v>
      </c>
      <c r="AO86" s="56">
        <f>AVERAGE('bcc-csm-1'!$E85,'bcc-csm1-1-m'!$E85,'BNU-ESM'!$E85,CanESM2!$E85,CCSM4!$E85,'CNRM-CM5'!$E85,'CSIRO-Mk3-6-0'!$E85,'GFDL-ESM2M'!$E85,'GFDL-ESM2G'!$E85,'HadGEM2-ES'!$E85,'HadGEM2-CC'!$E85,inmcm4!$E85,'IPSL-CM5A-LR'!$E85,'IPSL-CM5A-MR'!$E85,'IPSL-MC5B-LR'!$E85,MIROC5!$E85,'MIROC-ESM'!$E85,'MIROC-ESM-CHEM'!$E85,'MRI-CGCM3'!$E85,'NorESM1-M'!$E85)</f>
        <v>2121.3175720976087</v>
      </c>
      <c r="AP86" s="13">
        <f>AVERAGE('bcc-csm-1'!$F85,'bcc-csm1-1-m'!$F85,'BNU-ESM'!$F85,CanESM2!$F85,CCSM4!$F85,'CNRM-CM5'!$F85,'CSIRO-Mk3-6-0'!$F85,'GFDL-ESM2M'!$F85,'GFDL-ESM2G'!$F85,'HadGEM2-ES'!$F85,'HadGEM2-CC'!$F85,inmcm4!$F85,'IPSL-CM5A-LR'!$F85,'IPSL-CM5A-MR'!$F85,'IPSL-MC5B-LR'!$F85,MIROC5!$F85,'MIROC-ESM'!$F85,'MIROC-ESM-CHEM'!$F85,'MRI-CGCM3'!$F85,'NorESM1-M'!$F85)</f>
        <v>186.35297224835995</v>
      </c>
      <c r="AQ86" s="62">
        <f>AVERAGE('bcc-csm-1'!$G85,'bcc-csm1-1-m'!$G85,'BNU-ESM'!$G85,CanESM2!$G85,CCSM4!$G85,'CNRM-CM5'!$G85,'CSIRO-Mk3-6-0'!$G85,'GFDL-ESM2M'!$G85,'GFDL-ESM2G'!$G85,'HadGEM2-ES'!$G85,'HadGEM2-CC'!$G85,inmcm4!$G85,'IPSL-CM5A-LR'!$G85,'IPSL-CM5A-MR'!$G85,'IPSL-MC5B-LR'!$G85,MIROC5!$G85,'MIROC-ESM'!$G85,'MIROC-ESM-CHEM'!$G85,'MRI-CGCM3'!$G85,'NorESM1-M'!$G85)</f>
        <v>0.98143244197519108</v>
      </c>
      <c r="AR86" s="53">
        <f t="shared" si="152"/>
        <v>0.11459482288975659</v>
      </c>
      <c r="AS86" s="53">
        <f t="shared" si="153"/>
        <v>0.6355852491490831</v>
      </c>
      <c r="AT86" s="64">
        <f t="shared" si="154"/>
        <v>0.15287920980528416</v>
      </c>
      <c r="AU86" s="53">
        <f t="shared" si="155"/>
        <v>0.17458500129937077</v>
      </c>
      <c r="AV86" s="53">
        <f t="shared" si="156"/>
        <v>1.0185983935639416</v>
      </c>
      <c r="AW86" s="64">
        <f t="shared" si="157"/>
        <v>0.24474900245120043</v>
      </c>
    </row>
    <row r="87" spans="1:49" ht="11.5" x14ac:dyDescent="0.25">
      <c r="A87" s="10" t="str">
        <f>IF(AND(B87='bcc-csm-1'!C86, B87='bcc-csm1-1-m'!C86,B87='BNU-ESM'!C86, B87=CanESM2!C86, B87=CCSM4!C86, B87='CNRM-CM5'!C86, B87='CSIRO-Mk3-6-0'!C86, B87='GFDL-ESM2M'!C86, B87='GFDL-ESM2G'!C86, B87='HadGEM2-ES'!C86, B87='HadGEM2-CC'!C86, B87=inmcm4!C86, B87='IPSL-CM5A-LR'!C86, B87='IPSL-CM5A-MR'!C86, B87='IPSL-MC5B-LR'!C86, B87=MIROC5!C86, B87='MIROC-ESM'!C86, B87='MIROC-ESM-CHEM'!C86, B87='MRI-CGCM3'!C86, B87='NorESM1-M'!C86), "Yes", "No")</f>
        <v>Yes</v>
      </c>
      <c r="B87" s="10">
        <v>19165</v>
      </c>
      <c r="C87" s="10" t="s">
        <v>86</v>
      </c>
      <c r="D87" s="11" t="s">
        <v>1</v>
      </c>
      <c r="E87" s="13">
        <f>AVERAGE('bcc-csm-1'!$H86,'bcc-csm1-1-m'!$H86,'BNU-ESM'!$H86,CanESM2!$H86,CCSM4!$H86,'CNRM-CM5'!$H86,'CSIRO-Mk3-6-0'!$H86,'GFDL-ESM2M'!$H86,'GFDL-ESM2G'!$H86,'HadGEM2-ES'!$H86,'HadGEM2-CC'!$H86,inmcm4!$H86,'IPSL-CM5A-LR'!$H86,'IPSL-CM5A-MR'!$H86,'IPSL-MC5B-LR'!$H86,MIROC5!$H86,'MIROC-ESM'!$H86,'MIROC-ESM-CHEM'!$H86,'MRI-CGCM3'!$H86,'NorESM1-M'!$H86)</f>
        <v>229.77337433526441</v>
      </c>
      <c r="F87" s="13">
        <f>AVERAGE('bcc-csm-1'!$I86,'bcc-csm1-1-m'!$I86,'BNU-ESM'!$I86,CanESM2!$I86,CCSM4!$I86,'CNRM-CM5'!$I86,'CSIRO-Mk3-6-0'!$I86,'GFDL-ESM2M'!$I86,'GFDL-ESM2G'!$I86,'HadGEM2-ES'!$I86,'HadGEM2-CC'!$I86,inmcm4!$I86,'IPSL-CM5A-LR'!$I86,'IPSL-CM5A-MR'!$I86,'IPSL-MC5B-LR'!$I86,MIROC5!$I86,'MIROC-ESM'!$I86,'MIROC-ESM-CHEM'!$I86,'MRI-CGCM3'!$I86,'NorESM1-M'!$I86)</f>
        <v>113.76597313850655</v>
      </c>
      <c r="G87" s="25">
        <f>AVERAGE('bcc-csm-1'!$J86,'bcc-csm1-1-m'!$J86,'BNU-ESM'!$J86,CanESM2!$J86,CCSM4!$J86,'CNRM-CM5'!$J86,'CSIRO-Mk3-6-0'!$J86,'GFDL-ESM2M'!$J86,'GFDL-ESM2G'!$J86,'HadGEM2-ES'!$J86,'HadGEM2-CC'!$J86,inmcm4!$J86,'IPSL-CM5A-LR'!$J86,'IPSL-CM5A-MR'!$J86,'IPSL-MC5B-LR'!$J86,MIROC5!$J86,'MIROC-ESM'!$J86,'MIROC-ESM-CHEM'!$J86,'MRI-CGCM3'!$J86,'NorESM1-M'!$J86)</f>
        <v>0.1408830460786287</v>
      </c>
      <c r="H87" s="13">
        <f>AVERAGE('bcc-csm-1'!$K86,'bcc-csm1-1-m'!$K86,'BNU-ESM'!$K86,CanESM2!$K86,CCSM4!$K86,'CNRM-CM5'!$K86,'CSIRO-Mk3-6-0'!$K86,'GFDL-ESM2M'!$K86,'GFDL-ESM2G'!$K86,'HadGEM2-ES'!$K86,'HadGEM2-CC'!$K86,inmcm4!$K86,'IPSL-CM5A-LR'!$K86,'IPSL-CM5A-MR'!$K86,'IPSL-MC5B-LR'!$K86,MIROC5!$K86,'MIROC-ESM'!$K86,'MIROC-ESM-CHEM'!$K86,'MRI-CGCM3'!$K86,'NorESM1-M'!$K86)</f>
        <v>357.01206968485354</v>
      </c>
      <c r="I87" s="13">
        <f>AVERAGE('bcc-csm-1'!$L86,'bcc-csm1-1-m'!$L86,'BNU-ESM'!$L86,CanESM2!$L86,CCSM4!$L86,'CNRM-CM5'!$L86,'CSIRO-Mk3-6-0'!$L86,'GFDL-ESM2M'!$L86,'GFDL-ESM2G'!$L86,'HadGEM2-ES'!$L86,'HadGEM2-CC'!$L86,inmcm4!$L86,'IPSL-CM5A-LR'!$L86,'IPSL-CM5A-MR'!$L86,'IPSL-MC5B-LR'!$L86,MIROC5!$L86,'MIROC-ESM'!$L86,'MIROC-ESM-CHEM'!$L86,'MRI-CGCM3'!$L86,'NorESM1-M'!$L86)</f>
        <v>186.25193953224442</v>
      </c>
      <c r="J87" s="25">
        <f>AVERAGE('bcc-csm-1'!$M86,'bcc-csm1-1-m'!$M86,'BNU-ESM'!$M86,CanESM2!$M86,CCSM4!$M86,'CNRM-CM5'!$M86,'CSIRO-Mk3-6-0'!$M86,'GFDL-ESM2M'!$M86,'GFDL-ESM2G'!$M86,'HadGEM2-ES'!$M86,'HadGEM2-CC'!$M86,inmcm4!$M86,'IPSL-CM5A-LR'!$M86,'IPSL-CM5A-MR'!$M86,'IPSL-MC5B-LR'!$M86,MIROC5!$M86,'MIROC-ESM'!$M86,'MIROC-ESM-CHEM'!$M86,'MRI-CGCM3'!$M86,'NorESM1-M'!$M86)</f>
        <v>0.23694072275237668</v>
      </c>
      <c r="K87" s="56">
        <f>MIN('bcc-csm-1'!$H86,'bcc-csm1-1-m'!$H86,'BNU-ESM'!$H86,CanESM2!$H86,CCSM4!$H86,'CNRM-CM5'!$H86,'CSIRO-Mk3-6-0'!$H86,'GFDL-ESM2M'!$H86,'GFDL-ESM2G'!$H86,'HadGEM2-ES'!$H86,'HadGEM2-CC'!$H86,inmcm4!$H86,'IPSL-CM5A-LR'!$H86,'IPSL-CM5A-MR'!$H86,'IPSL-MC5B-LR'!$H86,MIROC5!$H86,'MIROC-ESM'!$H86,'MIROC-ESM-CHEM'!$H86,'MRI-CGCM3'!$H86,'NorESM1-M'!$H86)</f>
        <v>54.036569266125802</v>
      </c>
      <c r="L87" s="13">
        <f>MIN('bcc-csm-1'!$I86,'bcc-csm1-1-m'!$I86,'BNU-ESM'!$I86,CanESM2!$I86,CCSM4!$I86,'CNRM-CM5'!$I86,'CSIRO-Mk3-6-0'!$I86,'GFDL-ESM2M'!$I86,'GFDL-ESM2G'!$I86,'HadGEM2-ES'!$I86,'HadGEM2-CC'!$I86,inmcm4!$I86,'IPSL-CM5A-LR'!$I86,'IPSL-CM5A-MR'!$I86,'IPSL-MC5B-LR'!$I86,MIROC5!$I86,'MIROC-ESM'!$I86,'MIROC-ESM-CHEM'!$I86,'MRI-CGCM3'!$I86,'NorESM1-M'!$I86)</f>
        <v>15.3051430225372</v>
      </c>
      <c r="M87" s="25">
        <f>MIN('bcc-csm-1'!$J86,'bcc-csm1-1-m'!$J86,'BNU-ESM'!$J86,CanESM2!$J86,CCSM4!$J86,'CNRM-CM5'!$J86,'CSIRO-Mk3-6-0'!$J86,'GFDL-ESM2M'!$J86,'GFDL-ESM2G'!$J86,'HadGEM2-ES'!$J86,'HadGEM2-CC'!$J86,inmcm4!$J86,'IPSL-CM5A-LR'!$J86,'IPSL-CM5A-MR'!$J86,'IPSL-MC5B-LR'!$J86,MIROC5!$J86,'MIROC-ESM'!$J86,'MIROC-ESM-CHEM'!$J86,'MRI-CGCM3'!$J86,'NorESM1-M'!$J86)</f>
        <v>-4.1147431227015502E-2</v>
      </c>
      <c r="N87" s="13">
        <f>MIN('bcc-csm-1'!$K86,'bcc-csm1-1-m'!$K86,'BNU-ESM'!$K86,CanESM2!$K86,CCSM4!$K86,'CNRM-CM5'!$K86,'CSIRO-Mk3-6-0'!$K86,'GFDL-ESM2M'!$K86,'GFDL-ESM2G'!$K86,'HadGEM2-ES'!$K86,'HadGEM2-CC'!$K86,inmcm4!$K86,'IPSL-CM5A-LR'!$K86,'IPSL-CM5A-MR'!$K86,'IPSL-MC5B-LR'!$K86,MIROC5!$K86,'MIROC-ESM'!$K86,'MIROC-ESM-CHEM'!$K86,'MRI-CGCM3'!$K86,'NorESM1-M'!$K86)</f>
        <v>119.305244230555</v>
      </c>
      <c r="O87" s="13">
        <f>MIN('bcc-csm-1'!$L86,'bcc-csm1-1-m'!$L86,'BNU-ESM'!$L86,CanESM2!$L86,CCSM4!$L86,'CNRM-CM5'!$L86,'CSIRO-Mk3-6-0'!$L86,'GFDL-ESM2M'!$L86,'GFDL-ESM2G'!$L86,'HadGEM2-ES'!$L86,'HadGEM2-CC'!$L86,inmcm4!$L86,'IPSL-CM5A-LR'!$L86,'IPSL-CM5A-MR'!$L86,'IPSL-MC5B-LR'!$L86,MIROC5!$L86,'MIROC-ESM'!$L86,'MIROC-ESM-CHEM'!$L86,'MRI-CGCM3'!$L86,'NorESM1-M'!$L86)</f>
        <v>41.7418210506439</v>
      </c>
      <c r="P87" s="25">
        <f>MIN('bcc-csm-1'!$M86,'bcc-csm1-1-m'!$M86,'BNU-ESM'!$M86,CanESM2!$M86,CCSM4!$M86,'CNRM-CM5'!$M86,'CSIRO-Mk3-6-0'!$M86,'GFDL-ESM2M'!$M86,'GFDL-ESM2G'!$M86,'HadGEM2-ES'!$M86,'HadGEM2-CC'!$M86,inmcm4!$M86,'IPSL-CM5A-LR'!$M86,'IPSL-CM5A-MR'!$M86,'IPSL-MC5B-LR'!$M86,MIROC5!$M86,'MIROC-ESM'!$M86,'MIROC-ESM-CHEM'!$M86,'MRI-CGCM3'!$M86,'NorESM1-M'!$M86)</f>
        <v>-2.7507580313046399E-4</v>
      </c>
      <c r="Q87" s="56">
        <f>MAX('bcc-csm-1'!$H86,'bcc-csm1-1-m'!$H86,'BNU-ESM'!$H86,CanESM2!$H86,CCSM4!$H86,'CNRM-CM5'!$H86,'CSIRO-Mk3-6-0'!$H86,'GFDL-ESM2M'!$H86,'GFDL-ESM2G'!$H86,'HadGEM2-ES'!$H86,'HadGEM2-CC'!$H86,inmcm4!$H86,'IPSL-CM5A-LR'!$H86,'IPSL-CM5A-MR'!$H86,'IPSL-MC5B-LR'!$H86,MIROC5!$H86,'MIROC-ESM'!$H86,'MIROC-ESM-CHEM'!$H86,'MRI-CGCM3'!$H86,'NorESM1-M'!$H86)</f>
        <v>368.676065319538</v>
      </c>
      <c r="R87" s="13">
        <f>MAX('bcc-csm-1'!$I86,'bcc-csm1-1-m'!$I86,'BNU-ESM'!$I86,CanESM2!$I86,CCSM4!$I86,'CNRM-CM5'!$I86,'CSIRO-Mk3-6-0'!$I86,'GFDL-ESM2M'!$I86,'GFDL-ESM2G'!$I86,'HadGEM2-ES'!$I86,'HadGEM2-CC'!$I86,inmcm4!$I86,'IPSL-CM5A-LR'!$I86,'IPSL-CM5A-MR'!$I86,'IPSL-MC5B-LR'!$I86,MIROC5!$I86,'MIROC-ESM'!$I86,'MIROC-ESM-CHEM'!$I86,'MRI-CGCM3'!$I86,'NorESM1-M'!$I86)</f>
        <v>246.61007637977599</v>
      </c>
      <c r="S87" s="25">
        <f>MAX('bcc-csm-1'!$J86,'bcc-csm1-1-m'!$J86,'BNU-ESM'!$J86,CanESM2!$J86,CCSM4!$J86,'CNRM-CM5'!$J86,'CSIRO-Mk3-6-0'!$J86,'GFDL-ESM2M'!$J86,'GFDL-ESM2G'!$J86,'HadGEM2-ES'!$J86,'HadGEM2-CC'!$J86,inmcm4!$J86,'IPSL-CM5A-LR'!$J86,'IPSL-CM5A-MR'!$J86,'IPSL-MC5B-LR'!$J86,MIROC5!$J86,'MIROC-ESM'!$J86,'MIROC-ESM-CHEM'!$J86,'MRI-CGCM3'!$J86,'NorESM1-M'!$J86)</f>
        <v>0.32440761579999999</v>
      </c>
      <c r="T87" s="13">
        <f>MAX('bcc-csm-1'!$K86,'bcc-csm1-1-m'!$K86,'BNU-ESM'!$K86,CanESM2!$K86,CCSM4!$K86,'CNRM-CM5'!$K86,'CSIRO-Mk3-6-0'!$K86,'GFDL-ESM2M'!$K86,'GFDL-ESM2G'!$K86,'HadGEM2-ES'!$K86,'HadGEM2-CC'!$K86,inmcm4!$K86,'IPSL-CM5A-LR'!$K86,'IPSL-CM5A-MR'!$K86,'IPSL-MC5B-LR'!$K86,MIROC5!$K86,'MIROC-ESM'!$K86,'MIROC-ESM-CHEM'!$K86,'MRI-CGCM3'!$K86,'NorESM1-M'!$K86)</f>
        <v>547.3114266</v>
      </c>
      <c r="U87" s="13">
        <f>MAX('bcc-csm-1'!$L86,'bcc-csm1-1-m'!$L86,'BNU-ESM'!$L86,CanESM2!$L86,CCSM4!$L86,'CNRM-CM5'!$L86,'CSIRO-Mk3-6-0'!$L86,'GFDL-ESM2M'!$L86,'GFDL-ESM2G'!$L86,'HadGEM2-ES'!$L86,'HadGEM2-CC'!$L86,inmcm4!$L86,'IPSL-CM5A-LR'!$L86,'IPSL-CM5A-MR'!$L86,'IPSL-MC5B-LR'!$L86,MIROC5!$L86,'MIROC-ESM'!$L86,'MIROC-ESM-CHEM'!$L86,'MRI-CGCM3'!$L86,'NorESM1-M'!$L86)</f>
        <v>318.25307459999999</v>
      </c>
      <c r="V87" s="25">
        <f>MAX('bcc-csm-1'!$M86,'bcc-csm1-1-m'!$M86,'BNU-ESM'!$M86,CanESM2!$M86,CCSM4!$M86,'CNRM-CM5'!$M86,'CSIRO-Mk3-6-0'!$M86,'GFDL-ESM2M'!$M86,'GFDL-ESM2G'!$M86,'HadGEM2-ES'!$M86,'HadGEM2-CC'!$M86,inmcm4!$M86,'IPSL-CM5A-LR'!$M86,'IPSL-CM5A-MR'!$M86,'IPSL-MC5B-LR'!$M86,MIROC5!$M86,'MIROC-ESM'!$M86,'MIROC-ESM-CHEM'!$M86,'MRI-CGCM3'!$M86,'NorESM1-M'!$M86)</f>
        <v>0.49277620640000003</v>
      </c>
      <c r="W87" s="56">
        <f>STDEV('bcc-csm-1'!$H86,'bcc-csm1-1-m'!$H86,'BNU-ESM'!$H86,CanESM2!$H86,CCSM4!$H86,'CNRM-CM5'!$H86,'CSIRO-Mk3-6-0'!$H86,'GFDL-ESM2M'!$H86,'GFDL-ESM2G'!$H86,'HadGEM2-ES'!$H86,'HadGEM2-CC'!$H86,inmcm4!$H86,'IPSL-CM5A-LR'!$H86,'IPSL-CM5A-MR'!$H86,'IPSL-MC5B-LR'!$H86,MIROC5!$H86,'MIROC-ESM'!$H86,'MIROC-ESM-CHEM'!$H86,'MRI-CGCM3'!$H86,'NorESM1-M'!$H86)</f>
        <v>84.619913729637148</v>
      </c>
      <c r="X87" s="13">
        <f>STDEV('bcc-csm-1'!$I86,'bcc-csm1-1-m'!$I86,'BNU-ESM'!$I86,CanESM2!$I86,CCSM4!$I86,'CNRM-CM5'!$I86,'CSIRO-Mk3-6-0'!$I86,'GFDL-ESM2M'!$I86,'GFDL-ESM2G'!$I86,'HadGEM2-ES'!$I86,'HadGEM2-CC'!$I86,inmcm4!$I86,'IPSL-CM5A-LR'!$I86,'IPSL-CM5A-MR'!$I86,'IPSL-MC5B-LR'!$I86,MIROC5!$I86,'MIROC-ESM'!$I86,'MIROC-ESM-CHEM'!$I86,'MRI-CGCM3'!$I86,'NorESM1-M'!$I86)</f>
        <v>58.460979455444686</v>
      </c>
      <c r="Y87" s="13">
        <f>STDEV('bcc-csm-1'!$J86,'bcc-csm1-1-m'!$J86,'BNU-ESM'!$J86,CanESM2!$J86,CCSM4!$J86,'CNRM-CM5'!$J86,'CSIRO-Mk3-6-0'!$J86,'GFDL-ESM2M'!$J86,'GFDL-ESM2G'!$J86,'HadGEM2-ES'!$J86,'HadGEM2-CC'!$J86,inmcm4!$J86,'IPSL-CM5A-LR'!$J86,'IPSL-CM5A-MR'!$J86,'IPSL-MC5B-LR'!$J86,MIROC5!$J86,'MIROC-ESM'!$J86,'MIROC-ESM-CHEM'!$J86,'MRI-CGCM3'!$J86,'NorESM1-M'!$J86)</f>
        <v>9.9991077686853294E-2</v>
      </c>
      <c r="Z87" s="13">
        <f>STDEV('bcc-csm-1'!$K86,'bcc-csm1-1-m'!$K86,'BNU-ESM'!$K86,CanESM2!$K86,CCSM4!$K86,'CNRM-CM5'!$K86,'CSIRO-Mk3-6-0'!$K86,'GFDL-ESM2M'!$K86,'GFDL-ESM2G'!$K86,'HadGEM2-ES'!$K86,'HadGEM2-CC'!$K86,inmcm4!$K86,'IPSL-CM5A-LR'!$K86,'IPSL-CM5A-MR'!$K86,'IPSL-MC5B-LR'!$K86,MIROC5!$K86,'MIROC-ESM'!$K86,'MIROC-ESM-CHEM'!$K86,'MRI-CGCM3'!$K86,'NorESM1-M'!$K86)</f>
        <v>123.4134972179898</v>
      </c>
      <c r="AA87" s="13">
        <f>STDEV('bcc-csm-1'!$L86,'bcc-csm1-1-m'!$L86,'BNU-ESM'!$L86,CanESM2!$L86,CCSM4!$L86,'CNRM-CM5'!$L86,'CSIRO-Mk3-6-0'!$L86,'GFDL-ESM2M'!$L86,'GFDL-ESM2G'!$L86,'HadGEM2-ES'!$L86,'HadGEM2-CC'!$L86,inmcm4!$L86,'IPSL-CM5A-LR'!$L86,'IPSL-CM5A-MR'!$L86,'IPSL-MC5B-LR'!$L86,MIROC5!$L86,'MIROC-ESM'!$L86,'MIROC-ESM-CHEM'!$L86,'MRI-CGCM3'!$L86,'NorESM1-M'!$L86)</f>
        <v>75.660834869740413</v>
      </c>
      <c r="AB87" s="13">
        <f>STDEV('bcc-csm-1'!$M86,'bcc-csm1-1-m'!$M86,'BNU-ESM'!$M86,CanESM2!$M86,CCSM4!$M86,'CNRM-CM5'!$M86,'CSIRO-Mk3-6-0'!$M86,'GFDL-ESM2M'!$M86,'GFDL-ESM2G'!$M86,'HadGEM2-ES'!$M86,'HadGEM2-CC'!$M86,inmcm4!$M86,'IPSL-CM5A-LR'!$M86,'IPSL-CM5A-MR'!$M86,'IPSL-MC5B-LR'!$M86,MIROC5!$M86,'MIROC-ESM'!$M86,'MIROC-ESM-CHEM'!$M86,'MRI-CGCM3'!$M86,'NorESM1-M'!$M86)</f>
        <v>0.1279702612106064</v>
      </c>
      <c r="AC87" s="56">
        <f t="shared" ref="AC87:AH87" si="194">E87-(3*W87)</f>
        <v>-24.086366853647036</v>
      </c>
      <c r="AD87" s="13">
        <f t="shared" si="194"/>
        <v>-61.616965227827507</v>
      </c>
      <c r="AE87" s="13">
        <f t="shared" si="194"/>
        <v>-0.1590901869819312</v>
      </c>
      <c r="AF87" s="13">
        <f t="shared" si="194"/>
        <v>-13.228421969115857</v>
      </c>
      <c r="AG87" s="13">
        <f t="shared" si="194"/>
        <v>-40.730565076976802</v>
      </c>
      <c r="AH87" s="13">
        <f t="shared" si="194"/>
        <v>-0.1469700608794425</v>
      </c>
      <c r="AI87" s="56">
        <f t="shared" ref="AI87:AN87" si="195">E87+(3*W87)</f>
        <v>483.63311552417588</v>
      </c>
      <c r="AJ87" s="13">
        <f t="shared" si="195"/>
        <v>289.14891150484061</v>
      </c>
      <c r="AK87" s="13">
        <f t="shared" si="195"/>
        <v>0.44085627913918857</v>
      </c>
      <c r="AL87" s="13">
        <f t="shared" si="195"/>
        <v>727.25256133882294</v>
      </c>
      <c r="AM87" s="13">
        <f t="shared" si="195"/>
        <v>413.23444414146564</v>
      </c>
      <c r="AN87" s="13">
        <f t="shared" si="195"/>
        <v>0.62085150638419584</v>
      </c>
      <c r="AO87" s="56">
        <f>AVERAGE('bcc-csm-1'!$E86,'bcc-csm1-1-m'!$E86,'BNU-ESM'!$E86,CanESM2!$E86,CCSM4!$E86,'CNRM-CM5'!$E86,'CSIRO-Mk3-6-0'!$E86,'GFDL-ESM2M'!$E86,'GFDL-ESM2G'!$E86,'HadGEM2-ES'!$E86,'HadGEM2-CC'!$E86,inmcm4!$E86,'IPSL-CM5A-LR'!$E86,'IPSL-CM5A-MR'!$E86,'IPSL-MC5B-LR'!$E86,MIROC5!$E86,'MIROC-ESM'!$E86,'MIROC-ESM-CHEM'!$E86,'MRI-CGCM3'!$E86,'NorESM1-M'!$E86)</f>
        <v>2084.9275354562405</v>
      </c>
      <c r="AP87" s="13">
        <f>AVERAGE('bcc-csm-1'!$F86,'bcc-csm1-1-m'!$F86,'BNU-ESM'!$F86,CanESM2!$F86,CCSM4!$F86,'CNRM-CM5'!$F86,'CSIRO-Mk3-6-0'!$F86,'GFDL-ESM2M'!$F86,'GFDL-ESM2G'!$F86,'HadGEM2-ES'!$F86,'HadGEM2-CC'!$F86,inmcm4!$F86,'IPSL-CM5A-LR'!$F86,'IPSL-CM5A-MR'!$F86,'IPSL-MC5B-LR'!$F86,MIROC5!$F86,'MIROC-ESM'!$F86,'MIROC-ESM-CHEM'!$F86,'MRI-CGCM3'!$F86,'NorESM1-M'!$F86)</f>
        <v>210.07862338813706</v>
      </c>
      <c r="AQ87" s="62">
        <f>AVERAGE('bcc-csm-1'!$G86,'bcc-csm1-1-m'!$G86,'BNU-ESM'!$G86,CanESM2!$G86,CCSM4!$G86,'CNRM-CM5'!$G86,'CSIRO-Mk3-6-0'!$G86,'GFDL-ESM2M'!$G86,'GFDL-ESM2G'!$G86,'HadGEM2-ES'!$G86,'HadGEM2-CC'!$G86,inmcm4!$G86,'IPSL-CM5A-LR'!$G86,'IPSL-CM5A-MR'!$G86,'IPSL-MC5B-LR'!$G86,MIROC5!$G86,'MIROC-ESM'!$G86,'MIROC-ESM-CHEM'!$G86,'MRI-CGCM3'!$G86,'NorESM1-M'!$G86)</f>
        <v>1.0089934277837633</v>
      </c>
      <c r="AR87" s="53">
        <f t="shared" si="152"/>
        <v>0.11020688749500522</v>
      </c>
      <c r="AS87" s="53">
        <f t="shared" si="153"/>
        <v>0.54153997824097899</v>
      </c>
      <c r="AT87" s="64">
        <f t="shared" si="154"/>
        <v>0.13962731787864652</v>
      </c>
      <c r="AU87" s="53">
        <f t="shared" si="155"/>
        <v>0.17123476169483717</v>
      </c>
      <c r="AV87" s="53">
        <f t="shared" si="156"/>
        <v>0.88658206403099404</v>
      </c>
      <c r="AW87" s="64">
        <f t="shared" si="157"/>
        <v>0.23482880683654492</v>
      </c>
    </row>
    <row r="88" spans="1:49" ht="11.5" x14ac:dyDescent="0.25">
      <c r="A88" s="10" t="str">
        <f>IF(AND(B88='bcc-csm-1'!C87, B88='bcc-csm1-1-m'!C87,B88='BNU-ESM'!C87, B88=CanESM2!C87, B88=CCSM4!C87, B88='CNRM-CM5'!C87, B88='CSIRO-Mk3-6-0'!C87, B88='GFDL-ESM2M'!C87, B88='GFDL-ESM2G'!C87, B88='HadGEM2-ES'!C87, B88='HadGEM2-CC'!C87, B88=inmcm4!C87, B88='IPSL-CM5A-LR'!C87, B88='IPSL-CM5A-MR'!C87, B88='IPSL-MC5B-LR'!C87, B88=MIROC5!C87, B88='MIROC-ESM'!C87, B88='MIROC-ESM-CHEM'!C87, B88='MRI-CGCM3'!C87, B88='NorESM1-M'!C87), "Yes", "No")</f>
        <v>Yes</v>
      </c>
      <c r="B88" s="10">
        <v>19167</v>
      </c>
      <c r="C88" s="10" t="s">
        <v>87</v>
      </c>
      <c r="D88" s="11" t="s">
        <v>1</v>
      </c>
      <c r="E88" s="13">
        <f>AVERAGE('bcc-csm-1'!$H87,'bcc-csm1-1-m'!$H87,'BNU-ESM'!$H87,CanESM2!$H87,CCSM4!$H87,'CNRM-CM5'!$H87,'CSIRO-Mk3-6-0'!$H87,'GFDL-ESM2M'!$H87,'GFDL-ESM2G'!$H87,'HadGEM2-ES'!$H87,'HadGEM2-CC'!$H87,inmcm4!$H87,'IPSL-CM5A-LR'!$H87,'IPSL-CM5A-MR'!$H87,'IPSL-MC5B-LR'!$H87,MIROC5!$H87,'MIROC-ESM'!$H87,'MIROC-ESM-CHEM'!$H87,'MRI-CGCM3'!$H87,'NorESM1-M'!$H87)</f>
        <v>229.08702094946366</v>
      </c>
      <c r="F88" s="13">
        <f>AVERAGE('bcc-csm-1'!$I87,'bcc-csm1-1-m'!$I87,'BNU-ESM'!$I87,CanESM2!$I87,CCSM4!$I87,'CNRM-CM5'!$I87,'CSIRO-Mk3-6-0'!$I87,'GFDL-ESM2M'!$I87,'GFDL-ESM2G'!$I87,'HadGEM2-ES'!$I87,'HadGEM2-CC'!$I87,inmcm4!$I87,'IPSL-CM5A-LR'!$I87,'IPSL-CM5A-MR'!$I87,'IPSL-MC5B-LR'!$I87,MIROC5!$I87,'MIROC-ESM'!$I87,'MIROC-ESM-CHEM'!$I87,'MRI-CGCM3'!$I87,'NorESM1-M'!$I87)</f>
        <v>109.24223129314082</v>
      </c>
      <c r="G88" s="25">
        <f>AVERAGE('bcc-csm-1'!$J87,'bcc-csm1-1-m'!$J87,'BNU-ESM'!$J87,CanESM2!$J87,CCSM4!$J87,'CNRM-CM5'!$J87,'CSIRO-Mk3-6-0'!$J87,'GFDL-ESM2M'!$J87,'GFDL-ESM2G'!$J87,'HadGEM2-ES'!$J87,'HadGEM2-CC'!$J87,inmcm4!$J87,'IPSL-CM5A-LR'!$J87,'IPSL-CM5A-MR'!$J87,'IPSL-MC5B-LR'!$J87,MIROC5!$J87,'MIROC-ESM'!$J87,'MIROC-ESM-CHEM'!$J87,'MRI-CGCM3'!$J87,'NorESM1-M'!$J87)</f>
        <v>0.1405646880114409</v>
      </c>
      <c r="H88" s="13">
        <f>AVERAGE('bcc-csm-1'!$K87,'bcc-csm1-1-m'!$K87,'BNU-ESM'!$K87,CanESM2!$K87,CCSM4!$K87,'CNRM-CM5'!$K87,'CSIRO-Mk3-6-0'!$K87,'GFDL-ESM2M'!$K87,'GFDL-ESM2G'!$K87,'HadGEM2-ES'!$K87,'HadGEM2-CC'!$K87,inmcm4!$K87,'IPSL-CM5A-LR'!$K87,'IPSL-CM5A-MR'!$K87,'IPSL-MC5B-LR'!$K87,MIROC5!$K87,'MIROC-ESM'!$K87,'MIROC-ESM-CHEM'!$K87,'MRI-CGCM3'!$K87,'NorESM1-M'!$K87)</f>
        <v>352.82480491765295</v>
      </c>
      <c r="I88" s="13">
        <f>AVERAGE('bcc-csm-1'!$L87,'bcc-csm1-1-m'!$L87,'BNU-ESM'!$L87,CanESM2!$L87,CCSM4!$L87,'CNRM-CM5'!$L87,'CSIRO-Mk3-6-0'!$L87,'GFDL-ESM2M'!$L87,'GFDL-ESM2G'!$L87,'HadGEM2-ES'!$L87,'HadGEM2-CC'!$L87,inmcm4!$L87,'IPSL-CM5A-LR'!$L87,'IPSL-CM5A-MR'!$L87,'IPSL-MC5B-LR'!$L87,MIROC5!$L87,'MIROC-ESM'!$L87,'MIROC-ESM-CHEM'!$L87,'MRI-CGCM3'!$L87,'NorESM1-M'!$L87)</f>
        <v>179.77484736585333</v>
      </c>
      <c r="J88" s="25">
        <f>AVERAGE('bcc-csm-1'!$M87,'bcc-csm1-1-m'!$M87,'BNU-ESM'!$M87,CanESM2!$M87,CCSM4!$M87,'CNRM-CM5'!$M87,'CSIRO-Mk3-6-0'!$M87,'GFDL-ESM2M'!$M87,'GFDL-ESM2G'!$M87,'HadGEM2-ES'!$M87,'HadGEM2-CC'!$M87,inmcm4!$M87,'IPSL-CM5A-LR'!$M87,'IPSL-CM5A-MR'!$M87,'IPSL-MC5B-LR'!$M87,MIROC5!$M87,'MIROC-ESM'!$M87,'MIROC-ESM-CHEM'!$M87,'MRI-CGCM3'!$M87,'NorESM1-M'!$M87)</f>
        <v>0.23208931982802111</v>
      </c>
      <c r="K88" s="56">
        <f>MIN('bcc-csm-1'!$H87,'bcc-csm1-1-m'!$H87,'BNU-ESM'!$H87,CanESM2!$H87,CCSM4!$H87,'CNRM-CM5'!$H87,'CSIRO-Mk3-6-0'!$H87,'GFDL-ESM2M'!$H87,'GFDL-ESM2G'!$H87,'HadGEM2-ES'!$H87,'HadGEM2-CC'!$H87,inmcm4!$H87,'IPSL-CM5A-LR'!$H87,'IPSL-CM5A-MR'!$H87,'IPSL-MC5B-LR'!$H87,MIROC5!$H87,'MIROC-ESM'!$H87,'MIROC-ESM-CHEM'!$H87,'MRI-CGCM3'!$H87,'NorESM1-M'!$H87)</f>
        <v>41.722636356316798</v>
      </c>
      <c r="L88" s="13">
        <f>MIN('bcc-csm-1'!$I87,'bcc-csm1-1-m'!$I87,'BNU-ESM'!$I87,CanESM2!$I87,CCSM4!$I87,'CNRM-CM5'!$I87,'CSIRO-Mk3-6-0'!$I87,'GFDL-ESM2M'!$I87,'GFDL-ESM2G'!$I87,'HadGEM2-ES'!$I87,'HadGEM2-CC'!$I87,inmcm4!$I87,'IPSL-CM5A-LR'!$I87,'IPSL-CM5A-MR'!$I87,'IPSL-MC5B-LR'!$I87,MIROC5!$I87,'MIROC-ESM'!$I87,'MIROC-ESM-CHEM'!$I87,'MRI-CGCM3'!$I87,'NorESM1-M'!$I87)</f>
        <v>-3.8384771347045898</v>
      </c>
      <c r="M88" s="25">
        <f>MIN('bcc-csm-1'!$J87,'bcc-csm1-1-m'!$J87,'BNU-ESM'!$J87,CanESM2!$J87,CCSM4!$J87,'CNRM-CM5'!$J87,'CSIRO-Mk3-6-0'!$J87,'GFDL-ESM2M'!$J87,'GFDL-ESM2G'!$J87,'HadGEM2-ES'!$J87,'HadGEM2-CC'!$J87,inmcm4!$J87,'IPSL-CM5A-LR'!$J87,'IPSL-CM5A-MR'!$J87,'IPSL-MC5B-LR'!$J87,MIROC5!$J87,'MIROC-ESM'!$J87,'MIROC-ESM-CHEM'!$J87,'MRI-CGCM3'!$J87,'NorESM1-M'!$J87)</f>
        <v>-5.4778530296755799E-2</v>
      </c>
      <c r="N88" s="13">
        <f>MIN('bcc-csm-1'!$K87,'bcc-csm1-1-m'!$K87,'BNU-ESM'!$K87,CanESM2!$K87,CCSM4!$K87,'CNRM-CM5'!$K87,'CSIRO-Mk3-6-0'!$K87,'GFDL-ESM2M'!$K87,'GFDL-ESM2G'!$K87,'HadGEM2-ES'!$K87,'HadGEM2-CC'!$K87,inmcm4!$K87,'IPSL-CM5A-LR'!$K87,'IPSL-CM5A-MR'!$K87,'IPSL-MC5B-LR'!$K87,MIROC5!$K87,'MIROC-ESM'!$K87,'MIROC-ESM-CHEM'!$K87,'MRI-CGCM3'!$K87,'NorESM1-M'!$K87)</f>
        <v>129.08441551296301</v>
      </c>
      <c r="O88" s="13">
        <f>MIN('bcc-csm-1'!$L87,'bcc-csm1-1-m'!$L87,'BNU-ESM'!$L87,CanESM2!$L87,CCSM4!$L87,'CNRM-CM5'!$L87,'CSIRO-Mk3-6-0'!$L87,'GFDL-ESM2M'!$L87,'GFDL-ESM2G'!$L87,'HadGEM2-ES'!$L87,'HadGEM2-CC'!$L87,inmcm4!$L87,'IPSL-CM5A-LR'!$L87,'IPSL-CM5A-MR'!$L87,'IPSL-MC5B-LR'!$L87,MIROC5!$L87,'MIROC-ESM'!$L87,'MIROC-ESM-CHEM'!$L87,'MRI-CGCM3'!$L87,'NorESM1-M'!$L87)</f>
        <v>53.065126419067397</v>
      </c>
      <c r="P88" s="25">
        <f>MIN('bcc-csm-1'!$M87,'bcc-csm1-1-m'!$M87,'BNU-ESM'!$M87,CanESM2!$M87,CCSM4!$M87,'CNRM-CM5'!$M87,'CSIRO-Mk3-6-0'!$M87,'GFDL-ESM2M'!$M87,'GFDL-ESM2G'!$M87,'HadGEM2-ES'!$M87,'HadGEM2-CC'!$M87,inmcm4!$M87,'IPSL-CM5A-LR'!$M87,'IPSL-CM5A-MR'!$M87,'IPSL-MC5B-LR'!$M87,MIROC5!$M87,'MIROC-ESM'!$M87,'MIROC-ESM-CHEM'!$M87,'MRI-CGCM3'!$M87,'NorESM1-M'!$M87)</f>
        <v>3.2519798288481103E-2</v>
      </c>
      <c r="Q88" s="56">
        <f>MAX('bcc-csm-1'!$H87,'bcc-csm1-1-m'!$H87,'BNU-ESM'!$H87,CanESM2!$H87,CCSM4!$H87,'CNRM-CM5'!$H87,'CSIRO-Mk3-6-0'!$H87,'GFDL-ESM2M'!$H87,'GFDL-ESM2G'!$H87,'HadGEM2-ES'!$H87,'HadGEM2-CC'!$H87,inmcm4!$H87,'IPSL-CM5A-LR'!$H87,'IPSL-CM5A-MR'!$H87,'IPSL-MC5B-LR'!$H87,MIROC5!$H87,'MIROC-ESM'!$H87,'MIROC-ESM-CHEM'!$H87,'MRI-CGCM3'!$H87,'NorESM1-M'!$H87)</f>
        <v>424.30962328396203</v>
      </c>
      <c r="R88" s="13">
        <f>MAX('bcc-csm-1'!$I87,'bcc-csm1-1-m'!$I87,'BNU-ESM'!$I87,CanESM2!$I87,CCSM4!$I87,'CNRM-CM5'!$I87,'CSIRO-Mk3-6-0'!$I87,'GFDL-ESM2M'!$I87,'GFDL-ESM2G'!$I87,'HadGEM2-ES'!$I87,'HadGEM2-CC'!$I87,inmcm4!$I87,'IPSL-CM5A-LR'!$I87,'IPSL-CM5A-MR'!$I87,'IPSL-MC5B-LR'!$I87,MIROC5!$I87,'MIROC-ESM'!$I87,'MIROC-ESM-CHEM'!$I87,'MRI-CGCM3'!$I87,'NorESM1-M'!$I87)</f>
        <v>253.44119267463699</v>
      </c>
      <c r="S88" s="25">
        <f>MAX('bcc-csm-1'!$J87,'bcc-csm1-1-m'!$J87,'BNU-ESM'!$J87,CanESM2!$J87,CCSM4!$J87,'CNRM-CM5'!$J87,'CSIRO-Mk3-6-0'!$J87,'GFDL-ESM2M'!$J87,'GFDL-ESM2G'!$J87,'HadGEM2-ES'!$J87,'HadGEM2-CC'!$J87,inmcm4!$J87,'IPSL-CM5A-LR'!$J87,'IPSL-CM5A-MR'!$J87,'IPSL-MC5B-LR'!$J87,MIROC5!$J87,'MIROC-ESM'!$J87,'MIROC-ESM-CHEM'!$J87,'MRI-CGCM3'!$J87,'NorESM1-M'!$J87)</f>
        <v>0.30640040301010601</v>
      </c>
      <c r="T88" s="13">
        <f>MAX('bcc-csm-1'!$K87,'bcc-csm1-1-m'!$K87,'BNU-ESM'!$K87,CanESM2!$K87,CCSM4!$K87,'CNRM-CM5'!$K87,'CSIRO-Mk3-6-0'!$K87,'GFDL-ESM2M'!$K87,'GFDL-ESM2G'!$K87,'HadGEM2-ES'!$K87,'HadGEM2-CC'!$K87,inmcm4!$K87,'IPSL-CM5A-LR'!$K87,'IPSL-CM5A-MR'!$K87,'IPSL-MC5B-LR'!$K87,MIROC5!$K87,'MIROC-ESM'!$K87,'MIROC-ESM-CHEM'!$K87,'MRI-CGCM3'!$K87,'NorESM1-M'!$K87)</f>
        <v>536.79347619999999</v>
      </c>
      <c r="U88" s="13">
        <f>MAX('bcc-csm-1'!$L87,'bcc-csm1-1-m'!$L87,'BNU-ESM'!$L87,CanESM2!$L87,CCSM4!$L87,'CNRM-CM5'!$L87,'CSIRO-Mk3-6-0'!$L87,'GFDL-ESM2M'!$L87,'GFDL-ESM2G'!$L87,'HadGEM2-ES'!$L87,'HadGEM2-CC'!$L87,inmcm4!$L87,'IPSL-CM5A-LR'!$L87,'IPSL-CM5A-MR'!$L87,'IPSL-MC5B-LR'!$L87,MIROC5!$L87,'MIROC-ESM'!$L87,'MIROC-ESM-CHEM'!$L87,'MRI-CGCM3'!$L87,'NorESM1-M'!$L87)</f>
        <v>309.5373472</v>
      </c>
      <c r="V88" s="25">
        <f>MAX('bcc-csm-1'!$M87,'bcc-csm1-1-m'!$M87,'BNU-ESM'!$M87,CanESM2!$M87,CCSM4!$M87,'CNRM-CM5'!$M87,'CSIRO-Mk3-6-0'!$M87,'GFDL-ESM2M'!$M87,'GFDL-ESM2G'!$M87,'HadGEM2-ES'!$M87,'HadGEM2-CC'!$M87,inmcm4!$M87,'IPSL-CM5A-LR'!$M87,'IPSL-CM5A-MR'!$M87,'IPSL-MC5B-LR'!$M87,MIROC5!$M87,'MIROC-ESM'!$M87,'MIROC-ESM-CHEM'!$M87,'MRI-CGCM3'!$M87,'NorESM1-M'!$M87)</f>
        <v>0.46591066419999999</v>
      </c>
      <c r="W88" s="56">
        <f>STDEV('bcc-csm-1'!$H87,'bcc-csm1-1-m'!$H87,'BNU-ESM'!$H87,CanESM2!$H87,CCSM4!$H87,'CNRM-CM5'!$H87,'CSIRO-Mk3-6-0'!$H87,'GFDL-ESM2M'!$H87,'GFDL-ESM2G'!$H87,'HadGEM2-ES'!$H87,'HadGEM2-CC'!$H87,inmcm4!$H87,'IPSL-CM5A-LR'!$H87,'IPSL-CM5A-MR'!$H87,'IPSL-MC5B-LR'!$H87,MIROC5!$H87,'MIROC-ESM'!$H87,'MIROC-ESM-CHEM'!$H87,'MRI-CGCM3'!$H87,'NorESM1-M'!$H87)</f>
        <v>89.808378944283476</v>
      </c>
      <c r="X88" s="13">
        <f>STDEV('bcc-csm-1'!$I87,'bcc-csm1-1-m'!$I87,'BNU-ESM'!$I87,CanESM2!$I87,CCSM4!$I87,'CNRM-CM5'!$I87,'CSIRO-Mk3-6-0'!$I87,'GFDL-ESM2M'!$I87,'GFDL-ESM2G'!$I87,'HadGEM2-ES'!$I87,'HadGEM2-CC'!$I87,inmcm4!$I87,'IPSL-CM5A-LR'!$I87,'IPSL-CM5A-MR'!$I87,'IPSL-MC5B-LR'!$I87,MIROC5!$I87,'MIROC-ESM'!$I87,'MIROC-ESM-CHEM'!$I87,'MRI-CGCM3'!$I87,'NorESM1-M'!$I87)</f>
        <v>56.323626341797222</v>
      </c>
      <c r="Y88" s="13">
        <f>STDEV('bcc-csm-1'!$J87,'bcc-csm1-1-m'!$J87,'BNU-ESM'!$J87,CanESM2!$J87,CCSM4!$J87,'CNRM-CM5'!$J87,'CSIRO-Mk3-6-0'!$J87,'GFDL-ESM2M'!$J87,'GFDL-ESM2G'!$J87,'HadGEM2-ES'!$J87,'HadGEM2-CC'!$J87,inmcm4!$J87,'IPSL-CM5A-LR'!$J87,'IPSL-CM5A-MR'!$J87,'IPSL-MC5B-LR'!$J87,MIROC5!$J87,'MIROC-ESM'!$J87,'MIROC-ESM-CHEM'!$J87,'MRI-CGCM3'!$J87,'NorESM1-M'!$J87)</f>
        <v>9.9428121869613986E-2</v>
      </c>
      <c r="Z88" s="13">
        <f>STDEV('bcc-csm-1'!$K87,'bcc-csm1-1-m'!$K87,'BNU-ESM'!$K87,CanESM2!$K87,CCSM4!$K87,'CNRM-CM5'!$K87,'CSIRO-Mk3-6-0'!$K87,'GFDL-ESM2M'!$K87,'GFDL-ESM2G'!$K87,'HadGEM2-ES'!$K87,'HadGEM2-CC'!$K87,inmcm4!$K87,'IPSL-CM5A-LR'!$K87,'IPSL-CM5A-MR'!$K87,'IPSL-MC5B-LR'!$K87,MIROC5!$K87,'MIROC-ESM'!$K87,'MIROC-ESM-CHEM'!$K87,'MRI-CGCM3'!$K87,'NorESM1-M'!$K87)</f>
        <v>119.94425209641133</v>
      </c>
      <c r="AA88" s="13">
        <f>STDEV('bcc-csm-1'!$L87,'bcc-csm1-1-m'!$L87,'BNU-ESM'!$L87,CanESM2!$L87,CCSM4!$L87,'CNRM-CM5'!$L87,'CSIRO-Mk3-6-0'!$L87,'GFDL-ESM2M'!$L87,'GFDL-ESM2G'!$L87,'HadGEM2-ES'!$L87,'HadGEM2-CC'!$L87,inmcm4!$L87,'IPSL-CM5A-LR'!$L87,'IPSL-CM5A-MR'!$L87,'IPSL-MC5B-LR'!$L87,MIROC5!$L87,'MIROC-ESM'!$L87,'MIROC-ESM-CHEM'!$L87,'MRI-CGCM3'!$L87,'NorESM1-M'!$L87)</f>
        <v>68.488820309457353</v>
      </c>
      <c r="AB88" s="13">
        <f>STDEV('bcc-csm-1'!$M87,'bcc-csm1-1-m'!$M87,'BNU-ESM'!$M87,CanESM2!$M87,CCSM4!$M87,'CNRM-CM5'!$M87,'CSIRO-Mk3-6-0'!$M87,'GFDL-ESM2M'!$M87,'GFDL-ESM2G'!$M87,'HadGEM2-ES'!$M87,'HadGEM2-CC'!$M87,inmcm4!$M87,'IPSL-CM5A-LR'!$M87,'IPSL-CM5A-MR'!$M87,'IPSL-MC5B-LR'!$M87,MIROC5!$M87,'MIROC-ESM'!$M87,'MIROC-ESM-CHEM'!$M87,'MRI-CGCM3'!$M87,'NorESM1-M'!$M87)</f>
        <v>0.11615015565009711</v>
      </c>
      <c r="AC88" s="56">
        <f t="shared" ref="AC88:AH88" si="196">E88-(3*W88)</f>
        <v>-40.338115883386735</v>
      </c>
      <c r="AD88" s="13">
        <f t="shared" si="196"/>
        <v>-59.728647732250849</v>
      </c>
      <c r="AE88" s="13">
        <f t="shared" si="196"/>
        <v>-0.15771967759740108</v>
      </c>
      <c r="AF88" s="13">
        <f t="shared" si="196"/>
        <v>-7.0079513715810435</v>
      </c>
      <c r="AG88" s="13">
        <f t="shared" si="196"/>
        <v>-25.691613562518711</v>
      </c>
      <c r="AH88" s="13">
        <f t="shared" si="196"/>
        <v>-0.11636114712227019</v>
      </c>
      <c r="AI88" s="56">
        <f t="shared" ref="AI88:AN88" si="197">E88+(3*W88)</f>
        <v>498.51215778231403</v>
      </c>
      <c r="AJ88" s="13">
        <f t="shared" si="197"/>
        <v>278.21311031853247</v>
      </c>
      <c r="AK88" s="13">
        <f t="shared" si="197"/>
        <v>0.43884905362028287</v>
      </c>
      <c r="AL88" s="13">
        <f t="shared" si="197"/>
        <v>712.65756120688695</v>
      </c>
      <c r="AM88" s="13">
        <f t="shared" si="197"/>
        <v>385.24130829422541</v>
      </c>
      <c r="AN88" s="13">
        <f t="shared" si="197"/>
        <v>0.58053978677831242</v>
      </c>
      <c r="AO88" s="56">
        <f>AVERAGE('bcc-csm-1'!$E87,'bcc-csm1-1-m'!$E87,'BNU-ESM'!$E87,CanESM2!$E87,CCSM4!$E87,'CNRM-CM5'!$E87,'CSIRO-Mk3-6-0'!$E87,'GFDL-ESM2M'!$E87,'GFDL-ESM2G'!$E87,'HadGEM2-ES'!$E87,'HadGEM2-CC'!$E87,inmcm4!$E87,'IPSL-CM5A-LR'!$E87,'IPSL-CM5A-MR'!$E87,'IPSL-MC5B-LR'!$E87,MIROC5!$E87,'MIROC-ESM'!$E87,'MIROC-ESM-CHEM'!$E87,'MRI-CGCM3'!$E87,'NorESM1-M'!$E87)</f>
        <v>1961.5991951314277</v>
      </c>
      <c r="AP88" s="13">
        <f>AVERAGE('bcc-csm-1'!$F87,'bcc-csm1-1-m'!$F87,'BNU-ESM'!$F87,CanESM2!$F87,CCSM4!$F87,'CNRM-CM5'!$F87,'CSIRO-Mk3-6-0'!$F87,'GFDL-ESM2M'!$F87,'GFDL-ESM2G'!$F87,'HadGEM2-ES'!$F87,'HadGEM2-CC'!$F87,inmcm4!$F87,'IPSL-CM5A-LR'!$F87,'IPSL-CM5A-MR'!$F87,'IPSL-MC5B-LR'!$F87,MIROC5!$F87,'MIROC-ESM'!$F87,'MIROC-ESM-CHEM'!$F87,'MRI-CGCM3'!$F87,'NorESM1-M'!$F87)</f>
        <v>198.93176878195814</v>
      </c>
      <c r="AQ88" s="62">
        <f>AVERAGE('bcc-csm-1'!$G87,'bcc-csm1-1-m'!$G87,'BNU-ESM'!$G87,CanESM2!$G87,CCSM4!$G87,'CNRM-CM5'!$G87,'CSIRO-Mk3-6-0'!$G87,'GFDL-ESM2M'!$G87,'GFDL-ESM2G'!$G87,'HadGEM2-ES'!$G87,'HadGEM2-CC'!$G87,inmcm4!$G87,'IPSL-CM5A-LR'!$G87,'IPSL-CM5A-MR'!$G87,'IPSL-MC5B-LR'!$G87,MIROC5!$G87,'MIROC-ESM'!$G87,'MIROC-ESM-CHEM'!$G87,'MRI-CGCM3'!$G87,'NorESM1-M'!$G87)</f>
        <v>1.0326749397803565</v>
      </c>
      <c r="AR88" s="53">
        <f t="shared" si="152"/>
        <v>0.11678584571101171</v>
      </c>
      <c r="AS88" s="53">
        <f t="shared" si="153"/>
        <v>0.54914422146860442</v>
      </c>
      <c r="AT88" s="64">
        <f t="shared" si="154"/>
        <v>0.13611707091617631</v>
      </c>
      <c r="AU88" s="53">
        <f t="shared" si="155"/>
        <v>0.17986590012544004</v>
      </c>
      <c r="AV88" s="53">
        <f t="shared" si="156"/>
        <v>0.90370104517040706</v>
      </c>
      <c r="AW88" s="64">
        <f t="shared" si="157"/>
        <v>0.2247457654752279</v>
      </c>
    </row>
    <row r="89" spans="1:49" ht="11.5" x14ac:dyDescent="0.25">
      <c r="A89" s="10" t="str">
        <f>IF(AND(B89='bcc-csm-1'!C88, B89='bcc-csm1-1-m'!C88,B89='BNU-ESM'!C88, B89=CanESM2!C88, B89=CCSM4!C88, B89='CNRM-CM5'!C88, B89='CSIRO-Mk3-6-0'!C88, B89='GFDL-ESM2M'!C88, B89='GFDL-ESM2G'!C88, B89='HadGEM2-ES'!C88, B89='HadGEM2-CC'!C88, B89=inmcm4!C88, B89='IPSL-CM5A-LR'!C88, B89='IPSL-CM5A-MR'!C88, B89='IPSL-MC5B-LR'!C88, B89=MIROC5!C88, B89='MIROC-ESM'!C88, B89='MIROC-ESM-CHEM'!C88, B89='MRI-CGCM3'!C88, B89='NorESM1-M'!C88), "Yes", "No")</f>
        <v>Yes</v>
      </c>
      <c r="B89" s="10">
        <v>19169</v>
      </c>
      <c r="C89" s="10" t="s">
        <v>88</v>
      </c>
      <c r="D89" s="11" t="s">
        <v>1</v>
      </c>
      <c r="E89" s="13">
        <f>AVERAGE('bcc-csm-1'!$H88,'bcc-csm1-1-m'!$H88,'BNU-ESM'!$H88,CanESM2!$H88,CCSM4!$H88,'CNRM-CM5'!$H88,'CSIRO-Mk3-6-0'!$H88,'GFDL-ESM2M'!$H88,'GFDL-ESM2G'!$H88,'HadGEM2-ES'!$H88,'HadGEM2-CC'!$H88,inmcm4!$H88,'IPSL-CM5A-LR'!$H88,'IPSL-CM5A-MR'!$H88,'IPSL-MC5B-LR'!$H88,MIROC5!$H88,'MIROC-ESM'!$H88,'MIROC-ESM-CHEM'!$H88,'MRI-CGCM3'!$H88,'NorESM1-M'!$H88)</f>
        <v>228.8085211837803</v>
      </c>
      <c r="F89" s="13">
        <f>AVERAGE('bcc-csm-1'!$I88,'bcc-csm1-1-m'!$I88,'BNU-ESM'!$I88,CanESM2!$I88,CCSM4!$I88,'CNRM-CM5'!$I88,'CSIRO-Mk3-6-0'!$I88,'GFDL-ESM2M'!$I88,'GFDL-ESM2G'!$I88,'HadGEM2-ES'!$I88,'HadGEM2-CC'!$I88,inmcm4!$I88,'IPSL-CM5A-LR'!$I88,'IPSL-CM5A-MR'!$I88,'IPSL-MC5B-LR'!$I88,MIROC5!$I88,'MIROC-ESM'!$I88,'MIROC-ESM-CHEM'!$I88,'MRI-CGCM3'!$I88,'NorESM1-M'!$I88)</f>
        <v>98.722416144407191</v>
      </c>
      <c r="G89" s="25">
        <f>AVERAGE('bcc-csm-1'!$J88,'bcc-csm1-1-m'!$J88,'BNU-ESM'!$J88,CanESM2!$J88,CCSM4!$J88,'CNRM-CM5'!$J88,'CSIRO-Mk3-6-0'!$J88,'GFDL-ESM2M'!$J88,'GFDL-ESM2G'!$J88,'HadGEM2-ES'!$J88,'HadGEM2-CC'!$J88,inmcm4!$J88,'IPSL-CM5A-LR'!$J88,'IPSL-CM5A-MR'!$J88,'IPSL-MC5B-LR'!$J88,MIROC5!$J88,'MIROC-ESM'!$J88,'MIROC-ESM-CHEM'!$J88,'MRI-CGCM3'!$J88,'NorESM1-M'!$J88)</f>
        <v>0.13130392635073646</v>
      </c>
      <c r="H89" s="13">
        <f>AVERAGE('bcc-csm-1'!$K88,'bcc-csm1-1-m'!$K88,'BNU-ESM'!$K88,CanESM2!$K88,CCSM4!$K88,'CNRM-CM5'!$K88,'CSIRO-Mk3-6-0'!$K88,'GFDL-ESM2M'!$K88,'GFDL-ESM2G'!$K88,'HadGEM2-ES'!$K88,'HadGEM2-CC'!$K88,inmcm4!$K88,'IPSL-CM5A-LR'!$K88,'IPSL-CM5A-MR'!$K88,'IPSL-MC5B-LR'!$K88,MIROC5!$K88,'MIROC-ESM'!$K88,'MIROC-ESM-CHEM'!$K88,'MRI-CGCM3'!$K88,'NorESM1-M'!$K88)</f>
        <v>354.94119983568612</v>
      </c>
      <c r="I89" s="13">
        <f>AVERAGE('bcc-csm-1'!$L88,'bcc-csm1-1-m'!$L88,'BNU-ESM'!$L88,CanESM2!$L88,CCSM4!$L88,'CNRM-CM5'!$L88,'CSIRO-Mk3-6-0'!$L88,'GFDL-ESM2M'!$L88,'GFDL-ESM2G'!$L88,'HadGEM2-ES'!$L88,'HadGEM2-CC'!$L88,inmcm4!$L88,'IPSL-CM5A-LR'!$L88,'IPSL-CM5A-MR'!$L88,'IPSL-MC5B-LR'!$L88,MIROC5!$L88,'MIROC-ESM'!$L88,'MIROC-ESM-CHEM'!$L88,'MRI-CGCM3'!$L88,'NorESM1-M'!$L88)</f>
        <v>165.03979375988845</v>
      </c>
      <c r="J89" s="25">
        <f>AVERAGE('bcc-csm-1'!$M88,'bcc-csm1-1-m'!$M88,'BNU-ESM'!$M88,CanESM2!$M88,CCSM4!$M88,'CNRM-CM5'!$M88,'CSIRO-Mk3-6-0'!$M88,'GFDL-ESM2M'!$M88,'GFDL-ESM2G'!$M88,'HadGEM2-ES'!$M88,'HadGEM2-CC'!$M88,inmcm4!$M88,'IPSL-CM5A-LR'!$M88,'IPSL-CM5A-MR'!$M88,'IPSL-MC5B-LR'!$M88,MIROC5!$M88,'MIROC-ESM'!$M88,'MIROC-ESM-CHEM'!$M88,'MRI-CGCM3'!$M88,'NorESM1-M'!$M88)</f>
        <v>0.22002283338661707</v>
      </c>
      <c r="K89" s="56">
        <f>MIN('bcc-csm-1'!$H88,'bcc-csm1-1-m'!$H88,'BNU-ESM'!$H88,CanESM2!$H88,CCSM4!$H88,'CNRM-CM5'!$H88,'CSIRO-Mk3-6-0'!$H88,'GFDL-ESM2M'!$H88,'GFDL-ESM2G'!$H88,'HadGEM2-ES'!$H88,'HadGEM2-CC'!$H88,inmcm4!$H88,'IPSL-CM5A-LR'!$H88,'IPSL-CM5A-MR'!$H88,'IPSL-MC5B-LR'!$H88,MIROC5!$H88,'MIROC-ESM'!$H88,'MIROC-ESM-CHEM'!$H88,'MRI-CGCM3'!$H88,'NorESM1-M'!$H88)</f>
        <v>49.300185377389703</v>
      </c>
      <c r="L89" s="13">
        <f>MIN('bcc-csm-1'!$I88,'bcc-csm1-1-m'!$I88,'BNU-ESM'!$I88,CanESM2!$I88,CCSM4!$I88,'CNRM-CM5'!$I88,'CSIRO-Mk3-6-0'!$I88,'GFDL-ESM2M'!$I88,'GFDL-ESM2G'!$I88,'HadGEM2-ES'!$I88,'HadGEM2-CC'!$I88,inmcm4!$I88,'IPSL-CM5A-LR'!$I88,'IPSL-CM5A-MR'!$I88,'IPSL-MC5B-LR'!$I88,MIROC5!$I88,'MIROC-ESM'!$I88,'MIROC-ESM-CHEM'!$I88,'MRI-CGCM3'!$I88,'NorESM1-M'!$I88)</f>
        <v>9.7713884830475006</v>
      </c>
      <c r="M89" s="25">
        <f>MIN('bcc-csm-1'!$J88,'bcc-csm1-1-m'!$J88,'BNU-ESM'!$J88,CanESM2!$J88,CCSM4!$J88,'CNRM-CM5'!$J88,'CSIRO-Mk3-6-0'!$J88,'GFDL-ESM2M'!$J88,'GFDL-ESM2G'!$J88,'HadGEM2-ES'!$J88,'HadGEM2-CC'!$J88,inmcm4!$J88,'IPSL-CM5A-LR'!$J88,'IPSL-CM5A-MR'!$J88,'IPSL-MC5B-LR'!$J88,MIROC5!$J88,'MIROC-ESM'!$J88,'MIROC-ESM-CHEM'!$J88,'MRI-CGCM3'!$J88,'NorESM1-M'!$J88)</f>
        <v>-4.8605793858670303E-2</v>
      </c>
      <c r="N89" s="13">
        <f>MIN('bcc-csm-1'!$K88,'bcc-csm1-1-m'!$K88,'BNU-ESM'!$K88,CanESM2!$K88,CCSM4!$K88,'CNRM-CM5'!$K88,'CSIRO-Mk3-6-0'!$K88,'GFDL-ESM2M'!$K88,'GFDL-ESM2G'!$K88,'HadGEM2-ES'!$K88,'HadGEM2-CC'!$K88,inmcm4!$K88,'IPSL-CM5A-LR'!$K88,'IPSL-CM5A-MR'!$K88,'IPSL-MC5B-LR'!$K88,MIROC5!$K88,'MIROC-ESM'!$K88,'MIROC-ESM-CHEM'!$K88,'MRI-CGCM3'!$K88,'NorESM1-M'!$K88)</f>
        <v>120.922785767703</v>
      </c>
      <c r="O89" s="13">
        <f>MIN('bcc-csm-1'!$L88,'bcc-csm1-1-m'!$L88,'BNU-ESM'!$L88,CanESM2!$L88,CCSM4!$L88,'CNRM-CM5'!$L88,'CSIRO-Mk3-6-0'!$L88,'GFDL-ESM2M'!$L88,'GFDL-ESM2G'!$L88,'HadGEM2-ES'!$L88,'HadGEM2-CC'!$L88,inmcm4!$L88,'IPSL-CM5A-LR'!$L88,'IPSL-CM5A-MR'!$L88,'IPSL-MC5B-LR'!$L88,MIROC5!$L88,'MIROC-ESM'!$L88,'MIROC-ESM-CHEM'!$L88,'MRI-CGCM3'!$L88,'NorESM1-M'!$L88)</f>
        <v>27.251028013229401</v>
      </c>
      <c r="P89" s="25">
        <f>MIN('bcc-csm-1'!$M88,'bcc-csm1-1-m'!$M88,'BNU-ESM'!$M88,CanESM2!$M88,CCSM4!$M88,'CNRM-CM5'!$M88,'CSIRO-Mk3-6-0'!$M88,'GFDL-ESM2M'!$M88,'GFDL-ESM2G'!$M88,'HadGEM2-ES'!$M88,'HadGEM2-CC'!$M88,inmcm4!$M88,'IPSL-CM5A-LR'!$M88,'IPSL-CM5A-MR'!$M88,'IPSL-MC5B-LR'!$M88,MIROC5!$M88,'MIROC-ESM'!$M88,'MIROC-ESM-CHEM'!$M88,'MRI-CGCM3'!$M88,'NorESM1-M'!$M88)</f>
        <v>-1.4479944661434501E-2</v>
      </c>
      <c r="Q89" s="56">
        <f>MAX('bcc-csm-1'!$H88,'bcc-csm1-1-m'!$H88,'BNU-ESM'!$H88,CanESM2!$H88,CCSM4!$H88,'CNRM-CM5'!$H88,'CSIRO-Mk3-6-0'!$H88,'GFDL-ESM2M'!$H88,'GFDL-ESM2G'!$H88,'HadGEM2-ES'!$H88,'HadGEM2-CC'!$H88,inmcm4!$H88,'IPSL-CM5A-LR'!$H88,'IPSL-CM5A-MR'!$H88,'IPSL-MC5B-LR'!$H88,MIROC5!$H88,'MIROC-ESM'!$H88,'MIROC-ESM-CHEM'!$H88,'MRI-CGCM3'!$H88,'NorESM1-M'!$H88)</f>
        <v>404.31909344061302</v>
      </c>
      <c r="R89" s="13">
        <f>MAX('bcc-csm-1'!$I88,'bcc-csm1-1-m'!$I88,'BNU-ESM'!$I88,CanESM2!$I88,CCSM4!$I88,'CNRM-CM5'!$I88,'CSIRO-Mk3-6-0'!$I88,'GFDL-ESM2M'!$I88,'GFDL-ESM2G'!$I88,'HadGEM2-ES'!$I88,'HadGEM2-CC'!$I88,inmcm4!$I88,'IPSL-CM5A-LR'!$I88,'IPSL-CM5A-MR'!$I88,'IPSL-MC5B-LR'!$I88,MIROC5!$I88,'MIROC-ESM'!$I88,'MIROC-ESM-CHEM'!$I88,'MRI-CGCM3'!$I88,'NorESM1-M'!$I88)</f>
        <v>249.173510217667</v>
      </c>
      <c r="S89" s="25">
        <f>MAX('bcc-csm-1'!$J88,'bcc-csm1-1-m'!$J88,'BNU-ESM'!$J88,CanESM2!$J88,CCSM4!$J88,'CNRM-CM5'!$J88,'CSIRO-Mk3-6-0'!$J88,'GFDL-ESM2M'!$J88,'GFDL-ESM2G'!$J88,'HadGEM2-ES'!$J88,'HadGEM2-CC'!$J88,inmcm4!$J88,'IPSL-CM5A-LR'!$J88,'IPSL-CM5A-MR'!$J88,'IPSL-MC5B-LR'!$J88,MIROC5!$J88,'MIROC-ESM'!$J88,'MIROC-ESM-CHEM'!$J88,'MRI-CGCM3'!$J88,'NorESM1-M'!$J88)</f>
        <v>0.31065741520000001</v>
      </c>
      <c r="T89" s="13">
        <f>MAX('bcc-csm-1'!$K88,'bcc-csm1-1-m'!$K88,'BNU-ESM'!$K88,CanESM2!$K88,CCSM4!$K88,'CNRM-CM5'!$K88,'CSIRO-Mk3-6-0'!$K88,'GFDL-ESM2M'!$K88,'GFDL-ESM2G'!$K88,'HadGEM2-ES'!$K88,'HadGEM2-CC'!$K88,inmcm4!$K88,'IPSL-CM5A-LR'!$K88,'IPSL-CM5A-MR'!$K88,'IPSL-MC5B-LR'!$K88,MIROC5!$K88,'MIROC-ESM'!$K88,'MIROC-ESM-CHEM'!$K88,'MRI-CGCM3'!$K88,'NorESM1-M'!$K88)</f>
        <v>569.93157929999995</v>
      </c>
      <c r="U89" s="13">
        <f>MAX('bcc-csm-1'!$L88,'bcc-csm1-1-m'!$L88,'BNU-ESM'!$L88,CanESM2!$L88,CCSM4!$L88,'CNRM-CM5'!$L88,'CSIRO-Mk3-6-0'!$L88,'GFDL-ESM2M'!$L88,'GFDL-ESM2G'!$L88,'HadGEM2-ES'!$L88,'HadGEM2-CC'!$L88,inmcm4!$L88,'IPSL-CM5A-LR'!$L88,'IPSL-CM5A-MR'!$L88,'IPSL-MC5B-LR'!$L88,MIROC5!$L88,'MIROC-ESM'!$L88,'MIROC-ESM-CHEM'!$L88,'MRI-CGCM3'!$L88,'NorESM1-M'!$L88)</f>
        <v>305.96604459999998</v>
      </c>
      <c r="V89" s="25">
        <f>MAX('bcc-csm-1'!$M88,'bcc-csm1-1-m'!$M88,'BNU-ESM'!$M88,CanESM2!$M88,CCSM4!$M88,'CNRM-CM5'!$M88,'CSIRO-Mk3-6-0'!$M88,'GFDL-ESM2M'!$M88,'GFDL-ESM2G'!$M88,'HadGEM2-ES'!$M88,'HadGEM2-CC'!$M88,inmcm4!$M88,'IPSL-CM5A-LR'!$M88,'IPSL-CM5A-MR'!$M88,'IPSL-MC5B-LR'!$M88,MIROC5!$M88,'MIROC-ESM'!$M88,'MIROC-ESM-CHEM'!$M88,'MRI-CGCM3'!$M88,'NorESM1-M'!$M88)</f>
        <v>0.43327086859220698</v>
      </c>
      <c r="W89" s="56">
        <f>STDEV('bcc-csm-1'!$H88,'bcc-csm1-1-m'!$H88,'BNU-ESM'!$H88,CanESM2!$H88,CCSM4!$H88,'CNRM-CM5'!$H88,'CSIRO-Mk3-6-0'!$H88,'GFDL-ESM2M'!$H88,'GFDL-ESM2G'!$H88,'HadGEM2-ES'!$H88,'HadGEM2-CC'!$H88,inmcm4!$H88,'IPSL-CM5A-LR'!$H88,'IPSL-CM5A-MR'!$H88,'IPSL-MC5B-LR'!$H88,MIROC5!$H88,'MIROC-ESM'!$H88,'MIROC-ESM-CHEM'!$H88,'MRI-CGCM3'!$H88,'NorESM1-M'!$H88)</f>
        <v>88.146460668992347</v>
      </c>
      <c r="X89" s="13">
        <f>STDEV('bcc-csm-1'!$I88,'bcc-csm1-1-m'!$I88,'BNU-ESM'!$I88,CanESM2!$I88,CCSM4!$I88,'CNRM-CM5'!$I88,'CSIRO-Mk3-6-0'!$I88,'GFDL-ESM2M'!$I88,'GFDL-ESM2G'!$I88,'HadGEM2-ES'!$I88,'HadGEM2-CC'!$I88,inmcm4!$I88,'IPSL-CM5A-LR'!$I88,'IPSL-CM5A-MR'!$I88,'IPSL-MC5B-LR'!$I88,MIROC5!$I88,'MIROC-ESM'!$I88,'MIROC-ESM-CHEM'!$I88,'MRI-CGCM3'!$I88,'NorESM1-M'!$I88)</f>
        <v>58.27243033551489</v>
      </c>
      <c r="Y89" s="13">
        <f>STDEV('bcc-csm-1'!$J88,'bcc-csm1-1-m'!$J88,'BNU-ESM'!$J88,CanESM2!$J88,CCSM4!$J88,'CNRM-CM5'!$J88,'CSIRO-Mk3-6-0'!$J88,'GFDL-ESM2M'!$J88,'GFDL-ESM2G'!$J88,'HadGEM2-ES'!$J88,'HadGEM2-CC'!$J88,inmcm4!$J88,'IPSL-CM5A-LR'!$J88,'IPSL-CM5A-MR'!$J88,'IPSL-MC5B-LR'!$J88,MIROC5!$J88,'MIROC-ESM'!$J88,'MIROC-ESM-CHEM'!$J88,'MRI-CGCM3'!$J88,'NorESM1-M'!$J88)</f>
        <v>9.7771758044773296E-2</v>
      </c>
      <c r="Z89" s="13">
        <f>STDEV('bcc-csm-1'!$K88,'bcc-csm1-1-m'!$K88,'BNU-ESM'!$K88,CanESM2!$K88,CCSM4!$K88,'CNRM-CM5'!$K88,'CSIRO-Mk3-6-0'!$K88,'GFDL-ESM2M'!$K88,'GFDL-ESM2G'!$K88,'HadGEM2-ES'!$K88,'HadGEM2-CC'!$K88,inmcm4!$K88,'IPSL-CM5A-LR'!$K88,'IPSL-CM5A-MR'!$K88,'IPSL-MC5B-LR'!$K88,MIROC5!$K88,'MIROC-ESM'!$K88,'MIROC-ESM-CHEM'!$K88,'MRI-CGCM3'!$K88,'NorESM1-M'!$K88)</f>
        <v>129.3077783936566</v>
      </c>
      <c r="AA89" s="13">
        <f>STDEV('bcc-csm-1'!$L88,'bcc-csm1-1-m'!$L88,'BNU-ESM'!$L88,CanESM2!$L88,CCSM4!$L88,'CNRM-CM5'!$L88,'CSIRO-Mk3-6-0'!$L88,'GFDL-ESM2M'!$L88,'GFDL-ESM2G'!$L88,'HadGEM2-ES'!$L88,'HadGEM2-CC'!$L88,inmcm4!$L88,'IPSL-CM5A-LR'!$L88,'IPSL-CM5A-MR'!$L88,'IPSL-MC5B-LR'!$L88,MIROC5!$L88,'MIROC-ESM'!$L88,'MIROC-ESM-CHEM'!$L88,'MRI-CGCM3'!$L88,'NorESM1-M'!$L88)</f>
        <v>74.271609218884649</v>
      </c>
      <c r="AB89" s="13">
        <f>STDEV('bcc-csm-1'!$M88,'bcc-csm1-1-m'!$M88,'BNU-ESM'!$M88,CanESM2!$M88,CCSM4!$M88,'CNRM-CM5'!$M88,'CSIRO-Mk3-6-0'!$M88,'GFDL-ESM2M'!$M88,'GFDL-ESM2G'!$M88,'HadGEM2-ES'!$M88,'HadGEM2-CC'!$M88,inmcm4!$M88,'IPSL-CM5A-LR'!$M88,'IPSL-CM5A-MR'!$M88,'IPSL-MC5B-LR'!$M88,MIROC5!$M88,'MIROC-ESM'!$M88,'MIROC-ESM-CHEM'!$M88,'MRI-CGCM3'!$M88,'NorESM1-M'!$M88)</f>
        <v>0.13022651557566065</v>
      </c>
      <c r="AC89" s="56">
        <f t="shared" ref="AC89:AH89" si="198">E89-(3*W89)</f>
        <v>-35.630860823196741</v>
      </c>
      <c r="AD89" s="13">
        <f t="shared" si="198"/>
        <v>-76.094874862137488</v>
      </c>
      <c r="AE89" s="13">
        <f t="shared" si="198"/>
        <v>-0.16201134778358345</v>
      </c>
      <c r="AF89" s="13">
        <f t="shared" si="198"/>
        <v>-32.982135345283723</v>
      </c>
      <c r="AG89" s="13">
        <f t="shared" si="198"/>
        <v>-57.775033896765507</v>
      </c>
      <c r="AH89" s="13">
        <f t="shared" si="198"/>
        <v>-0.17065671334036484</v>
      </c>
      <c r="AI89" s="56">
        <f t="shared" ref="AI89:AN89" si="199">E89+(3*W89)</f>
        <v>493.24790319075737</v>
      </c>
      <c r="AJ89" s="13">
        <f t="shared" si="199"/>
        <v>273.53970715095187</v>
      </c>
      <c r="AK89" s="13">
        <f t="shared" si="199"/>
        <v>0.42461920048505636</v>
      </c>
      <c r="AL89" s="13">
        <f t="shared" si="199"/>
        <v>742.86453501665596</v>
      </c>
      <c r="AM89" s="13">
        <f t="shared" si="199"/>
        <v>387.85462141654239</v>
      </c>
      <c r="AN89" s="13">
        <f t="shared" si="199"/>
        <v>0.61070238011359901</v>
      </c>
      <c r="AO89" s="56">
        <f>AVERAGE('bcc-csm-1'!$E88,'bcc-csm1-1-m'!$E88,'BNU-ESM'!$E88,CanESM2!$E88,CCSM4!$E88,'CNRM-CM5'!$E88,'CSIRO-Mk3-6-0'!$E88,'GFDL-ESM2M'!$E88,'GFDL-ESM2G'!$E88,'HadGEM2-ES'!$E88,'HadGEM2-CC'!$E88,inmcm4!$E88,'IPSL-CM5A-LR'!$E88,'IPSL-CM5A-MR'!$E88,'IPSL-MC5B-LR'!$E88,MIROC5!$E88,'MIROC-ESM'!$E88,'MIROC-ESM-CHEM'!$E88,'MRI-CGCM3'!$E88,'NorESM1-M'!$E88)</f>
        <v>2005.0115259328873</v>
      </c>
      <c r="AP89" s="13">
        <f>AVERAGE('bcc-csm-1'!$F88,'bcc-csm1-1-m'!$F88,'BNU-ESM'!$F88,CanESM2!$F88,CCSM4!$F88,'CNRM-CM5'!$F88,'CSIRO-Mk3-6-0'!$F88,'GFDL-ESM2M'!$F88,'GFDL-ESM2G'!$F88,'HadGEM2-ES'!$F88,'HadGEM2-CC'!$F88,inmcm4!$F88,'IPSL-CM5A-LR'!$F88,'IPSL-CM5A-MR'!$F88,'IPSL-MC5B-LR'!$F88,MIROC5!$F88,'MIROC-ESM'!$F88,'MIROC-ESM-CHEM'!$F88,'MRI-CGCM3'!$F88,'NorESM1-M'!$F88)</f>
        <v>162.18118163294056</v>
      </c>
      <c r="AQ89" s="62">
        <f>AVERAGE('bcc-csm-1'!$G88,'bcc-csm1-1-m'!$G88,'BNU-ESM'!$G88,CanESM2!$G88,CCSM4!$G88,'CNRM-CM5'!$G88,'CSIRO-Mk3-6-0'!$G88,'GFDL-ESM2M'!$G88,'GFDL-ESM2G'!$G88,'HadGEM2-ES'!$G88,'HadGEM2-CC'!$G88,inmcm4!$G88,'IPSL-CM5A-LR'!$G88,'IPSL-CM5A-MR'!$G88,'IPSL-MC5B-LR'!$G88,MIROC5!$G88,'MIROC-ESM'!$G88,'MIROC-ESM-CHEM'!$G88,'MRI-CGCM3'!$G88,'NorESM1-M'!$G88)</f>
        <v>0.9342467016803111</v>
      </c>
      <c r="AR89" s="53">
        <f t="shared" si="152"/>
        <v>0.11411830716400535</v>
      </c>
      <c r="AS89" s="53">
        <f t="shared" si="153"/>
        <v>0.60871683847909341</v>
      </c>
      <c r="AT89" s="64">
        <f t="shared" si="154"/>
        <v>0.1405452394047276</v>
      </c>
      <c r="AU89" s="53">
        <f t="shared" si="155"/>
        <v>0.1770270121866456</v>
      </c>
      <c r="AV89" s="53">
        <f t="shared" si="156"/>
        <v>1.0176260408153746</v>
      </c>
      <c r="AW89" s="64">
        <f t="shared" si="157"/>
        <v>0.23550827954852813</v>
      </c>
    </row>
    <row r="90" spans="1:49" ht="11.5" x14ac:dyDescent="0.25">
      <c r="A90" s="10" t="str">
        <f>IF(AND(B90='bcc-csm-1'!C89, B90='bcc-csm1-1-m'!C89,B90='BNU-ESM'!C89, B90=CanESM2!C89, B90=CCSM4!C89, B90='CNRM-CM5'!C89, B90='CSIRO-Mk3-6-0'!C89, B90='GFDL-ESM2M'!C89, B90='GFDL-ESM2G'!C89, B90='HadGEM2-ES'!C89, B90='HadGEM2-CC'!C89, B90=inmcm4!C89, B90='IPSL-CM5A-LR'!C89, B90='IPSL-CM5A-MR'!C89, B90='IPSL-MC5B-LR'!C89, B90=MIROC5!C89, B90='MIROC-ESM'!C89, B90='MIROC-ESM-CHEM'!C89, B90='MRI-CGCM3'!C89, B90='NorESM1-M'!C89), "Yes", "No")</f>
        <v>Yes</v>
      </c>
      <c r="B90" s="10">
        <v>19171</v>
      </c>
      <c r="C90" s="10" t="s">
        <v>89</v>
      </c>
      <c r="D90" s="11" t="s">
        <v>1</v>
      </c>
      <c r="E90" s="13">
        <f>AVERAGE('bcc-csm-1'!$H89,'bcc-csm1-1-m'!$H89,'BNU-ESM'!$H89,CanESM2!$H89,CCSM4!$H89,'CNRM-CM5'!$H89,'CSIRO-Mk3-6-0'!$H89,'GFDL-ESM2M'!$H89,'GFDL-ESM2G'!$H89,'HadGEM2-ES'!$H89,'HadGEM2-CC'!$H89,inmcm4!$H89,'IPSL-CM5A-LR'!$H89,'IPSL-CM5A-MR'!$H89,'IPSL-MC5B-LR'!$H89,MIROC5!$H89,'MIROC-ESM'!$H89,'MIROC-ESM-CHEM'!$H89,'MRI-CGCM3'!$H89,'NorESM1-M'!$H89)</f>
        <v>231.71958023472399</v>
      </c>
      <c r="F90" s="13">
        <f>AVERAGE('bcc-csm-1'!$I89,'bcc-csm1-1-m'!$I89,'BNU-ESM'!$I89,CanESM2!$I89,CCSM4!$I89,'CNRM-CM5'!$I89,'CSIRO-Mk3-6-0'!$I89,'GFDL-ESM2M'!$I89,'GFDL-ESM2G'!$I89,'HadGEM2-ES'!$I89,'HadGEM2-CC'!$I89,inmcm4!$I89,'IPSL-CM5A-LR'!$I89,'IPSL-CM5A-MR'!$I89,'IPSL-MC5B-LR'!$I89,MIROC5!$I89,'MIROC-ESM'!$I89,'MIROC-ESM-CHEM'!$I89,'MRI-CGCM3'!$I89,'NorESM1-M'!$I89)</f>
        <v>103.28239098801248</v>
      </c>
      <c r="G90" s="25">
        <f>AVERAGE('bcc-csm-1'!$J89,'bcc-csm1-1-m'!$J89,'BNU-ESM'!$J89,CanESM2!$J89,CCSM4!$J89,'CNRM-CM5'!$J89,'CSIRO-Mk3-6-0'!$J89,'GFDL-ESM2M'!$J89,'GFDL-ESM2G'!$J89,'HadGEM2-ES'!$J89,'HadGEM2-CC'!$J89,inmcm4!$J89,'IPSL-CM5A-LR'!$J89,'IPSL-CM5A-MR'!$J89,'IPSL-MC5B-LR'!$J89,MIROC5!$J89,'MIROC-ESM'!$J89,'MIROC-ESM-CHEM'!$J89,'MRI-CGCM3'!$J89,'NorESM1-M'!$J89)</f>
        <v>0.13415653251956497</v>
      </c>
      <c r="H90" s="13">
        <f>AVERAGE('bcc-csm-1'!$K89,'bcc-csm1-1-m'!$K89,'BNU-ESM'!$K89,CanESM2!$K89,CCSM4!$K89,'CNRM-CM5'!$K89,'CSIRO-Mk3-6-0'!$K89,'GFDL-ESM2M'!$K89,'GFDL-ESM2G'!$K89,'HadGEM2-ES'!$K89,'HadGEM2-CC'!$K89,inmcm4!$K89,'IPSL-CM5A-LR'!$K89,'IPSL-CM5A-MR'!$K89,'IPSL-MC5B-LR'!$K89,MIROC5!$K89,'MIROC-ESM'!$K89,'MIROC-ESM-CHEM'!$K89,'MRI-CGCM3'!$K89,'NorESM1-M'!$K89)</f>
        <v>359.83472514571366</v>
      </c>
      <c r="I90" s="13">
        <f>AVERAGE('bcc-csm-1'!$L89,'bcc-csm1-1-m'!$L89,'BNU-ESM'!$L89,CanESM2!$L89,CCSM4!$L89,'CNRM-CM5'!$L89,'CSIRO-Mk3-6-0'!$L89,'GFDL-ESM2M'!$L89,'GFDL-ESM2G'!$L89,'HadGEM2-ES'!$L89,'HadGEM2-CC'!$L89,inmcm4!$L89,'IPSL-CM5A-LR'!$L89,'IPSL-CM5A-MR'!$L89,'IPSL-MC5B-LR'!$L89,MIROC5!$L89,'MIROC-ESM'!$L89,'MIROC-ESM-CHEM'!$L89,'MRI-CGCM3'!$L89,'NorESM1-M'!$L89)</f>
        <v>171.88347598292108</v>
      </c>
      <c r="J90" s="25">
        <f>AVERAGE('bcc-csm-1'!$M89,'bcc-csm1-1-m'!$M89,'BNU-ESM'!$M89,CanESM2!$M89,CCSM4!$M89,'CNRM-CM5'!$M89,'CSIRO-Mk3-6-0'!$M89,'GFDL-ESM2M'!$M89,'GFDL-ESM2G'!$M89,'HadGEM2-ES'!$M89,'HadGEM2-CC'!$M89,inmcm4!$M89,'IPSL-CM5A-LR'!$M89,'IPSL-CM5A-MR'!$M89,'IPSL-MC5B-LR'!$M89,MIROC5!$M89,'MIROC-ESM'!$M89,'MIROC-ESM-CHEM'!$M89,'MRI-CGCM3'!$M89,'NorESM1-M'!$M89)</f>
        <v>0.22278989190746862</v>
      </c>
      <c r="K90" s="56">
        <f>MIN('bcc-csm-1'!$H89,'bcc-csm1-1-m'!$H89,'BNU-ESM'!$H89,CanESM2!$H89,CCSM4!$H89,'CNRM-CM5'!$H89,'CSIRO-Mk3-6-0'!$H89,'GFDL-ESM2M'!$H89,'GFDL-ESM2G'!$H89,'HadGEM2-ES'!$H89,'HadGEM2-CC'!$H89,inmcm4!$H89,'IPSL-CM5A-LR'!$H89,'IPSL-CM5A-MR'!$H89,'IPSL-MC5B-LR'!$H89,MIROC5!$H89,'MIROC-ESM'!$H89,'MIROC-ESM-CHEM'!$H89,'MRI-CGCM3'!$H89,'NorESM1-M'!$H89)</f>
        <v>58.5113788871531</v>
      </c>
      <c r="L90" s="13">
        <f>MIN('bcc-csm-1'!$I89,'bcc-csm1-1-m'!$I89,'BNU-ESM'!$I89,CanESM2!$I89,CCSM4!$I89,'CNRM-CM5'!$I89,'CSIRO-Mk3-6-0'!$I89,'GFDL-ESM2M'!$I89,'GFDL-ESM2G'!$I89,'HadGEM2-ES'!$I89,'HadGEM2-CC'!$I89,inmcm4!$I89,'IPSL-CM5A-LR'!$I89,'IPSL-CM5A-MR'!$I89,'IPSL-MC5B-LR'!$I89,MIROC5!$I89,'MIROC-ESM'!$I89,'MIROC-ESM-CHEM'!$I89,'MRI-CGCM3'!$I89,'NorESM1-M'!$I89)</f>
        <v>13.427220821380599</v>
      </c>
      <c r="M90" s="25">
        <f>MIN('bcc-csm-1'!$J89,'bcc-csm1-1-m'!$J89,'BNU-ESM'!$J89,CanESM2!$J89,CCSM4!$J89,'CNRM-CM5'!$J89,'CSIRO-Mk3-6-0'!$J89,'GFDL-ESM2M'!$J89,'GFDL-ESM2G'!$J89,'HadGEM2-ES'!$J89,'HadGEM2-CC'!$J89,inmcm4!$J89,'IPSL-CM5A-LR'!$J89,'IPSL-CM5A-MR'!$J89,'IPSL-MC5B-LR'!$J89,MIROC5!$J89,'MIROC-ESM'!$J89,'MIROC-ESM-CHEM'!$J89,'MRI-CGCM3'!$J89,'NorESM1-M'!$J89)</f>
        <v>-3.8835362382117697E-2</v>
      </c>
      <c r="N90" s="13">
        <f>MIN('bcc-csm-1'!$K89,'bcc-csm1-1-m'!$K89,'BNU-ESM'!$K89,CanESM2!$K89,CCSM4!$K89,'CNRM-CM5'!$K89,'CSIRO-Mk3-6-0'!$K89,'GFDL-ESM2M'!$K89,'GFDL-ESM2G'!$K89,'HadGEM2-ES'!$K89,'HadGEM2-CC'!$K89,inmcm4!$K89,'IPSL-CM5A-LR'!$K89,'IPSL-CM5A-MR'!$K89,'IPSL-MC5B-LR'!$K89,MIROC5!$K89,'MIROC-ESM'!$K89,'MIROC-ESM-CHEM'!$K89,'MRI-CGCM3'!$K89,'NorESM1-M'!$K89)</f>
        <v>128.48529006561699</v>
      </c>
      <c r="O90" s="13">
        <f>MIN('bcc-csm-1'!$L89,'bcc-csm1-1-m'!$L89,'BNU-ESM'!$L89,CanESM2!$L89,CCSM4!$L89,'CNRM-CM5'!$L89,'CSIRO-Mk3-6-0'!$L89,'GFDL-ESM2M'!$L89,'GFDL-ESM2G'!$L89,'HadGEM2-ES'!$L89,'HadGEM2-CC'!$L89,inmcm4!$L89,'IPSL-CM5A-LR'!$L89,'IPSL-CM5A-MR'!$L89,'IPSL-MC5B-LR'!$L89,MIROC5!$L89,'MIROC-ESM'!$L89,'MIROC-ESM-CHEM'!$L89,'MRI-CGCM3'!$L89,'NorESM1-M'!$L89)</f>
        <v>26.0420672416687</v>
      </c>
      <c r="P90" s="25">
        <f>MIN('bcc-csm-1'!$M89,'bcc-csm1-1-m'!$M89,'BNU-ESM'!$M89,CanESM2!$M89,CCSM4!$M89,'CNRM-CM5'!$M89,'CSIRO-Mk3-6-0'!$M89,'GFDL-ESM2M'!$M89,'GFDL-ESM2G'!$M89,'HadGEM2-ES'!$M89,'HadGEM2-CC'!$M89,inmcm4!$M89,'IPSL-CM5A-LR'!$M89,'IPSL-CM5A-MR'!$M89,'IPSL-MC5B-LR'!$M89,MIROC5!$M89,'MIROC-ESM'!$M89,'MIROC-ESM-CHEM'!$M89,'MRI-CGCM3'!$M89,'NorESM1-M'!$M89)</f>
        <v>-1.49438433251262E-2</v>
      </c>
      <c r="Q90" s="56">
        <f>MAX('bcc-csm-1'!$H89,'bcc-csm1-1-m'!$H89,'BNU-ESM'!$H89,CanESM2!$H89,CCSM4!$H89,'CNRM-CM5'!$H89,'CSIRO-Mk3-6-0'!$H89,'GFDL-ESM2M'!$H89,'GFDL-ESM2G'!$H89,'HadGEM2-ES'!$H89,'HadGEM2-CC'!$H89,inmcm4!$H89,'IPSL-CM5A-LR'!$H89,'IPSL-CM5A-MR'!$H89,'IPSL-MC5B-LR'!$H89,MIROC5!$H89,'MIROC-ESM'!$H89,'MIROC-ESM-CHEM'!$H89,'MRI-CGCM3'!$H89,'NorESM1-M'!$H89)</f>
        <v>430.060746203642</v>
      </c>
      <c r="R90" s="13">
        <f>MAX('bcc-csm-1'!$I89,'bcc-csm1-1-m'!$I89,'BNU-ESM'!$I89,CanESM2!$I89,CCSM4!$I89,'CNRM-CM5'!$I89,'CSIRO-Mk3-6-0'!$I89,'GFDL-ESM2M'!$I89,'GFDL-ESM2G'!$I89,'HadGEM2-ES'!$I89,'HadGEM2-CC'!$I89,inmcm4!$I89,'IPSL-CM5A-LR'!$I89,'IPSL-CM5A-MR'!$I89,'IPSL-MC5B-LR'!$I89,MIROC5!$I89,'MIROC-ESM'!$I89,'MIROC-ESM-CHEM'!$I89,'MRI-CGCM3'!$I89,'NorESM1-M'!$I89)</f>
        <v>273.62331995964001</v>
      </c>
      <c r="S90" s="25">
        <f>MAX('bcc-csm-1'!$J89,'bcc-csm1-1-m'!$J89,'BNU-ESM'!$J89,CanESM2!$J89,CCSM4!$J89,'CNRM-CM5'!$J89,'CSIRO-Mk3-6-0'!$J89,'GFDL-ESM2M'!$J89,'GFDL-ESM2G'!$J89,'HadGEM2-ES'!$J89,'HadGEM2-CC'!$J89,inmcm4!$J89,'IPSL-CM5A-LR'!$J89,'IPSL-CM5A-MR'!$J89,'IPSL-MC5B-LR'!$J89,MIROC5!$J89,'MIROC-ESM'!$J89,'MIROC-ESM-CHEM'!$J89,'MRI-CGCM3'!$J89,'NorESM1-M'!$J89)</f>
        <v>0.32108655854298102</v>
      </c>
      <c r="T90" s="13">
        <f>MAX('bcc-csm-1'!$K89,'bcc-csm1-1-m'!$K89,'BNU-ESM'!$K89,CanESM2!$K89,CCSM4!$K89,'CNRM-CM5'!$K89,'CSIRO-Mk3-6-0'!$K89,'GFDL-ESM2M'!$K89,'GFDL-ESM2G'!$K89,'HadGEM2-ES'!$K89,'HadGEM2-CC'!$K89,inmcm4!$K89,'IPSL-CM5A-LR'!$K89,'IPSL-CM5A-MR'!$K89,'IPSL-MC5B-LR'!$K89,MIROC5!$K89,'MIROC-ESM'!$K89,'MIROC-ESM-CHEM'!$K89,'MRI-CGCM3'!$K89,'NorESM1-M'!$K89)</f>
        <v>610.40564849999998</v>
      </c>
      <c r="U90" s="13">
        <f>MAX('bcc-csm-1'!$L89,'bcc-csm1-1-m'!$L89,'BNU-ESM'!$L89,CanESM2!$L89,CCSM4!$L89,'CNRM-CM5'!$L89,'CSIRO-Mk3-6-0'!$L89,'GFDL-ESM2M'!$L89,'GFDL-ESM2G'!$L89,'HadGEM2-ES'!$L89,'HadGEM2-CC'!$L89,inmcm4!$L89,'IPSL-CM5A-LR'!$L89,'IPSL-CM5A-MR'!$L89,'IPSL-MC5B-LR'!$L89,MIROC5!$L89,'MIROC-ESM'!$L89,'MIROC-ESM-CHEM'!$L89,'MRI-CGCM3'!$L89,'NorESM1-M'!$L89)</f>
        <v>349.67585930000001</v>
      </c>
      <c r="V90" s="25">
        <f>MAX('bcc-csm-1'!$M89,'bcc-csm1-1-m'!$M89,'BNU-ESM'!$M89,CanESM2!$M89,CCSM4!$M89,'CNRM-CM5'!$M89,'CSIRO-Mk3-6-0'!$M89,'GFDL-ESM2M'!$M89,'GFDL-ESM2G'!$M89,'HadGEM2-ES'!$M89,'HadGEM2-CC'!$M89,inmcm4!$M89,'IPSL-CM5A-LR'!$M89,'IPSL-CM5A-MR'!$M89,'IPSL-MC5B-LR'!$M89,MIROC5!$M89,'MIROC-ESM'!$M89,'MIROC-ESM-CHEM'!$M89,'MRI-CGCM3'!$M89,'NorESM1-M'!$M89)</f>
        <v>0.48497818599999998</v>
      </c>
      <c r="W90" s="56">
        <f>STDEV('bcc-csm-1'!$H89,'bcc-csm1-1-m'!$H89,'BNU-ESM'!$H89,CanESM2!$H89,CCSM4!$H89,'CNRM-CM5'!$H89,'CSIRO-Mk3-6-0'!$H89,'GFDL-ESM2M'!$H89,'GFDL-ESM2G'!$H89,'HadGEM2-ES'!$H89,'HadGEM2-CC'!$H89,inmcm4!$H89,'IPSL-CM5A-LR'!$H89,'IPSL-CM5A-MR'!$H89,'IPSL-MC5B-LR'!$H89,MIROC5!$H89,'MIROC-ESM'!$H89,'MIROC-ESM-CHEM'!$H89,'MRI-CGCM3'!$H89,'NorESM1-M'!$H89)</f>
        <v>93.095547093715027</v>
      </c>
      <c r="X90" s="13">
        <f>STDEV('bcc-csm-1'!$I89,'bcc-csm1-1-m'!$I89,'BNU-ESM'!$I89,CanESM2!$I89,CCSM4!$I89,'CNRM-CM5'!$I89,'CSIRO-Mk3-6-0'!$I89,'GFDL-ESM2M'!$I89,'GFDL-ESM2G'!$I89,'HadGEM2-ES'!$I89,'HadGEM2-CC'!$I89,inmcm4!$I89,'IPSL-CM5A-LR'!$I89,'IPSL-CM5A-MR'!$I89,'IPSL-MC5B-LR'!$I89,MIROC5!$I89,'MIROC-ESM'!$I89,'MIROC-ESM-CHEM'!$I89,'MRI-CGCM3'!$I89,'NorESM1-M'!$I89)</f>
        <v>62.472898872245587</v>
      </c>
      <c r="Y90" s="13">
        <f>STDEV('bcc-csm-1'!$J89,'bcc-csm1-1-m'!$J89,'BNU-ESM'!$J89,CanESM2!$J89,CCSM4!$J89,'CNRM-CM5'!$J89,'CSIRO-Mk3-6-0'!$J89,'GFDL-ESM2M'!$J89,'GFDL-ESM2G'!$J89,'HadGEM2-ES'!$J89,'HadGEM2-CC'!$J89,inmcm4!$J89,'IPSL-CM5A-LR'!$J89,'IPSL-CM5A-MR'!$J89,'IPSL-MC5B-LR'!$J89,MIROC5!$J89,'MIROC-ESM'!$J89,'MIROC-ESM-CHEM'!$J89,'MRI-CGCM3'!$J89,'NorESM1-M'!$J89)</f>
        <v>0.10081344132761427</v>
      </c>
      <c r="Z90" s="13">
        <f>STDEV('bcc-csm-1'!$K89,'bcc-csm1-1-m'!$K89,'BNU-ESM'!$K89,CanESM2!$K89,CCSM4!$K89,'CNRM-CM5'!$K89,'CSIRO-Mk3-6-0'!$K89,'GFDL-ESM2M'!$K89,'GFDL-ESM2G'!$K89,'HadGEM2-ES'!$K89,'HadGEM2-CC'!$K89,inmcm4!$K89,'IPSL-CM5A-LR'!$K89,'IPSL-CM5A-MR'!$K89,'IPSL-MC5B-LR'!$K89,MIROC5!$K89,'MIROC-ESM'!$K89,'MIROC-ESM-CHEM'!$K89,'MRI-CGCM3'!$K89,'NorESM1-M'!$K89)</f>
        <v>134.97820313047552</v>
      </c>
      <c r="AA90" s="13">
        <f>STDEV('bcc-csm-1'!$L89,'bcc-csm1-1-m'!$L89,'BNU-ESM'!$L89,CanESM2!$L89,CCSM4!$L89,'CNRM-CM5'!$L89,'CSIRO-Mk3-6-0'!$L89,'GFDL-ESM2M'!$L89,'GFDL-ESM2G'!$L89,'HadGEM2-ES'!$L89,'HadGEM2-CC'!$L89,inmcm4!$L89,'IPSL-CM5A-LR'!$L89,'IPSL-CM5A-MR'!$L89,'IPSL-MC5B-LR'!$L89,MIROC5!$L89,'MIROC-ESM'!$L89,'MIROC-ESM-CHEM'!$L89,'MRI-CGCM3'!$L89,'NorESM1-M'!$L89)</f>
        <v>82.273606863623527</v>
      </c>
      <c r="AB90" s="13">
        <f>STDEV('bcc-csm-1'!$M89,'bcc-csm1-1-m'!$M89,'BNU-ESM'!$M89,CanESM2!$M89,CCSM4!$M89,'CNRM-CM5'!$M89,'CSIRO-Mk3-6-0'!$M89,'GFDL-ESM2M'!$M89,'GFDL-ESM2G'!$M89,'HadGEM2-ES'!$M89,'HadGEM2-CC'!$M89,inmcm4!$M89,'IPSL-CM5A-LR'!$M89,'IPSL-CM5A-MR'!$M89,'IPSL-MC5B-LR'!$M89,MIROC5!$M89,'MIROC-ESM'!$M89,'MIROC-ESM-CHEM'!$M89,'MRI-CGCM3'!$M89,'NorESM1-M'!$M89)</f>
        <v>0.13672607429393219</v>
      </c>
      <c r="AC90" s="56">
        <f t="shared" ref="AC90:AH90" si="200">E90-(3*W90)</f>
        <v>-47.567061046421088</v>
      </c>
      <c r="AD90" s="13">
        <f t="shared" si="200"/>
        <v>-84.136305628724273</v>
      </c>
      <c r="AE90" s="13">
        <f t="shared" si="200"/>
        <v>-0.16828379146327785</v>
      </c>
      <c r="AF90" s="13">
        <f t="shared" si="200"/>
        <v>-45.099884245712872</v>
      </c>
      <c r="AG90" s="13">
        <f t="shared" si="200"/>
        <v>-74.937344607949512</v>
      </c>
      <c r="AH90" s="13">
        <f t="shared" si="200"/>
        <v>-0.18738833097432794</v>
      </c>
      <c r="AI90" s="56">
        <f t="shared" ref="AI90:AN90" si="201">E90+(3*W90)</f>
        <v>511.00622151586907</v>
      </c>
      <c r="AJ90" s="13">
        <f t="shared" si="201"/>
        <v>290.7010876047492</v>
      </c>
      <c r="AK90" s="13">
        <f t="shared" si="201"/>
        <v>0.43659685650240776</v>
      </c>
      <c r="AL90" s="13">
        <f t="shared" si="201"/>
        <v>764.76933453714014</v>
      </c>
      <c r="AM90" s="13">
        <f t="shared" si="201"/>
        <v>418.70429657379168</v>
      </c>
      <c r="AN90" s="13">
        <f t="shared" si="201"/>
        <v>0.63296811478926518</v>
      </c>
      <c r="AO90" s="56">
        <f>AVERAGE('bcc-csm-1'!$E89,'bcc-csm1-1-m'!$E89,'BNU-ESM'!$E89,CanESM2!$E89,CCSM4!$E89,'CNRM-CM5'!$E89,'CSIRO-Mk3-6-0'!$E89,'GFDL-ESM2M'!$E89,'GFDL-ESM2G'!$E89,'HadGEM2-ES'!$E89,'HadGEM2-CC'!$E89,inmcm4!$E89,'IPSL-CM5A-LR'!$E89,'IPSL-CM5A-MR'!$E89,'IPSL-MC5B-LR'!$E89,MIROC5!$E89,'MIROC-ESM'!$E89,'MIROC-ESM-CHEM'!$E89,'MRI-CGCM3'!$E89,'NorESM1-M'!$E89)</f>
        <v>1997.5847031859998</v>
      </c>
      <c r="AP90" s="13">
        <f>AVERAGE('bcc-csm-1'!$F89,'bcc-csm1-1-m'!$F89,'BNU-ESM'!$F89,CanESM2!$F89,CCSM4!$F89,'CNRM-CM5'!$F89,'CSIRO-Mk3-6-0'!$F89,'GFDL-ESM2M'!$F89,'GFDL-ESM2G'!$F89,'HadGEM2-ES'!$F89,'HadGEM2-CC'!$F89,inmcm4!$F89,'IPSL-CM5A-LR'!$F89,'IPSL-CM5A-MR'!$F89,'IPSL-MC5B-LR'!$F89,MIROC5!$F89,'MIROC-ESM'!$F89,'MIROC-ESM-CHEM'!$F89,'MRI-CGCM3'!$F89,'NorESM1-M'!$F89)</f>
        <v>172.93443457881301</v>
      </c>
      <c r="AQ90" s="62">
        <f>AVERAGE('bcc-csm-1'!$G89,'bcc-csm1-1-m'!$G89,'BNU-ESM'!$G89,CanESM2!$G89,CCSM4!$G89,'CNRM-CM5'!$G89,'CSIRO-Mk3-6-0'!$G89,'GFDL-ESM2M'!$G89,'GFDL-ESM2G'!$G89,'HadGEM2-ES'!$G89,'HadGEM2-CC'!$G89,inmcm4!$G89,'IPSL-CM5A-LR'!$G89,'IPSL-CM5A-MR'!$G89,'IPSL-MC5B-LR'!$G89,MIROC5!$G89,'MIROC-ESM'!$G89,'MIROC-ESM-CHEM'!$G89,'MRI-CGCM3'!$G89,'NorESM1-M'!$G89)</f>
        <v>0.94884974530175659</v>
      </c>
      <c r="AR90" s="53">
        <f t="shared" si="152"/>
        <v>0.11599987718425576</v>
      </c>
      <c r="AS90" s="53">
        <f t="shared" si="153"/>
        <v>0.59723438677531071</v>
      </c>
      <c r="AT90" s="64">
        <f t="shared" si="154"/>
        <v>0.14138859517414956</v>
      </c>
      <c r="AU90" s="53">
        <f t="shared" si="155"/>
        <v>0.18013490220054443</v>
      </c>
      <c r="AV90" s="53">
        <f t="shared" si="156"/>
        <v>0.99392279161491714</v>
      </c>
      <c r="AW90" s="64">
        <f t="shared" si="157"/>
        <v>0.23479997018560211</v>
      </c>
    </row>
    <row r="91" spans="1:49" ht="11.5" x14ac:dyDescent="0.25">
      <c r="A91" s="10" t="str">
        <f>IF(AND(B91='bcc-csm-1'!C90, B91='bcc-csm1-1-m'!C90,B91='BNU-ESM'!C90, B91=CanESM2!C90, B91=CCSM4!C90, B91='CNRM-CM5'!C90, B91='CSIRO-Mk3-6-0'!C90, B91='GFDL-ESM2M'!C90, B91='GFDL-ESM2G'!C90, B91='HadGEM2-ES'!C90, B91='HadGEM2-CC'!C90, B91=inmcm4!C90, B91='IPSL-CM5A-LR'!C90, B91='IPSL-CM5A-MR'!C90, B91='IPSL-MC5B-LR'!C90, B91=MIROC5!C90, B91='MIROC-ESM'!C90, B91='MIROC-ESM-CHEM'!C90, B91='MRI-CGCM3'!C90, B91='NorESM1-M'!C90), "Yes", "No")</f>
        <v>Yes</v>
      </c>
      <c r="B91" s="10">
        <v>19173</v>
      </c>
      <c r="C91" s="10" t="s">
        <v>90</v>
      </c>
      <c r="D91" s="11" t="s">
        <v>1</v>
      </c>
      <c r="E91" s="13">
        <f>AVERAGE('bcc-csm-1'!$H90,'bcc-csm1-1-m'!$H90,'BNU-ESM'!$H90,CanESM2!$H90,CCSM4!$H90,'CNRM-CM5'!$H90,'CSIRO-Mk3-6-0'!$H90,'GFDL-ESM2M'!$H90,'GFDL-ESM2G'!$H90,'HadGEM2-ES'!$H90,'HadGEM2-CC'!$H90,inmcm4!$H90,'IPSL-CM5A-LR'!$H90,'IPSL-CM5A-MR'!$H90,'IPSL-MC5B-LR'!$H90,MIROC5!$H90,'MIROC-ESM'!$H90,'MIROC-ESM-CHEM'!$H90,'MRI-CGCM3'!$H90,'NorESM1-M'!$H90)</f>
        <v>230.26540701924964</v>
      </c>
      <c r="F91" s="13">
        <f>AVERAGE('bcc-csm-1'!$I90,'bcc-csm1-1-m'!$I90,'BNU-ESM'!$I90,CanESM2!$I90,CCSM4!$I90,'CNRM-CM5'!$I90,'CSIRO-Mk3-6-0'!$I90,'GFDL-ESM2M'!$I90,'GFDL-ESM2G'!$I90,'HadGEM2-ES'!$I90,'HadGEM2-CC'!$I90,inmcm4!$I90,'IPSL-CM5A-LR'!$I90,'IPSL-CM5A-MR'!$I90,'IPSL-MC5B-LR'!$I90,MIROC5!$I90,'MIROC-ESM'!$I90,'MIROC-ESM-CHEM'!$I90,'MRI-CGCM3'!$I90,'NorESM1-M'!$I90)</f>
        <v>119.2256598946088</v>
      </c>
      <c r="G91" s="25">
        <f>AVERAGE('bcc-csm-1'!$J90,'bcc-csm1-1-m'!$J90,'BNU-ESM'!$J90,CanESM2!$J90,CCSM4!$J90,'CNRM-CM5'!$J90,'CSIRO-Mk3-6-0'!$J90,'GFDL-ESM2M'!$J90,'GFDL-ESM2G'!$J90,'HadGEM2-ES'!$J90,'HadGEM2-CC'!$J90,inmcm4!$J90,'IPSL-CM5A-LR'!$J90,'IPSL-CM5A-MR'!$J90,'IPSL-MC5B-LR'!$J90,MIROC5!$J90,'MIROC-ESM'!$J90,'MIROC-ESM-CHEM'!$J90,'MRI-CGCM3'!$J90,'NorESM1-M'!$J90)</f>
        <v>0.14299450431214394</v>
      </c>
      <c r="H91" s="13">
        <f>AVERAGE('bcc-csm-1'!$K90,'bcc-csm1-1-m'!$K90,'BNU-ESM'!$K90,CanESM2!$K90,CCSM4!$K90,'CNRM-CM5'!$K90,'CSIRO-Mk3-6-0'!$K90,'GFDL-ESM2M'!$K90,'GFDL-ESM2G'!$K90,'HadGEM2-ES'!$K90,'HadGEM2-CC'!$K90,inmcm4!$K90,'IPSL-CM5A-LR'!$K90,'IPSL-CM5A-MR'!$K90,'IPSL-MC5B-LR'!$K90,MIROC5!$K90,'MIROC-ESM'!$K90,'MIROC-ESM-CHEM'!$K90,'MRI-CGCM3'!$K90,'NorESM1-M'!$K90)</f>
        <v>352.61604962089524</v>
      </c>
      <c r="I91" s="13">
        <f>AVERAGE('bcc-csm-1'!$L90,'bcc-csm1-1-m'!$L90,'BNU-ESM'!$L90,CanESM2!$L90,CCSM4!$L90,'CNRM-CM5'!$L90,'CSIRO-Mk3-6-0'!$L90,'GFDL-ESM2M'!$L90,'GFDL-ESM2G'!$L90,'HadGEM2-ES'!$L90,'HadGEM2-CC'!$L90,inmcm4!$L90,'IPSL-CM5A-LR'!$L90,'IPSL-CM5A-MR'!$L90,'IPSL-MC5B-LR'!$L90,MIROC5!$L90,'MIROC-ESM'!$L90,'MIROC-ESM-CHEM'!$L90,'MRI-CGCM3'!$L90,'NorESM1-M'!$L90)</f>
        <v>192.56817744515803</v>
      </c>
      <c r="J91" s="25">
        <f>AVERAGE('bcc-csm-1'!$M90,'bcc-csm1-1-m'!$M90,'BNU-ESM'!$M90,CanESM2!$M90,CCSM4!$M90,'CNRM-CM5'!$M90,'CSIRO-Mk3-6-0'!$M90,'GFDL-ESM2M'!$M90,'GFDL-ESM2G'!$M90,'HadGEM2-ES'!$M90,'HadGEM2-CC'!$M90,inmcm4!$M90,'IPSL-CM5A-LR'!$M90,'IPSL-CM5A-MR'!$M90,'IPSL-MC5B-LR'!$M90,MIROC5!$M90,'MIROC-ESM'!$M90,'MIROC-ESM-CHEM'!$M90,'MRI-CGCM3'!$M90,'NorESM1-M'!$M90)</f>
        <v>0.23808294958355575</v>
      </c>
      <c r="K91" s="56">
        <f>MIN('bcc-csm-1'!$H90,'bcc-csm1-1-m'!$H90,'BNU-ESM'!$H90,CanESM2!$H90,CCSM4!$H90,'CNRM-CM5'!$H90,'CSIRO-Mk3-6-0'!$H90,'GFDL-ESM2M'!$H90,'GFDL-ESM2G'!$H90,'HadGEM2-ES'!$H90,'HadGEM2-CC'!$H90,inmcm4!$H90,'IPSL-CM5A-LR'!$H90,'IPSL-CM5A-MR'!$H90,'IPSL-MC5B-LR'!$H90,MIROC5!$H90,'MIROC-ESM'!$H90,'MIROC-ESM-CHEM'!$H90,'MRI-CGCM3'!$H90,'NorESM1-M'!$H90)</f>
        <v>61.585312083689601</v>
      </c>
      <c r="L91" s="13">
        <f>MIN('bcc-csm-1'!$I90,'bcc-csm1-1-m'!$I90,'BNU-ESM'!$I90,CanESM2!$I90,CCSM4!$I90,'CNRM-CM5'!$I90,'CSIRO-Mk3-6-0'!$I90,'GFDL-ESM2M'!$I90,'GFDL-ESM2G'!$I90,'HadGEM2-ES'!$I90,'HadGEM2-CC'!$I90,inmcm4!$I90,'IPSL-CM5A-LR'!$I90,'IPSL-CM5A-MR'!$I90,'IPSL-MC5B-LR'!$I90,MIROC5!$I90,'MIROC-ESM'!$I90,'MIROC-ESM-CHEM'!$I90,'MRI-CGCM3'!$I90,'NorESM1-M'!$I90)</f>
        <v>25.644148250000001</v>
      </c>
      <c r="M91" s="25">
        <f>MIN('bcc-csm-1'!$J90,'bcc-csm1-1-m'!$J90,'BNU-ESM'!$J90,CanESM2!$J90,CCSM4!$J90,'CNRM-CM5'!$J90,'CSIRO-Mk3-6-0'!$J90,'GFDL-ESM2M'!$J90,'GFDL-ESM2G'!$J90,'HadGEM2-ES'!$J90,'HadGEM2-CC'!$J90,inmcm4!$J90,'IPSL-CM5A-LR'!$J90,'IPSL-CM5A-MR'!$J90,'IPSL-MC5B-LR'!$J90,MIROC5!$J90,'MIROC-ESM'!$J90,'MIROC-ESM-CHEM'!$J90,'MRI-CGCM3'!$J90,'NorESM1-M'!$J90)</f>
        <v>-5.158702531E-2</v>
      </c>
      <c r="N91" s="13">
        <f>MIN('bcc-csm-1'!$K90,'bcc-csm1-1-m'!$K90,'BNU-ESM'!$K90,CanESM2!$K90,CCSM4!$K90,'CNRM-CM5'!$K90,'CSIRO-Mk3-6-0'!$K90,'GFDL-ESM2M'!$K90,'GFDL-ESM2G'!$K90,'HadGEM2-ES'!$K90,'HadGEM2-CC'!$K90,inmcm4!$K90,'IPSL-CM5A-LR'!$K90,'IPSL-CM5A-MR'!$K90,'IPSL-MC5B-LR'!$K90,MIROC5!$K90,'MIROC-ESM'!$K90,'MIROC-ESM-CHEM'!$K90,'MRI-CGCM3'!$K90,'NorESM1-M'!$K90)</f>
        <v>123.097356114901</v>
      </c>
      <c r="O91" s="13">
        <f>MIN('bcc-csm-1'!$L90,'bcc-csm1-1-m'!$L90,'BNU-ESM'!$L90,CanESM2!$L90,CCSM4!$L90,'CNRM-CM5'!$L90,'CSIRO-Mk3-6-0'!$L90,'GFDL-ESM2M'!$L90,'GFDL-ESM2G'!$L90,'HadGEM2-ES'!$L90,'HadGEM2-CC'!$L90,inmcm4!$L90,'IPSL-CM5A-LR'!$L90,'IPSL-CM5A-MR'!$L90,'IPSL-MC5B-LR'!$L90,MIROC5!$L90,'MIROC-ESM'!$L90,'MIROC-ESM-CHEM'!$L90,'MRI-CGCM3'!$L90,'NorESM1-M'!$L90)</f>
        <v>44.531639719009398</v>
      </c>
      <c r="P91" s="25">
        <f>MIN('bcc-csm-1'!$M90,'bcc-csm1-1-m'!$M90,'BNU-ESM'!$M90,CanESM2!$M90,CCSM4!$M90,'CNRM-CM5'!$M90,'CSIRO-Mk3-6-0'!$M90,'GFDL-ESM2M'!$M90,'GFDL-ESM2G'!$M90,'HadGEM2-ES'!$M90,'HadGEM2-CC'!$M90,inmcm4!$M90,'IPSL-CM5A-LR'!$M90,'IPSL-CM5A-MR'!$M90,'IPSL-MC5B-LR'!$M90,MIROC5!$M90,'MIROC-ESM'!$M90,'MIROC-ESM-CHEM'!$M90,'MRI-CGCM3'!$M90,'NorESM1-M'!$M90)</f>
        <v>-6.80623604067965E-3</v>
      </c>
      <c r="Q91" s="56">
        <f>MAX('bcc-csm-1'!$H90,'bcc-csm1-1-m'!$H90,'BNU-ESM'!$H90,CanESM2!$H90,CCSM4!$H90,'CNRM-CM5'!$H90,'CSIRO-Mk3-6-0'!$H90,'GFDL-ESM2M'!$H90,'GFDL-ESM2G'!$H90,'HadGEM2-ES'!$H90,'HadGEM2-CC'!$H90,inmcm4!$H90,'IPSL-CM5A-LR'!$H90,'IPSL-CM5A-MR'!$H90,'IPSL-MC5B-LR'!$H90,MIROC5!$H90,'MIROC-ESM'!$H90,'MIROC-ESM-CHEM'!$H90,'MRI-CGCM3'!$H90,'NorESM1-M'!$H90)</f>
        <v>371.77614</v>
      </c>
      <c r="R91" s="13">
        <f>MAX('bcc-csm-1'!$I90,'bcc-csm1-1-m'!$I90,'BNU-ESM'!$I90,CanESM2!$I90,CCSM4!$I90,'CNRM-CM5'!$I90,'CSIRO-Mk3-6-0'!$I90,'GFDL-ESM2M'!$I90,'GFDL-ESM2G'!$I90,'HadGEM2-ES'!$I90,'HadGEM2-CC'!$I90,inmcm4!$I90,'IPSL-CM5A-LR'!$I90,'IPSL-CM5A-MR'!$I90,'IPSL-MC5B-LR'!$I90,MIROC5!$I90,'MIROC-ESM'!$I90,'MIROC-ESM-CHEM'!$I90,'MRI-CGCM3'!$I90,'NorESM1-M'!$I90)</f>
        <v>256.42951321601902</v>
      </c>
      <c r="S91" s="25">
        <f>MAX('bcc-csm-1'!$J90,'bcc-csm1-1-m'!$J90,'BNU-ESM'!$J90,CanESM2!$J90,CCSM4!$J90,'CNRM-CM5'!$J90,'CSIRO-Mk3-6-0'!$J90,'GFDL-ESM2M'!$J90,'GFDL-ESM2G'!$J90,'HadGEM2-ES'!$J90,'HadGEM2-CC'!$J90,inmcm4!$J90,'IPSL-CM5A-LR'!$J90,'IPSL-CM5A-MR'!$J90,'IPSL-MC5B-LR'!$J90,MIROC5!$J90,'MIROC-ESM'!$J90,'MIROC-ESM-CHEM'!$J90,'MRI-CGCM3'!$J90,'NorESM1-M'!$J90)</f>
        <v>0.34082449920000002</v>
      </c>
      <c r="T91" s="13">
        <f>MAX('bcc-csm-1'!$K90,'bcc-csm1-1-m'!$K90,'BNU-ESM'!$K90,CanESM2!$K90,CCSM4!$K90,'CNRM-CM5'!$K90,'CSIRO-Mk3-6-0'!$K90,'GFDL-ESM2M'!$K90,'GFDL-ESM2G'!$K90,'HadGEM2-ES'!$K90,'HadGEM2-CC'!$K90,inmcm4!$K90,'IPSL-CM5A-LR'!$K90,'IPSL-CM5A-MR'!$K90,'IPSL-MC5B-LR'!$K90,MIROC5!$K90,'MIROC-ESM'!$K90,'MIROC-ESM-CHEM'!$K90,'MRI-CGCM3'!$K90,'NorESM1-M'!$K90)</f>
        <v>548.4826544</v>
      </c>
      <c r="U91" s="13">
        <f>MAX('bcc-csm-1'!$L90,'bcc-csm1-1-m'!$L90,'BNU-ESM'!$L90,CanESM2!$L90,CCSM4!$L90,'CNRM-CM5'!$L90,'CSIRO-Mk3-6-0'!$L90,'GFDL-ESM2M'!$L90,'GFDL-ESM2G'!$L90,'HadGEM2-ES'!$L90,'HadGEM2-CC'!$L90,inmcm4!$L90,'IPSL-CM5A-LR'!$L90,'IPSL-CM5A-MR'!$L90,'IPSL-MC5B-LR'!$L90,MIROC5!$L90,'MIROC-ESM'!$L90,'MIROC-ESM-CHEM'!$L90,'MRI-CGCM3'!$L90,'NorESM1-M'!$L90)</f>
        <v>331.67777719999998</v>
      </c>
      <c r="V91" s="25">
        <f>MAX('bcc-csm-1'!$M90,'bcc-csm1-1-m'!$M90,'BNU-ESM'!$M90,CanESM2!$M90,CCSM4!$M90,'CNRM-CM5'!$M90,'CSIRO-Mk3-6-0'!$M90,'GFDL-ESM2M'!$M90,'GFDL-ESM2G'!$M90,'HadGEM2-ES'!$M90,'HadGEM2-CC'!$M90,inmcm4!$M90,'IPSL-CM5A-LR'!$M90,'IPSL-CM5A-MR'!$M90,'IPSL-MC5B-LR'!$M90,MIROC5!$M90,'MIROC-ESM'!$M90,'MIROC-ESM-CHEM'!$M90,'MRI-CGCM3'!$M90,'NorESM1-M'!$M90)</f>
        <v>0.51501431870000003</v>
      </c>
      <c r="W91" s="56">
        <f>STDEV('bcc-csm-1'!$H90,'bcc-csm1-1-m'!$H90,'BNU-ESM'!$H90,CanESM2!$H90,CCSM4!$H90,'CNRM-CM5'!$H90,'CSIRO-Mk3-6-0'!$H90,'GFDL-ESM2M'!$H90,'GFDL-ESM2G'!$H90,'HadGEM2-ES'!$H90,'HadGEM2-CC'!$H90,inmcm4!$H90,'IPSL-CM5A-LR'!$H90,'IPSL-CM5A-MR'!$H90,'IPSL-MC5B-LR'!$H90,MIROC5!$H90,'MIROC-ESM'!$H90,'MIROC-ESM-CHEM'!$H90,'MRI-CGCM3'!$H90,'NorESM1-M'!$H90)</f>
        <v>86.517838927361666</v>
      </c>
      <c r="X91" s="13">
        <f>STDEV('bcc-csm-1'!$I90,'bcc-csm1-1-m'!$I90,'BNU-ESM'!$I90,CanESM2!$I90,CCSM4!$I90,'CNRM-CM5'!$I90,'CSIRO-Mk3-6-0'!$I90,'GFDL-ESM2M'!$I90,'GFDL-ESM2G'!$I90,'HadGEM2-ES'!$I90,'HadGEM2-CC'!$I90,inmcm4!$I90,'IPSL-CM5A-LR'!$I90,'IPSL-CM5A-MR'!$I90,'IPSL-MC5B-LR'!$I90,MIROC5!$I90,'MIROC-ESM'!$I90,'MIROC-ESM-CHEM'!$I90,'MRI-CGCM3'!$I90,'NorESM1-M'!$I90)</f>
        <v>63.061922948230588</v>
      </c>
      <c r="Y91" s="13">
        <f>STDEV('bcc-csm-1'!$J90,'bcc-csm1-1-m'!$J90,'BNU-ESM'!$J90,CanESM2!$J90,CCSM4!$J90,'CNRM-CM5'!$J90,'CSIRO-Mk3-6-0'!$J90,'GFDL-ESM2M'!$J90,'GFDL-ESM2G'!$J90,'HadGEM2-ES'!$J90,'HadGEM2-CC'!$J90,inmcm4!$J90,'IPSL-CM5A-LR'!$J90,'IPSL-CM5A-MR'!$J90,'IPSL-MC5B-LR'!$J90,MIROC5!$J90,'MIROC-ESM'!$J90,'MIROC-ESM-CHEM'!$J90,'MRI-CGCM3'!$J90,'NorESM1-M'!$J90)</f>
        <v>0.10429074248932391</v>
      </c>
      <c r="Z91" s="13">
        <f>STDEV('bcc-csm-1'!$K90,'bcc-csm1-1-m'!$K90,'BNU-ESM'!$K90,CanESM2!$K90,CCSM4!$K90,'CNRM-CM5'!$K90,'CSIRO-Mk3-6-0'!$K90,'GFDL-ESM2M'!$K90,'GFDL-ESM2G'!$K90,'HadGEM2-ES'!$K90,'HadGEM2-CC'!$K90,inmcm4!$K90,'IPSL-CM5A-LR'!$K90,'IPSL-CM5A-MR'!$K90,'IPSL-MC5B-LR'!$K90,MIROC5!$K90,'MIROC-ESM'!$K90,'MIROC-ESM-CHEM'!$K90,'MRI-CGCM3'!$K90,'NorESM1-M'!$K90)</f>
        <v>124.74043313086499</v>
      </c>
      <c r="AA91" s="13">
        <f>STDEV('bcc-csm-1'!$L90,'bcc-csm1-1-m'!$L90,'BNU-ESM'!$L90,CanESM2!$L90,CCSM4!$L90,'CNRM-CM5'!$L90,'CSIRO-Mk3-6-0'!$L90,'GFDL-ESM2M'!$L90,'GFDL-ESM2G'!$L90,'HadGEM2-ES'!$L90,'HadGEM2-CC'!$L90,inmcm4!$L90,'IPSL-CM5A-LR'!$L90,'IPSL-CM5A-MR'!$L90,'IPSL-MC5B-LR'!$L90,MIROC5!$L90,'MIROC-ESM'!$L90,'MIROC-ESM-CHEM'!$L90,'MRI-CGCM3'!$L90,'NorESM1-M'!$L90)</f>
        <v>82.071902368262201</v>
      </c>
      <c r="AB91" s="13">
        <f>STDEV('bcc-csm-1'!$M90,'bcc-csm1-1-m'!$M90,'BNU-ESM'!$M90,CanESM2!$M90,CCSM4!$M90,'CNRM-CM5'!$M90,'CSIRO-Mk3-6-0'!$M90,'GFDL-ESM2M'!$M90,'GFDL-ESM2G'!$M90,'HadGEM2-ES'!$M90,'HadGEM2-CC'!$M90,inmcm4!$M90,'IPSL-CM5A-LR'!$M90,'IPSL-CM5A-MR'!$M90,'IPSL-MC5B-LR'!$M90,MIROC5!$M90,'MIROC-ESM'!$M90,'MIROC-ESM-CHEM'!$M90,'MRI-CGCM3'!$M90,'NorESM1-M'!$M90)</f>
        <v>0.13939065519810862</v>
      </c>
      <c r="AC91" s="56">
        <f t="shared" ref="AC91:AH91" si="202">E91-(3*W91)</f>
        <v>-29.288109762835376</v>
      </c>
      <c r="AD91" s="13">
        <f t="shared" si="202"/>
        <v>-69.960108950082983</v>
      </c>
      <c r="AE91" s="13">
        <f t="shared" si="202"/>
        <v>-0.16987772315582778</v>
      </c>
      <c r="AF91" s="13">
        <f t="shared" si="202"/>
        <v>-21.605249771699732</v>
      </c>
      <c r="AG91" s="13">
        <f t="shared" si="202"/>
        <v>-53.64752965962856</v>
      </c>
      <c r="AH91" s="13">
        <f t="shared" si="202"/>
        <v>-0.1800890160107701</v>
      </c>
      <c r="AI91" s="56">
        <f t="shared" ref="AI91:AN91" si="203">E91+(3*W91)</f>
        <v>489.81892380133468</v>
      </c>
      <c r="AJ91" s="13">
        <f t="shared" si="203"/>
        <v>308.41142873930056</v>
      </c>
      <c r="AK91" s="13">
        <f t="shared" si="203"/>
        <v>0.45586673178011566</v>
      </c>
      <c r="AL91" s="13">
        <f t="shared" si="203"/>
        <v>726.83734901349021</v>
      </c>
      <c r="AM91" s="13">
        <f t="shared" si="203"/>
        <v>438.78388454994462</v>
      </c>
      <c r="AN91" s="13">
        <f t="shared" si="203"/>
        <v>0.65625491517788159</v>
      </c>
      <c r="AO91" s="56">
        <f>AVERAGE('bcc-csm-1'!$E90,'bcc-csm1-1-m'!$E90,'BNU-ESM'!$E90,CanESM2!$E90,CCSM4!$E90,'CNRM-CM5'!$E90,'CSIRO-Mk3-6-0'!$E90,'GFDL-ESM2M'!$E90,'GFDL-ESM2G'!$E90,'HadGEM2-ES'!$E90,'HadGEM2-CC'!$E90,inmcm4!$E90,'IPSL-CM5A-LR'!$E90,'IPSL-CM5A-MR'!$E90,'IPSL-MC5B-LR'!$E90,MIROC5!$E90,'MIROC-ESM'!$E90,'MIROC-ESM-CHEM'!$E90,'MRI-CGCM3'!$E90,'NorESM1-M'!$E90)</f>
        <v>2177.2129930673768</v>
      </c>
      <c r="AP91" s="13">
        <f>AVERAGE('bcc-csm-1'!$F90,'bcc-csm1-1-m'!$F90,'BNU-ESM'!$F90,CanESM2!$F90,CCSM4!$F90,'CNRM-CM5'!$F90,'CSIRO-Mk3-6-0'!$F90,'GFDL-ESM2M'!$F90,'GFDL-ESM2G'!$F90,'HadGEM2-ES'!$F90,'HadGEM2-CC'!$F90,inmcm4!$F90,'IPSL-CM5A-LR'!$F90,'IPSL-CM5A-MR'!$F90,'IPSL-MC5B-LR'!$F90,MIROC5!$F90,'MIROC-ESM'!$F90,'MIROC-ESM-CHEM'!$F90,'MRI-CGCM3'!$F90,'NorESM1-M'!$F90)</f>
        <v>234.89864946550915</v>
      </c>
      <c r="AQ91" s="62">
        <f>AVERAGE('bcc-csm-1'!$G90,'bcc-csm1-1-m'!$G90,'BNU-ESM'!$G90,CanESM2!$G90,CCSM4!$G90,'CNRM-CM5'!$G90,'CSIRO-Mk3-6-0'!$G90,'GFDL-ESM2M'!$G90,'GFDL-ESM2G'!$G90,'HadGEM2-ES'!$G90,'HadGEM2-CC'!$G90,inmcm4!$G90,'IPSL-CM5A-LR'!$G90,'IPSL-CM5A-MR'!$G90,'IPSL-MC5B-LR'!$G90,MIROC5!$G90,'MIROC-ESM'!$G90,'MIROC-ESM-CHEM'!$G90,'MRI-CGCM3'!$G90,'NorESM1-M'!$G90)</f>
        <v>1.028307558428283</v>
      </c>
      <c r="AR91" s="53">
        <f t="shared" si="152"/>
        <v>0.105761543658087</v>
      </c>
      <c r="AS91" s="53">
        <f t="shared" si="153"/>
        <v>0.50756213441795472</v>
      </c>
      <c r="AT91" s="64">
        <f t="shared" si="154"/>
        <v>0.13905810877312225</v>
      </c>
      <c r="AU91" s="53">
        <f t="shared" si="155"/>
        <v>0.16195753504305083</v>
      </c>
      <c r="AV91" s="53">
        <f t="shared" si="156"/>
        <v>0.81979261218968125</v>
      </c>
      <c r="AW91" s="64">
        <f t="shared" si="157"/>
        <v>0.23152893084580034</v>
      </c>
    </row>
    <row r="92" spans="1:49" ht="11.5" x14ac:dyDescent="0.25">
      <c r="A92" s="10" t="str">
        <f>IF(AND(B92='bcc-csm-1'!C91, B92='bcc-csm1-1-m'!C91,B92='BNU-ESM'!C91, B92=CanESM2!C91, B92=CCSM4!C91, B92='CNRM-CM5'!C91, B92='CSIRO-Mk3-6-0'!C91, B92='GFDL-ESM2M'!C91, B92='GFDL-ESM2G'!C91, B92='HadGEM2-ES'!C91, B92='HadGEM2-CC'!C91, B92=inmcm4!C91, B92='IPSL-CM5A-LR'!C91, B92='IPSL-CM5A-MR'!C91, B92='IPSL-MC5B-LR'!C91, B92=MIROC5!C91, B92='MIROC-ESM'!C91, B92='MIROC-ESM-CHEM'!C91, B92='MRI-CGCM3'!C91, B92='NorESM1-M'!C91), "Yes", "No")</f>
        <v>Yes</v>
      </c>
      <c r="B92" s="10">
        <v>19175</v>
      </c>
      <c r="C92" s="10" t="s">
        <v>91</v>
      </c>
      <c r="D92" s="11" t="s">
        <v>1</v>
      </c>
      <c r="E92" s="13">
        <f>AVERAGE('bcc-csm-1'!$H91,'bcc-csm1-1-m'!$H91,'BNU-ESM'!$H91,CanESM2!$H91,CCSM4!$H91,'CNRM-CM5'!$H91,'CSIRO-Mk3-6-0'!$H91,'GFDL-ESM2M'!$H91,'GFDL-ESM2G'!$H91,'HadGEM2-ES'!$H91,'HadGEM2-CC'!$H91,inmcm4!$H91,'IPSL-CM5A-LR'!$H91,'IPSL-CM5A-MR'!$H91,'IPSL-MC5B-LR'!$H91,MIROC5!$H91,'MIROC-ESM'!$H91,'MIROC-ESM-CHEM'!$H91,'MRI-CGCM3'!$H91,'NorESM1-M'!$H91)</f>
        <v>231.70298084665586</v>
      </c>
      <c r="F92" s="13">
        <f>AVERAGE('bcc-csm-1'!$I91,'bcc-csm1-1-m'!$I91,'BNU-ESM'!$I91,CanESM2!$I91,CCSM4!$I91,'CNRM-CM5'!$I91,'CSIRO-Mk3-6-0'!$I91,'GFDL-ESM2M'!$I91,'GFDL-ESM2G'!$I91,'HadGEM2-ES'!$I91,'HadGEM2-CC'!$I91,inmcm4!$I91,'IPSL-CM5A-LR'!$I91,'IPSL-CM5A-MR'!$I91,'IPSL-MC5B-LR'!$I91,MIROC5!$I91,'MIROC-ESM'!$I91,'MIROC-ESM-CHEM'!$I91,'MRI-CGCM3'!$I91,'NorESM1-M'!$I91)</f>
        <v>115.57612730004118</v>
      </c>
      <c r="G92" s="25">
        <f>AVERAGE('bcc-csm-1'!$J91,'bcc-csm1-1-m'!$J91,'BNU-ESM'!$J91,CanESM2!$J91,CCSM4!$J91,'CNRM-CM5'!$J91,'CSIRO-Mk3-6-0'!$J91,'GFDL-ESM2M'!$J91,'GFDL-ESM2G'!$J91,'HadGEM2-ES'!$J91,'HadGEM2-CC'!$J91,inmcm4!$J91,'IPSL-CM5A-LR'!$J91,'IPSL-CM5A-MR'!$J91,'IPSL-MC5B-LR'!$J91,MIROC5!$J91,'MIROC-ESM'!$J91,'MIROC-ESM-CHEM'!$J91,'MRI-CGCM3'!$J91,'NorESM1-M'!$J91)</f>
        <v>0.14185419410443839</v>
      </c>
      <c r="H92" s="13">
        <f>AVERAGE('bcc-csm-1'!$K91,'bcc-csm1-1-m'!$K91,'BNU-ESM'!$K91,CanESM2!$K91,CCSM4!$K91,'CNRM-CM5'!$K91,'CSIRO-Mk3-6-0'!$K91,'GFDL-ESM2M'!$K91,'GFDL-ESM2G'!$K91,'HadGEM2-ES'!$K91,'HadGEM2-CC'!$K91,inmcm4!$K91,'IPSL-CM5A-LR'!$K91,'IPSL-CM5A-MR'!$K91,'IPSL-MC5B-LR'!$K91,MIROC5!$K91,'MIROC-ESM'!$K91,'MIROC-ESM-CHEM'!$K91,'MRI-CGCM3'!$K91,'NorESM1-M'!$K91)</f>
        <v>356.28872322010074</v>
      </c>
      <c r="I92" s="13">
        <f>AVERAGE('bcc-csm-1'!$L91,'bcc-csm1-1-m'!$L91,'BNU-ESM'!$L91,CanESM2!$L91,CCSM4!$L91,'CNRM-CM5'!$L91,'CSIRO-Mk3-6-0'!$L91,'GFDL-ESM2M'!$L91,'GFDL-ESM2G'!$L91,'HadGEM2-ES'!$L91,'HadGEM2-CC'!$L91,inmcm4!$L91,'IPSL-CM5A-LR'!$L91,'IPSL-CM5A-MR'!$L91,'IPSL-MC5B-LR'!$L91,MIROC5!$L91,'MIROC-ESM'!$L91,'MIROC-ESM-CHEM'!$L91,'MRI-CGCM3'!$L91,'NorESM1-M'!$L91)</f>
        <v>187.62710060614486</v>
      </c>
      <c r="J92" s="25">
        <f>AVERAGE('bcc-csm-1'!$M91,'bcc-csm1-1-m'!$M91,'BNU-ESM'!$M91,CanESM2!$M91,CCSM4!$M91,'CNRM-CM5'!$M91,'CSIRO-Mk3-6-0'!$M91,'GFDL-ESM2M'!$M91,'GFDL-ESM2G'!$M91,'HadGEM2-ES'!$M91,'HadGEM2-CC'!$M91,inmcm4!$M91,'IPSL-CM5A-LR'!$M91,'IPSL-CM5A-MR'!$M91,'IPSL-MC5B-LR'!$M91,MIROC5!$M91,'MIROC-ESM'!$M91,'MIROC-ESM-CHEM'!$M91,'MRI-CGCM3'!$M91,'NorESM1-M'!$M91)</f>
        <v>0.23597474016125486</v>
      </c>
      <c r="K92" s="56">
        <f>MIN('bcc-csm-1'!$H91,'bcc-csm1-1-m'!$H91,'BNU-ESM'!$H91,CanESM2!$H91,CCSM4!$H91,'CNRM-CM5'!$H91,'CSIRO-Mk3-6-0'!$H91,'GFDL-ESM2M'!$H91,'GFDL-ESM2G'!$H91,'HadGEM2-ES'!$H91,'HadGEM2-CC'!$H91,inmcm4!$H91,'IPSL-CM5A-LR'!$H91,'IPSL-CM5A-MR'!$H91,'IPSL-MC5B-LR'!$H91,MIROC5!$H91,'MIROC-ESM'!$H91,'MIROC-ESM-CHEM'!$H91,'MRI-CGCM3'!$H91,'NorESM1-M'!$H91)</f>
        <v>61.775231671263498</v>
      </c>
      <c r="L92" s="13">
        <f>MIN('bcc-csm-1'!$I91,'bcc-csm1-1-m'!$I91,'BNU-ESM'!$I91,CanESM2!$I91,CCSM4!$I91,'CNRM-CM5'!$I91,'CSIRO-Mk3-6-0'!$I91,'GFDL-ESM2M'!$I91,'GFDL-ESM2G'!$I91,'HadGEM2-ES'!$I91,'HadGEM2-CC'!$I91,inmcm4!$I91,'IPSL-CM5A-LR'!$I91,'IPSL-CM5A-MR'!$I91,'IPSL-MC5B-LR'!$I91,MIROC5!$I91,'MIROC-ESM'!$I91,'MIROC-ESM-CHEM'!$I91,'MRI-CGCM3'!$I91,'NorESM1-M'!$I91)</f>
        <v>24.646536829999999</v>
      </c>
      <c r="M92" s="25">
        <f>MIN('bcc-csm-1'!$J91,'bcc-csm1-1-m'!$J91,'BNU-ESM'!$J91,CanESM2!$J91,CCSM4!$J91,'CNRM-CM5'!$J91,'CSIRO-Mk3-6-0'!$J91,'GFDL-ESM2M'!$J91,'GFDL-ESM2G'!$J91,'HadGEM2-ES'!$J91,'HadGEM2-CC'!$J91,inmcm4!$J91,'IPSL-CM5A-LR'!$J91,'IPSL-CM5A-MR'!$J91,'IPSL-MC5B-LR'!$J91,MIROC5!$J91,'MIROC-ESM'!$J91,'MIROC-ESM-CHEM'!$J91,'MRI-CGCM3'!$J91,'NorESM1-M'!$J91)</f>
        <v>-5.0227026309999999E-2</v>
      </c>
      <c r="N92" s="13">
        <f>MIN('bcc-csm-1'!$K91,'bcc-csm1-1-m'!$K91,'BNU-ESM'!$K91,CanESM2!$K91,CCSM4!$K91,'CNRM-CM5'!$K91,'CSIRO-Mk3-6-0'!$K91,'GFDL-ESM2M'!$K91,'GFDL-ESM2G'!$K91,'HadGEM2-ES'!$K91,'HadGEM2-CC'!$K91,inmcm4!$K91,'IPSL-CM5A-LR'!$K91,'IPSL-CM5A-MR'!$K91,'IPSL-MC5B-LR'!$K91,MIROC5!$K91,'MIROC-ESM'!$K91,'MIROC-ESM-CHEM'!$K91,'MRI-CGCM3'!$K91,'NorESM1-M'!$K91)</f>
        <v>126.67217645167899</v>
      </c>
      <c r="O92" s="13">
        <f>MIN('bcc-csm-1'!$L91,'bcc-csm1-1-m'!$L91,'BNU-ESM'!$L91,CanESM2!$L91,CCSM4!$L91,'CNRM-CM5'!$L91,'CSIRO-Mk3-6-0'!$L91,'GFDL-ESM2M'!$L91,'GFDL-ESM2G'!$L91,'HadGEM2-ES'!$L91,'HadGEM2-CC'!$L91,inmcm4!$L91,'IPSL-CM5A-LR'!$L91,'IPSL-CM5A-MR'!$L91,'IPSL-MC5B-LR'!$L91,MIROC5!$L91,'MIROC-ESM'!$L91,'MIROC-ESM-CHEM'!$L91,'MRI-CGCM3'!$L91,'NorESM1-M'!$L91)</f>
        <v>40.0418412685394</v>
      </c>
      <c r="P92" s="25">
        <f>MIN('bcc-csm-1'!$M91,'bcc-csm1-1-m'!$M91,'BNU-ESM'!$M91,CanESM2!$M91,CCSM4!$M91,'CNRM-CM5'!$M91,'CSIRO-Mk3-6-0'!$M91,'GFDL-ESM2M'!$M91,'GFDL-ESM2G'!$M91,'HadGEM2-ES'!$M91,'HadGEM2-CC'!$M91,inmcm4!$M91,'IPSL-CM5A-LR'!$M91,'IPSL-CM5A-MR'!$M91,'IPSL-MC5B-LR'!$M91,MIROC5!$M91,'MIROC-ESM'!$M91,'MIROC-ESM-CHEM'!$M91,'MRI-CGCM3'!$M91,'NorESM1-M'!$M91)</f>
        <v>-7.5667859402249703E-3</v>
      </c>
      <c r="Q92" s="56">
        <f>MAX('bcc-csm-1'!$H91,'bcc-csm1-1-m'!$H91,'BNU-ESM'!$H91,CanESM2!$H91,CCSM4!$H91,'CNRM-CM5'!$H91,'CSIRO-Mk3-6-0'!$H91,'GFDL-ESM2M'!$H91,'GFDL-ESM2G'!$H91,'HadGEM2-ES'!$H91,'HadGEM2-CC'!$H91,inmcm4!$H91,'IPSL-CM5A-LR'!$H91,'IPSL-CM5A-MR'!$H91,'IPSL-MC5B-LR'!$H91,MIROC5!$H91,'MIROC-ESM'!$H91,'MIROC-ESM-CHEM'!$H91,'MRI-CGCM3'!$H91,'NorESM1-M'!$H91)</f>
        <v>378.15012419623099</v>
      </c>
      <c r="R92" s="13">
        <f>MAX('bcc-csm-1'!$I91,'bcc-csm1-1-m'!$I91,'BNU-ESM'!$I91,CanESM2!$I91,CCSM4!$I91,'CNRM-CM5'!$I91,'CSIRO-Mk3-6-0'!$I91,'GFDL-ESM2M'!$I91,'GFDL-ESM2G'!$I91,'HadGEM2-ES'!$I91,'HadGEM2-CC'!$I91,inmcm4!$I91,'IPSL-CM5A-LR'!$I91,'IPSL-CM5A-MR'!$I91,'IPSL-MC5B-LR'!$I91,MIROC5!$I91,'MIROC-ESM'!$I91,'MIROC-ESM-CHEM'!$I91,'MRI-CGCM3'!$I91,'NorESM1-M'!$I91)</f>
        <v>257.45738935470598</v>
      </c>
      <c r="S92" s="25">
        <f>MAX('bcc-csm-1'!$J91,'bcc-csm1-1-m'!$J91,'BNU-ESM'!$J91,CanESM2!$J91,CCSM4!$J91,'CNRM-CM5'!$J91,'CSIRO-Mk3-6-0'!$J91,'GFDL-ESM2M'!$J91,'GFDL-ESM2G'!$J91,'HadGEM2-ES'!$J91,'HadGEM2-CC'!$J91,inmcm4!$J91,'IPSL-CM5A-LR'!$J91,'IPSL-CM5A-MR'!$J91,'IPSL-MC5B-LR'!$J91,MIROC5!$J91,'MIROC-ESM'!$J91,'MIROC-ESM-CHEM'!$J91,'MRI-CGCM3'!$J91,'NorESM1-M'!$J91)</f>
        <v>0.33867447150000002</v>
      </c>
      <c r="T92" s="13">
        <f>MAX('bcc-csm-1'!$K91,'bcc-csm1-1-m'!$K91,'BNU-ESM'!$K91,CanESM2!$K91,CCSM4!$K91,'CNRM-CM5'!$K91,'CSIRO-Mk3-6-0'!$K91,'GFDL-ESM2M'!$K91,'GFDL-ESM2G'!$K91,'HadGEM2-ES'!$K91,'HadGEM2-CC'!$K91,inmcm4!$K91,'IPSL-CM5A-LR'!$K91,'IPSL-CM5A-MR'!$K91,'IPSL-MC5B-LR'!$K91,MIROC5!$K91,'MIROC-ESM'!$K91,'MIROC-ESM-CHEM'!$K91,'MRI-CGCM3'!$K91,'NorESM1-M'!$K91)</f>
        <v>540.21405389999995</v>
      </c>
      <c r="U92" s="13">
        <f>MAX('bcc-csm-1'!$L91,'bcc-csm1-1-m'!$L91,'BNU-ESM'!$L91,CanESM2!$L91,CCSM4!$L91,'CNRM-CM5'!$L91,'CSIRO-Mk3-6-0'!$L91,'GFDL-ESM2M'!$L91,'GFDL-ESM2G'!$L91,'HadGEM2-ES'!$L91,'HadGEM2-CC'!$L91,inmcm4!$L91,'IPSL-CM5A-LR'!$L91,'IPSL-CM5A-MR'!$L91,'IPSL-MC5B-LR'!$L91,MIROC5!$L91,'MIROC-ESM'!$L91,'MIROC-ESM-CHEM'!$L91,'MRI-CGCM3'!$L91,'NorESM1-M'!$L91)</f>
        <v>312.06322820000003</v>
      </c>
      <c r="V92" s="25">
        <f>MAX('bcc-csm-1'!$M91,'bcc-csm1-1-m'!$M91,'BNU-ESM'!$M91,CanESM2!$M91,CCSM4!$M91,'CNRM-CM5'!$M91,'CSIRO-Mk3-6-0'!$M91,'GFDL-ESM2M'!$M91,'GFDL-ESM2G'!$M91,'HadGEM2-ES'!$M91,'HadGEM2-CC'!$M91,inmcm4!$M91,'IPSL-CM5A-LR'!$M91,'IPSL-CM5A-MR'!$M91,'IPSL-MC5B-LR'!$M91,MIROC5!$M91,'MIROC-ESM'!$M91,'MIROC-ESM-CHEM'!$M91,'MRI-CGCM3'!$M91,'NorESM1-M'!$M91)</f>
        <v>0.48890570760000002</v>
      </c>
      <c r="W92" s="56">
        <f>STDEV('bcc-csm-1'!$H91,'bcc-csm1-1-m'!$H91,'BNU-ESM'!$H91,CanESM2!$H91,CCSM4!$H91,'CNRM-CM5'!$H91,'CSIRO-Mk3-6-0'!$H91,'GFDL-ESM2M'!$H91,'GFDL-ESM2G'!$H91,'HadGEM2-ES'!$H91,'HadGEM2-CC'!$H91,inmcm4!$H91,'IPSL-CM5A-LR'!$H91,'IPSL-CM5A-MR'!$H91,'IPSL-MC5B-LR'!$H91,MIROC5!$H91,'MIROC-ESM'!$H91,'MIROC-ESM-CHEM'!$H91,'MRI-CGCM3'!$H91,'NorESM1-M'!$H91)</f>
        <v>87.59677383923561</v>
      </c>
      <c r="X92" s="13">
        <f>STDEV('bcc-csm-1'!$I91,'bcc-csm1-1-m'!$I91,'BNU-ESM'!$I91,CanESM2!$I91,CCSM4!$I91,'CNRM-CM5'!$I91,'CSIRO-Mk3-6-0'!$I91,'GFDL-ESM2M'!$I91,'GFDL-ESM2G'!$I91,'HadGEM2-ES'!$I91,'HadGEM2-CC'!$I91,inmcm4!$I91,'IPSL-CM5A-LR'!$I91,'IPSL-CM5A-MR'!$I91,'IPSL-MC5B-LR'!$I91,MIROC5!$I91,'MIROC-ESM'!$I91,'MIROC-ESM-CHEM'!$I91,'MRI-CGCM3'!$I91,'NorESM1-M'!$I91)</f>
        <v>62.175583972048663</v>
      </c>
      <c r="Y92" s="13">
        <f>STDEV('bcc-csm-1'!$J91,'bcc-csm1-1-m'!$J91,'BNU-ESM'!$J91,CanESM2!$J91,CCSM4!$J91,'CNRM-CM5'!$J91,'CSIRO-Mk3-6-0'!$J91,'GFDL-ESM2M'!$J91,'GFDL-ESM2G'!$J91,'HadGEM2-ES'!$J91,'HadGEM2-CC'!$J91,inmcm4!$J91,'IPSL-CM5A-LR'!$J91,'IPSL-CM5A-MR'!$J91,'IPSL-MC5B-LR'!$J91,MIROC5!$J91,'MIROC-ESM'!$J91,'MIROC-ESM-CHEM'!$J91,'MRI-CGCM3'!$J91,'NorESM1-M'!$J91)</f>
        <v>0.10274305587647092</v>
      </c>
      <c r="Z92" s="13">
        <f>STDEV('bcc-csm-1'!$K91,'bcc-csm1-1-m'!$K91,'BNU-ESM'!$K91,CanESM2!$K91,CCSM4!$K91,'CNRM-CM5'!$K91,'CSIRO-Mk3-6-0'!$K91,'GFDL-ESM2M'!$K91,'GFDL-ESM2G'!$K91,'HadGEM2-ES'!$K91,'HadGEM2-CC'!$K91,inmcm4!$K91,'IPSL-CM5A-LR'!$K91,'IPSL-CM5A-MR'!$K91,'IPSL-MC5B-LR'!$K91,MIROC5!$K91,'MIROC-ESM'!$K91,'MIROC-ESM-CHEM'!$K91,'MRI-CGCM3'!$K91,'NorESM1-M'!$K91)</f>
        <v>125.35686369954571</v>
      </c>
      <c r="AA92" s="13">
        <f>STDEV('bcc-csm-1'!$L91,'bcc-csm1-1-m'!$L91,'BNU-ESM'!$L91,CanESM2!$L91,CCSM4!$L91,'CNRM-CM5'!$L91,'CSIRO-Mk3-6-0'!$L91,'GFDL-ESM2M'!$L91,'GFDL-ESM2G'!$L91,'HadGEM2-ES'!$L91,'HadGEM2-CC'!$L91,inmcm4!$L91,'IPSL-CM5A-LR'!$L91,'IPSL-CM5A-MR'!$L91,'IPSL-MC5B-LR'!$L91,MIROC5!$L91,'MIROC-ESM'!$L91,'MIROC-ESM-CHEM'!$L91,'MRI-CGCM3'!$L91,'NorESM1-M'!$L91)</f>
        <v>79.555063205343984</v>
      </c>
      <c r="AB92" s="13">
        <f>STDEV('bcc-csm-1'!$M91,'bcc-csm1-1-m'!$M91,'BNU-ESM'!$M91,CanESM2!$M91,CCSM4!$M91,'CNRM-CM5'!$M91,'CSIRO-Mk3-6-0'!$M91,'GFDL-ESM2M'!$M91,'GFDL-ESM2G'!$M91,'HadGEM2-ES'!$M91,'HadGEM2-CC'!$M91,inmcm4!$M91,'IPSL-CM5A-LR'!$M91,'IPSL-CM5A-MR'!$M91,'IPSL-MC5B-LR'!$M91,MIROC5!$M91,'MIROC-ESM'!$M91,'MIROC-ESM-CHEM'!$M91,'MRI-CGCM3'!$M91,'NorESM1-M'!$M91)</f>
        <v>0.13717320392577892</v>
      </c>
      <c r="AC92" s="56">
        <f t="shared" ref="AC92:AH92" si="204">E92-(3*W92)</f>
        <v>-31.087340671050981</v>
      </c>
      <c r="AD92" s="13">
        <f t="shared" si="204"/>
        <v>-70.950624616104818</v>
      </c>
      <c r="AE92" s="13">
        <f t="shared" si="204"/>
        <v>-0.16637497352497438</v>
      </c>
      <c r="AF92" s="13">
        <f t="shared" si="204"/>
        <v>-19.781867878536389</v>
      </c>
      <c r="AG92" s="13">
        <f t="shared" si="204"/>
        <v>-51.038089009887102</v>
      </c>
      <c r="AH92" s="13">
        <f t="shared" si="204"/>
        <v>-0.1755448716160819</v>
      </c>
      <c r="AI92" s="56">
        <f t="shared" ref="AI92:AN92" si="205">E92+(3*W92)</f>
        <v>494.49330236436271</v>
      </c>
      <c r="AJ92" s="13">
        <f t="shared" si="205"/>
        <v>302.10287921618715</v>
      </c>
      <c r="AK92" s="13">
        <f t="shared" si="205"/>
        <v>0.45008336173385116</v>
      </c>
      <c r="AL92" s="13">
        <f t="shared" si="205"/>
        <v>732.35931431873792</v>
      </c>
      <c r="AM92" s="13">
        <f t="shared" si="205"/>
        <v>426.2922902221768</v>
      </c>
      <c r="AN92" s="13">
        <f t="shared" si="205"/>
        <v>0.64749435193859162</v>
      </c>
      <c r="AO92" s="56">
        <f>AVERAGE('bcc-csm-1'!$E91,'bcc-csm1-1-m'!$E91,'BNU-ESM'!$E91,CanESM2!$E91,CCSM4!$E91,'CNRM-CM5'!$E91,'CSIRO-Mk3-6-0'!$E91,'GFDL-ESM2M'!$E91,'GFDL-ESM2G'!$E91,'HadGEM2-ES'!$E91,'HadGEM2-CC'!$E91,inmcm4!$E91,'IPSL-CM5A-LR'!$E91,'IPSL-CM5A-MR'!$E91,'IPSL-MC5B-LR'!$E91,MIROC5!$E91,'MIROC-ESM'!$E91,'MIROC-ESM-CHEM'!$E91,'MRI-CGCM3'!$E91,'NorESM1-M'!$E91)</f>
        <v>2139.8180221907833</v>
      </c>
      <c r="AP92" s="13">
        <f>AVERAGE('bcc-csm-1'!$F91,'bcc-csm1-1-m'!$F91,'BNU-ESM'!$F91,CanESM2!$F91,CCSM4!$F91,'CNRM-CM5'!$F91,'CSIRO-Mk3-6-0'!$F91,'GFDL-ESM2M'!$F91,'GFDL-ESM2G'!$F91,'HadGEM2-ES'!$F91,'HadGEM2-CC'!$F91,inmcm4!$F91,'IPSL-CM5A-LR'!$F91,'IPSL-CM5A-MR'!$F91,'IPSL-MC5B-LR'!$F91,MIROC5!$F91,'MIROC-ESM'!$F91,'MIROC-ESM-CHEM'!$F91,'MRI-CGCM3'!$F91,'NorESM1-M'!$F91)</f>
        <v>217.82426565524548</v>
      </c>
      <c r="AQ92" s="62">
        <f>AVERAGE('bcc-csm-1'!$G91,'bcc-csm1-1-m'!$G91,'BNU-ESM'!$G91,CanESM2!$G91,CCSM4!$G91,'CNRM-CM5'!$G91,'CSIRO-Mk3-6-0'!$G91,'GFDL-ESM2M'!$G91,'GFDL-ESM2G'!$G91,'HadGEM2-ES'!$G91,'HadGEM2-CC'!$G91,inmcm4!$G91,'IPSL-CM5A-LR'!$G91,'IPSL-CM5A-MR'!$G91,'IPSL-MC5B-LR'!$G91,MIROC5!$G91,'MIROC-ESM'!$G91,'MIROC-ESM-CHEM'!$G91,'MRI-CGCM3'!$G91,'NorESM1-M'!$G91)</f>
        <v>1.0094565725253988</v>
      </c>
      <c r="AR92" s="53">
        <f t="shared" si="152"/>
        <v>0.1082816288318921</v>
      </c>
      <c r="AS92" s="53">
        <f t="shared" si="153"/>
        <v>0.53059344399657316</v>
      </c>
      <c r="AT92" s="64">
        <f t="shared" si="154"/>
        <v>0.14052530635325494</v>
      </c>
      <c r="AU92" s="53">
        <f t="shared" si="155"/>
        <v>0.16650421649188937</v>
      </c>
      <c r="AV92" s="53">
        <f t="shared" si="156"/>
        <v>0.86136914104467022</v>
      </c>
      <c r="AW92" s="64">
        <f t="shared" si="157"/>
        <v>0.23376413268666646</v>
      </c>
    </row>
    <row r="93" spans="1:49" ht="11.5" x14ac:dyDescent="0.25">
      <c r="A93" s="10" t="str">
        <f>IF(AND(B93='bcc-csm-1'!C92, B93='bcc-csm1-1-m'!C92,B93='BNU-ESM'!C92, B93=CanESM2!C92, B93=CCSM4!C92, B93='CNRM-CM5'!C92, B93='CSIRO-Mk3-6-0'!C92, B93='GFDL-ESM2M'!C92, B93='GFDL-ESM2G'!C92, B93='HadGEM2-ES'!C92, B93='HadGEM2-CC'!C92, B93=inmcm4!C92, B93='IPSL-CM5A-LR'!C92, B93='IPSL-CM5A-MR'!C92, B93='IPSL-MC5B-LR'!C92, B93=MIROC5!C92, B93='MIROC-ESM'!C92, B93='MIROC-ESM-CHEM'!C92, B93='MRI-CGCM3'!C92, B93='NorESM1-M'!C92), "Yes", "No")</f>
        <v>Yes</v>
      </c>
      <c r="B93" s="10">
        <v>19177</v>
      </c>
      <c r="C93" s="10" t="s">
        <v>92</v>
      </c>
      <c r="D93" s="11" t="s">
        <v>1</v>
      </c>
      <c r="E93" s="13">
        <f>AVERAGE('bcc-csm-1'!$H92,'bcc-csm1-1-m'!$H92,'BNU-ESM'!$H92,CanESM2!$H92,CCSM4!$H92,'CNRM-CM5'!$H92,'CSIRO-Mk3-6-0'!$H92,'GFDL-ESM2M'!$H92,'GFDL-ESM2G'!$H92,'HadGEM2-ES'!$H92,'HadGEM2-CC'!$H92,inmcm4!$H92,'IPSL-CM5A-LR'!$H92,'IPSL-CM5A-MR'!$H92,'IPSL-MC5B-LR'!$H92,MIROC5!$H92,'MIROC-ESM'!$H92,'MIROC-ESM-CHEM'!$H92,'MRI-CGCM3'!$H92,'NorESM1-M'!$H92)</f>
        <v>242.6571669342577</v>
      </c>
      <c r="F93" s="13">
        <f>AVERAGE('bcc-csm-1'!$I92,'bcc-csm1-1-m'!$I92,'BNU-ESM'!$I92,CanESM2!$I92,CCSM4!$I92,'CNRM-CM5'!$I92,'CSIRO-Mk3-6-0'!$I92,'GFDL-ESM2M'!$I92,'GFDL-ESM2G'!$I92,'HadGEM2-ES'!$I92,'HadGEM2-CC'!$I92,inmcm4!$I92,'IPSL-CM5A-LR'!$I92,'IPSL-CM5A-MR'!$I92,'IPSL-MC5B-LR'!$I92,MIROC5!$I92,'MIROC-ESM'!$I92,'MIROC-ESM-CHEM'!$I92,'MRI-CGCM3'!$I92,'NorESM1-M'!$I92)</f>
        <v>137.70820164427408</v>
      </c>
      <c r="G93" s="25">
        <f>AVERAGE('bcc-csm-1'!$J92,'bcc-csm1-1-m'!$J92,'BNU-ESM'!$J92,CanESM2!$J92,CCSM4!$J92,'CNRM-CM5'!$J92,'CSIRO-Mk3-6-0'!$J92,'GFDL-ESM2M'!$J92,'GFDL-ESM2G'!$J92,'HadGEM2-ES'!$J92,'HadGEM2-CC'!$J92,inmcm4!$J92,'IPSL-CM5A-LR'!$J92,'IPSL-CM5A-MR'!$J92,'IPSL-MC5B-LR'!$J92,MIROC5!$J92,'MIROC-ESM'!$J92,'MIROC-ESM-CHEM'!$J92,'MRI-CGCM3'!$J92,'NorESM1-M'!$J92)</f>
        <v>0.1583459515207577</v>
      </c>
      <c r="H93" s="13">
        <f>AVERAGE('bcc-csm-1'!$K92,'bcc-csm1-1-m'!$K92,'BNU-ESM'!$K92,CanESM2!$K92,CCSM4!$K92,'CNRM-CM5'!$K92,'CSIRO-Mk3-6-0'!$K92,'GFDL-ESM2M'!$K92,'GFDL-ESM2G'!$K92,'HadGEM2-ES'!$K92,'HadGEM2-CC'!$K92,inmcm4!$K92,'IPSL-CM5A-LR'!$K92,'IPSL-CM5A-MR'!$K92,'IPSL-MC5B-LR'!$K92,MIROC5!$K92,'MIROC-ESM'!$K92,'MIROC-ESM-CHEM'!$K92,'MRI-CGCM3'!$K92,'NorESM1-M'!$K92)</f>
        <v>369.20768590552382</v>
      </c>
      <c r="I93" s="13">
        <f>AVERAGE('bcc-csm-1'!$L92,'bcc-csm1-1-m'!$L92,'BNU-ESM'!$L92,CanESM2!$L92,CCSM4!$L92,'CNRM-CM5'!$L92,'CSIRO-Mk3-6-0'!$L92,'GFDL-ESM2M'!$L92,'GFDL-ESM2G'!$L92,'HadGEM2-ES'!$L92,'HadGEM2-CC'!$L92,inmcm4!$L92,'IPSL-CM5A-LR'!$L92,'IPSL-CM5A-MR'!$L92,'IPSL-MC5B-LR'!$L92,MIROC5!$L92,'MIROC-ESM'!$L92,'MIROC-ESM-CHEM'!$L92,'MRI-CGCM3'!$L92,'NorESM1-M'!$L92)</f>
        <v>217.46887189449427</v>
      </c>
      <c r="J93" s="25">
        <f>AVERAGE('bcc-csm-1'!$M92,'bcc-csm1-1-m'!$M92,'BNU-ESM'!$M92,CanESM2!$M92,CCSM4!$M92,'CNRM-CM5'!$M92,'CSIRO-Mk3-6-0'!$M92,'GFDL-ESM2M'!$M92,'GFDL-ESM2G'!$M92,'HadGEM2-ES'!$M92,'HadGEM2-CC'!$M92,inmcm4!$M92,'IPSL-CM5A-LR'!$M92,'IPSL-CM5A-MR'!$M92,'IPSL-MC5B-LR'!$M92,MIROC5!$M92,'MIROC-ESM'!$M92,'MIROC-ESM-CHEM'!$M92,'MRI-CGCM3'!$M92,'NorESM1-M'!$M92)</f>
        <v>0.25432214595259695</v>
      </c>
      <c r="K93" s="56">
        <f>MIN('bcc-csm-1'!$H92,'bcc-csm1-1-m'!$H92,'BNU-ESM'!$H92,CanESM2!$H92,CCSM4!$H92,'CNRM-CM5'!$H92,'CSIRO-Mk3-6-0'!$H92,'GFDL-ESM2M'!$H92,'GFDL-ESM2G'!$H92,'HadGEM2-ES'!$H92,'HadGEM2-CC'!$H92,inmcm4!$H92,'IPSL-CM5A-LR'!$H92,'IPSL-CM5A-MR'!$H92,'IPSL-MC5B-LR'!$H92,MIROC5!$H92,'MIROC-ESM'!$H92,'MIROC-ESM-CHEM'!$H92,'MRI-CGCM3'!$H92,'NorESM1-M'!$H92)</f>
        <v>79.361740429513205</v>
      </c>
      <c r="L93" s="13">
        <f>MIN('bcc-csm-1'!$I92,'bcc-csm1-1-m'!$I92,'BNU-ESM'!$I92,CanESM2!$I92,CCSM4!$I92,'CNRM-CM5'!$I92,'CSIRO-Mk3-6-0'!$I92,'GFDL-ESM2M'!$I92,'GFDL-ESM2G'!$I92,'HadGEM2-ES'!$I92,'HadGEM2-CC'!$I92,inmcm4!$I92,'IPSL-CM5A-LR'!$I92,'IPSL-CM5A-MR'!$I92,'IPSL-MC5B-LR'!$I92,MIROC5!$I92,'MIROC-ESM'!$I92,'MIROC-ESM-CHEM'!$I92,'MRI-CGCM3'!$I92,'NorESM1-M'!$I92)</f>
        <v>43.391060733795101</v>
      </c>
      <c r="M93" s="25">
        <f>MIN('bcc-csm-1'!$J92,'bcc-csm1-1-m'!$J92,'BNU-ESM'!$J92,CanESM2!$J92,CCSM4!$J92,'CNRM-CM5'!$J92,'CSIRO-Mk3-6-0'!$J92,'GFDL-ESM2M'!$J92,'GFDL-ESM2G'!$J92,'HadGEM2-ES'!$J92,'HadGEM2-CC'!$J92,inmcm4!$J92,'IPSL-CM5A-LR'!$J92,'IPSL-CM5A-MR'!$J92,'IPSL-MC5B-LR'!$J92,MIROC5!$J92,'MIROC-ESM'!$J92,'MIROC-ESM-CHEM'!$J92,'MRI-CGCM3'!$J92,'NorESM1-M'!$J92)</f>
        <v>-2.04543109821653E-4</v>
      </c>
      <c r="N93" s="13">
        <f>MIN('bcc-csm-1'!$K92,'bcc-csm1-1-m'!$K92,'BNU-ESM'!$K92,CanESM2!$K92,CCSM4!$K92,'CNRM-CM5'!$K92,'CSIRO-Mk3-6-0'!$K92,'GFDL-ESM2M'!$K92,'GFDL-ESM2G'!$K92,'HadGEM2-ES'!$K92,'HadGEM2-CC'!$K92,inmcm4!$K92,'IPSL-CM5A-LR'!$K92,'IPSL-CM5A-MR'!$K92,'IPSL-MC5B-LR'!$K92,MIROC5!$K92,'MIROC-ESM'!$K92,'MIROC-ESM-CHEM'!$K92,'MRI-CGCM3'!$K92,'NorESM1-M'!$K92)</f>
        <v>139.73701291175101</v>
      </c>
      <c r="O93" s="13">
        <f>MIN('bcc-csm-1'!$L92,'bcc-csm1-1-m'!$L92,'BNU-ESM'!$L92,CanESM2!$L92,CCSM4!$L92,'CNRM-CM5'!$L92,'CSIRO-Mk3-6-0'!$L92,'GFDL-ESM2M'!$L92,'GFDL-ESM2G'!$L92,'HadGEM2-ES'!$L92,'HadGEM2-CC'!$L92,inmcm4!$L92,'IPSL-CM5A-LR'!$L92,'IPSL-CM5A-MR'!$L92,'IPSL-MC5B-LR'!$L92,MIROC5!$L92,'MIROC-ESM'!$L92,'MIROC-ESM-CHEM'!$L92,'MRI-CGCM3'!$L92,'NorESM1-M'!$L92)</f>
        <v>40.7869128704071</v>
      </c>
      <c r="P93" s="25">
        <f>MIN('bcc-csm-1'!$M92,'bcc-csm1-1-m'!$M92,'BNU-ESM'!$M92,CanESM2!$M92,CCSM4!$M92,'CNRM-CM5'!$M92,'CSIRO-Mk3-6-0'!$M92,'GFDL-ESM2M'!$M92,'GFDL-ESM2G'!$M92,'HadGEM2-ES'!$M92,'HadGEM2-CC'!$M92,inmcm4!$M92,'IPSL-CM5A-LR'!$M92,'IPSL-CM5A-MR'!$M92,'IPSL-MC5B-LR'!$M92,MIROC5!$M92,'MIROC-ESM'!$M92,'MIROC-ESM-CHEM'!$M92,'MRI-CGCM3'!$M92,'NorESM1-M'!$M92)</f>
        <v>-1.5424879280411899E-2</v>
      </c>
      <c r="Q93" s="56">
        <f>MAX('bcc-csm-1'!$H92,'bcc-csm1-1-m'!$H92,'BNU-ESM'!$H92,CanESM2!$H92,CCSM4!$H92,'CNRM-CM5'!$H92,'CSIRO-Mk3-6-0'!$H92,'GFDL-ESM2M'!$H92,'GFDL-ESM2G'!$H92,'HadGEM2-ES'!$H92,'HadGEM2-CC'!$H92,inmcm4!$H92,'IPSL-CM5A-LR'!$H92,'IPSL-CM5A-MR'!$H92,'IPSL-MC5B-LR'!$H92,MIROC5!$H92,'MIROC-ESM'!$H92,'MIROC-ESM-CHEM'!$H92,'MRI-CGCM3'!$H92,'NorESM1-M'!$H92)</f>
        <v>441.40455419548101</v>
      </c>
      <c r="R93" s="13">
        <f>MAX('bcc-csm-1'!$I92,'bcc-csm1-1-m'!$I92,'BNU-ESM'!$I92,CanESM2!$I92,CCSM4!$I92,'CNRM-CM5'!$I92,'CSIRO-Mk3-6-0'!$I92,'GFDL-ESM2M'!$I92,'GFDL-ESM2G'!$I92,'HadGEM2-ES'!$I92,'HadGEM2-CC'!$I92,inmcm4!$I92,'IPSL-CM5A-LR'!$I92,'IPSL-CM5A-MR'!$I92,'IPSL-MC5B-LR'!$I92,MIROC5!$I92,'MIROC-ESM'!$I92,'MIROC-ESM-CHEM'!$I92,'MRI-CGCM3'!$I92,'NorESM1-M'!$I92)</f>
        <v>318.36178517341602</v>
      </c>
      <c r="S93" s="25">
        <f>MAX('bcc-csm-1'!$J92,'bcc-csm1-1-m'!$J92,'BNU-ESM'!$J92,CanESM2!$J92,CCSM4!$J92,'CNRM-CM5'!$J92,'CSIRO-Mk3-6-0'!$J92,'GFDL-ESM2M'!$J92,'GFDL-ESM2G'!$J92,'HadGEM2-ES'!$J92,'HadGEM2-CC'!$J92,inmcm4!$J92,'IPSL-CM5A-LR'!$J92,'IPSL-CM5A-MR'!$J92,'IPSL-MC5B-LR'!$J92,MIROC5!$J92,'MIROC-ESM'!$J92,'MIROC-ESM-CHEM'!$J92,'MRI-CGCM3'!$J92,'NorESM1-M'!$J92)</f>
        <v>0.35942722510000003</v>
      </c>
      <c r="T93" s="13">
        <f>MAX('bcc-csm-1'!$K92,'bcc-csm1-1-m'!$K92,'BNU-ESM'!$K92,CanESM2!$K92,CCSM4!$K92,'CNRM-CM5'!$K92,'CSIRO-Mk3-6-0'!$K92,'GFDL-ESM2M'!$K92,'GFDL-ESM2G'!$K92,'HadGEM2-ES'!$K92,'HadGEM2-CC'!$K92,inmcm4!$K92,'IPSL-CM5A-LR'!$K92,'IPSL-CM5A-MR'!$K92,'IPSL-MC5B-LR'!$K92,MIROC5!$K92,'MIROC-ESM'!$K92,'MIROC-ESM-CHEM'!$K92,'MRI-CGCM3'!$K92,'NorESM1-M'!$K92)</f>
        <v>686.87007210000002</v>
      </c>
      <c r="U93" s="13">
        <f>MAX('bcc-csm-1'!$L92,'bcc-csm1-1-m'!$L92,'BNU-ESM'!$L92,CanESM2!$L92,CCSM4!$L92,'CNRM-CM5'!$L92,'CSIRO-Mk3-6-0'!$L92,'GFDL-ESM2M'!$L92,'GFDL-ESM2G'!$L92,'HadGEM2-ES'!$L92,'HadGEM2-CC'!$L92,inmcm4!$L92,'IPSL-CM5A-LR'!$L92,'IPSL-CM5A-MR'!$L92,'IPSL-MC5B-LR'!$L92,MIROC5!$L92,'MIROC-ESM'!$L92,'MIROC-ESM-CHEM'!$L92,'MRI-CGCM3'!$L92,'NorESM1-M'!$L92)</f>
        <v>491.86200839999998</v>
      </c>
      <c r="V93" s="25">
        <f>MAX('bcc-csm-1'!$M92,'bcc-csm1-1-m'!$M92,'BNU-ESM'!$M92,CanESM2!$M92,CCSM4!$M92,'CNRM-CM5'!$M92,'CSIRO-Mk3-6-0'!$M92,'GFDL-ESM2M'!$M92,'GFDL-ESM2G'!$M92,'HadGEM2-ES'!$M92,'HadGEM2-CC'!$M92,inmcm4!$M92,'IPSL-CM5A-LR'!$M92,'IPSL-CM5A-MR'!$M92,'IPSL-MC5B-LR'!$M92,MIROC5!$M92,'MIROC-ESM'!$M92,'MIROC-ESM-CHEM'!$M92,'MRI-CGCM3'!$M92,'NorESM1-M'!$M92)</f>
        <v>0.64608851519999999</v>
      </c>
      <c r="W93" s="56">
        <f>STDEV('bcc-csm-1'!$H92,'bcc-csm1-1-m'!$H92,'BNU-ESM'!$H92,CanESM2!$H92,CCSM4!$H92,'CNRM-CM5'!$H92,'CSIRO-Mk3-6-0'!$H92,'GFDL-ESM2M'!$H92,'GFDL-ESM2G'!$H92,'HadGEM2-ES'!$H92,'HadGEM2-CC'!$H92,inmcm4!$H92,'IPSL-CM5A-LR'!$H92,'IPSL-CM5A-MR'!$H92,'IPSL-MC5B-LR'!$H92,MIROC5!$H92,'MIROC-ESM'!$H92,'MIROC-ESM-CHEM'!$H92,'MRI-CGCM3'!$H92,'NorESM1-M'!$H92)</f>
        <v>97.628009148667175</v>
      </c>
      <c r="X93" s="13">
        <f>STDEV('bcc-csm-1'!$I92,'bcc-csm1-1-m'!$I92,'BNU-ESM'!$I92,CanESM2!$I92,CCSM4!$I92,'CNRM-CM5'!$I92,'CSIRO-Mk3-6-0'!$I92,'GFDL-ESM2M'!$I92,'GFDL-ESM2G'!$I92,'HadGEM2-ES'!$I92,'HadGEM2-CC'!$I92,inmcm4!$I92,'IPSL-CM5A-LR'!$I92,'IPSL-CM5A-MR'!$I92,'IPSL-MC5B-LR'!$I92,MIROC5!$I92,'MIROC-ESM'!$I92,'MIROC-ESM-CHEM'!$I92,'MRI-CGCM3'!$I92,'NorESM1-M'!$I92)</f>
        <v>74.329609274523605</v>
      </c>
      <c r="Y93" s="13">
        <f>STDEV('bcc-csm-1'!$J92,'bcc-csm1-1-m'!$J92,'BNU-ESM'!$J92,CanESM2!$J92,CCSM4!$J92,'CNRM-CM5'!$J92,'CSIRO-Mk3-6-0'!$J92,'GFDL-ESM2M'!$J92,'GFDL-ESM2G'!$J92,'HadGEM2-ES'!$J92,'HadGEM2-CC'!$J92,inmcm4!$J92,'IPSL-CM5A-LR'!$J92,'IPSL-CM5A-MR'!$J92,'IPSL-MC5B-LR'!$J92,MIROC5!$J92,'MIROC-ESM'!$J92,'MIROC-ESM-CHEM'!$J92,'MRI-CGCM3'!$J92,'NorESM1-M'!$J92)</f>
        <v>0.1113156887675411</v>
      </c>
      <c r="Z93" s="13">
        <f>STDEV('bcc-csm-1'!$K92,'bcc-csm1-1-m'!$K92,'BNU-ESM'!$K92,CanESM2!$K92,CCSM4!$K92,'CNRM-CM5'!$K92,'CSIRO-Mk3-6-0'!$K92,'GFDL-ESM2M'!$K92,'GFDL-ESM2G'!$K92,'HadGEM2-ES'!$K92,'HadGEM2-CC'!$K92,inmcm4!$K92,'IPSL-CM5A-LR'!$K92,'IPSL-CM5A-MR'!$K92,'IPSL-MC5B-LR'!$K92,MIROC5!$K92,'MIROC-ESM'!$K92,'MIROC-ESM-CHEM'!$K92,'MRI-CGCM3'!$K92,'NorESM1-M'!$K92)</f>
        <v>146.20063544955983</v>
      </c>
      <c r="AA93" s="13">
        <f>STDEV('bcc-csm-1'!$L92,'bcc-csm1-1-m'!$L92,'BNU-ESM'!$L92,CanESM2!$L92,CCSM4!$L92,'CNRM-CM5'!$L92,'CSIRO-Mk3-6-0'!$L92,'GFDL-ESM2M'!$L92,'GFDL-ESM2G'!$L92,'HadGEM2-ES'!$L92,'HadGEM2-CC'!$L92,inmcm4!$L92,'IPSL-CM5A-LR'!$L92,'IPSL-CM5A-MR'!$L92,'IPSL-MC5B-LR'!$L92,MIROC5!$L92,'MIROC-ESM'!$L92,'MIROC-ESM-CHEM'!$L92,'MRI-CGCM3'!$L92,'NorESM1-M'!$L92)</f>
        <v>111.07903884193148</v>
      </c>
      <c r="AB93" s="13">
        <f>STDEV('bcc-csm-1'!$M92,'bcc-csm1-1-m'!$M92,'BNU-ESM'!$M92,CanESM2!$M92,CCSM4!$M92,'CNRM-CM5'!$M92,'CSIRO-Mk3-6-0'!$M92,'GFDL-ESM2M'!$M92,'GFDL-ESM2G'!$M92,'HadGEM2-ES'!$M92,'HadGEM2-CC'!$M92,inmcm4!$M92,'IPSL-CM5A-LR'!$M92,'IPSL-CM5A-MR'!$M92,'IPSL-MC5B-LR'!$M92,MIROC5!$M92,'MIROC-ESM'!$M92,'MIROC-ESM-CHEM'!$M92,'MRI-CGCM3'!$M92,'NorESM1-M'!$M92)</f>
        <v>0.16960674825572331</v>
      </c>
      <c r="AC93" s="56">
        <f t="shared" ref="AC93:AH93" si="206">E93-(3*W93)</f>
        <v>-50.226860511743837</v>
      </c>
      <c r="AD93" s="13">
        <f t="shared" si="206"/>
        <v>-85.280626179296746</v>
      </c>
      <c r="AE93" s="13">
        <f t="shared" si="206"/>
        <v>-0.17560111478186557</v>
      </c>
      <c r="AF93" s="13">
        <f t="shared" si="206"/>
        <v>-69.394220443155632</v>
      </c>
      <c r="AG93" s="13">
        <f t="shared" si="206"/>
        <v>-115.76824463130015</v>
      </c>
      <c r="AH93" s="13">
        <f t="shared" si="206"/>
        <v>-0.25449809881457297</v>
      </c>
      <c r="AI93" s="56">
        <f t="shared" ref="AI93:AN93" si="207">E93+(3*W93)</f>
        <v>535.54119438025918</v>
      </c>
      <c r="AJ93" s="13">
        <f t="shared" si="207"/>
        <v>360.69702946784491</v>
      </c>
      <c r="AK93" s="13">
        <f t="shared" si="207"/>
        <v>0.49229301782338097</v>
      </c>
      <c r="AL93" s="13">
        <f t="shared" si="207"/>
        <v>807.80959225420327</v>
      </c>
      <c r="AM93" s="13">
        <f t="shared" si="207"/>
        <v>550.70598842028869</v>
      </c>
      <c r="AN93" s="13">
        <f t="shared" si="207"/>
        <v>0.76314239071976686</v>
      </c>
      <c r="AO93" s="56">
        <f>AVERAGE('bcc-csm-1'!$E92,'bcc-csm1-1-m'!$E92,'BNU-ESM'!$E92,CanESM2!$E92,CCSM4!$E92,'CNRM-CM5'!$E92,'CSIRO-Mk3-6-0'!$E92,'GFDL-ESM2M'!$E92,'GFDL-ESM2G'!$E92,'HadGEM2-ES'!$E92,'HadGEM2-CC'!$E92,inmcm4!$E92,'IPSL-CM5A-LR'!$E92,'IPSL-CM5A-MR'!$E92,'IPSL-MC5B-LR'!$E92,MIROC5!$E92,'MIROC-ESM'!$E92,'MIROC-ESM-CHEM'!$E92,'MRI-CGCM3'!$E92,'NorESM1-M'!$E92)</f>
        <v>2283.7645466953113</v>
      </c>
      <c r="AP93" s="13">
        <f>AVERAGE('bcc-csm-1'!$F92,'bcc-csm1-1-m'!$F92,'BNU-ESM'!$F92,CanESM2!$F92,CCSM4!$F92,'CNRM-CM5'!$F92,'CSIRO-Mk3-6-0'!$F92,'GFDL-ESM2M'!$F92,'GFDL-ESM2G'!$F92,'HadGEM2-ES'!$F92,'HadGEM2-CC'!$F92,inmcm4!$F92,'IPSL-CM5A-LR'!$F92,'IPSL-CM5A-MR'!$F92,'IPSL-MC5B-LR'!$F92,MIROC5!$F92,'MIROC-ESM'!$F92,'MIROC-ESM-CHEM'!$F92,'MRI-CGCM3'!$F92,'NorESM1-M'!$F92)</f>
        <v>272.69521716239251</v>
      </c>
      <c r="AQ93" s="62">
        <f>AVERAGE('bcc-csm-1'!$G92,'bcc-csm1-1-m'!$G92,'BNU-ESM'!$G92,CanESM2!$G92,CCSM4!$G92,'CNRM-CM5'!$G92,'CSIRO-Mk3-6-0'!$G92,'GFDL-ESM2M'!$G92,'GFDL-ESM2G'!$G92,'HadGEM2-ES'!$G92,'HadGEM2-CC'!$G92,inmcm4!$G92,'IPSL-CM5A-LR'!$G92,'IPSL-CM5A-MR'!$G92,'IPSL-MC5B-LR'!$G92,MIROC5!$G92,'MIROC-ESM'!$G92,'MIROC-ESM-CHEM'!$G92,'MRI-CGCM3'!$G92,'NorESM1-M'!$G92)</f>
        <v>1.0802211797895915</v>
      </c>
      <c r="AR93" s="53">
        <f t="shared" si="152"/>
        <v>0.10625314561669295</v>
      </c>
      <c r="AS93" s="53">
        <f t="shared" si="153"/>
        <v>0.50498942767400123</v>
      </c>
      <c r="AT93" s="64">
        <f t="shared" si="154"/>
        <v>0.1465866014139815</v>
      </c>
      <c r="AU93" s="53">
        <f t="shared" si="155"/>
        <v>0.16166626565763118</v>
      </c>
      <c r="AV93" s="53">
        <f t="shared" si="156"/>
        <v>0.79747959702934412</v>
      </c>
      <c r="AW93" s="64">
        <f t="shared" si="157"/>
        <v>0.23543525225281597</v>
      </c>
    </row>
    <row r="94" spans="1:49" ht="11.5" x14ac:dyDescent="0.25">
      <c r="A94" s="10" t="str">
        <f>IF(AND(B94='bcc-csm-1'!C93, B94='bcc-csm1-1-m'!C93,B94='BNU-ESM'!C93, B94=CanESM2!C93, B94=CCSM4!C93, B94='CNRM-CM5'!C93, B94='CSIRO-Mk3-6-0'!C93, B94='GFDL-ESM2M'!C93, B94='GFDL-ESM2G'!C93, B94='HadGEM2-ES'!C93, B94='HadGEM2-CC'!C93, B94=inmcm4!C93, B94='IPSL-CM5A-LR'!C93, B94='IPSL-CM5A-MR'!C93, B94='IPSL-MC5B-LR'!C93, B94=MIROC5!C93, B94='MIROC-ESM'!C93, B94='MIROC-ESM-CHEM'!C93, B94='MRI-CGCM3'!C93, B94='NorESM1-M'!C93), "Yes", "No")</f>
        <v>Yes</v>
      </c>
      <c r="B94" s="10">
        <v>19179</v>
      </c>
      <c r="C94" s="10" t="s">
        <v>93</v>
      </c>
      <c r="D94" s="11" t="s">
        <v>1</v>
      </c>
      <c r="E94" s="13">
        <f>AVERAGE('bcc-csm-1'!$H93,'bcc-csm1-1-m'!$H93,'BNU-ESM'!$H93,CanESM2!$H93,CCSM4!$H93,'CNRM-CM5'!$H93,'CSIRO-Mk3-6-0'!$H93,'GFDL-ESM2M'!$H93,'GFDL-ESM2G'!$H93,'HadGEM2-ES'!$H93,'HadGEM2-CC'!$H93,inmcm4!$H93,'IPSL-CM5A-LR'!$H93,'IPSL-CM5A-MR'!$H93,'IPSL-MC5B-LR'!$H93,MIROC5!$H93,'MIROC-ESM'!$H93,'MIROC-ESM-CHEM'!$H93,'MRI-CGCM3'!$H93,'NorESM1-M'!$H93)</f>
        <v>237.77510687750478</v>
      </c>
      <c r="F94" s="13">
        <f>AVERAGE('bcc-csm-1'!$I93,'bcc-csm1-1-m'!$I93,'BNU-ESM'!$I93,CanESM2!$I93,CCSM4!$I93,'CNRM-CM5'!$I93,'CSIRO-Mk3-6-0'!$I93,'GFDL-ESM2M'!$I93,'GFDL-ESM2G'!$I93,'HadGEM2-ES'!$I93,'HadGEM2-CC'!$I93,inmcm4!$I93,'IPSL-CM5A-LR'!$I93,'IPSL-CM5A-MR'!$I93,'IPSL-MC5B-LR'!$I93,MIROC5!$I93,'MIROC-ESM'!$I93,'MIROC-ESM-CHEM'!$I93,'MRI-CGCM3'!$I93,'NorESM1-M'!$I93)</f>
        <v>123.3290297096941</v>
      </c>
      <c r="G94" s="25">
        <f>AVERAGE('bcc-csm-1'!$J93,'bcc-csm1-1-m'!$J93,'BNU-ESM'!$J93,CanESM2!$J93,CCSM4!$J93,'CNRM-CM5'!$J93,'CSIRO-Mk3-6-0'!$J93,'GFDL-ESM2M'!$J93,'GFDL-ESM2G'!$J93,'HadGEM2-ES'!$J93,'HadGEM2-CC'!$J93,inmcm4!$J93,'IPSL-CM5A-LR'!$J93,'IPSL-CM5A-MR'!$J93,'IPSL-MC5B-LR'!$J93,MIROC5!$J93,'MIROC-ESM'!$J93,'MIROC-ESM-CHEM'!$J93,'MRI-CGCM3'!$J93,'NorESM1-M'!$J93)</f>
        <v>0.14938672849600138</v>
      </c>
      <c r="H94" s="13">
        <f>AVERAGE('bcc-csm-1'!$K93,'bcc-csm1-1-m'!$K93,'BNU-ESM'!$K93,CanESM2!$K93,CCSM4!$K93,'CNRM-CM5'!$K93,'CSIRO-Mk3-6-0'!$K93,'GFDL-ESM2M'!$K93,'GFDL-ESM2G'!$K93,'HadGEM2-ES'!$K93,'HadGEM2-CC'!$K93,inmcm4!$K93,'IPSL-CM5A-LR'!$K93,'IPSL-CM5A-MR'!$K93,'IPSL-MC5B-LR'!$K93,MIROC5!$K93,'MIROC-ESM'!$K93,'MIROC-ESM-CHEM'!$K93,'MRI-CGCM3'!$K93,'NorESM1-M'!$K93)</f>
        <v>361.56616113020357</v>
      </c>
      <c r="I94" s="13">
        <f>AVERAGE('bcc-csm-1'!$L93,'bcc-csm1-1-m'!$L93,'BNU-ESM'!$L93,CanESM2!$L93,CCSM4!$L93,'CNRM-CM5'!$L93,'CSIRO-Mk3-6-0'!$L93,'GFDL-ESM2M'!$L93,'GFDL-ESM2G'!$L93,'HadGEM2-ES'!$L93,'HadGEM2-CC'!$L93,inmcm4!$L93,'IPSL-CM5A-LR'!$L93,'IPSL-CM5A-MR'!$L93,'IPSL-MC5B-LR'!$L93,MIROC5!$L93,'MIROC-ESM'!$L93,'MIROC-ESM-CHEM'!$L93,'MRI-CGCM3'!$L93,'NorESM1-M'!$L93)</f>
        <v>196.21969328412314</v>
      </c>
      <c r="J94" s="25">
        <f>AVERAGE('bcc-csm-1'!$M93,'bcc-csm1-1-m'!$M93,'BNU-ESM'!$M93,CanESM2!$M93,CCSM4!$M93,'CNRM-CM5'!$M93,'CSIRO-Mk3-6-0'!$M93,'GFDL-ESM2M'!$M93,'GFDL-ESM2G'!$M93,'HadGEM2-ES'!$M93,'HadGEM2-CC'!$M93,inmcm4!$M93,'IPSL-CM5A-LR'!$M93,'IPSL-CM5A-MR'!$M93,'IPSL-MC5B-LR'!$M93,MIROC5!$M93,'MIROC-ESM'!$M93,'MIROC-ESM-CHEM'!$M93,'MRI-CGCM3'!$M93,'NorESM1-M'!$M93)</f>
        <v>0.24074897916945243</v>
      </c>
      <c r="K94" s="56">
        <f>MIN('bcc-csm-1'!$H93,'bcc-csm1-1-m'!$H93,'BNU-ESM'!$H93,CanESM2!$H93,CCSM4!$H93,'CNRM-CM5'!$H93,'CSIRO-Mk3-6-0'!$H93,'GFDL-ESM2M'!$H93,'GFDL-ESM2G'!$H93,'HadGEM2-ES'!$H93,'HadGEM2-CC'!$H93,inmcm4!$H93,'IPSL-CM5A-LR'!$H93,'IPSL-CM5A-MR'!$H93,'IPSL-MC5B-LR'!$H93,MIROC5!$H93,'MIROC-ESM'!$H93,'MIROC-ESM-CHEM'!$H93,'MRI-CGCM3'!$H93,'NorESM1-M'!$H93)</f>
        <v>73.303272698796306</v>
      </c>
      <c r="L94" s="13">
        <f>MIN('bcc-csm-1'!$I93,'bcc-csm1-1-m'!$I93,'BNU-ESM'!$I93,CanESM2!$I93,CCSM4!$I93,'CNRM-CM5'!$I93,'CSIRO-Mk3-6-0'!$I93,'GFDL-ESM2M'!$I93,'GFDL-ESM2G'!$I93,'HadGEM2-ES'!$I93,'HadGEM2-CC'!$I93,inmcm4!$I93,'IPSL-CM5A-LR'!$I93,'IPSL-CM5A-MR'!$I93,'IPSL-MC5B-LR'!$I93,MIROC5!$I93,'MIROC-ESM'!$I93,'MIROC-ESM-CHEM'!$I93,'MRI-CGCM3'!$I93,'NorESM1-M'!$I93)</f>
        <v>32.289438056945798</v>
      </c>
      <c r="M94" s="25">
        <f>MIN('bcc-csm-1'!$J93,'bcc-csm1-1-m'!$J93,'BNU-ESM'!$J93,CanESM2!$J93,CCSM4!$J93,'CNRM-CM5'!$J93,'CSIRO-Mk3-6-0'!$J93,'GFDL-ESM2M'!$J93,'GFDL-ESM2G'!$J93,'HadGEM2-ES'!$J93,'HadGEM2-CC'!$J93,inmcm4!$J93,'IPSL-CM5A-LR'!$J93,'IPSL-CM5A-MR'!$J93,'IPSL-MC5B-LR'!$J93,MIROC5!$J93,'MIROC-ESM'!$J93,'MIROC-ESM-CHEM'!$J93,'MRI-CGCM3'!$J93,'NorESM1-M'!$J93)</f>
        <v>-2.1543715969999998E-2</v>
      </c>
      <c r="N94" s="13">
        <f>MIN('bcc-csm-1'!$K93,'bcc-csm1-1-m'!$K93,'BNU-ESM'!$K93,CanESM2!$K93,CCSM4!$K93,'CNRM-CM5'!$K93,'CSIRO-Mk3-6-0'!$K93,'GFDL-ESM2M'!$K93,'GFDL-ESM2G'!$K93,'HadGEM2-ES'!$K93,'HadGEM2-CC'!$K93,inmcm4!$K93,'IPSL-CM5A-LR'!$K93,'IPSL-CM5A-MR'!$K93,'IPSL-MC5B-LR'!$K93,MIROC5!$K93,'MIROC-ESM'!$K93,'MIROC-ESM-CHEM'!$K93,'MRI-CGCM3'!$K93,'NorESM1-M'!$K93)</f>
        <v>131.517275606841</v>
      </c>
      <c r="O94" s="13">
        <f>MIN('bcc-csm-1'!$L93,'bcc-csm1-1-m'!$L93,'BNU-ESM'!$L93,CanESM2!$L93,CCSM4!$L93,'CNRM-CM5'!$L93,'CSIRO-Mk3-6-0'!$L93,'GFDL-ESM2M'!$L93,'GFDL-ESM2G'!$L93,'HadGEM2-ES'!$L93,'HadGEM2-CC'!$L93,inmcm4!$L93,'IPSL-CM5A-LR'!$L93,'IPSL-CM5A-MR'!$L93,'IPSL-MC5B-LR'!$L93,MIROC5!$L93,'MIROC-ESM'!$L93,'MIROC-ESM-CHEM'!$L93,'MRI-CGCM3'!$L93,'NorESM1-M'!$L93)</f>
        <v>32.528789377212497</v>
      </c>
      <c r="P94" s="25">
        <f>MIN('bcc-csm-1'!$M93,'bcc-csm1-1-m'!$M93,'BNU-ESM'!$M93,CanESM2!$M93,CCSM4!$M93,'CNRM-CM5'!$M93,'CSIRO-Mk3-6-0'!$M93,'GFDL-ESM2M'!$M93,'GFDL-ESM2G'!$M93,'HadGEM2-ES'!$M93,'HadGEM2-CC'!$M93,inmcm4!$M93,'IPSL-CM5A-LR'!$M93,'IPSL-CM5A-MR'!$M93,'IPSL-MC5B-LR'!$M93,MIROC5!$M93,'MIROC-ESM'!$M93,'MIROC-ESM-CHEM'!$M93,'MRI-CGCM3'!$M93,'NorESM1-M'!$M93)</f>
        <v>-1.8120491648705599E-2</v>
      </c>
      <c r="Q94" s="56">
        <f>MAX('bcc-csm-1'!$H93,'bcc-csm1-1-m'!$H93,'BNU-ESM'!$H93,CanESM2!$H93,CCSM4!$H93,'CNRM-CM5'!$H93,'CSIRO-Mk3-6-0'!$H93,'GFDL-ESM2M'!$H93,'GFDL-ESM2G'!$H93,'HadGEM2-ES'!$H93,'HadGEM2-CC'!$H93,inmcm4!$H93,'IPSL-CM5A-LR'!$H93,'IPSL-CM5A-MR'!$H93,'IPSL-MC5B-LR'!$H93,MIROC5!$H93,'MIROC-ESM'!$H93,'MIROC-ESM-CHEM'!$H93,'MRI-CGCM3'!$H93,'NorESM1-M'!$H93)</f>
        <v>428.04502904324403</v>
      </c>
      <c r="R94" s="13">
        <f>MAX('bcc-csm-1'!$I93,'bcc-csm1-1-m'!$I93,'BNU-ESM'!$I93,CanESM2!$I93,CCSM4!$I93,'CNRM-CM5'!$I93,'CSIRO-Mk3-6-0'!$I93,'GFDL-ESM2M'!$I93,'GFDL-ESM2G'!$I93,'HadGEM2-ES'!$I93,'HadGEM2-CC'!$I93,inmcm4!$I93,'IPSL-CM5A-LR'!$I93,'IPSL-CM5A-MR'!$I93,'IPSL-MC5B-LR'!$I93,MIROC5!$I93,'MIROC-ESM'!$I93,'MIROC-ESM-CHEM'!$I93,'MRI-CGCM3'!$I93,'NorESM1-M'!$I93)</f>
        <v>294.77286076545698</v>
      </c>
      <c r="S94" s="25">
        <f>MAX('bcc-csm-1'!$J93,'bcc-csm1-1-m'!$J93,'BNU-ESM'!$J93,CanESM2!$J93,CCSM4!$J93,'CNRM-CM5'!$J93,'CSIRO-Mk3-6-0'!$J93,'GFDL-ESM2M'!$J93,'GFDL-ESM2G'!$J93,'HadGEM2-ES'!$J93,'HadGEM2-CC'!$J93,inmcm4!$J93,'IPSL-CM5A-LR'!$J93,'IPSL-CM5A-MR'!$J93,'IPSL-MC5B-LR'!$J93,MIROC5!$J93,'MIROC-ESM'!$J93,'MIROC-ESM-CHEM'!$J93,'MRI-CGCM3'!$J93,'NorESM1-M'!$J93)</f>
        <v>0.35207969119999999</v>
      </c>
      <c r="T94" s="13">
        <f>MAX('bcc-csm-1'!$K93,'bcc-csm1-1-m'!$K93,'BNU-ESM'!$K93,CanESM2!$K93,CCSM4!$K93,'CNRM-CM5'!$K93,'CSIRO-Mk3-6-0'!$K93,'GFDL-ESM2M'!$K93,'GFDL-ESM2G'!$K93,'HadGEM2-ES'!$K93,'HadGEM2-CC'!$K93,inmcm4!$K93,'IPSL-CM5A-LR'!$K93,'IPSL-CM5A-MR'!$K93,'IPSL-MC5B-LR'!$K93,MIROC5!$K93,'MIROC-ESM'!$K93,'MIROC-ESM-CHEM'!$K93,'MRI-CGCM3'!$K93,'NorESM1-M'!$K93)</f>
        <v>631.70489009999994</v>
      </c>
      <c r="U94" s="13">
        <f>MAX('bcc-csm-1'!$L93,'bcc-csm1-1-m'!$L93,'BNU-ESM'!$L93,CanESM2!$L93,CCSM4!$L93,'CNRM-CM5'!$L93,'CSIRO-Mk3-6-0'!$L93,'GFDL-ESM2M'!$L93,'GFDL-ESM2G'!$L93,'HadGEM2-ES'!$L93,'HadGEM2-CC'!$L93,inmcm4!$L93,'IPSL-CM5A-LR'!$L93,'IPSL-CM5A-MR'!$L93,'IPSL-MC5B-LR'!$L93,MIROC5!$L93,'MIROC-ESM'!$L93,'MIROC-ESM-CHEM'!$L93,'MRI-CGCM3'!$L93,'NorESM1-M'!$L93)</f>
        <v>407.13989450000003</v>
      </c>
      <c r="V94" s="25">
        <f>MAX('bcc-csm-1'!$M93,'bcc-csm1-1-m'!$M93,'BNU-ESM'!$M93,CanESM2!$M93,CCSM4!$M93,'CNRM-CM5'!$M93,'CSIRO-Mk3-6-0'!$M93,'GFDL-ESM2M'!$M93,'GFDL-ESM2G'!$M93,'HadGEM2-ES'!$M93,'HadGEM2-CC'!$M93,inmcm4!$M93,'IPSL-CM5A-LR'!$M93,'IPSL-CM5A-MR'!$M93,'IPSL-MC5B-LR'!$M93,MIROC5!$M93,'MIROC-ESM'!$M93,'MIROC-ESM-CHEM'!$M93,'MRI-CGCM3'!$M93,'NorESM1-M'!$M93)</f>
        <v>0.55170124679999999</v>
      </c>
      <c r="W94" s="56">
        <f>STDEV('bcc-csm-1'!$H93,'bcc-csm1-1-m'!$H93,'BNU-ESM'!$H93,CanESM2!$H93,CCSM4!$H93,'CNRM-CM5'!$H93,'CSIRO-Mk3-6-0'!$H93,'GFDL-ESM2M'!$H93,'GFDL-ESM2G'!$H93,'HadGEM2-ES'!$H93,'HadGEM2-CC'!$H93,inmcm4!$H93,'IPSL-CM5A-LR'!$H93,'IPSL-CM5A-MR'!$H93,'IPSL-MC5B-LR'!$H93,MIROC5!$H93,'MIROC-ESM'!$H93,'MIROC-ESM-CHEM'!$H93,'MRI-CGCM3'!$H93,'NorESM1-M'!$H93)</f>
        <v>94.134129937143641</v>
      </c>
      <c r="X94" s="13">
        <f>STDEV('bcc-csm-1'!$I93,'bcc-csm1-1-m'!$I93,'BNU-ESM'!$I93,CanESM2!$I93,CCSM4!$I93,'CNRM-CM5'!$I93,'CSIRO-Mk3-6-0'!$I93,'GFDL-ESM2M'!$I93,'GFDL-ESM2G'!$I93,'HadGEM2-ES'!$I93,'HadGEM2-CC'!$I93,inmcm4!$I93,'IPSL-CM5A-LR'!$I93,'IPSL-CM5A-MR'!$I93,'IPSL-MC5B-LR'!$I93,MIROC5!$I93,'MIROC-ESM'!$I93,'MIROC-ESM-CHEM'!$I93,'MRI-CGCM3'!$I93,'NorESM1-M'!$I93)</f>
        <v>68.783382439802338</v>
      </c>
      <c r="Y94" s="13">
        <f>STDEV('bcc-csm-1'!$J93,'bcc-csm1-1-m'!$J93,'BNU-ESM'!$J93,CanESM2!$J93,CCSM4!$J93,'CNRM-CM5'!$J93,'CSIRO-Mk3-6-0'!$J93,'GFDL-ESM2M'!$J93,'GFDL-ESM2G'!$J93,'HadGEM2-ES'!$J93,'HadGEM2-CC'!$J93,inmcm4!$J93,'IPSL-CM5A-LR'!$J93,'IPSL-CM5A-MR'!$J93,'IPSL-MC5B-LR'!$J93,MIROC5!$J93,'MIROC-ESM'!$J93,'MIROC-ESM-CHEM'!$J93,'MRI-CGCM3'!$J93,'NorESM1-M'!$J93)</f>
        <v>0.1077522601812199</v>
      </c>
      <c r="Z94" s="13">
        <f>STDEV('bcc-csm-1'!$K93,'bcc-csm1-1-m'!$K93,'BNU-ESM'!$K93,CanESM2!$K93,CCSM4!$K93,'CNRM-CM5'!$K93,'CSIRO-Mk3-6-0'!$K93,'GFDL-ESM2M'!$K93,'GFDL-ESM2G'!$K93,'HadGEM2-ES'!$K93,'HadGEM2-CC'!$K93,inmcm4!$K93,'IPSL-CM5A-LR'!$K93,'IPSL-CM5A-MR'!$K93,'IPSL-MC5B-LR'!$K93,MIROC5!$K93,'MIROC-ESM'!$K93,'MIROC-ESM-CHEM'!$K93,'MRI-CGCM3'!$K93,'NorESM1-M'!$K93)</f>
        <v>137.63086596509919</v>
      </c>
      <c r="AA94" s="13">
        <f>STDEV('bcc-csm-1'!$L93,'bcc-csm1-1-m'!$L93,'BNU-ESM'!$L93,CanESM2!$L93,CCSM4!$L93,'CNRM-CM5'!$L93,'CSIRO-Mk3-6-0'!$L93,'GFDL-ESM2M'!$L93,'GFDL-ESM2G'!$L93,'HadGEM2-ES'!$L93,'HadGEM2-CC'!$L93,inmcm4!$L93,'IPSL-CM5A-LR'!$L93,'IPSL-CM5A-MR'!$L93,'IPSL-MC5B-LR'!$L93,MIROC5!$L93,'MIROC-ESM'!$L93,'MIROC-ESM-CHEM'!$L93,'MRI-CGCM3'!$L93,'NorESM1-M'!$L93)</f>
        <v>94.663613293065453</v>
      </c>
      <c r="AB94" s="13">
        <f>STDEV('bcc-csm-1'!$M93,'bcc-csm1-1-m'!$M93,'BNU-ESM'!$M93,CanESM2!$M93,CCSM4!$M93,'CNRM-CM5'!$M93,'CSIRO-Mk3-6-0'!$M93,'GFDL-ESM2M'!$M93,'GFDL-ESM2G'!$M93,'HadGEM2-ES'!$M93,'HadGEM2-CC'!$M93,inmcm4!$M93,'IPSL-CM5A-LR'!$M93,'IPSL-CM5A-MR'!$M93,'IPSL-MC5B-LR'!$M93,MIROC5!$M93,'MIROC-ESM'!$M93,'MIROC-ESM-CHEM'!$M93,'MRI-CGCM3'!$M93,'NorESM1-M'!$M93)</f>
        <v>0.15379971645477011</v>
      </c>
      <c r="AC94" s="56">
        <f t="shared" ref="AC94:AH94" si="208">E94-(3*W94)</f>
        <v>-44.627282933926125</v>
      </c>
      <c r="AD94" s="13">
        <f t="shared" si="208"/>
        <v>-83.021117609712931</v>
      </c>
      <c r="AE94" s="13">
        <f t="shared" si="208"/>
        <v>-0.17387005204765832</v>
      </c>
      <c r="AF94" s="13">
        <f t="shared" si="208"/>
        <v>-51.326436765094002</v>
      </c>
      <c r="AG94" s="13">
        <f t="shared" si="208"/>
        <v>-87.771146595073219</v>
      </c>
      <c r="AH94" s="13">
        <f t="shared" si="208"/>
        <v>-0.22065017019485794</v>
      </c>
      <c r="AI94" s="56">
        <f t="shared" ref="AI94:AN94" si="209">E94+(3*W94)</f>
        <v>520.17749668893566</v>
      </c>
      <c r="AJ94" s="13">
        <f t="shared" si="209"/>
        <v>329.67917702910114</v>
      </c>
      <c r="AK94" s="13">
        <f t="shared" si="209"/>
        <v>0.47264350903966107</v>
      </c>
      <c r="AL94" s="13">
        <f t="shared" si="209"/>
        <v>774.45875902550119</v>
      </c>
      <c r="AM94" s="13">
        <f t="shared" si="209"/>
        <v>480.2105331633195</v>
      </c>
      <c r="AN94" s="13">
        <f t="shared" si="209"/>
        <v>0.70214812853376274</v>
      </c>
      <c r="AO94" s="56">
        <f>AVERAGE('bcc-csm-1'!$E93,'bcc-csm1-1-m'!$E93,'BNU-ESM'!$E93,CanESM2!$E93,CCSM4!$E93,'CNRM-CM5'!$E93,'CSIRO-Mk3-6-0'!$E93,'GFDL-ESM2M'!$E93,'GFDL-ESM2G'!$E93,'HadGEM2-ES'!$E93,'HadGEM2-CC'!$E93,inmcm4!$E93,'IPSL-CM5A-LR'!$E93,'IPSL-CM5A-MR'!$E93,'IPSL-MC5B-LR'!$E93,MIROC5!$E93,'MIROC-ESM'!$E93,'MIROC-ESM-CHEM'!$E93,'MRI-CGCM3'!$E93,'NorESM1-M'!$E93)</f>
        <v>2232.2900503866167</v>
      </c>
      <c r="AP94" s="13">
        <f>AVERAGE('bcc-csm-1'!$F93,'bcc-csm1-1-m'!$F93,'BNU-ESM'!$F93,CanESM2!$F93,CCSM4!$F93,'CNRM-CM5'!$F93,'CSIRO-Mk3-6-0'!$F93,'GFDL-ESM2M'!$F93,'GFDL-ESM2G'!$F93,'HadGEM2-ES'!$F93,'HadGEM2-CC'!$F93,inmcm4!$F93,'IPSL-CM5A-LR'!$F93,'IPSL-CM5A-MR'!$F93,'IPSL-MC5B-LR'!$F93,MIROC5!$F93,'MIROC-ESM'!$F93,'MIROC-ESM-CHEM'!$F93,'MRI-CGCM3'!$F93,'NorESM1-M'!$F93)</f>
        <v>237.1766369174631</v>
      </c>
      <c r="AQ94" s="62">
        <f>AVERAGE('bcc-csm-1'!$G93,'bcc-csm1-1-m'!$G93,'BNU-ESM'!$G93,CanESM2!$G93,CCSM4!$G93,'CNRM-CM5'!$G93,'CSIRO-Mk3-6-0'!$G93,'GFDL-ESM2M'!$G93,'GFDL-ESM2G'!$G93,'HadGEM2-ES'!$G93,'HadGEM2-CC'!$G93,inmcm4!$G93,'IPSL-CM5A-LR'!$G93,'IPSL-CM5A-MR'!$G93,'IPSL-MC5B-LR'!$G93,MIROC5!$G93,'MIROC-ESM'!$G93,'MIROC-ESM-CHEM'!$G93,'MRI-CGCM3'!$G93,'NorESM1-M'!$G93)</f>
        <v>1.0547008755057274</v>
      </c>
      <c r="AR94" s="53">
        <f t="shared" si="152"/>
        <v>0.10651622392722837</v>
      </c>
      <c r="AS94" s="53">
        <f t="shared" si="153"/>
        <v>0.51998810385616656</v>
      </c>
      <c r="AT94" s="64">
        <f t="shared" si="154"/>
        <v>0.1416389537217087</v>
      </c>
      <c r="AU94" s="53">
        <f t="shared" si="155"/>
        <v>0.16197095940448369</v>
      </c>
      <c r="AV94" s="53">
        <f t="shared" si="156"/>
        <v>0.82731459487051884</v>
      </c>
      <c r="AW94" s="64">
        <f t="shared" si="157"/>
        <v>0.22826280394809917</v>
      </c>
    </row>
    <row r="95" spans="1:49" ht="11.5" x14ac:dyDescent="0.25">
      <c r="A95" s="10" t="str">
        <f>IF(AND(B95='bcc-csm-1'!C94, B95='bcc-csm1-1-m'!C94,B95='BNU-ESM'!C94, B95=CanESM2!C94, B95=CCSM4!C94, B95='CNRM-CM5'!C94, B95='CSIRO-Mk3-6-0'!C94, B95='GFDL-ESM2M'!C94, B95='GFDL-ESM2G'!C94, B95='HadGEM2-ES'!C94, B95='HadGEM2-CC'!C94, B95=inmcm4!C94, B95='IPSL-CM5A-LR'!C94, B95='IPSL-CM5A-MR'!C94, B95='IPSL-MC5B-LR'!C94, B95=MIROC5!C94, B95='MIROC-ESM'!C94, B95='MIROC-ESM-CHEM'!C94, B95='MRI-CGCM3'!C94, B95='NorESM1-M'!C94), "Yes", "No")</f>
        <v>Yes</v>
      </c>
      <c r="B95" s="10">
        <v>19181</v>
      </c>
      <c r="C95" s="10" t="s">
        <v>94</v>
      </c>
      <c r="D95" s="11" t="s">
        <v>1</v>
      </c>
      <c r="E95" s="13">
        <f>AVERAGE('bcc-csm-1'!$H94,'bcc-csm1-1-m'!$H94,'BNU-ESM'!$H94,CanESM2!$H94,CCSM4!$H94,'CNRM-CM5'!$H94,'CSIRO-Mk3-6-0'!$H94,'GFDL-ESM2M'!$H94,'GFDL-ESM2G'!$H94,'HadGEM2-ES'!$H94,'HadGEM2-CC'!$H94,inmcm4!$H94,'IPSL-CM5A-LR'!$H94,'IPSL-CM5A-MR'!$H94,'IPSL-MC5B-LR'!$H94,MIROC5!$H94,'MIROC-ESM'!$H94,'MIROC-ESM-CHEM'!$H94,'MRI-CGCM3'!$H94,'NorESM1-M'!$H94)</f>
        <v>231.98487982439093</v>
      </c>
      <c r="F95" s="13">
        <f>AVERAGE('bcc-csm-1'!$I94,'bcc-csm1-1-m'!$I94,'BNU-ESM'!$I94,CanESM2!$I94,CCSM4!$I94,'CNRM-CM5'!$I94,'CSIRO-Mk3-6-0'!$I94,'GFDL-ESM2M'!$I94,'GFDL-ESM2G'!$I94,'HadGEM2-ES'!$I94,'HadGEM2-CC'!$I94,inmcm4!$I94,'IPSL-CM5A-LR'!$I94,'IPSL-CM5A-MR'!$I94,'IPSL-MC5B-LR'!$I94,MIROC5!$I94,'MIROC-ESM'!$I94,'MIROC-ESM-CHEM'!$I94,'MRI-CGCM3'!$I94,'NorESM1-M'!$I94)</f>
        <v>114.87505112289139</v>
      </c>
      <c r="G95" s="25">
        <f>AVERAGE('bcc-csm-1'!$J94,'bcc-csm1-1-m'!$J94,'BNU-ESM'!$J94,CanESM2!$J94,CCSM4!$J94,'CNRM-CM5'!$J94,'CSIRO-Mk3-6-0'!$J94,'GFDL-ESM2M'!$J94,'GFDL-ESM2G'!$J94,'HadGEM2-ES'!$J94,'HadGEM2-CC'!$J94,inmcm4!$J94,'IPSL-CM5A-LR'!$J94,'IPSL-CM5A-MR'!$J94,'IPSL-MC5B-LR'!$J94,MIROC5!$J94,'MIROC-ESM'!$J94,'MIROC-ESM-CHEM'!$J94,'MRI-CGCM3'!$J94,'NorESM1-M'!$J94)</f>
        <v>0.14084954093516605</v>
      </c>
      <c r="H95" s="13">
        <f>AVERAGE('bcc-csm-1'!$K94,'bcc-csm1-1-m'!$K94,'BNU-ESM'!$K94,CanESM2!$K94,CCSM4!$K94,'CNRM-CM5'!$K94,'CSIRO-Mk3-6-0'!$K94,'GFDL-ESM2M'!$K94,'GFDL-ESM2G'!$K94,'HadGEM2-ES'!$K94,'HadGEM2-CC'!$K94,inmcm4!$K94,'IPSL-CM5A-LR'!$K94,'IPSL-CM5A-MR'!$K94,'IPSL-MC5B-LR'!$K94,MIROC5!$K94,'MIROC-ESM'!$K94,'MIROC-ESM-CHEM'!$K94,'MRI-CGCM3'!$K94,'NorESM1-M'!$K94)</f>
        <v>358.22283020368246</v>
      </c>
      <c r="I95" s="13">
        <f>AVERAGE('bcc-csm-1'!$L94,'bcc-csm1-1-m'!$L94,'BNU-ESM'!$L94,CanESM2!$L94,CCSM4!$L94,'CNRM-CM5'!$L94,'CSIRO-Mk3-6-0'!$L94,'GFDL-ESM2M'!$L94,'GFDL-ESM2G'!$L94,'HadGEM2-ES'!$L94,'HadGEM2-CC'!$L94,inmcm4!$L94,'IPSL-CM5A-LR'!$L94,'IPSL-CM5A-MR'!$L94,'IPSL-MC5B-LR'!$L94,MIROC5!$L94,'MIROC-ESM'!$L94,'MIROC-ESM-CHEM'!$L94,'MRI-CGCM3'!$L94,'NorESM1-M'!$L94)</f>
        <v>187.34465947424709</v>
      </c>
      <c r="J95" s="25">
        <f>AVERAGE('bcc-csm-1'!$M94,'bcc-csm1-1-m'!$M94,'BNU-ESM'!$M94,CanESM2!$M94,CCSM4!$M94,'CNRM-CM5'!$M94,'CSIRO-Mk3-6-0'!$M94,'GFDL-ESM2M'!$M94,'GFDL-ESM2G'!$M94,'HadGEM2-ES'!$M94,'HadGEM2-CC'!$M94,inmcm4!$M94,'IPSL-CM5A-LR'!$M94,'IPSL-CM5A-MR'!$M94,'IPSL-MC5B-LR'!$M94,MIROC5!$M94,'MIROC-ESM'!$M94,'MIROC-ESM-CHEM'!$M94,'MRI-CGCM3'!$M94,'NorESM1-M'!$M94)</f>
        <v>0.23377006215054658</v>
      </c>
      <c r="K95" s="56">
        <f>MIN('bcc-csm-1'!$H94,'bcc-csm1-1-m'!$H94,'BNU-ESM'!$H94,CanESM2!$H94,CCSM4!$H94,'CNRM-CM5'!$H94,'CSIRO-Mk3-6-0'!$H94,'GFDL-ESM2M'!$H94,'GFDL-ESM2G'!$H94,'HadGEM2-ES'!$H94,'HadGEM2-CC'!$H94,inmcm4!$H94,'IPSL-CM5A-LR'!$H94,'IPSL-CM5A-MR'!$H94,'IPSL-MC5B-LR'!$H94,MIROC5!$H94,'MIROC-ESM'!$H94,'MIROC-ESM-CHEM'!$H94,'MRI-CGCM3'!$H94,'NorESM1-M'!$H94)</f>
        <v>61.225755557452899</v>
      </c>
      <c r="L95" s="13">
        <f>MIN('bcc-csm-1'!$I94,'bcc-csm1-1-m'!$I94,'BNU-ESM'!$I94,CanESM2!$I94,CCSM4!$I94,'CNRM-CM5'!$I94,'CSIRO-Mk3-6-0'!$I94,'GFDL-ESM2M'!$I94,'GFDL-ESM2G'!$I94,'HadGEM2-ES'!$I94,'HadGEM2-CC'!$I94,inmcm4!$I94,'IPSL-CM5A-LR'!$I94,'IPSL-CM5A-MR'!$I94,'IPSL-MC5B-LR'!$I94,MIROC5!$I94,'MIROC-ESM'!$I94,'MIROC-ESM-CHEM'!$I94,'MRI-CGCM3'!$I94,'NorESM1-M'!$I94)</f>
        <v>21.157419919967602</v>
      </c>
      <c r="M95" s="25">
        <f>MIN('bcc-csm-1'!$J94,'bcc-csm1-1-m'!$J94,'BNU-ESM'!$J94,CanESM2!$J94,CCSM4!$J94,'CNRM-CM5'!$J94,'CSIRO-Mk3-6-0'!$J94,'GFDL-ESM2M'!$J94,'GFDL-ESM2G'!$J94,'HadGEM2-ES'!$J94,'HadGEM2-CC'!$J94,inmcm4!$J94,'IPSL-CM5A-LR'!$J94,'IPSL-CM5A-MR'!$J94,'IPSL-MC5B-LR'!$J94,MIROC5!$J94,'MIROC-ESM'!$J94,'MIROC-ESM-CHEM'!$J94,'MRI-CGCM3'!$J94,'NorESM1-M'!$J94)</f>
        <v>-5.1867395859999998E-2</v>
      </c>
      <c r="N95" s="13">
        <f>MIN('bcc-csm-1'!$K94,'bcc-csm1-1-m'!$K94,'BNU-ESM'!$K94,CanESM2!$K94,CCSM4!$K94,'CNRM-CM5'!$K94,'CSIRO-Mk3-6-0'!$K94,'GFDL-ESM2M'!$K94,'GFDL-ESM2G'!$K94,'HadGEM2-ES'!$K94,'HadGEM2-CC'!$K94,inmcm4!$K94,'IPSL-CM5A-LR'!$K94,'IPSL-CM5A-MR'!$K94,'IPSL-MC5B-LR'!$K94,MIROC5!$K94,'MIROC-ESM'!$K94,'MIROC-ESM-CHEM'!$K94,'MRI-CGCM3'!$K94,'NorESM1-M'!$K94)</f>
        <v>125.9629492076</v>
      </c>
      <c r="O95" s="13">
        <f>MIN('bcc-csm-1'!$L94,'bcc-csm1-1-m'!$L94,'BNU-ESM'!$L94,CanESM2!$L94,CCSM4!$L94,'CNRM-CM5'!$L94,'CSIRO-Mk3-6-0'!$L94,'GFDL-ESM2M'!$L94,'GFDL-ESM2G'!$L94,'HadGEM2-ES'!$L94,'HadGEM2-CC'!$L94,inmcm4!$L94,'IPSL-CM5A-LR'!$L94,'IPSL-CM5A-MR'!$L94,'IPSL-MC5B-LR'!$L94,MIROC5!$L94,'MIROC-ESM'!$L94,'MIROC-ESM-CHEM'!$L94,'MRI-CGCM3'!$L94,'NorESM1-M'!$L94)</f>
        <v>35.578576326370197</v>
      </c>
      <c r="P95" s="25">
        <f>MIN('bcc-csm-1'!$M94,'bcc-csm1-1-m'!$M94,'BNU-ESM'!$M94,CanESM2!$M94,CCSM4!$M94,'CNRM-CM5'!$M94,'CSIRO-Mk3-6-0'!$M94,'GFDL-ESM2M'!$M94,'GFDL-ESM2G'!$M94,'HadGEM2-ES'!$M94,'HadGEM2-CC'!$M94,inmcm4!$M94,'IPSL-CM5A-LR'!$M94,'IPSL-CM5A-MR'!$M94,'IPSL-MC5B-LR'!$M94,MIROC5!$M94,'MIROC-ESM'!$M94,'MIROC-ESM-CHEM'!$M94,'MRI-CGCM3'!$M94,'NorESM1-M'!$M94)</f>
        <v>-1.38979604127074E-2</v>
      </c>
      <c r="Q95" s="56">
        <f>MAX('bcc-csm-1'!$H94,'bcc-csm1-1-m'!$H94,'BNU-ESM'!$H94,CanESM2!$H94,CCSM4!$H94,'CNRM-CM5'!$H94,'CSIRO-Mk3-6-0'!$H94,'GFDL-ESM2M'!$H94,'GFDL-ESM2G'!$H94,'HadGEM2-ES'!$H94,'HadGEM2-CC'!$H94,inmcm4!$H94,'IPSL-CM5A-LR'!$H94,'IPSL-CM5A-MR'!$H94,'IPSL-MC5B-LR'!$H94,MIROC5!$H94,'MIROC-ESM'!$H94,'MIROC-ESM-CHEM'!$H94,'MRI-CGCM3'!$H94,'NorESM1-M'!$H94)</f>
        <v>403.22634672317599</v>
      </c>
      <c r="R95" s="13">
        <f>MAX('bcc-csm-1'!$I94,'bcc-csm1-1-m'!$I94,'BNU-ESM'!$I94,CanESM2!$I94,CCSM4!$I94,'CNRM-CM5'!$I94,'CSIRO-Mk3-6-0'!$I94,'GFDL-ESM2M'!$I94,'GFDL-ESM2G'!$I94,'HadGEM2-ES'!$I94,'HadGEM2-CC'!$I94,inmcm4!$I94,'IPSL-CM5A-LR'!$I94,'IPSL-CM5A-MR'!$I94,'IPSL-MC5B-LR'!$I94,MIROC5!$I94,'MIROC-ESM'!$I94,'MIROC-ESM-CHEM'!$I94,'MRI-CGCM3'!$I94,'NorESM1-M'!$I94)</f>
        <v>271.23330817222597</v>
      </c>
      <c r="S95" s="25">
        <f>MAX('bcc-csm-1'!$J94,'bcc-csm1-1-m'!$J94,'BNU-ESM'!$J94,CanESM2!$J94,CCSM4!$J94,'CNRM-CM5'!$J94,'CSIRO-Mk3-6-0'!$J94,'GFDL-ESM2M'!$J94,'GFDL-ESM2G'!$J94,'HadGEM2-ES'!$J94,'HadGEM2-CC'!$J94,inmcm4!$J94,'IPSL-CM5A-LR'!$J94,'IPSL-CM5A-MR'!$J94,'IPSL-MC5B-LR'!$J94,MIROC5!$J94,'MIROC-ESM'!$J94,'MIROC-ESM-CHEM'!$J94,'MRI-CGCM3'!$J94,'NorESM1-M'!$J94)</f>
        <v>0.33804009309999999</v>
      </c>
      <c r="T95" s="13">
        <f>MAX('bcc-csm-1'!$K94,'bcc-csm1-1-m'!$K94,'BNU-ESM'!$K94,CanESM2!$K94,CCSM4!$K94,'CNRM-CM5'!$K94,'CSIRO-Mk3-6-0'!$K94,'GFDL-ESM2M'!$K94,'GFDL-ESM2G'!$K94,'HadGEM2-ES'!$K94,'HadGEM2-CC'!$K94,inmcm4!$K94,'IPSL-CM5A-LR'!$K94,'IPSL-CM5A-MR'!$K94,'IPSL-MC5B-LR'!$K94,MIROC5!$K94,'MIROC-ESM'!$K94,'MIROC-ESM-CHEM'!$K94,'MRI-CGCM3'!$K94,'NorESM1-M'!$K94)</f>
        <v>560.23447680000004</v>
      </c>
      <c r="U95" s="13">
        <f>MAX('bcc-csm-1'!$L94,'bcc-csm1-1-m'!$L94,'BNU-ESM'!$L94,CanESM2!$L94,CCSM4!$L94,'CNRM-CM5'!$L94,'CSIRO-Mk3-6-0'!$L94,'GFDL-ESM2M'!$L94,'GFDL-ESM2G'!$L94,'HadGEM2-ES'!$L94,'HadGEM2-CC'!$L94,inmcm4!$L94,'IPSL-CM5A-LR'!$L94,'IPSL-CM5A-MR'!$L94,'IPSL-MC5B-LR'!$L94,MIROC5!$L94,'MIROC-ESM'!$L94,'MIROC-ESM-CHEM'!$L94,'MRI-CGCM3'!$L94,'NorESM1-M'!$L94)</f>
        <v>324.80990409999998</v>
      </c>
      <c r="V95" s="25">
        <f>MAX('bcc-csm-1'!$M94,'bcc-csm1-1-m'!$M94,'BNU-ESM'!$M94,CanESM2!$M94,CCSM4!$M94,'CNRM-CM5'!$M94,'CSIRO-Mk3-6-0'!$M94,'GFDL-ESM2M'!$M94,'GFDL-ESM2G'!$M94,'HadGEM2-ES'!$M94,'HadGEM2-CC'!$M94,inmcm4!$M94,'IPSL-CM5A-LR'!$M94,'IPSL-CM5A-MR'!$M94,'IPSL-MC5B-LR'!$M94,MIROC5!$M94,'MIROC-ESM'!$M94,'MIROC-ESM-CHEM'!$M94,'MRI-CGCM3'!$M94,'NorESM1-M'!$M94)</f>
        <v>0.46783864121935198</v>
      </c>
      <c r="W95" s="56">
        <f>STDEV('bcc-csm-1'!$H94,'bcc-csm1-1-m'!$H94,'BNU-ESM'!$H94,CanESM2!$H94,CCSM4!$H94,'CNRM-CM5'!$H94,'CSIRO-Mk3-6-0'!$H94,'GFDL-ESM2M'!$H94,'GFDL-ESM2G'!$H94,'HadGEM2-ES'!$H94,'HadGEM2-CC'!$H94,inmcm4!$H94,'IPSL-CM5A-LR'!$H94,'IPSL-CM5A-MR'!$H94,'IPSL-MC5B-LR'!$H94,MIROC5!$H94,'MIROC-ESM'!$H94,'MIROC-ESM-CHEM'!$H94,'MRI-CGCM3'!$H94,'NorESM1-M'!$H94)</f>
        <v>89.508501746487241</v>
      </c>
      <c r="X95" s="13">
        <f>STDEV('bcc-csm-1'!$I94,'bcc-csm1-1-m'!$I94,'BNU-ESM'!$I94,CanESM2!$I94,CCSM4!$I94,'CNRM-CM5'!$I94,'CSIRO-Mk3-6-0'!$I94,'GFDL-ESM2M'!$I94,'GFDL-ESM2G'!$I94,'HadGEM2-ES'!$I94,'HadGEM2-CC'!$I94,inmcm4!$I94,'IPSL-CM5A-LR'!$I94,'IPSL-CM5A-MR'!$I94,'IPSL-MC5B-LR'!$I94,MIROC5!$I94,'MIROC-ESM'!$I94,'MIROC-ESM-CHEM'!$I94,'MRI-CGCM3'!$I94,'NorESM1-M'!$I94)</f>
        <v>64.595404243228288</v>
      </c>
      <c r="Y95" s="13">
        <f>STDEV('bcc-csm-1'!$J94,'bcc-csm1-1-m'!$J94,'BNU-ESM'!$J94,CanESM2!$J94,CCSM4!$J94,'CNRM-CM5'!$J94,'CSIRO-Mk3-6-0'!$J94,'GFDL-ESM2M'!$J94,'GFDL-ESM2G'!$J94,'HadGEM2-ES'!$J94,'HadGEM2-CC'!$J94,inmcm4!$J94,'IPSL-CM5A-LR'!$J94,'IPSL-CM5A-MR'!$J94,'IPSL-MC5B-LR'!$J94,MIROC5!$J94,'MIROC-ESM'!$J94,'MIROC-ESM-CHEM'!$J94,'MRI-CGCM3'!$J94,'NorESM1-M'!$J94)</f>
        <v>0.1043051878719069</v>
      </c>
      <c r="Z95" s="13">
        <f>STDEV('bcc-csm-1'!$K94,'bcc-csm1-1-m'!$K94,'BNU-ESM'!$K94,CanESM2!$K94,CCSM4!$K94,'CNRM-CM5'!$K94,'CSIRO-Mk3-6-0'!$K94,'GFDL-ESM2M'!$K94,'GFDL-ESM2G'!$K94,'HadGEM2-ES'!$K94,'HadGEM2-CC'!$K94,inmcm4!$K94,'IPSL-CM5A-LR'!$K94,'IPSL-CM5A-MR'!$K94,'IPSL-MC5B-LR'!$K94,MIROC5!$K94,'MIROC-ESM'!$K94,'MIROC-ESM-CHEM'!$K94,'MRI-CGCM3'!$K94,'NorESM1-M'!$K94)</f>
        <v>128.19783737929436</v>
      </c>
      <c r="AA95" s="13">
        <f>STDEV('bcc-csm-1'!$L94,'bcc-csm1-1-m'!$L94,'BNU-ESM'!$L94,CanESM2!$L94,CCSM4!$L94,'CNRM-CM5'!$L94,'CSIRO-Mk3-6-0'!$L94,'GFDL-ESM2M'!$L94,'GFDL-ESM2G'!$L94,'HadGEM2-ES'!$L94,'HadGEM2-CC'!$L94,inmcm4!$L94,'IPSL-CM5A-LR'!$L94,'IPSL-CM5A-MR'!$L94,'IPSL-MC5B-LR'!$L94,MIROC5!$L94,'MIROC-ESM'!$L94,'MIROC-ESM-CHEM'!$L94,'MRI-CGCM3'!$L94,'NorESM1-M'!$L94)</f>
        <v>81.518471742643982</v>
      </c>
      <c r="AB95" s="13">
        <f>STDEV('bcc-csm-1'!$M94,'bcc-csm1-1-m'!$M94,'BNU-ESM'!$M94,CanESM2!$M94,CCSM4!$M94,'CNRM-CM5'!$M94,'CSIRO-Mk3-6-0'!$M94,'GFDL-ESM2M'!$M94,'GFDL-ESM2G'!$M94,'HadGEM2-ES'!$M94,'HadGEM2-CC'!$M94,inmcm4!$M94,'IPSL-CM5A-LR'!$M94,'IPSL-CM5A-MR'!$M94,'IPSL-MC5B-LR'!$M94,MIROC5!$M94,'MIROC-ESM'!$M94,'MIROC-ESM-CHEM'!$M94,'MRI-CGCM3'!$M94,'NorESM1-M'!$M94)</f>
        <v>0.1392348976584524</v>
      </c>
      <c r="AC95" s="56">
        <f t="shared" ref="AC95:AH95" si="210">E95-(3*W95)</f>
        <v>-36.540625415070792</v>
      </c>
      <c r="AD95" s="13">
        <f t="shared" si="210"/>
        <v>-78.911161606793456</v>
      </c>
      <c r="AE95" s="13">
        <f t="shared" si="210"/>
        <v>-0.17206602268055465</v>
      </c>
      <c r="AF95" s="13">
        <f t="shared" si="210"/>
        <v>-26.370681934200604</v>
      </c>
      <c r="AG95" s="13">
        <f t="shared" si="210"/>
        <v>-57.21075575368485</v>
      </c>
      <c r="AH95" s="13">
        <f t="shared" si="210"/>
        <v>-0.1839346308248106</v>
      </c>
      <c r="AI95" s="56">
        <f t="shared" ref="AI95:AN95" si="211">E95+(3*W95)</f>
        <v>500.51038506385265</v>
      </c>
      <c r="AJ95" s="13">
        <f t="shared" si="211"/>
        <v>308.66126385257621</v>
      </c>
      <c r="AK95" s="13">
        <f t="shared" si="211"/>
        <v>0.45376510455088676</v>
      </c>
      <c r="AL95" s="13">
        <f t="shared" si="211"/>
        <v>742.81634234156559</v>
      </c>
      <c r="AM95" s="13">
        <f t="shared" si="211"/>
        <v>431.90007470217904</v>
      </c>
      <c r="AN95" s="13">
        <f t="shared" si="211"/>
        <v>0.65147475512590369</v>
      </c>
      <c r="AO95" s="56">
        <f>AVERAGE('bcc-csm-1'!$E94,'bcc-csm1-1-m'!$E94,'BNU-ESM'!$E94,CanESM2!$E94,CCSM4!$E94,'CNRM-CM5'!$E94,'CSIRO-Mk3-6-0'!$E94,'GFDL-ESM2M'!$E94,'GFDL-ESM2G'!$E94,'HadGEM2-ES'!$E94,'HadGEM2-CC'!$E94,inmcm4!$E94,'IPSL-CM5A-LR'!$E94,'IPSL-CM5A-MR'!$E94,'IPSL-MC5B-LR'!$E94,MIROC5!$E94,'MIROC-ESM'!$E94,'MIROC-ESM-CHEM'!$E94,'MRI-CGCM3'!$E94,'NorESM1-M'!$E94)</f>
        <v>2165.1986795891248</v>
      </c>
      <c r="AP95" s="13">
        <f>AVERAGE('bcc-csm-1'!$F94,'bcc-csm1-1-m'!$F94,'BNU-ESM'!$F94,CanESM2!$F94,CCSM4!$F94,'CNRM-CM5'!$F94,'CSIRO-Mk3-6-0'!$F94,'GFDL-ESM2M'!$F94,'GFDL-ESM2G'!$F94,'HadGEM2-ES'!$F94,'HadGEM2-CC'!$F94,inmcm4!$F94,'IPSL-CM5A-LR'!$F94,'IPSL-CM5A-MR'!$F94,'IPSL-MC5B-LR'!$F94,MIROC5!$F94,'MIROC-ESM'!$F94,'MIROC-ESM-CHEM'!$F94,'MRI-CGCM3'!$F94,'NorESM1-M'!$F94)</f>
        <v>220.41412476363422</v>
      </c>
      <c r="AQ95" s="62">
        <f>AVERAGE('bcc-csm-1'!$G94,'bcc-csm1-1-m'!$G94,'BNU-ESM'!$G94,CanESM2!$G94,CCSM4!$G94,'CNRM-CM5'!$G94,'CSIRO-Mk3-6-0'!$G94,'GFDL-ESM2M'!$G94,'GFDL-ESM2G'!$G94,'HadGEM2-ES'!$G94,'HadGEM2-CC'!$G94,inmcm4!$G94,'IPSL-CM5A-LR'!$G94,'IPSL-CM5A-MR'!$G94,'IPSL-MC5B-LR'!$G94,MIROC5!$G94,'MIROC-ESM'!$G94,'MIROC-ESM-CHEM'!$G94,'MRI-CGCM3'!$G94,'NorESM1-M'!$G94)</f>
        <v>1.016358237423197</v>
      </c>
      <c r="AR95" s="53">
        <f t="shared" si="152"/>
        <v>0.10714253708505546</v>
      </c>
      <c r="AS95" s="53">
        <f t="shared" si="153"/>
        <v>0.52117826498678388</v>
      </c>
      <c r="AT95" s="64">
        <f t="shared" si="154"/>
        <v>0.13858257428233775</v>
      </c>
      <c r="AU95" s="53">
        <f t="shared" si="155"/>
        <v>0.16544570878440587</v>
      </c>
      <c r="AV95" s="53">
        <f t="shared" si="156"/>
        <v>0.84996666921936215</v>
      </c>
      <c r="AW95" s="64">
        <f t="shared" si="157"/>
        <v>0.23000754413446847</v>
      </c>
    </row>
    <row r="96" spans="1:49" ht="11.5" x14ac:dyDescent="0.25">
      <c r="A96" s="10" t="str">
        <f>IF(AND(B96='bcc-csm-1'!C95, B96='bcc-csm1-1-m'!C95,B96='BNU-ESM'!C95, B96=CanESM2!C95, B96=CCSM4!C95, B96='CNRM-CM5'!C95, B96='CSIRO-Mk3-6-0'!C95, B96='GFDL-ESM2M'!C95, B96='GFDL-ESM2G'!C95, B96='HadGEM2-ES'!C95, B96='HadGEM2-CC'!C95, B96=inmcm4!C95, B96='IPSL-CM5A-LR'!C95, B96='IPSL-CM5A-MR'!C95, B96='IPSL-MC5B-LR'!C95, B96=MIROC5!C95, B96='MIROC-ESM'!C95, B96='MIROC-ESM-CHEM'!C95, B96='MRI-CGCM3'!C95, B96='NorESM1-M'!C95), "Yes", "No")</f>
        <v>Yes</v>
      </c>
      <c r="B96" s="10">
        <v>19183</v>
      </c>
      <c r="C96" s="10" t="s">
        <v>95</v>
      </c>
      <c r="D96" s="11" t="s">
        <v>1</v>
      </c>
      <c r="E96" s="13">
        <f>AVERAGE('bcc-csm-1'!$H95,'bcc-csm1-1-m'!$H95,'BNU-ESM'!$H95,CanESM2!$H95,CCSM4!$H95,'CNRM-CM5'!$H95,'CSIRO-Mk3-6-0'!$H95,'GFDL-ESM2M'!$H95,'GFDL-ESM2G'!$H95,'HadGEM2-ES'!$H95,'HadGEM2-CC'!$H95,inmcm4!$H95,'IPSL-CM5A-LR'!$H95,'IPSL-CM5A-MR'!$H95,'IPSL-MC5B-LR'!$H95,MIROC5!$H95,'MIROC-ESM'!$H95,'MIROC-ESM-CHEM'!$H95,'MRI-CGCM3'!$H95,'NorESM1-M'!$H95)</f>
        <v>241.79788935897059</v>
      </c>
      <c r="F96" s="13">
        <f>AVERAGE('bcc-csm-1'!$I95,'bcc-csm1-1-m'!$I95,'BNU-ESM'!$I95,CanESM2!$I95,CCSM4!$I95,'CNRM-CM5'!$I95,'CSIRO-Mk3-6-0'!$I95,'GFDL-ESM2M'!$I95,'GFDL-ESM2G'!$I95,'HadGEM2-ES'!$I95,'HadGEM2-CC'!$I95,inmcm4!$I95,'IPSL-CM5A-LR'!$I95,'IPSL-CM5A-MR'!$I95,'IPSL-MC5B-LR'!$I95,MIROC5!$I95,'MIROC-ESM'!$I95,'MIROC-ESM-CHEM'!$I95,'MRI-CGCM3'!$I95,'NorESM1-M'!$I95)</f>
        <v>129.26168167620625</v>
      </c>
      <c r="G96" s="25">
        <f>AVERAGE('bcc-csm-1'!$J95,'bcc-csm1-1-m'!$J95,'BNU-ESM'!$J95,CanESM2!$J95,CCSM4!$J95,'CNRM-CM5'!$J95,'CSIRO-Mk3-6-0'!$J95,'GFDL-ESM2M'!$J95,'GFDL-ESM2G'!$J95,'HadGEM2-ES'!$J95,'HadGEM2-CC'!$J95,inmcm4!$J95,'IPSL-CM5A-LR'!$J95,'IPSL-CM5A-MR'!$J95,'IPSL-MC5B-LR'!$J95,MIROC5!$J95,'MIROC-ESM'!$J95,'MIROC-ESM-CHEM'!$J95,'MRI-CGCM3'!$J95,'NorESM1-M'!$J95)</f>
        <v>0.15256306444482373</v>
      </c>
      <c r="H96" s="13">
        <f>AVERAGE('bcc-csm-1'!$K95,'bcc-csm1-1-m'!$K95,'BNU-ESM'!$K95,CanESM2!$K95,CCSM4!$K95,'CNRM-CM5'!$K95,'CSIRO-Mk3-6-0'!$K95,'GFDL-ESM2M'!$K95,'GFDL-ESM2G'!$K95,'HadGEM2-ES'!$K95,'HadGEM2-CC'!$K95,inmcm4!$K95,'IPSL-CM5A-LR'!$K95,'IPSL-CM5A-MR'!$K95,'IPSL-MC5B-LR'!$K95,MIROC5!$K95,'MIROC-ESM'!$K95,'MIROC-ESM-CHEM'!$K95,'MRI-CGCM3'!$K95,'NorESM1-M'!$K95)</f>
        <v>370.75620642847377</v>
      </c>
      <c r="I96" s="13">
        <f>AVERAGE('bcc-csm-1'!$L95,'bcc-csm1-1-m'!$L95,'BNU-ESM'!$L95,CanESM2!$L95,CCSM4!$L95,'CNRM-CM5'!$L95,'CSIRO-Mk3-6-0'!$L95,'GFDL-ESM2M'!$L95,'GFDL-ESM2G'!$L95,'HadGEM2-ES'!$L95,'HadGEM2-CC'!$L95,inmcm4!$L95,'IPSL-CM5A-LR'!$L95,'IPSL-CM5A-MR'!$L95,'IPSL-MC5B-LR'!$L95,MIROC5!$L95,'MIROC-ESM'!$L95,'MIROC-ESM-CHEM'!$L95,'MRI-CGCM3'!$L95,'NorESM1-M'!$L95)</f>
        <v>206.68510293446124</v>
      </c>
      <c r="J96" s="25">
        <f>AVERAGE('bcc-csm-1'!$M95,'bcc-csm1-1-m'!$M95,'BNU-ESM'!$M95,CanESM2!$M95,CCSM4!$M95,'CNRM-CM5'!$M95,'CSIRO-Mk3-6-0'!$M95,'GFDL-ESM2M'!$M95,'GFDL-ESM2G'!$M95,'HadGEM2-ES'!$M95,'HadGEM2-CC'!$M95,inmcm4!$M95,'IPSL-CM5A-LR'!$M95,'IPSL-CM5A-MR'!$M95,'IPSL-MC5B-LR'!$M95,MIROC5!$M95,'MIROC-ESM'!$M95,'MIROC-ESM-CHEM'!$M95,'MRI-CGCM3'!$M95,'NorESM1-M'!$M95)</f>
        <v>0.24706793999281623</v>
      </c>
      <c r="K96" s="56">
        <f>MIN('bcc-csm-1'!$H95,'bcc-csm1-1-m'!$H95,'BNU-ESM'!$H95,CanESM2!$H95,CCSM4!$H95,'CNRM-CM5'!$H95,'CSIRO-Mk3-6-0'!$H95,'GFDL-ESM2M'!$H95,'GFDL-ESM2G'!$H95,'HadGEM2-ES'!$H95,'HadGEM2-CC'!$H95,inmcm4!$H95,'IPSL-CM5A-LR'!$H95,'IPSL-CM5A-MR'!$H95,'IPSL-MC5B-LR'!$H95,MIROC5!$H95,'MIROC-ESM'!$H95,'MIROC-ESM-CHEM'!$H95,'MRI-CGCM3'!$H95,'NorESM1-M'!$H95)</f>
        <v>71.658798797056093</v>
      </c>
      <c r="L96" s="13">
        <f>MIN('bcc-csm-1'!$I95,'bcc-csm1-1-m'!$I95,'BNU-ESM'!$I95,CanESM2!$I95,CCSM4!$I95,'CNRM-CM5'!$I95,'CSIRO-Mk3-6-0'!$I95,'GFDL-ESM2M'!$I95,'GFDL-ESM2G'!$I95,'HadGEM2-ES'!$I95,'HadGEM2-CC'!$I95,inmcm4!$I95,'IPSL-CM5A-LR'!$I95,'IPSL-CM5A-MR'!$I95,'IPSL-MC5B-LR'!$I95,MIROC5!$I95,'MIROC-ESM'!$I95,'MIROC-ESM-CHEM'!$I95,'MRI-CGCM3'!$I95,'NorESM1-M'!$I95)</f>
        <v>31.315520811080901</v>
      </c>
      <c r="M96" s="25">
        <f>MIN('bcc-csm-1'!$J95,'bcc-csm1-1-m'!$J95,'BNU-ESM'!$J95,CanESM2!$J95,CCSM4!$J95,'CNRM-CM5'!$J95,'CSIRO-Mk3-6-0'!$J95,'GFDL-ESM2M'!$J95,'GFDL-ESM2G'!$J95,'HadGEM2-ES'!$J95,'HadGEM2-CC'!$J95,inmcm4!$J95,'IPSL-CM5A-LR'!$J95,'IPSL-CM5A-MR'!$J95,'IPSL-MC5B-LR'!$J95,MIROC5!$J95,'MIROC-ESM'!$J95,'MIROC-ESM-CHEM'!$J95,'MRI-CGCM3'!$J95,'NorESM1-M'!$J95)</f>
        <v>-1.80926609637444E-2</v>
      </c>
      <c r="N96" s="13">
        <f>MIN('bcc-csm-1'!$K95,'bcc-csm1-1-m'!$K95,'BNU-ESM'!$K95,CanESM2!$K95,CCSM4!$K95,'CNRM-CM5'!$K95,'CSIRO-Mk3-6-0'!$K95,'GFDL-ESM2M'!$K95,'GFDL-ESM2G'!$K95,'HadGEM2-ES'!$K95,'HadGEM2-CC'!$K95,inmcm4!$K95,'IPSL-CM5A-LR'!$K95,'IPSL-CM5A-MR'!$K95,'IPSL-MC5B-LR'!$K95,MIROC5!$K95,'MIROC-ESM'!$K95,'MIROC-ESM-CHEM'!$K95,'MRI-CGCM3'!$K95,'NorESM1-M'!$K95)</f>
        <v>135.378453709045</v>
      </c>
      <c r="O96" s="13">
        <f>MIN('bcc-csm-1'!$L95,'bcc-csm1-1-m'!$L95,'BNU-ESM'!$L95,CanESM2!$L95,CCSM4!$L95,'CNRM-CM5'!$L95,'CSIRO-Mk3-6-0'!$L95,'GFDL-ESM2M'!$L95,'GFDL-ESM2G'!$L95,'HadGEM2-ES'!$L95,'HadGEM2-CC'!$L95,inmcm4!$L95,'IPSL-CM5A-LR'!$L95,'IPSL-CM5A-MR'!$L95,'IPSL-MC5B-LR'!$L95,MIROC5!$L95,'MIROC-ESM'!$L95,'MIROC-ESM-CHEM'!$L95,'MRI-CGCM3'!$L95,'NorESM1-M'!$L95)</f>
        <v>32.385124540329002</v>
      </c>
      <c r="P96" s="25">
        <f>MIN('bcc-csm-1'!$M95,'bcc-csm1-1-m'!$M95,'BNU-ESM'!$M95,CanESM2!$M95,CCSM4!$M95,'CNRM-CM5'!$M95,'CSIRO-Mk3-6-0'!$M95,'GFDL-ESM2M'!$M95,'GFDL-ESM2G'!$M95,'HadGEM2-ES'!$M95,'HadGEM2-CC'!$M95,inmcm4!$M95,'IPSL-CM5A-LR'!$M95,'IPSL-CM5A-MR'!$M95,'IPSL-MC5B-LR'!$M95,MIROC5!$M95,'MIROC-ESM'!$M95,'MIROC-ESM-CHEM'!$M95,'MRI-CGCM3'!$M95,'NorESM1-M'!$M95)</f>
        <v>-2.03175192730039E-2</v>
      </c>
      <c r="Q96" s="56">
        <f>MAX('bcc-csm-1'!$H95,'bcc-csm1-1-m'!$H95,'BNU-ESM'!$H95,CanESM2!$H95,CCSM4!$H95,'CNRM-CM5'!$H95,'CSIRO-Mk3-6-0'!$H95,'GFDL-ESM2M'!$H95,'GFDL-ESM2G'!$H95,'HadGEM2-ES'!$H95,'HadGEM2-CC'!$H95,inmcm4!$H95,'IPSL-CM5A-LR'!$H95,'IPSL-CM5A-MR'!$H95,'IPSL-MC5B-LR'!$H95,MIROC5!$H95,'MIROC-ESM'!$H95,'MIROC-ESM-CHEM'!$H95,'MRI-CGCM3'!$H95,'NorESM1-M'!$H95)</f>
        <v>443.835668227155</v>
      </c>
      <c r="R96" s="13">
        <f>MAX('bcc-csm-1'!$I95,'bcc-csm1-1-m'!$I95,'BNU-ESM'!$I95,CanESM2!$I95,CCSM4!$I95,'CNRM-CM5'!$I95,'CSIRO-Mk3-6-0'!$I95,'GFDL-ESM2M'!$I95,'GFDL-ESM2G'!$I95,'HadGEM2-ES'!$I95,'HadGEM2-CC'!$I95,inmcm4!$I95,'IPSL-CM5A-LR'!$I95,'IPSL-CM5A-MR'!$I95,'IPSL-MC5B-LR'!$I95,MIROC5!$I95,'MIROC-ESM'!$I95,'MIROC-ESM-CHEM'!$I95,'MRI-CGCM3'!$I95,'NorESM1-M'!$I95)</f>
        <v>308.35609946250901</v>
      </c>
      <c r="S96" s="25">
        <f>MAX('bcc-csm-1'!$J95,'bcc-csm1-1-m'!$J95,'BNU-ESM'!$J95,CanESM2!$J95,CCSM4!$J95,'CNRM-CM5'!$J95,'CSIRO-Mk3-6-0'!$J95,'GFDL-ESM2M'!$J95,'GFDL-ESM2G'!$J95,'HadGEM2-ES'!$J95,'HadGEM2-CC'!$J95,inmcm4!$J95,'IPSL-CM5A-LR'!$J95,'IPSL-CM5A-MR'!$J95,'IPSL-MC5B-LR'!$J95,MIROC5!$J95,'MIROC-ESM'!$J95,'MIROC-ESM-CHEM'!$J95,'MRI-CGCM3'!$J95,'NorESM1-M'!$J95)</f>
        <v>0.35363495</v>
      </c>
      <c r="T96" s="13">
        <f>MAX('bcc-csm-1'!$K95,'bcc-csm1-1-m'!$K95,'BNU-ESM'!$K95,CanESM2!$K95,CCSM4!$K95,'CNRM-CM5'!$K95,'CSIRO-Mk3-6-0'!$K95,'GFDL-ESM2M'!$K95,'GFDL-ESM2G'!$K95,'HadGEM2-ES'!$K95,'HadGEM2-CC'!$K95,inmcm4!$K95,'IPSL-CM5A-LR'!$K95,'IPSL-CM5A-MR'!$K95,'IPSL-MC5B-LR'!$K95,MIROC5!$K95,'MIROC-ESM'!$K95,'MIROC-ESM-CHEM'!$K95,'MRI-CGCM3'!$K95,'NorESM1-M'!$K95)</f>
        <v>695.60733889999995</v>
      </c>
      <c r="U96" s="13">
        <f>MAX('bcc-csm-1'!$L95,'bcc-csm1-1-m'!$L95,'BNU-ESM'!$L95,CanESM2!$L95,CCSM4!$L95,'CNRM-CM5'!$L95,'CSIRO-Mk3-6-0'!$L95,'GFDL-ESM2M'!$L95,'GFDL-ESM2G'!$L95,'HadGEM2-ES'!$L95,'HadGEM2-CC'!$L95,inmcm4!$L95,'IPSL-CM5A-LR'!$L95,'IPSL-CM5A-MR'!$L95,'IPSL-MC5B-LR'!$L95,MIROC5!$L95,'MIROC-ESM'!$L95,'MIROC-ESM-CHEM'!$L95,'MRI-CGCM3'!$L95,'NorESM1-M'!$L95)</f>
        <v>477.52149420000001</v>
      </c>
      <c r="V96" s="25">
        <f>MAX('bcc-csm-1'!$M95,'bcc-csm1-1-m'!$M95,'BNU-ESM'!$M95,CanESM2!$M95,CCSM4!$M95,'CNRM-CM5'!$M95,'CSIRO-Mk3-6-0'!$M95,'GFDL-ESM2M'!$M95,'GFDL-ESM2G'!$M95,'HadGEM2-ES'!$M95,'HadGEM2-CC'!$M95,inmcm4!$M95,'IPSL-CM5A-LR'!$M95,'IPSL-CM5A-MR'!$M95,'IPSL-MC5B-LR'!$M95,MIROC5!$M95,'MIROC-ESM'!$M95,'MIROC-ESM-CHEM'!$M95,'MRI-CGCM3'!$M95,'NorESM1-M'!$M95)</f>
        <v>0.63891319300000005</v>
      </c>
      <c r="W96" s="56">
        <f>STDEV('bcc-csm-1'!$H95,'bcc-csm1-1-m'!$H95,'BNU-ESM'!$H95,CanESM2!$H95,CCSM4!$H95,'CNRM-CM5'!$H95,'CSIRO-Mk3-6-0'!$H95,'GFDL-ESM2M'!$H95,'GFDL-ESM2G'!$H95,'HadGEM2-ES'!$H95,'HadGEM2-CC'!$H95,inmcm4!$H95,'IPSL-CM5A-LR'!$H95,'IPSL-CM5A-MR'!$H95,'IPSL-MC5B-LR'!$H95,MIROC5!$H95,'MIROC-ESM'!$H95,'MIROC-ESM-CHEM'!$H95,'MRI-CGCM3'!$H95,'NorESM1-M'!$H95)</f>
        <v>99.711960502151044</v>
      </c>
      <c r="X96" s="13">
        <f>STDEV('bcc-csm-1'!$I95,'bcc-csm1-1-m'!$I95,'BNU-ESM'!$I95,CanESM2!$I95,CCSM4!$I95,'CNRM-CM5'!$I95,'CSIRO-Mk3-6-0'!$I95,'GFDL-ESM2M'!$I95,'GFDL-ESM2G'!$I95,'HadGEM2-ES'!$I95,'HadGEM2-CC'!$I95,inmcm4!$I95,'IPSL-CM5A-LR'!$I95,'IPSL-CM5A-MR'!$I95,'IPSL-MC5B-LR'!$I95,MIROC5!$I95,'MIROC-ESM'!$I95,'MIROC-ESM-CHEM'!$I95,'MRI-CGCM3'!$I95,'NorESM1-M'!$I95)</f>
        <v>72.267954277672445</v>
      </c>
      <c r="Y96" s="13">
        <f>STDEV('bcc-csm-1'!$J95,'bcc-csm1-1-m'!$J95,'BNU-ESM'!$J95,CanESM2!$J95,CCSM4!$J95,'CNRM-CM5'!$J95,'CSIRO-Mk3-6-0'!$J95,'GFDL-ESM2M'!$J95,'GFDL-ESM2G'!$J95,'HadGEM2-ES'!$J95,'HadGEM2-CC'!$J95,inmcm4!$J95,'IPSL-CM5A-LR'!$J95,'IPSL-CM5A-MR'!$J95,'IPSL-MC5B-LR'!$J95,MIROC5!$J95,'MIROC-ESM'!$J95,'MIROC-ESM-CHEM'!$J95,'MRI-CGCM3'!$J95,'NorESM1-M'!$J95)</f>
        <v>0.11002981637235636</v>
      </c>
      <c r="Z96" s="13">
        <f>STDEV('bcc-csm-1'!$K95,'bcc-csm1-1-m'!$K95,'BNU-ESM'!$K95,CanESM2!$K95,CCSM4!$K95,'CNRM-CM5'!$K95,'CSIRO-Mk3-6-0'!$K95,'GFDL-ESM2M'!$K95,'GFDL-ESM2G'!$K95,'HadGEM2-ES'!$K95,'HadGEM2-CC'!$K95,inmcm4!$K95,'IPSL-CM5A-LR'!$K95,'IPSL-CM5A-MR'!$K95,'IPSL-MC5B-LR'!$K95,MIROC5!$K95,'MIROC-ESM'!$K95,'MIROC-ESM-CHEM'!$K95,'MRI-CGCM3'!$K95,'NorESM1-M'!$K95)</f>
        <v>149.28086344670692</v>
      </c>
      <c r="AA96" s="13">
        <f>STDEV('bcc-csm-1'!$L95,'bcc-csm1-1-m'!$L95,'BNU-ESM'!$L95,CanESM2!$L95,CCSM4!$L95,'CNRM-CM5'!$L95,'CSIRO-Mk3-6-0'!$L95,'GFDL-ESM2M'!$L95,'GFDL-ESM2G'!$L95,'HadGEM2-ES'!$L95,'HadGEM2-CC'!$L95,inmcm4!$L95,'IPSL-CM5A-LR'!$L95,'IPSL-CM5A-MR'!$L95,'IPSL-MC5B-LR'!$L95,MIROC5!$L95,'MIROC-ESM'!$L95,'MIROC-ESM-CHEM'!$L95,'MRI-CGCM3'!$L95,'NorESM1-M'!$L95)</f>
        <v>108.34720891734538</v>
      </c>
      <c r="AB96" s="13">
        <f>STDEV('bcc-csm-1'!$M95,'bcc-csm1-1-m'!$M95,'BNU-ESM'!$M95,CanESM2!$M95,CCSM4!$M95,'CNRM-CM5'!$M95,'CSIRO-Mk3-6-0'!$M95,'GFDL-ESM2M'!$M95,'GFDL-ESM2G'!$M95,'HadGEM2-ES'!$M95,'HadGEM2-CC'!$M95,inmcm4!$M95,'IPSL-CM5A-LR'!$M95,'IPSL-CM5A-MR'!$M95,'IPSL-MC5B-LR'!$M95,MIROC5!$M95,'MIROC-ESM'!$M95,'MIROC-ESM-CHEM'!$M95,'MRI-CGCM3'!$M95,'NorESM1-M'!$M95)</f>
        <v>0.16670157061471999</v>
      </c>
      <c r="AC96" s="56">
        <f t="shared" ref="AC96:AH96" si="212">E96-(3*W96)</f>
        <v>-57.337992147482538</v>
      </c>
      <c r="AD96" s="13">
        <f t="shared" si="212"/>
        <v>-87.542181156811068</v>
      </c>
      <c r="AE96" s="13">
        <f t="shared" si="212"/>
        <v>-0.17752638467224532</v>
      </c>
      <c r="AF96" s="13">
        <f t="shared" si="212"/>
        <v>-77.086383911646976</v>
      </c>
      <c r="AG96" s="13">
        <f t="shared" si="212"/>
        <v>-118.35652381757492</v>
      </c>
      <c r="AH96" s="13">
        <f t="shared" si="212"/>
        <v>-0.25303677185134371</v>
      </c>
      <c r="AI96" s="56">
        <f t="shared" ref="AI96:AN96" si="213">E96+(3*W96)</f>
        <v>540.93377086542375</v>
      </c>
      <c r="AJ96" s="13">
        <f t="shared" si="213"/>
        <v>346.06554450922357</v>
      </c>
      <c r="AK96" s="13">
        <f t="shared" si="213"/>
        <v>0.48265251356189276</v>
      </c>
      <c r="AL96" s="13">
        <f t="shared" si="213"/>
        <v>818.59879676859453</v>
      </c>
      <c r="AM96" s="13">
        <f t="shared" si="213"/>
        <v>531.72672968649738</v>
      </c>
      <c r="AN96" s="13">
        <f t="shared" si="213"/>
        <v>0.74717265183697612</v>
      </c>
      <c r="AO96" s="56">
        <f>AVERAGE('bcc-csm-1'!$E95,'bcc-csm1-1-m'!$E95,'BNU-ESM'!$E95,CanESM2!$E95,CCSM4!$E95,'CNRM-CM5'!$E95,'CSIRO-Mk3-6-0'!$E95,'GFDL-ESM2M'!$E95,'GFDL-ESM2G'!$E95,'HadGEM2-ES'!$E95,'HadGEM2-CC'!$E95,inmcm4!$E95,'IPSL-CM5A-LR'!$E95,'IPSL-CM5A-MR'!$E95,'IPSL-MC5B-LR'!$E95,MIROC5!$E95,'MIROC-ESM'!$E95,'MIROC-ESM-CHEM'!$E95,'MRI-CGCM3'!$E95,'NorESM1-M'!$E95)</f>
        <v>2213.2110890281433</v>
      </c>
      <c r="AP96" s="13">
        <f>AVERAGE('bcc-csm-1'!$F95,'bcc-csm1-1-m'!$F95,'BNU-ESM'!$F95,CanESM2!$F95,CCSM4!$F95,'CNRM-CM5'!$F95,'CSIRO-Mk3-6-0'!$F95,'GFDL-ESM2M'!$F95,'GFDL-ESM2G'!$F95,'HadGEM2-ES'!$F95,'HadGEM2-CC'!$F95,inmcm4!$F95,'IPSL-CM5A-LR'!$F95,'IPSL-CM5A-MR'!$F95,'IPSL-MC5B-LR'!$F95,MIROC5!$F95,'MIROC-ESM'!$F95,'MIROC-ESM-CHEM'!$F95,'MRI-CGCM3'!$F95,'NorESM1-M'!$F95)</f>
        <v>237.78220429648871</v>
      </c>
      <c r="AQ96" s="62">
        <f>AVERAGE('bcc-csm-1'!$G95,'bcc-csm1-1-m'!$G95,'BNU-ESM'!$G95,CanESM2!$G95,CCSM4!$G95,'CNRM-CM5'!$G95,'CSIRO-Mk3-6-0'!$G95,'GFDL-ESM2M'!$G95,'GFDL-ESM2G'!$G95,'HadGEM2-ES'!$G95,'HadGEM2-CC'!$G95,inmcm4!$G95,'IPSL-CM5A-LR'!$G95,'IPSL-CM5A-MR'!$G95,'IPSL-MC5B-LR'!$G95,MIROC5!$G95,'MIROC-ESM'!$G95,'MIROC-ESM-CHEM'!$G95,'MRI-CGCM3'!$G95,'NorESM1-M'!$G95)</f>
        <v>1.0307963812504404</v>
      </c>
      <c r="AR96" s="53">
        <f t="shared" si="152"/>
        <v>0.10925206843471399</v>
      </c>
      <c r="AS96" s="53">
        <f t="shared" si="153"/>
        <v>0.54361377487707574</v>
      </c>
      <c r="AT96" s="64">
        <f t="shared" si="154"/>
        <v>0.14800504466241166</v>
      </c>
      <c r="AU96" s="53">
        <f t="shared" si="155"/>
        <v>0.16751958648069074</v>
      </c>
      <c r="AV96" s="53">
        <f t="shared" si="156"/>
        <v>0.86922023263249448</v>
      </c>
      <c r="AW96" s="64">
        <f t="shared" si="157"/>
        <v>0.23968646425892823</v>
      </c>
    </row>
    <row r="97" spans="1:49" ht="11.5" x14ac:dyDescent="0.25">
      <c r="A97" s="10" t="str">
        <f>IF(AND(B97='bcc-csm-1'!C96, B97='bcc-csm1-1-m'!C96,B97='BNU-ESM'!C96, B97=CanESM2!C96, B97=CCSM4!C96, B97='CNRM-CM5'!C96, B97='CSIRO-Mk3-6-0'!C96, B97='GFDL-ESM2M'!C96, B97='GFDL-ESM2G'!C96, B97='HadGEM2-ES'!C96, B97='HadGEM2-CC'!C96, B97=inmcm4!C96, B97='IPSL-CM5A-LR'!C96, B97='IPSL-CM5A-MR'!C96, B97='IPSL-MC5B-LR'!C96, B97=MIROC5!C96, B97='MIROC-ESM'!C96, B97='MIROC-ESM-CHEM'!C96, B97='MRI-CGCM3'!C96, B97='NorESM1-M'!C96), "Yes", "No")</f>
        <v>Yes</v>
      </c>
      <c r="B97" s="10">
        <v>19185</v>
      </c>
      <c r="C97" s="10" t="s">
        <v>96</v>
      </c>
      <c r="D97" s="11" t="s">
        <v>1</v>
      </c>
      <c r="E97" s="13">
        <f>AVERAGE('bcc-csm-1'!$H96,'bcc-csm1-1-m'!$H96,'BNU-ESM'!$H96,CanESM2!$H96,CCSM4!$H96,'CNRM-CM5'!$H96,'CSIRO-Mk3-6-0'!$H96,'GFDL-ESM2M'!$H96,'GFDL-ESM2G'!$H96,'HadGEM2-ES'!$H96,'HadGEM2-CC'!$H96,inmcm4!$H96,'IPSL-CM5A-LR'!$H96,'IPSL-CM5A-MR'!$H96,'IPSL-MC5B-LR'!$H96,MIROC5!$H96,'MIROC-ESM'!$H96,'MIROC-ESM-CHEM'!$H96,'MRI-CGCM3'!$H96,'NorESM1-M'!$H96)</f>
        <v>232.57048847608161</v>
      </c>
      <c r="F97" s="13">
        <f>AVERAGE('bcc-csm-1'!$I96,'bcc-csm1-1-m'!$I96,'BNU-ESM'!$I96,CanESM2!$I96,CCSM4!$I96,'CNRM-CM5'!$I96,'CSIRO-Mk3-6-0'!$I96,'GFDL-ESM2M'!$I96,'GFDL-ESM2G'!$I96,'HadGEM2-ES'!$I96,'HadGEM2-CC'!$I96,inmcm4!$I96,'IPSL-CM5A-LR'!$I96,'IPSL-CM5A-MR'!$I96,'IPSL-MC5B-LR'!$I96,MIROC5!$I96,'MIROC-ESM'!$I96,'MIROC-ESM-CHEM'!$I96,'MRI-CGCM3'!$I96,'NorESM1-M'!$I96)</f>
        <v>113.37980993656053</v>
      </c>
      <c r="G97" s="25">
        <f>AVERAGE('bcc-csm-1'!$J96,'bcc-csm1-1-m'!$J96,'BNU-ESM'!$J96,CanESM2!$J96,CCSM4!$J96,'CNRM-CM5'!$J96,'CSIRO-Mk3-6-0'!$J96,'GFDL-ESM2M'!$J96,'GFDL-ESM2G'!$J96,'HadGEM2-ES'!$J96,'HadGEM2-CC'!$J96,inmcm4!$J96,'IPSL-CM5A-LR'!$J96,'IPSL-CM5A-MR'!$J96,'IPSL-MC5B-LR'!$J96,MIROC5!$J96,'MIROC-ESM'!$J96,'MIROC-ESM-CHEM'!$J96,'MRI-CGCM3'!$J96,'NorESM1-M'!$J96)</f>
        <v>0.14014054247684113</v>
      </c>
      <c r="H97" s="13">
        <f>AVERAGE('bcc-csm-1'!$K96,'bcc-csm1-1-m'!$K96,'BNU-ESM'!$K96,CanESM2!$K96,CCSM4!$K96,'CNRM-CM5'!$K96,'CSIRO-Mk3-6-0'!$K96,'GFDL-ESM2M'!$K96,'GFDL-ESM2G'!$K96,'HadGEM2-ES'!$K96,'HadGEM2-CC'!$K96,inmcm4!$K96,'IPSL-CM5A-LR'!$K96,'IPSL-CM5A-MR'!$K96,'IPSL-MC5B-LR'!$K96,MIROC5!$K96,'MIROC-ESM'!$K96,'MIROC-ESM-CHEM'!$K96,'MRI-CGCM3'!$K96,'NorESM1-M'!$K96)</f>
        <v>356.12053688454137</v>
      </c>
      <c r="I97" s="13">
        <f>AVERAGE('bcc-csm-1'!$L96,'bcc-csm1-1-m'!$L96,'BNU-ESM'!$L96,CanESM2!$L96,CCSM4!$L96,'CNRM-CM5'!$L96,'CSIRO-Mk3-6-0'!$L96,'GFDL-ESM2M'!$L96,'GFDL-ESM2G'!$L96,'HadGEM2-ES'!$L96,'HadGEM2-CC'!$L96,inmcm4!$L96,'IPSL-CM5A-LR'!$L96,'IPSL-CM5A-MR'!$L96,'IPSL-MC5B-LR'!$L96,MIROC5!$L96,'MIROC-ESM'!$L96,'MIROC-ESM-CHEM'!$L96,'MRI-CGCM3'!$L96,'NorESM1-M'!$L96)</f>
        <v>183.27824436886485</v>
      </c>
      <c r="J97" s="25">
        <f>AVERAGE('bcc-csm-1'!$M96,'bcc-csm1-1-m'!$M96,'BNU-ESM'!$M96,CanESM2!$M96,CCSM4!$M96,'CNRM-CM5'!$M96,'CSIRO-Mk3-6-0'!$M96,'GFDL-ESM2M'!$M96,'GFDL-ESM2G'!$M96,'HadGEM2-ES'!$M96,'HadGEM2-CC'!$M96,inmcm4!$M96,'IPSL-CM5A-LR'!$M96,'IPSL-CM5A-MR'!$M96,'IPSL-MC5B-LR'!$M96,MIROC5!$M96,'MIROC-ESM'!$M96,'MIROC-ESM-CHEM'!$M96,'MRI-CGCM3'!$M96,'NorESM1-M'!$M96)</f>
        <v>0.23015619951758354</v>
      </c>
      <c r="K97" s="56">
        <f>MIN('bcc-csm-1'!$H96,'bcc-csm1-1-m'!$H96,'BNU-ESM'!$H96,CanESM2!$H96,CCSM4!$H96,'CNRM-CM5'!$H96,'CSIRO-Mk3-6-0'!$H96,'GFDL-ESM2M'!$H96,'GFDL-ESM2G'!$H96,'HadGEM2-ES'!$H96,'HadGEM2-CC'!$H96,inmcm4!$H96,'IPSL-CM5A-LR'!$H96,'IPSL-CM5A-MR'!$H96,'IPSL-MC5B-LR'!$H96,MIROC5!$H96,'MIROC-ESM'!$H96,'MIROC-ESM-CHEM'!$H96,'MRI-CGCM3'!$H96,'NorESM1-M'!$H96)</f>
        <v>73.251221336156505</v>
      </c>
      <c r="L97" s="13">
        <f>MIN('bcc-csm-1'!$I96,'bcc-csm1-1-m'!$I96,'BNU-ESM'!$I96,CanESM2!$I96,CCSM4!$I96,'CNRM-CM5'!$I96,'CSIRO-Mk3-6-0'!$I96,'GFDL-ESM2M'!$I96,'GFDL-ESM2G'!$I96,'HadGEM2-ES'!$I96,'HadGEM2-CC'!$I96,inmcm4!$I96,'IPSL-CM5A-LR'!$I96,'IPSL-CM5A-MR'!$I96,'IPSL-MC5B-LR'!$I96,MIROC5!$I96,'MIROC-ESM'!$I96,'MIROC-ESM-CHEM'!$I96,'MRI-CGCM3'!$I96,'NorESM1-M'!$I96)</f>
        <v>9.8369840620000009</v>
      </c>
      <c r="M97" s="25">
        <f>MIN('bcc-csm-1'!$J96,'bcc-csm1-1-m'!$J96,'BNU-ESM'!$J96,CanESM2!$J96,CCSM4!$J96,'CNRM-CM5'!$J96,'CSIRO-Mk3-6-0'!$J96,'GFDL-ESM2M'!$J96,'GFDL-ESM2G'!$J96,'HadGEM2-ES'!$J96,'HadGEM2-CC'!$J96,inmcm4!$J96,'IPSL-CM5A-LR'!$J96,'IPSL-CM5A-MR'!$J96,'IPSL-MC5B-LR'!$J96,MIROC5!$J96,'MIROC-ESM'!$J96,'MIROC-ESM-CHEM'!$J96,'MRI-CGCM3'!$J96,'NorESM1-M'!$J96)</f>
        <v>-7.4717985890000005E-2</v>
      </c>
      <c r="N97" s="13">
        <f>MIN('bcc-csm-1'!$K96,'bcc-csm1-1-m'!$K96,'BNU-ESM'!$K96,CanESM2!$K96,CCSM4!$K96,'CNRM-CM5'!$K96,'CSIRO-Mk3-6-0'!$K96,'GFDL-ESM2M'!$K96,'GFDL-ESM2G'!$K96,'HadGEM2-ES'!$K96,'HadGEM2-CC'!$K96,inmcm4!$K96,'IPSL-CM5A-LR'!$K96,'IPSL-CM5A-MR'!$K96,'IPSL-MC5B-LR'!$K96,MIROC5!$K96,'MIROC-ESM'!$K96,'MIROC-ESM-CHEM'!$K96,'MRI-CGCM3'!$K96,'NorESM1-M'!$K96)</f>
        <v>132.82320046387599</v>
      </c>
      <c r="O97" s="13">
        <f>MIN('bcc-csm-1'!$L96,'bcc-csm1-1-m'!$L96,'BNU-ESM'!$L96,CanESM2!$L96,CCSM4!$L96,'CNRM-CM5'!$L96,'CSIRO-Mk3-6-0'!$L96,'GFDL-ESM2M'!$L96,'GFDL-ESM2G'!$L96,'HadGEM2-ES'!$L96,'HadGEM2-CC'!$L96,inmcm4!$L96,'IPSL-CM5A-LR'!$L96,'IPSL-CM5A-MR'!$L96,'IPSL-MC5B-LR'!$L96,MIROC5!$L96,'MIROC-ESM'!$L96,'MIROC-ESM-CHEM'!$L96,'MRI-CGCM3'!$L96,'NorESM1-M'!$L96)</f>
        <v>39.214254903793297</v>
      </c>
      <c r="P97" s="25">
        <f>MIN('bcc-csm-1'!$M96,'bcc-csm1-1-m'!$M96,'BNU-ESM'!$M96,CanESM2!$M96,CCSM4!$M96,'CNRM-CM5'!$M96,'CSIRO-Mk3-6-0'!$M96,'GFDL-ESM2M'!$M96,'GFDL-ESM2G'!$M96,'HadGEM2-ES'!$M96,'HadGEM2-CC'!$M96,inmcm4!$M96,'IPSL-CM5A-LR'!$M96,'IPSL-CM5A-MR'!$M96,'IPSL-MC5B-LR'!$M96,MIROC5!$M96,'MIROC-ESM'!$M96,'MIROC-ESM-CHEM'!$M96,'MRI-CGCM3'!$M96,'NorESM1-M'!$M96)</f>
        <v>-1.0296230272287399E-2</v>
      </c>
      <c r="Q97" s="56">
        <f>MAX('bcc-csm-1'!$H96,'bcc-csm1-1-m'!$H96,'BNU-ESM'!$H96,CanESM2!$H96,CCSM4!$H96,'CNRM-CM5'!$H96,'CSIRO-Mk3-6-0'!$H96,'GFDL-ESM2M'!$H96,'GFDL-ESM2G'!$H96,'HadGEM2-ES'!$H96,'HadGEM2-CC'!$H96,inmcm4!$H96,'IPSL-CM5A-LR'!$H96,'IPSL-CM5A-MR'!$H96,'IPSL-MC5B-LR'!$H96,MIROC5!$H96,'MIROC-ESM'!$H96,'MIROC-ESM-CHEM'!$H96,'MRI-CGCM3'!$H96,'NorESM1-M'!$H96)</f>
        <v>409.95888162938598</v>
      </c>
      <c r="R97" s="13">
        <f>MAX('bcc-csm-1'!$I96,'bcc-csm1-1-m'!$I96,'BNU-ESM'!$I96,CanESM2!$I96,CCSM4!$I96,'CNRM-CM5'!$I96,'CSIRO-Mk3-6-0'!$I96,'GFDL-ESM2M'!$I96,'GFDL-ESM2G'!$I96,'HadGEM2-ES'!$I96,'HadGEM2-CC'!$I96,inmcm4!$I96,'IPSL-CM5A-LR'!$I96,'IPSL-CM5A-MR'!$I96,'IPSL-MC5B-LR'!$I96,MIROC5!$I96,'MIROC-ESM'!$I96,'MIROC-ESM-CHEM'!$I96,'MRI-CGCM3'!$I96,'NorESM1-M'!$I96)</f>
        <v>270.85053191185</v>
      </c>
      <c r="S97" s="25">
        <f>MAX('bcc-csm-1'!$J96,'bcc-csm1-1-m'!$J96,'BNU-ESM'!$J96,CanESM2!$J96,CCSM4!$J96,'CNRM-CM5'!$J96,'CSIRO-Mk3-6-0'!$J96,'GFDL-ESM2M'!$J96,'GFDL-ESM2G'!$J96,'HadGEM2-ES'!$J96,'HadGEM2-CC'!$J96,inmcm4!$J96,'IPSL-CM5A-LR'!$J96,'IPSL-CM5A-MR'!$J96,'IPSL-MC5B-LR'!$J96,MIROC5!$J96,'MIROC-ESM'!$J96,'MIROC-ESM-CHEM'!$J96,'MRI-CGCM3'!$J96,'NorESM1-M'!$J96)</f>
        <v>0.33515198979999999</v>
      </c>
      <c r="T97" s="13">
        <f>MAX('bcc-csm-1'!$K96,'bcc-csm1-1-m'!$K96,'BNU-ESM'!$K96,CanESM2!$K96,CCSM4!$K96,'CNRM-CM5'!$K96,'CSIRO-Mk3-6-0'!$K96,'GFDL-ESM2M'!$K96,'GFDL-ESM2G'!$K96,'HadGEM2-ES'!$K96,'HadGEM2-CC'!$K96,inmcm4!$K96,'IPSL-CM5A-LR'!$K96,'IPSL-CM5A-MR'!$K96,'IPSL-MC5B-LR'!$K96,MIROC5!$K96,'MIROC-ESM'!$K96,'MIROC-ESM-CHEM'!$K96,'MRI-CGCM3'!$K96,'NorESM1-M'!$K96)</f>
        <v>557.52221129999998</v>
      </c>
      <c r="U97" s="13">
        <f>MAX('bcc-csm-1'!$L96,'bcc-csm1-1-m'!$L96,'BNU-ESM'!$L96,CanESM2!$L96,CCSM4!$L96,'CNRM-CM5'!$L96,'CSIRO-Mk3-6-0'!$L96,'GFDL-ESM2M'!$L96,'GFDL-ESM2G'!$L96,'HadGEM2-ES'!$L96,'HadGEM2-CC'!$L96,inmcm4!$L96,'IPSL-CM5A-LR'!$L96,'IPSL-CM5A-MR'!$L96,'IPSL-MC5B-LR'!$L96,MIROC5!$L96,'MIROC-ESM'!$L96,'MIROC-ESM-CHEM'!$L96,'MRI-CGCM3'!$L96,'NorESM1-M'!$L96)</f>
        <v>317.63509019999998</v>
      </c>
      <c r="V97" s="25">
        <f>MAX('bcc-csm-1'!$M96,'bcc-csm1-1-m'!$M96,'BNU-ESM'!$M96,CanESM2!$M96,CCSM4!$M96,'CNRM-CM5'!$M96,'CSIRO-Mk3-6-0'!$M96,'GFDL-ESM2M'!$M96,'GFDL-ESM2G'!$M96,'HadGEM2-ES'!$M96,'HadGEM2-CC'!$M96,inmcm4!$M96,'IPSL-CM5A-LR'!$M96,'IPSL-CM5A-MR'!$M96,'IPSL-MC5B-LR'!$M96,MIROC5!$M96,'MIROC-ESM'!$M96,'MIROC-ESM-CHEM'!$M96,'MRI-CGCM3'!$M96,'NorESM1-M'!$M96)</f>
        <v>0.47610954196733102</v>
      </c>
      <c r="W97" s="56">
        <f>STDEV('bcc-csm-1'!$H96,'bcc-csm1-1-m'!$H96,'BNU-ESM'!$H96,CanESM2!$H96,CCSM4!$H96,'CNRM-CM5'!$H96,'CSIRO-Mk3-6-0'!$H96,'GFDL-ESM2M'!$H96,'GFDL-ESM2G'!$H96,'HadGEM2-ES'!$H96,'HadGEM2-CC'!$H96,inmcm4!$H96,'IPSL-CM5A-LR'!$H96,'IPSL-CM5A-MR'!$H96,'IPSL-MC5B-LR'!$H96,MIROC5!$H96,'MIROC-ESM'!$H96,'MIROC-ESM-CHEM'!$H96,'MRI-CGCM3'!$H96,'NorESM1-M'!$H96)</f>
        <v>90.349461192186823</v>
      </c>
      <c r="X97" s="13">
        <f>STDEV('bcc-csm-1'!$I96,'bcc-csm1-1-m'!$I96,'BNU-ESM'!$I96,CanESM2!$I96,CCSM4!$I96,'CNRM-CM5'!$I96,'CSIRO-Mk3-6-0'!$I96,'GFDL-ESM2M'!$I96,'GFDL-ESM2G'!$I96,'HadGEM2-ES'!$I96,'HadGEM2-CC'!$I96,inmcm4!$I96,'IPSL-CM5A-LR'!$I96,'IPSL-CM5A-MR'!$I96,'IPSL-MC5B-LR'!$I96,MIROC5!$I96,'MIROC-ESM'!$I96,'MIROC-ESM-CHEM'!$I96,'MRI-CGCM3'!$I96,'NorESM1-M'!$I96)</f>
        <v>64.571505653265319</v>
      </c>
      <c r="Y97" s="13">
        <f>STDEV('bcc-csm-1'!$J96,'bcc-csm1-1-m'!$J96,'BNU-ESM'!$J96,CanESM2!$J96,CCSM4!$J96,'CNRM-CM5'!$J96,'CSIRO-Mk3-6-0'!$J96,'GFDL-ESM2M'!$J96,'GFDL-ESM2G'!$J96,'HadGEM2-ES'!$J96,'HadGEM2-CC'!$J96,inmcm4!$J96,'IPSL-CM5A-LR'!$J96,'IPSL-CM5A-MR'!$J96,'IPSL-MC5B-LR'!$J96,MIROC5!$J96,'MIROC-ESM'!$J96,'MIROC-ESM-CHEM'!$J96,'MRI-CGCM3'!$J96,'NorESM1-M'!$J96)</f>
        <v>0.10560500457032584</v>
      </c>
      <c r="Z97" s="13">
        <f>STDEV('bcc-csm-1'!$K96,'bcc-csm1-1-m'!$K96,'BNU-ESM'!$K96,CanESM2!$K96,CCSM4!$K96,'CNRM-CM5'!$K96,'CSIRO-Mk3-6-0'!$K96,'GFDL-ESM2M'!$K96,'GFDL-ESM2G'!$K96,'HadGEM2-ES'!$K96,'HadGEM2-CC'!$K96,inmcm4!$K96,'IPSL-CM5A-LR'!$K96,'IPSL-CM5A-MR'!$K96,'IPSL-MC5B-LR'!$K96,MIROC5!$K96,'MIROC-ESM'!$K96,'MIROC-ESM-CHEM'!$K96,'MRI-CGCM3'!$K96,'NorESM1-M'!$K96)</f>
        <v>126.14779234465783</v>
      </c>
      <c r="AA97" s="13">
        <f>STDEV('bcc-csm-1'!$L96,'bcc-csm1-1-m'!$L96,'BNU-ESM'!$L96,CanESM2!$L96,CCSM4!$L96,'CNRM-CM5'!$L96,'CSIRO-Mk3-6-0'!$L96,'GFDL-ESM2M'!$L96,'GFDL-ESM2G'!$L96,'HadGEM2-ES'!$L96,'HadGEM2-CC'!$L96,inmcm4!$L96,'IPSL-CM5A-LR'!$L96,'IPSL-CM5A-MR'!$L96,'IPSL-MC5B-LR'!$L96,MIROC5!$L96,'MIROC-ESM'!$L96,'MIROC-ESM-CHEM'!$L96,'MRI-CGCM3'!$L96,'NorESM1-M'!$L96)</f>
        <v>81.673941004338985</v>
      </c>
      <c r="AB97" s="13">
        <f>STDEV('bcc-csm-1'!$M96,'bcc-csm1-1-m'!$M96,'BNU-ESM'!$M96,CanESM2!$M96,CCSM4!$M96,'CNRM-CM5'!$M96,'CSIRO-Mk3-6-0'!$M96,'GFDL-ESM2M'!$M96,'GFDL-ESM2G'!$M96,'HadGEM2-ES'!$M96,'HadGEM2-CC'!$M96,inmcm4!$M96,'IPSL-CM5A-LR'!$M96,'IPSL-CM5A-MR'!$M96,'IPSL-MC5B-LR'!$M96,MIROC5!$M96,'MIROC-ESM'!$M96,'MIROC-ESM-CHEM'!$M96,'MRI-CGCM3'!$M96,'NorESM1-M'!$M96)</f>
        <v>0.14130300089566572</v>
      </c>
      <c r="AC97" s="56">
        <f t="shared" ref="AC97:AH97" si="214">E97-(3*W97)</f>
        <v>-38.477895100478861</v>
      </c>
      <c r="AD97" s="13">
        <f t="shared" si="214"/>
        <v>-80.334707023235424</v>
      </c>
      <c r="AE97" s="13">
        <f t="shared" si="214"/>
        <v>-0.1766744712341364</v>
      </c>
      <c r="AF97" s="13">
        <f t="shared" si="214"/>
        <v>-22.322840149432125</v>
      </c>
      <c r="AG97" s="13">
        <f t="shared" si="214"/>
        <v>-61.743578644152109</v>
      </c>
      <c r="AH97" s="13">
        <f t="shared" si="214"/>
        <v>-0.19375280316941362</v>
      </c>
      <c r="AI97" s="56">
        <f t="shared" ref="AI97:AN97" si="215">E97+(3*W97)</f>
        <v>503.61887205264208</v>
      </c>
      <c r="AJ97" s="13">
        <f t="shared" si="215"/>
        <v>307.09432689635651</v>
      </c>
      <c r="AK97" s="13">
        <f t="shared" si="215"/>
        <v>0.45695555618781869</v>
      </c>
      <c r="AL97" s="13">
        <f t="shared" si="215"/>
        <v>734.5639139185148</v>
      </c>
      <c r="AM97" s="13">
        <f t="shared" si="215"/>
        <v>428.30006738188183</v>
      </c>
      <c r="AN97" s="13">
        <f t="shared" si="215"/>
        <v>0.65406520220458075</v>
      </c>
      <c r="AO97" s="56">
        <f>AVERAGE('bcc-csm-1'!$E96,'bcc-csm1-1-m'!$E96,'BNU-ESM'!$E96,CanESM2!$E96,CCSM4!$E96,'CNRM-CM5'!$E96,'CSIRO-Mk3-6-0'!$E96,'GFDL-ESM2M'!$E96,'GFDL-ESM2G'!$E96,'HadGEM2-ES'!$E96,'HadGEM2-CC'!$E96,inmcm4!$E96,'IPSL-CM5A-LR'!$E96,'IPSL-CM5A-MR'!$E96,'IPSL-MC5B-LR'!$E96,MIROC5!$E96,'MIROC-ESM'!$E96,'MIROC-ESM-CHEM'!$E96,'MRI-CGCM3'!$E96,'NorESM1-M'!$E96)</f>
        <v>2129.7805389169948</v>
      </c>
      <c r="AP97" s="13">
        <f>AVERAGE('bcc-csm-1'!$F96,'bcc-csm1-1-m'!$F96,'BNU-ESM'!$F96,CanESM2!$F96,CCSM4!$F96,'CNRM-CM5'!$F96,'CSIRO-Mk3-6-0'!$F96,'GFDL-ESM2M'!$F96,'GFDL-ESM2G'!$F96,'HadGEM2-ES'!$F96,'HadGEM2-CC'!$F96,inmcm4!$F96,'IPSL-CM5A-LR'!$F96,'IPSL-CM5A-MR'!$F96,'IPSL-MC5B-LR'!$F96,MIROC5!$F96,'MIROC-ESM'!$F96,'MIROC-ESM-CHEM'!$F96,'MRI-CGCM3'!$F96,'NorESM1-M'!$F96)</f>
        <v>212.27662817632557</v>
      </c>
      <c r="AQ97" s="62">
        <f>AVERAGE('bcc-csm-1'!$G96,'bcc-csm1-1-m'!$G96,'BNU-ESM'!$G96,CanESM2!$G96,CCSM4!$G96,'CNRM-CM5'!$G96,'CSIRO-Mk3-6-0'!$G96,'GFDL-ESM2M'!$G96,'GFDL-ESM2G'!$G96,'HadGEM2-ES'!$G96,'HadGEM2-CC'!$G96,inmcm4!$G96,'IPSL-CM5A-LR'!$G96,'IPSL-CM5A-MR'!$G96,'IPSL-MC5B-LR'!$G96,MIROC5!$G96,'MIROC-ESM'!$G96,'MIROC-ESM-CHEM'!$G96,'MRI-CGCM3'!$G96,'NorESM1-M'!$G96)</f>
        <v>0.99559314417577283</v>
      </c>
      <c r="AR97" s="53">
        <f t="shared" si="152"/>
        <v>0.10919927392816961</v>
      </c>
      <c r="AS97" s="53">
        <f t="shared" si="153"/>
        <v>0.53411348630609801</v>
      </c>
      <c r="AT97" s="64">
        <f t="shared" si="154"/>
        <v>0.1407608552717185</v>
      </c>
      <c r="AU97" s="53">
        <f t="shared" si="155"/>
        <v>0.16720996852832107</v>
      </c>
      <c r="AV97" s="53">
        <f t="shared" si="156"/>
        <v>0.86339342179783685</v>
      </c>
      <c r="AW97" s="64">
        <f t="shared" si="157"/>
        <v>0.23117495421096357</v>
      </c>
    </row>
    <row r="98" spans="1:49" ht="11.5" x14ac:dyDescent="0.25">
      <c r="A98" s="10" t="str">
        <f>IF(AND(B98='bcc-csm-1'!C97, B98='bcc-csm1-1-m'!C97,B98='BNU-ESM'!C97, B98=CanESM2!C97, B98=CCSM4!C97, B98='CNRM-CM5'!C97, B98='CSIRO-Mk3-6-0'!C97, B98='GFDL-ESM2M'!C97, B98='GFDL-ESM2G'!C97, B98='HadGEM2-ES'!C97, B98='HadGEM2-CC'!C97, B98=inmcm4!C97, B98='IPSL-CM5A-LR'!C97, B98='IPSL-CM5A-MR'!C97, B98='IPSL-MC5B-LR'!C97, B98=MIROC5!C97, B98='MIROC-ESM'!C97, B98='MIROC-ESM-CHEM'!C97, B98='MRI-CGCM3'!C97, B98='NorESM1-M'!C97), "Yes", "No")</f>
        <v>Yes</v>
      </c>
      <c r="B98" s="10">
        <v>19187</v>
      </c>
      <c r="C98" s="10" t="s">
        <v>97</v>
      </c>
      <c r="D98" s="11" t="s">
        <v>1</v>
      </c>
      <c r="E98" s="13">
        <f>AVERAGE('bcc-csm-1'!$H97,'bcc-csm1-1-m'!$H97,'BNU-ESM'!$H97,CanESM2!$H97,CCSM4!$H97,'CNRM-CM5'!$H97,'CSIRO-Mk3-6-0'!$H97,'GFDL-ESM2M'!$H97,'GFDL-ESM2G'!$H97,'HadGEM2-ES'!$H97,'HadGEM2-CC'!$H97,inmcm4!$H97,'IPSL-CM5A-LR'!$H97,'IPSL-CM5A-MR'!$H97,'IPSL-MC5B-LR'!$H97,MIROC5!$H97,'MIROC-ESM'!$H97,'MIROC-ESM-CHEM'!$H97,'MRI-CGCM3'!$H97,'NorESM1-M'!$H97)</f>
        <v>227.01108397457247</v>
      </c>
      <c r="F98" s="13">
        <f>AVERAGE('bcc-csm-1'!$I97,'bcc-csm1-1-m'!$I97,'BNU-ESM'!$I97,CanESM2!$I97,CCSM4!$I97,'CNRM-CM5'!$I97,'CSIRO-Mk3-6-0'!$I97,'GFDL-ESM2M'!$I97,'GFDL-ESM2G'!$I97,'HadGEM2-ES'!$I97,'HadGEM2-CC'!$I97,inmcm4!$I97,'IPSL-CM5A-LR'!$I97,'IPSL-CM5A-MR'!$I97,'IPSL-MC5B-LR'!$I97,MIROC5!$I97,'MIROC-ESM'!$I97,'MIROC-ESM-CHEM'!$I97,'MRI-CGCM3'!$I97,'NorESM1-M'!$I97)</f>
        <v>102.61534241711897</v>
      </c>
      <c r="G98" s="25">
        <f>AVERAGE('bcc-csm-1'!$J97,'bcc-csm1-1-m'!$J97,'BNU-ESM'!$J97,CanESM2!$J97,CCSM4!$J97,'CNRM-CM5'!$J97,'CSIRO-Mk3-6-0'!$J97,'GFDL-ESM2M'!$J97,'GFDL-ESM2G'!$J97,'HadGEM2-ES'!$J97,'HadGEM2-CC'!$J97,inmcm4!$J97,'IPSL-CM5A-LR'!$J97,'IPSL-CM5A-MR'!$J97,'IPSL-MC5B-LR'!$J97,MIROC5!$J97,'MIROC-ESM'!$J97,'MIROC-ESM-CHEM'!$J97,'MRI-CGCM3'!$J97,'NorESM1-M'!$J97)</f>
        <v>0.13464032762347841</v>
      </c>
      <c r="H98" s="13">
        <f>AVERAGE('bcc-csm-1'!$K97,'bcc-csm1-1-m'!$K97,'BNU-ESM'!$K97,CanESM2!$K97,CCSM4!$K97,'CNRM-CM5'!$K97,'CSIRO-Mk3-6-0'!$K97,'GFDL-ESM2M'!$K97,'GFDL-ESM2G'!$K97,'HadGEM2-ES'!$K97,'HadGEM2-CC'!$K97,inmcm4!$K97,'IPSL-CM5A-LR'!$K97,'IPSL-CM5A-MR'!$K97,'IPSL-MC5B-LR'!$K97,MIROC5!$K97,'MIROC-ESM'!$K97,'MIROC-ESM-CHEM'!$K97,'MRI-CGCM3'!$K97,'NorESM1-M'!$K97)</f>
        <v>353.08316334550346</v>
      </c>
      <c r="I98" s="13">
        <f>AVERAGE('bcc-csm-1'!$L97,'bcc-csm1-1-m'!$L97,'BNU-ESM'!$L97,CanESM2!$L97,CCSM4!$L97,'CNRM-CM5'!$L97,'CSIRO-Mk3-6-0'!$L97,'GFDL-ESM2M'!$L97,'GFDL-ESM2G'!$L97,'HadGEM2-ES'!$L97,'HadGEM2-CC'!$L97,inmcm4!$L97,'IPSL-CM5A-LR'!$L97,'IPSL-CM5A-MR'!$L97,'IPSL-MC5B-LR'!$L97,MIROC5!$L97,'MIROC-ESM'!$L97,'MIROC-ESM-CHEM'!$L97,'MRI-CGCM3'!$L97,'NorESM1-M'!$L97)</f>
        <v>172.29282854310975</v>
      </c>
      <c r="J98" s="25">
        <f>AVERAGE('bcc-csm-1'!$M97,'bcc-csm1-1-m'!$M97,'BNU-ESM'!$M97,CanESM2!$M97,CCSM4!$M97,'CNRM-CM5'!$M97,'CSIRO-Mk3-6-0'!$M97,'GFDL-ESM2M'!$M97,'GFDL-ESM2G'!$M97,'HadGEM2-ES'!$M97,'HadGEM2-CC'!$M97,inmcm4!$M97,'IPSL-CM5A-LR'!$M97,'IPSL-CM5A-MR'!$M97,'IPSL-MC5B-LR'!$M97,MIROC5!$M97,'MIROC-ESM'!$M97,'MIROC-ESM-CHEM'!$M97,'MRI-CGCM3'!$M97,'NorESM1-M'!$M97)</f>
        <v>0.22673212673852761</v>
      </c>
      <c r="K98" s="56">
        <f>MIN('bcc-csm-1'!$H97,'bcc-csm1-1-m'!$H97,'BNU-ESM'!$H97,CanESM2!$H97,CCSM4!$H97,'CNRM-CM5'!$H97,'CSIRO-Mk3-6-0'!$H97,'GFDL-ESM2M'!$H97,'GFDL-ESM2G'!$H97,'HadGEM2-ES'!$H97,'HadGEM2-CC'!$H97,inmcm4!$H97,'IPSL-CM5A-LR'!$H97,'IPSL-CM5A-MR'!$H97,'IPSL-MC5B-LR'!$H97,MIROC5!$H97,'MIROC-ESM'!$H97,'MIROC-ESM-CHEM'!$H97,'MRI-CGCM3'!$H97,'NorESM1-M'!$H97)</f>
        <v>43.292736992752197</v>
      </c>
      <c r="L98" s="13">
        <f>MIN('bcc-csm-1'!$I97,'bcc-csm1-1-m'!$I97,'BNU-ESM'!$I97,CanESM2!$I97,CCSM4!$I97,'CNRM-CM5'!$I97,'CSIRO-Mk3-6-0'!$I97,'GFDL-ESM2M'!$I97,'GFDL-ESM2G'!$I97,'HadGEM2-ES'!$I97,'HadGEM2-CC'!$I97,inmcm4!$I97,'IPSL-CM5A-LR'!$I97,'IPSL-CM5A-MR'!$I97,'IPSL-MC5B-LR'!$I97,MIROC5!$I97,'MIROC-ESM'!$I97,'MIROC-ESM-CHEM'!$I97,'MRI-CGCM3'!$I97,'NorESM1-M'!$I97)</f>
        <v>2.97951450347901</v>
      </c>
      <c r="M98" s="25">
        <f>MIN('bcc-csm-1'!$J97,'bcc-csm1-1-m'!$J97,'BNU-ESM'!$J97,CanESM2!$J97,CCSM4!$J97,'CNRM-CM5'!$J97,'CSIRO-Mk3-6-0'!$J97,'GFDL-ESM2M'!$J97,'GFDL-ESM2G'!$J97,'HadGEM2-ES'!$J97,'HadGEM2-CC'!$J97,inmcm4!$J97,'IPSL-CM5A-LR'!$J97,'IPSL-CM5A-MR'!$J97,'IPSL-MC5B-LR'!$J97,MIROC5!$J97,'MIROC-ESM'!$J97,'MIROC-ESM-CHEM'!$J97,'MRI-CGCM3'!$J97,'NorESM1-M'!$J97)</f>
        <v>-5.3915329695981902E-2</v>
      </c>
      <c r="N98" s="13">
        <f>MIN('bcc-csm-1'!$K97,'bcc-csm1-1-m'!$K97,'BNU-ESM'!$K97,CanESM2!$K97,CCSM4!$K97,'CNRM-CM5'!$K97,'CSIRO-Mk3-6-0'!$K97,'GFDL-ESM2M'!$K97,'GFDL-ESM2G'!$K97,'HadGEM2-ES'!$K97,'HadGEM2-CC'!$K97,inmcm4!$K97,'IPSL-CM5A-LR'!$K97,'IPSL-CM5A-MR'!$K97,'IPSL-MC5B-LR'!$K97,MIROC5!$K97,'MIROC-ESM'!$K97,'MIROC-ESM-CHEM'!$K97,'MRI-CGCM3'!$K97,'NorESM1-M'!$K97)</f>
        <v>115.327424025536</v>
      </c>
      <c r="O98" s="13">
        <f>MIN('bcc-csm-1'!$L97,'bcc-csm1-1-m'!$L97,'BNU-ESM'!$L97,CanESM2!$L97,CCSM4!$L97,'CNRM-CM5'!$L97,'CSIRO-Mk3-6-0'!$L97,'GFDL-ESM2M'!$L97,'GFDL-ESM2G'!$L97,'HadGEM2-ES'!$L97,'HadGEM2-CC'!$L97,inmcm4!$L97,'IPSL-CM5A-LR'!$L97,'IPSL-CM5A-MR'!$L97,'IPSL-MC5B-LR'!$L97,MIROC5!$L97,'MIROC-ESM'!$L97,'MIROC-ESM-CHEM'!$L97,'MRI-CGCM3'!$L97,'NorESM1-M'!$L97)</f>
        <v>31.3730422496796</v>
      </c>
      <c r="P98" s="25">
        <f>MIN('bcc-csm-1'!$M97,'bcc-csm1-1-m'!$M97,'BNU-ESM'!$M97,CanESM2!$M97,CCSM4!$M97,'CNRM-CM5'!$M97,'CSIRO-Mk3-6-0'!$M97,'GFDL-ESM2M'!$M97,'GFDL-ESM2G'!$M97,'HadGEM2-ES'!$M97,'HadGEM2-CC'!$M97,inmcm4!$M97,'IPSL-CM5A-LR'!$M97,'IPSL-CM5A-MR'!$M97,'IPSL-MC5B-LR'!$M97,MIROC5!$M97,'MIROC-ESM'!$M97,'MIROC-ESM-CHEM'!$M97,'MRI-CGCM3'!$M97,'NorESM1-M'!$M97)</f>
        <v>-5.87557450398113E-3</v>
      </c>
      <c r="Q98" s="56">
        <f>MAX('bcc-csm-1'!$H97,'bcc-csm1-1-m'!$H97,'BNU-ESM'!$H97,CanESM2!$H97,CCSM4!$H97,'CNRM-CM5'!$H97,'CSIRO-Mk3-6-0'!$H97,'GFDL-ESM2M'!$H97,'GFDL-ESM2G'!$H97,'HadGEM2-ES'!$H97,'HadGEM2-CC'!$H97,inmcm4!$H97,'IPSL-CM5A-LR'!$H97,'IPSL-CM5A-MR'!$H97,'IPSL-MC5B-LR'!$H97,MIROC5!$H97,'MIROC-ESM'!$H97,'MIROC-ESM-CHEM'!$H97,'MRI-CGCM3'!$H97,'NorESM1-M'!$H97)</f>
        <v>390.11512880716498</v>
      </c>
      <c r="R98" s="13">
        <f>MAX('bcc-csm-1'!$I97,'bcc-csm1-1-m'!$I97,'BNU-ESM'!$I97,CanESM2!$I97,CCSM4!$I97,'CNRM-CM5'!$I97,'CSIRO-Mk3-6-0'!$I97,'GFDL-ESM2M'!$I97,'GFDL-ESM2G'!$I97,'HadGEM2-ES'!$I97,'HadGEM2-CC'!$I97,inmcm4!$I97,'IPSL-CM5A-LR'!$I97,'IPSL-CM5A-MR'!$I97,'IPSL-MC5B-LR'!$I97,MIROC5!$I97,'MIROC-ESM'!$I97,'MIROC-ESM-CHEM'!$I97,'MRI-CGCM3'!$I97,'NorESM1-M'!$I97)</f>
        <v>245.32962899208101</v>
      </c>
      <c r="S98" s="25">
        <f>MAX('bcc-csm-1'!$J97,'bcc-csm1-1-m'!$J97,'BNU-ESM'!$J97,CanESM2!$J97,CCSM4!$J97,'CNRM-CM5'!$J97,'CSIRO-Mk3-6-0'!$J97,'GFDL-ESM2M'!$J97,'GFDL-ESM2G'!$J97,'HadGEM2-ES'!$J97,'HadGEM2-CC'!$J97,inmcm4!$J97,'IPSL-CM5A-LR'!$J97,'IPSL-CM5A-MR'!$J97,'IPSL-MC5B-LR'!$J97,MIROC5!$J97,'MIROC-ESM'!$J97,'MIROC-ESM-CHEM'!$J97,'MRI-CGCM3'!$J97,'NorESM1-M'!$J97)</f>
        <v>0.30822798709999999</v>
      </c>
      <c r="T98" s="13">
        <f>MAX('bcc-csm-1'!$K97,'bcc-csm1-1-m'!$K97,'BNU-ESM'!$K97,CanESM2!$K97,CCSM4!$K97,'CNRM-CM5'!$K97,'CSIRO-Mk3-6-0'!$K97,'GFDL-ESM2M'!$K97,'GFDL-ESM2G'!$K97,'HadGEM2-ES'!$K97,'HadGEM2-CC'!$K97,inmcm4!$K97,'IPSL-CM5A-LR'!$K97,'IPSL-CM5A-MR'!$K97,'IPSL-MC5B-LR'!$K97,MIROC5!$K97,'MIROC-ESM'!$K97,'MIROC-ESM-CHEM'!$K97,'MRI-CGCM3'!$K97,'NorESM1-M'!$K97)</f>
        <v>544.84669399999996</v>
      </c>
      <c r="U98" s="13">
        <f>MAX('bcc-csm-1'!$L97,'bcc-csm1-1-m'!$L97,'BNU-ESM'!$L97,CanESM2!$L97,CCSM4!$L97,'CNRM-CM5'!$L97,'CSIRO-Mk3-6-0'!$L97,'GFDL-ESM2M'!$L97,'GFDL-ESM2G'!$L97,'HadGEM2-ES'!$L97,'HadGEM2-CC'!$L97,inmcm4!$L97,'IPSL-CM5A-LR'!$L97,'IPSL-CM5A-MR'!$L97,'IPSL-MC5B-LR'!$L97,MIROC5!$L97,'MIROC-ESM'!$L97,'MIROC-ESM-CHEM'!$L97,'MRI-CGCM3'!$L97,'NorESM1-M'!$L97)</f>
        <v>297.71610500000003</v>
      </c>
      <c r="V98" s="25">
        <f>MAX('bcc-csm-1'!$M97,'bcc-csm1-1-m'!$M97,'BNU-ESM'!$M97,CanESM2!$M97,CCSM4!$M97,'CNRM-CM5'!$M97,'CSIRO-Mk3-6-0'!$M97,'GFDL-ESM2M'!$M97,'GFDL-ESM2G'!$M97,'HadGEM2-ES'!$M97,'HadGEM2-CC'!$M97,inmcm4!$M97,'IPSL-CM5A-LR'!$M97,'IPSL-CM5A-MR'!$M97,'IPSL-MC5B-LR'!$M97,MIROC5!$M97,'MIROC-ESM'!$M97,'MIROC-ESM-CHEM'!$M97,'MRI-CGCM3'!$M97,'NorESM1-M'!$M97)</f>
        <v>0.43892573410000002</v>
      </c>
      <c r="W98" s="56">
        <f>STDEV('bcc-csm-1'!$H97,'bcc-csm1-1-m'!$H97,'BNU-ESM'!$H97,CanESM2!$H97,CCSM4!$H97,'CNRM-CM5'!$H97,'CSIRO-Mk3-6-0'!$H97,'GFDL-ESM2M'!$H97,'GFDL-ESM2G'!$H97,'HadGEM2-ES'!$H97,'HadGEM2-CC'!$H97,inmcm4!$H97,'IPSL-CM5A-LR'!$H97,'IPSL-CM5A-MR'!$H97,'IPSL-MC5B-LR'!$H97,MIROC5!$H97,'MIROC-ESM'!$H97,'MIROC-ESM-CHEM'!$H97,'MRI-CGCM3'!$H97,'NorESM1-M'!$H97)</f>
        <v>85.66439727973308</v>
      </c>
      <c r="X98" s="13">
        <f>STDEV('bcc-csm-1'!$I97,'bcc-csm1-1-m'!$I97,'BNU-ESM'!$I97,CanESM2!$I97,CCSM4!$I97,'CNRM-CM5'!$I97,'CSIRO-Mk3-6-0'!$I97,'GFDL-ESM2M'!$I97,'GFDL-ESM2G'!$I97,'HadGEM2-ES'!$I97,'HadGEM2-CC'!$I97,inmcm4!$I97,'IPSL-CM5A-LR'!$I97,'IPSL-CM5A-MR'!$I97,'IPSL-MC5B-LR'!$I97,MIROC5!$I97,'MIROC-ESM'!$I97,'MIROC-ESM-CHEM'!$I97,'MRI-CGCM3'!$I97,'NorESM1-M'!$I97)</f>
        <v>57.225220363910793</v>
      </c>
      <c r="Y98" s="13">
        <f>STDEV('bcc-csm-1'!$J97,'bcc-csm1-1-m'!$J97,'BNU-ESM'!$J97,CanESM2!$J97,CCSM4!$J97,'CNRM-CM5'!$J97,'CSIRO-Mk3-6-0'!$J97,'GFDL-ESM2M'!$J97,'GFDL-ESM2G'!$J97,'HadGEM2-ES'!$J97,'HadGEM2-CC'!$J97,inmcm4!$J97,'IPSL-CM5A-LR'!$J97,'IPSL-CM5A-MR'!$J97,'IPSL-MC5B-LR'!$J97,MIROC5!$J97,'MIROC-ESM'!$J97,'MIROC-ESM-CHEM'!$J97,'MRI-CGCM3'!$J97,'NorESM1-M'!$J97)</f>
        <v>9.5530998561437916E-2</v>
      </c>
      <c r="Z98" s="13">
        <f>STDEV('bcc-csm-1'!$K97,'bcc-csm1-1-m'!$K97,'BNU-ESM'!$K97,CanESM2!$K97,CCSM4!$K97,'CNRM-CM5'!$K97,'CSIRO-Mk3-6-0'!$K97,'GFDL-ESM2M'!$K97,'GFDL-ESM2G'!$K97,'HadGEM2-ES'!$K97,'HadGEM2-CC'!$K97,inmcm4!$K97,'IPSL-CM5A-LR'!$K97,'IPSL-CM5A-MR'!$K97,'IPSL-MC5B-LR'!$K97,MIROC5!$K97,'MIROC-ESM'!$K97,'MIROC-ESM-CHEM'!$K97,'MRI-CGCM3'!$K97,'NorESM1-M'!$K97)</f>
        <v>127.22250140571622</v>
      </c>
      <c r="AA98" s="13">
        <f>STDEV('bcc-csm-1'!$L97,'bcc-csm1-1-m'!$L97,'BNU-ESM'!$L97,CanESM2!$L97,CCSM4!$L97,'CNRM-CM5'!$L97,'CSIRO-Mk3-6-0'!$L97,'GFDL-ESM2M'!$L97,'GFDL-ESM2G'!$L97,'HadGEM2-ES'!$L97,'HadGEM2-CC'!$L97,inmcm4!$L97,'IPSL-CM5A-LR'!$L97,'IPSL-CM5A-MR'!$L97,'IPSL-MC5B-LR'!$L97,MIROC5!$L97,'MIROC-ESM'!$L97,'MIROC-ESM-CHEM'!$L97,'MRI-CGCM3'!$L97,'NorESM1-M'!$L97)</f>
        <v>73.589602380054828</v>
      </c>
      <c r="AB98" s="13">
        <f>STDEV('bcc-csm-1'!$M97,'bcc-csm1-1-m'!$M97,'BNU-ESM'!$M97,CanESM2!$M97,CCSM4!$M97,'CNRM-CM5'!$M97,'CSIRO-Mk3-6-0'!$M97,'GFDL-ESM2M'!$M97,'GFDL-ESM2G'!$M97,'HadGEM2-ES'!$M97,'HadGEM2-CC'!$M97,inmcm4!$M97,'IPSL-CM5A-LR'!$M97,'IPSL-CM5A-MR'!$M97,'IPSL-MC5B-LR'!$M97,MIROC5!$M97,'MIROC-ESM'!$M97,'MIROC-ESM-CHEM'!$M97,'MRI-CGCM3'!$M97,'NorESM1-M'!$M97)</f>
        <v>0.12615492167640965</v>
      </c>
      <c r="AC98" s="56">
        <f t="shared" ref="AC98:AH98" si="216">E98-(3*W98)</f>
        <v>-29.982107864626784</v>
      </c>
      <c r="AD98" s="13">
        <f t="shared" si="216"/>
        <v>-69.060318674613399</v>
      </c>
      <c r="AE98" s="13">
        <f t="shared" si="216"/>
        <v>-0.15195266806083532</v>
      </c>
      <c r="AF98" s="13">
        <f t="shared" si="216"/>
        <v>-28.584340871645168</v>
      </c>
      <c r="AG98" s="13">
        <f t="shared" si="216"/>
        <v>-48.475978597054734</v>
      </c>
      <c r="AH98" s="13">
        <f t="shared" si="216"/>
        <v>-0.15173263829070138</v>
      </c>
      <c r="AI98" s="56">
        <f t="shared" ref="AI98:AN98" si="217">E98+(3*W98)</f>
        <v>484.00427581377176</v>
      </c>
      <c r="AJ98" s="13">
        <f t="shared" si="217"/>
        <v>274.2910035088513</v>
      </c>
      <c r="AK98" s="13">
        <f t="shared" si="217"/>
        <v>0.42123332330779217</v>
      </c>
      <c r="AL98" s="13">
        <f t="shared" si="217"/>
        <v>734.7506675626521</v>
      </c>
      <c r="AM98" s="13">
        <f t="shared" si="217"/>
        <v>393.06163568327423</v>
      </c>
      <c r="AN98" s="13">
        <f t="shared" si="217"/>
        <v>0.6051968917677566</v>
      </c>
      <c r="AO98" s="56">
        <f>AVERAGE('bcc-csm-1'!$E97,'bcc-csm1-1-m'!$E97,'BNU-ESM'!$E97,CanESM2!$E97,CCSM4!$E97,'CNRM-CM5'!$E97,'CSIRO-Mk3-6-0'!$E97,'GFDL-ESM2M'!$E97,'GFDL-ESM2G'!$E97,'HadGEM2-ES'!$E97,'HadGEM2-CC'!$E97,inmcm4!$E97,'IPSL-CM5A-LR'!$E97,'IPSL-CM5A-MR'!$E97,'IPSL-MC5B-LR'!$E97,MIROC5!$E97,'MIROC-ESM'!$E97,'MIROC-ESM-CHEM'!$E97,'MRI-CGCM3'!$E97,'NorESM1-M'!$E97)</f>
        <v>2000.8029839128226</v>
      </c>
      <c r="AP98" s="13">
        <f>AVERAGE('bcc-csm-1'!$F97,'bcc-csm1-1-m'!$F97,'BNU-ESM'!$F97,CanESM2!$F97,CCSM4!$F97,'CNRM-CM5'!$F97,'CSIRO-Mk3-6-0'!$F97,'GFDL-ESM2M'!$F97,'GFDL-ESM2G'!$F97,'HadGEM2-ES'!$F97,'HadGEM2-CC'!$F97,inmcm4!$F97,'IPSL-CM5A-LR'!$F97,'IPSL-CM5A-MR'!$F97,'IPSL-MC5B-LR'!$F97,MIROC5!$F97,'MIROC-ESM'!$F97,'MIROC-ESM-CHEM'!$F97,'MRI-CGCM3'!$F97,'NorESM1-M'!$F97)</f>
        <v>177.73301673716867</v>
      </c>
      <c r="AQ98" s="62">
        <f>AVERAGE('bcc-csm-1'!$G97,'bcc-csm1-1-m'!$G97,'BNU-ESM'!$G97,CanESM2!$G97,CCSM4!$G97,'CNRM-CM5'!$G97,'CSIRO-Mk3-6-0'!$G97,'GFDL-ESM2M'!$G97,'GFDL-ESM2G'!$G97,'HadGEM2-ES'!$G97,'HadGEM2-CC'!$G97,inmcm4!$G97,'IPSL-CM5A-LR'!$G97,'IPSL-CM5A-MR'!$G97,'IPSL-MC5B-LR'!$G97,MIROC5!$G97,'MIROC-ESM'!$G97,'MIROC-ESM-CHEM'!$G97,'MRI-CGCM3'!$G97,'NorESM1-M'!$G97)</f>
        <v>1.0096041726827036</v>
      </c>
      <c r="AR98" s="53">
        <f t="shared" si="152"/>
        <v>0.11345998871444288</v>
      </c>
      <c r="AS98" s="53">
        <f t="shared" si="153"/>
        <v>0.57735666845100808</v>
      </c>
      <c r="AT98" s="64">
        <f t="shared" si="154"/>
        <v>0.13335951976675606</v>
      </c>
      <c r="AU98" s="53">
        <f t="shared" si="155"/>
        <v>0.17647073009407693</v>
      </c>
      <c r="AV98" s="53">
        <f t="shared" si="156"/>
        <v>0.96939123470737087</v>
      </c>
      <c r="AW98" s="64">
        <f t="shared" si="157"/>
        <v>0.22457526709310116</v>
      </c>
    </row>
    <row r="99" spans="1:49" ht="11.5" x14ac:dyDescent="0.25">
      <c r="A99" s="10" t="str">
        <f>IF(AND(B99='bcc-csm-1'!C98, B99='bcc-csm1-1-m'!C98,B99='BNU-ESM'!C98, B99=CanESM2!C98, B99=CCSM4!C98, B99='CNRM-CM5'!C98, B99='CSIRO-Mk3-6-0'!C98, B99='GFDL-ESM2M'!C98, B99='GFDL-ESM2G'!C98, B99='HadGEM2-ES'!C98, B99='HadGEM2-CC'!C98, B99=inmcm4!C98, B99='IPSL-CM5A-LR'!C98, B99='IPSL-CM5A-MR'!C98, B99='IPSL-MC5B-LR'!C98, B99=MIROC5!C98, B99='MIROC-ESM'!C98, B99='MIROC-ESM-CHEM'!C98, B99='MRI-CGCM3'!C98, B99='NorESM1-M'!C98), "Yes", "No")</f>
        <v>Yes</v>
      </c>
      <c r="B99" s="10">
        <v>19189</v>
      </c>
      <c r="C99" s="10" t="s">
        <v>98</v>
      </c>
      <c r="D99" s="11" t="s">
        <v>1</v>
      </c>
      <c r="E99" s="13">
        <f>AVERAGE('bcc-csm-1'!$H98,'bcc-csm1-1-m'!$H98,'BNU-ESM'!$H98,CanESM2!$H98,CCSM4!$H98,'CNRM-CM5'!$H98,'CSIRO-Mk3-6-0'!$H98,'GFDL-ESM2M'!$H98,'GFDL-ESM2G'!$H98,'HadGEM2-ES'!$H98,'HadGEM2-CC'!$H98,inmcm4!$H98,'IPSL-CM5A-LR'!$H98,'IPSL-CM5A-MR'!$H98,'IPSL-MC5B-LR'!$H98,MIROC5!$H98,'MIROC-ESM'!$H98,'MIROC-ESM-CHEM'!$H98,'MRI-CGCM3'!$H98,'NorESM1-M'!$H98)</f>
        <v>223.80997626302138</v>
      </c>
      <c r="F99" s="13">
        <f>AVERAGE('bcc-csm-1'!$I98,'bcc-csm1-1-m'!$I98,'BNU-ESM'!$I98,CanESM2!$I98,CCSM4!$I98,'CNRM-CM5'!$I98,'CSIRO-Mk3-6-0'!$I98,'GFDL-ESM2M'!$I98,'GFDL-ESM2G'!$I98,'HadGEM2-ES'!$I98,'HadGEM2-CC'!$I98,inmcm4!$I98,'IPSL-CM5A-LR'!$I98,'IPSL-CM5A-MR'!$I98,'IPSL-MC5B-LR'!$I98,MIROC5!$I98,'MIROC-ESM'!$I98,'MIROC-ESM-CHEM'!$I98,'MRI-CGCM3'!$I98,'NorESM1-M'!$I98)</f>
        <v>86.024536620742296</v>
      </c>
      <c r="G99" s="25">
        <f>AVERAGE('bcc-csm-1'!$J98,'bcc-csm1-1-m'!$J98,'BNU-ESM'!$J98,CanESM2!$J98,CCSM4!$J98,'CNRM-CM5'!$J98,'CSIRO-Mk3-6-0'!$J98,'GFDL-ESM2M'!$J98,'GFDL-ESM2G'!$J98,'HadGEM2-ES'!$J98,'HadGEM2-CC'!$J98,inmcm4!$J98,'IPSL-CM5A-LR'!$J98,'IPSL-CM5A-MR'!$J98,'IPSL-MC5B-LR'!$J98,MIROC5!$J98,'MIROC-ESM'!$J98,'MIROC-ESM-CHEM'!$J98,'MRI-CGCM3'!$J98,'NorESM1-M'!$J98)</f>
        <v>0.12285976373368861</v>
      </c>
      <c r="H99" s="13">
        <f>AVERAGE('bcc-csm-1'!$K98,'bcc-csm1-1-m'!$K98,'BNU-ESM'!$K98,CanESM2!$K98,CCSM4!$K98,'CNRM-CM5'!$K98,'CSIRO-Mk3-6-0'!$K98,'GFDL-ESM2M'!$K98,'GFDL-ESM2G'!$K98,'HadGEM2-ES'!$K98,'HadGEM2-CC'!$K98,inmcm4!$K98,'IPSL-CM5A-LR'!$K98,'IPSL-CM5A-MR'!$K98,'IPSL-MC5B-LR'!$K98,MIROC5!$K98,'MIROC-ESM'!$K98,'MIROC-ESM-CHEM'!$K98,'MRI-CGCM3'!$K98,'NorESM1-M'!$K98)</f>
        <v>349.84682741103444</v>
      </c>
      <c r="I99" s="13">
        <f>AVERAGE('bcc-csm-1'!$L98,'bcc-csm1-1-m'!$L98,'BNU-ESM'!$L98,CanESM2!$L98,CCSM4!$L98,'CNRM-CM5'!$L98,'CSIRO-Mk3-6-0'!$L98,'GFDL-ESM2M'!$L98,'GFDL-ESM2G'!$L98,'HadGEM2-ES'!$L98,'HadGEM2-CC'!$L98,inmcm4!$L98,'IPSL-CM5A-LR'!$L98,'IPSL-CM5A-MR'!$L98,'IPSL-MC5B-LR'!$L98,MIROC5!$L98,'MIROC-ESM'!$L98,'MIROC-ESM-CHEM'!$L98,'MRI-CGCM3'!$L98,'NorESM1-M'!$L98)</f>
        <v>147.73632897806405</v>
      </c>
      <c r="J99" s="25">
        <f>AVERAGE('bcc-csm-1'!$M98,'bcc-csm1-1-m'!$M98,'BNU-ESM'!$M98,CanESM2!$M98,CCSM4!$M98,'CNRM-CM5'!$M98,'CSIRO-Mk3-6-0'!$M98,'GFDL-ESM2M'!$M98,'GFDL-ESM2G'!$M98,'HadGEM2-ES'!$M98,'HadGEM2-CC'!$M98,inmcm4!$M98,'IPSL-CM5A-LR'!$M98,'IPSL-CM5A-MR'!$M98,'IPSL-MC5B-LR'!$M98,MIROC5!$M98,'MIROC-ESM'!$M98,'MIROC-ESM-CHEM'!$M98,'MRI-CGCM3'!$M98,'NorESM1-M'!$M98)</f>
        <v>0.20862025871297765</v>
      </c>
      <c r="K99" s="56">
        <f>MIN('bcc-csm-1'!$H98,'bcc-csm1-1-m'!$H98,'BNU-ESM'!$H98,CanESM2!$H98,CCSM4!$H98,'CNRM-CM5'!$H98,'CSIRO-Mk3-6-0'!$H98,'GFDL-ESM2M'!$H98,'GFDL-ESM2G'!$H98,'HadGEM2-ES'!$H98,'HadGEM2-CC'!$H98,inmcm4!$H98,'IPSL-CM5A-LR'!$H98,'IPSL-CM5A-MR'!$H98,'IPSL-MC5B-LR'!$H98,MIROC5!$H98,'MIROC-ESM'!$H98,'MIROC-ESM-CHEM'!$H98,'MRI-CGCM3'!$H98,'NorESM1-M'!$H98)</f>
        <v>42.508741166525603</v>
      </c>
      <c r="L99" s="13">
        <f>MIN('bcc-csm-1'!$I98,'bcc-csm1-1-m'!$I98,'BNU-ESM'!$I98,CanESM2!$I98,CCSM4!$I98,'CNRM-CM5'!$I98,'CSIRO-Mk3-6-0'!$I98,'GFDL-ESM2M'!$I98,'GFDL-ESM2G'!$I98,'HadGEM2-ES'!$I98,'HadGEM2-CC'!$I98,inmcm4!$I98,'IPSL-CM5A-LR'!$I98,'IPSL-CM5A-MR'!$I98,'IPSL-MC5B-LR'!$I98,MIROC5!$I98,'MIROC-ESM'!$I98,'MIROC-ESM-CHEM'!$I98,'MRI-CGCM3'!$I98,'NorESM1-M'!$I98)</f>
        <v>-4.6344028472900503</v>
      </c>
      <c r="M99" s="25">
        <f>MIN('bcc-csm-1'!$J98,'bcc-csm1-1-m'!$J98,'BNU-ESM'!$J98,CanESM2!$J98,CCSM4!$J98,'CNRM-CM5'!$J98,'CSIRO-Mk3-6-0'!$J98,'GFDL-ESM2M'!$J98,'GFDL-ESM2G'!$J98,'HadGEM2-ES'!$J98,'HadGEM2-CC'!$J98,inmcm4!$J98,'IPSL-CM5A-LR'!$J98,'IPSL-CM5A-MR'!$J98,'IPSL-MC5B-LR'!$J98,MIROC5!$J98,'MIROC-ESM'!$J98,'MIROC-ESM-CHEM'!$J98,'MRI-CGCM3'!$J98,'NorESM1-M'!$J98)</f>
        <v>-5.9888293920903501E-2</v>
      </c>
      <c r="N99" s="13">
        <f>MIN('bcc-csm-1'!$K98,'bcc-csm1-1-m'!$K98,'BNU-ESM'!$K98,CanESM2!$K98,CCSM4!$K98,'CNRM-CM5'!$K98,'CSIRO-Mk3-6-0'!$K98,'GFDL-ESM2M'!$K98,'GFDL-ESM2G'!$K98,'HadGEM2-ES'!$K98,'HadGEM2-CC'!$K98,inmcm4!$K98,'IPSL-CM5A-LR'!$K98,'IPSL-CM5A-MR'!$K98,'IPSL-MC5B-LR'!$K98,MIROC5!$K98,'MIROC-ESM'!$K98,'MIROC-ESM-CHEM'!$K98,'MRI-CGCM3'!$K98,'NorESM1-M'!$K98)</f>
        <v>114.023163606832</v>
      </c>
      <c r="O99" s="13">
        <f>MIN('bcc-csm-1'!$L98,'bcc-csm1-1-m'!$L98,'BNU-ESM'!$L98,CanESM2!$L98,CCSM4!$L98,'CNRM-CM5'!$L98,'CSIRO-Mk3-6-0'!$L98,'GFDL-ESM2M'!$L98,'GFDL-ESM2G'!$L98,'HadGEM2-ES'!$L98,'HadGEM2-CC'!$L98,inmcm4!$L98,'IPSL-CM5A-LR'!$L98,'IPSL-CM5A-MR'!$L98,'IPSL-MC5B-LR'!$L98,MIROC5!$L98,'MIROC-ESM'!$L98,'MIROC-ESM-CHEM'!$L98,'MRI-CGCM3'!$L98,'NorESM1-M'!$L98)</f>
        <v>23.594400930404699</v>
      </c>
      <c r="P99" s="25">
        <f>MIN('bcc-csm-1'!$M98,'bcc-csm1-1-m'!$M98,'BNU-ESM'!$M98,CanESM2!$M98,CCSM4!$M98,'CNRM-CM5'!$M98,'CSIRO-Mk3-6-0'!$M98,'GFDL-ESM2M'!$M98,'GFDL-ESM2G'!$M98,'HadGEM2-ES'!$M98,'HadGEM2-CC'!$M98,inmcm4!$M98,'IPSL-CM5A-LR'!$M98,'IPSL-CM5A-MR'!$M98,'IPSL-MC5B-LR'!$M98,MIROC5!$M98,'MIROC-ESM'!$M98,'MIROC-ESM-CHEM'!$M98,'MRI-CGCM3'!$M98,'NorESM1-M'!$M98)</f>
        <v>-7.3920272070591196E-3</v>
      </c>
      <c r="Q99" s="56">
        <f>MAX('bcc-csm-1'!$H98,'bcc-csm1-1-m'!$H98,'BNU-ESM'!$H98,CanESM2!$H98,CCSM4!$H98,'CNRM-CM5'!$H98,'CSIRO-Mk3-6-0'!$H98,'GFDL-ESM2M'!$H98,'GFDL-ESM2G'!$H98,'HadGEM2-ES'!$H98,'HadGEM2-CC'!$H98,inmcm4!$H98,'IPSL-CM5A-LR'!$H98,'IPSL-CM5A-MR'!$H98,'IPSL-MC5B-LR'!$H98,MIROC5!$H98,'MIROC-ESM'!$H98,'MIROC-ESM-CHEM'!$H98,'MRI-CGCM3'!$H98,'NorESM1-M'!$H98)</f>
        <v>406.78143403865403</v>
      </c>
      <c r="R99" s="13">
        <f>MAX('bcc-csm-1'!$I98,'bcc-csm1-1-m'!$I98,'BNU-ESM'!$I98,CanESM2!$I98,CCSM4!$I98,'CNRM-CM5'!$I98,'CSIRO-Mk3-6-0'!$I98,'GFDL-ESM2M'!$I98,'GFDL-ESM2G'!$I98,'HadGEM2-ES'!$I98,'HadGEM2-CC'!$I98,inmcm4!$I98,'IPSL-CM5A-LR'!$I98,'IPSL-CM5A-MR'!$I98,'IPSL-MC5B-LR'!$I98,MIROC5!$I98,'MIROC-ESM'!$I98,'MIROC-ESM-CHEM'!$I98,'MRI-CGCM3'!$I98,'NorESM1-M'!$I98)</f>
        <v>227.32607164382901</v>
      </c>
      <c r="S99" s="25">
        <f>MAX('bcc-csm-1'!$J98,'bcc-csm1-1-m'!$J98,'BNU-ESM'!$J98,CanESM2!$J98,CCSM4!$J98,'CNRM-CM5'!$J98,'CSIRO-Mk3-6-0'!$J98,'GFDL-ESM2M'!$J98,'GFDL-ESM2G'!$J98,'HadGEM2-ES'!$J98,'HadGEM2-CC'!$J98,inmcm4!$J98,'IPSL-CM5A-LR'!$J98,'IPSL-CM5A-MR'!$J98,'IPSL-MC5B-LR'!$J98,MIROC5!$J98,'MIROC-ESM'!$J98,'MIROC-ESM-CHEM'!$J98,'MRI-CGCM3'!$J98,'NorESM1-M'!$J98)</f>
        <v>0.28235614433697398</v>
      </c>
      <c r="T99" s="13">
        <f>MAX('bcc-csm-1'!$K98,'bcc-csm1-1-m'!$K98,'BNU-ESM'!$K98,CanESM2!$K98,CCSM4!$K98,'CNRM-CM5'!$K98,'CSIRO-Mk3-6-0'!$K98,'GFDL-ESM2M'!$K98,'GFDL-ESM2G'!$K98,'HadGEM2-ES'!$K98,'HadGEM2-CC'!$K98,inmcm4!$K98,'IPSL-CM5A-LR'!$K98,'IPSL-CM5A-MR'!$K98,'IPSL-MC5B-LR'!$K98,MIROC5!$K98,'MIROC-ESM'!$K98,'MIROC-ESM-CHEM'!$K98,'MRI-CGCM3'!$K98,'NorESM1-M'!$K98)</f>
        <v>560.75623900000005</v>
      </c>
      <c r="U99" s="13">
        <f>MAX('bcc-csm-1'!$L98,'bcc-csm1-1-m'!$L98,'BNU-ESM'!$L98,CanESM2!$L98,CCSM4!$L98,'CNRM-CM5'!$L98,'CSIRO-Mk3-6-0'!$L98,'GFDL-ESM2M'!$L98,'GFDL-ESM2G'!$L98,'HadGEM2-ES'!$L98,'HadGEM2-CC'!$L98,inmcm4!$L98,'IPSL-CM5A-LR'!$L98,'IPSL-CM5A-MR'!$L98,'IPSL-MC5B-LR'!$L98,MIROC5!$L98,'MIROC-ESM'!$L98,'MIROC-ESM-CHEM'!$L98,'MRI-CGCM3'!$L98,'NorESM1-M'!$L98)</f>
        <v>283.05722680000002</v>
      </c>
      <c r="V99" s="25">
        <f>MAX('bcc-csm-1'!$M98,'bcc-csm1-1-m'!$M98,'BNU-ESM'!$M98,CanESM2!$M98,CCSM4!$M98,'CNRM-CM5'!$M98,'CSIRO-Mk3-6-0'!$M98,'GFDL-ESM2M'!$M98,'GFDL-ESM2G'!$M98,'HadGEM2-ES'!$M98,'HadGEM2-CC'!$M98,inmcm4!$M98,'IPSL-CM5A-LR'!$M98,'IPSL-CM5A-MR'!$M98,'IPSL-MC5B-LR'!$M98,MIROC5!$M98,'MIROC-ESM'!$M98,'MIROC-ESM-CHEM'!$M98,'MRI-CGCM3'!$M98,'NorESM1-M'!$M98)</f>
        <v>0.41177529940000002</v>
      </c>
      <c r="W99" s="56">
        <f>STDEV('bcc-csm-1'!$H98,'bcc-csm1-1-m'!$H98,'BNU-ESM'!$H98,CanESM2!$H98,CCSM4!$H98,'CNRM-CM5'!$H98,'CSIRO-Mk3-6-0'!$H98,'GFDL-ESM2M'!$H98,'GFDL-ESM2G'!$H98,'HadGEM2-ES'!$H98,'HadGEM2-CC'!$H98,inmcm4!$H98,'IPSL-CM5A-LR'!$H98,'IPSL-CM5A-MR'!$H98,'IPSL-MC5B-LR'!$H98,MIROC5!$H98,'MIROC-ESM'!$H98,'MIROC-ESM-CHEM'!$H98,'MRI-CGCM3'!$H98,'NorESM1-M'!$H98)</f>
        <v>88.176981467639564</v>
      </c>
      <c r="X99" s="13">
        <f>STDEV('bcc-csm-1'!$I98,'bcc-csm1-1-m'!$I98,'BNU-ESM'!$I98,CanESM2!$I98,CCSM4!$I98,'CNRM-CM5'!$I98,'CSIRO-Mk3-6-0'!$I98,'GFDL-ESM2M'!$I98,'GFDL-ESM2G'!$I98,'HadGEM2-ES'!$I98,'HadGEM2-CC'!$I98,inmcm4!$I98,'IPSL-CM5A-LR'!$I98,'IPSL-CM5A-MR'!$I98,'IPSL-MC5B-LR'!$I98,MIROC5!$I98,'MIROC-ESM'!$I98,'MIROC-ESM-CHEM'!$I98,'MRI-CGCM3'!$I98,'NorESM1-M'!$I98)</f>
        <v>51.02729468328981</v>
      </c>
      <c r="Y99" s="13">
        <f>STDEV('bcc-csm-1'!$J98,'bcc-csm1-1-m'!$J98,'BNU-ESM'!$J98,CanESM2!$J98,CCSM4!$J98,'CNRM-CM5'!$J98,'CSIRO-Mk3-6-0'!$J98,'GFDL-ESM2M'!$J98,'GFDL-ESM2G'!$J98,'HadGEM2-ES'!$J98,'HadGEM2-CC'!$J98,inmcm4!$J98,'IPSL-CM5A-LR'!$J98,'IPSL-CM5A-MR'!$J98,'IPSL-MC5B-LR'!$J98,MIROC5!$J98,'MIROC-ESM'!$J98,'MIROC-ESM-CHEM'!$J98,'MRI-CGCM3'!$J98,'NorESM1-M'!$J98)</f>
        <v>9.0468419409425432E-2</v>
      </c>
      <c r="Z99" s="13">
        <f>STDEV('bcc-csm-1'!$K98,'bcc-csm1-1-m'!$K98,'BNU-ESM'!$K98,CanESM2!$K98,CCSM4!$K98,'CNRM-CM5'!$K98,'CSIRO-Mk3-6-0'!$K98,'GFDL-ESM2M'!$K98,'GFDL-ESM2G'!$K98,'HadGEM2-ES'!$K98,'HadGEM2-CC'!$K98,inmcm4!$K98,'IPSL-CM5A-LR'!$K98,'IPSL-CM5A-MR'!$K98,'IPSL-MC5B-LR'!$K98,MIROC5!$K98,'MIROC-ESM'!$K98,'MIROC-ESM-CHEM'!$K98,'MRI-CGCM3'!$K98,'NorESM1-M'!$K98)</f>
        <v>130.85188467969499</v>
      </c>
      <c r="AA99" s="13">
        <f>STDEV('bcc-csm-1'!$L98,'bcc-csm1-1-m'!$L98,'BNU-ESM'!$L98,CanESM2!$L98,CCSM4!$L98,'CNRM-CM5'!$L98,'CSIRO-Mk3-6-0'!$L98,'GFDL-ESM2M'!$L98,'GFDL-ESM2G'!$L98,'HadGEM2-ES'!$L98,'HadGEM2-CC'!$L98,inmcm4!$L98,'IPSL-CM5A-LR'!$L98,'IPSL-CM5A-MR'!$L98,'IPSL-MC5B-LR'!$L98,MIROC5!$L98,'MIROC-ESM'!$L98,'MIROC-ESM-CHEM'!$L98,'MRI-CGCM3'!$L98,'NorESM1-M'!$L98)</f>
        <v>68.582634653072475</v>
      </c>
      <c r="AB99" s="13">
        <f>STDEV('bcc-csm-1'!$M98,'bcc-csm1-1-m'!$M98,'BNU-ESM'!$M98,CanESM2!$M98,CCSM4!$M98,'CNRM-CM5'!$M98,'CSIRO-Mk3-6-0'!$M98,'GFDL-ESM2M'!$M98,'GFDL-ESM2G'!$M98,'HadGEM2-ES'!$M98,'HadGEM2-CC'!$M98,inmcm4!$M98,'IPSL-CM5A-LR'!$M98,'IPSL-CM5A-MR'!$M98,'IPSL-MC5B-LR'!$M98,MIROC5!$M98,'MIROC-ESM'!$M98,'MIROC-ESM-CHEM'!$M98,'MRI-CGCM3'!$M98,'NorESM1-M'!$M98)</f>
        <v>0.12300838859853787</v>
      </c>
      <c r="AC99" s="56">
        <f t="shared" ref="AC99:AH99" si="218">E99-(3*W99)</f>
        <v>-40.720968139897309</v>
      </c>
      <c r="AD99" s="13">
        <f t="shared" si="218"/>
        <v>-67.05734742912712</v>
      </c>
      <c r="AE99" s="13">
        <f t="shared" si="218"/>
        <v>-0.1485454944945877</v>
      </c>
      <c r="AF99" s="13">
        <f t="shared" si="218"/>
        <v>-42.708826628050531</v>
      </c>
      <c r="AG99" s="13">
        <f t="shared" si="218"/>
        <v>-58.011574981153359</v>
      </c>
      <c r="AH99" s="13">
        <f t="shared" si="218"/>
        <v>-0.16040490708263597</v>
      </c>
      <c r="AI99" s="56">
        <f t="shared" ref="AI99:AN99" si="219">E99+(3*W99)</f>
        <v>488.34092066594008</v>
      </c>
      <c r="AJ99" s="13">
        <f t="shared" si="219"/>
        <v>239.10642067061173</v>
      </c>
      <c r="AK99" s="13">
        <f t="shared" si="219"/>
        <v>0.39426502196196495</v>
      </c>
      <c r="AL99" s="13">
        <f t="shared" si="219"/>
        <v>742.40248145011947</v>
      </c>
      <c r="AM99" s="13">
        <f t="shared" si="219"/>
        <v>353.48423293728149</v>
      </c>
      <c r="AN99" s="13">
        <f t="shared" si="219"/>
        <v>0.57764542450859124</v>
      </c>
      <c r="AO99" s="56">
        <f>AVERAGE('bcc-csm-1'!$E98,'bcc-csm1-1-m'!$E98,'BNU-ESM'!$E98,CanESM2!$E98,CCSM4!$E98,'CNRM-CM5'!$E98,'CSIRO-Mk3-6-0'!$E98,'GFDL-ESM2M'!$E98,'GFDL-ESM2G'!$E98,'HadGEM2-ES'!$E98,'HadGEM2-CC'!$E98,inmcm4!$E98,'IPSL-CM5A-LR'!$E98,'IPSL-CM5A-MR'!$E98,'IPSL-MC5B-LR'!$E98,MIROC5!$E98,'MIROC-ESM'!$E98,'MIROC-ESM-CHEM'!$E98,'MRI-CGCM3'!$E98,'NorESM1-M'!$E98)</f>
        <v>1882.5237735375788</v>
      </c>
      <c r="AP99" s="13">
        <f>AVERAGE('bcc-csm-1'!$F98,'bcc-csm1-1-m'!$F98,'BNU-ESM'!$F98,CanESM2!$F98,CCSM4!$F98,'CNRM-CM5'!$F98,'CSIRO-Mk3-6-0'!$F98,'GFDL-ESM2M'!$F98,'GFDL-ESM2G'!$F98,'HadGEM2-ES'!$F98,'HadGEM2-CC'!$F98,inmcm4!$F98,'IPSL-CM5A-LR'!$F98,'IPSL-CM5A-MR'!$F98,'IPSL-MC5B-LR'!$F98,MIROC5!$F98,'MIROC-ESM'!$F98,'MIROC-ESM-CHEM'!$F98,'MRI-CGCM3'!$F98,'NorESM1-M'!$F98)</f>
        <v>131.25611327303051</v>
      </c>
      <c r="AQ99" s="62">
        <f>AVERAGE('bcc-csm-1'!$G98,'bcc-csm1-1-m'!$G98,'BNU-ESM'!$G98,CanESM2!$G98,CCSM4!$G98,'CNRM-CM5'!$G98,'CSIRO-Mk3-6-0'!$G98,'GFDL-ESM2M'!$G98,'GFDL-ESM2G'!$G98,'HadGEM2-ES'!$G98,'HadGEM2-CC'!$G98,inmcm4!$G98,'IPSL-CM5A-LR'!$G98,'IPSL-CM5A-MR'!$G98,'IPSL-MC5B-LR'!$G98,MIROC5!$G98,'MIROC-ESM'!$G98,'MIROC-ESM-CHEM'!$G98,'MRI-CGCM3'!$G98,'NorESM1-M'!$G98)</f>
        <v>0.92671022140031067</v>
      </c>
      <c r="AR99" s="53">
        <f t="shared" si="152"/>
        <v>0.11888826022231039</v>
      </c>
      <c r="AS99" s="53">
        <f t="shared" si="153"/>
        <v>0.65539451440101382</v>
      </c>
      <c r="AT99" s="64">
        <f t="shared" si="154"/>
        <v>0.13257624756532918</v>
      </c>
      <c r="AU99" s="53">
        <f t="shared" si="155"/>
        <v>0.18583926127722331</v>
      </c>
      <c r="AV99" s="53">
        <f t="shared" si="156"/>
        <v>1.1255577000878616</v>
      </c>
      <c r="AW99" s="64">
        <f t="shared" si="157"/>
        <v>0.2251191946472122</v>
      </c>
    </row>
    <row r="100" spans="1:49" ht="11.5" x14ac:dyDescent="0.25">
      <c r="A100" s="10" t="str">
        <f>IF(AND(B100='bcc-csm-1'!C99, B100='bcc-csm1-1-m'!C99,B100='BNU-ESM'!C99, B100=CanESM2!C99, B100=CCSM4!C99, B100='CNRM-CM5'!C99, B100='CSIRO-Mk3-6-0'!C99, B100='GFDL-ESM2M'!C99, B100='GFDL-ESM2G'!C99, B100='HadGEM2-ES'!C99, B100='HadGEM2-CC'!C99, B100=inmcm4!C99, B100='IPSL-CM5A-LR'!C99, B100='IPSL-CM5A-MR'!C99, B100='IPSL-MC5B-LR'!C99, B100=MIROC5!C99, B100='MIROC-ESM'!C99, B100='MIROC-ESM-CHEM'!C99, B100='MRI-CGCM3'!C99, B100='NorESM1-M'!C99), "Yes", "No")</f>
        <v>Yes</v>
      </c>
      <c r="B100" s="10">
        <v>19191</v>
      </c>
      <c r="C100" s="10" t="s">
        <v>99</v>
      </c>
      <c r="D100" s="11" t="s">
        <v>1</v>
      </c>
      <c r="E100" s="13">
        <f>AVERAGE('bcc-csm-1'!$H99,'bcc-csm1-1-m'!$H99,'BNU-ESM'!$H99,CanESM2!$H99,CCSM4!$H99,'CNRM-CM5'!$H99,'CSIRO-Mk3-6-0'!$H99,'GFDL-ESM2M'!$H99,'GFDL-ESM2G'!$H99,'HadGEM2-ES'!$H99,'HadGEM2-CC'!$H99,inmcm4!$H99,'IPSL-CM5A-LR'!$H99,'IPSL-CM5A-MR'!$H99,'IPSL-MC5B-LR'!$H99,MIROC5!$H99,'MIROC-ESM'!$H99,'MIROC-ESM-CHEM'!$H99,'MRI-CGCM3'!$H99,'NorESM1-M'!$H99)</f>
        <v>225.79981252291199</v>
      </c>
      <c r="F100" s="13">
        <f>AVERAGE('bcc-csm-1'!$I99,'bcc-csm1-1-m'!$I99,'BNU-ESM'!$I99,CanESM2!$I99,CCSM4!$I99,'CNRM-CM5'!$I99,'CSIRO-Mk3-6-0'!$I99,'GFDL-ESM2M'!$I99,'GFDL-ESM2G'!$I99,'HadGEM2-ES'!$I99,'HadGEM2-CC'!$I99,inmcm4!$I99,'IPSL-CM5A-LR'!$I99,'IPSL-CM5A-MR'!$I99,'IPSL-MC5B-LR'!$I99,MIROC5!$I99,'MIROC-ESM'!$I99,'MIROC-ESM-CHEM'!$I99,'MRI-CGCM3'!$I99,'NorESM1-M'!$I99)</f>
        <v>81.070274696815801</v>
      </c>
      <c r="G100" s="25">
        <f>AVERAGE('bcc-csm-1'!$J99,'bcc-csm1-1-m'!$J99,'BNU-ESM'!$J99,CanESM2!$J99,CCSM4!$J99,'CNRM-CM5'!$J99,'CSIRO-Mk3-6-0'!$J99,'GFDL-ESM2M'!$J99,'GFDL-ESM2G'!$J99,'HadGEM2-ES'!$J99,'HadGEM2-CC'!$J99,inmcm4!$J99,'IPSL-CM5A-LR'!$J99,'IPSL-CM5A-MR'!$J99,'IPSL-MC5B-LR'!$J99,MIROC5!$J99,'MIROC-ESM'!$J99,'MIROC-ESM-CHEM'!$J99,'MRI-CGCM3'!$J99,'NorESM1-M'!$J99)</f>
        <v>0.12032545824766912</v>
      </c>
      <c r="H100" s="13">
        <f>AVERAGE('bcc-csm-1'!$K99,'bcc-csm1-1-m'!$K99,'BNU-ESM'!$K99,CanESM2!$K99,CCSM4!$K99,'CNRM-CM5'!$K99,'CSIRO-Mk3-6-0'!$K99,'GFDL-ESM2M'!$K99,'GFDL-ESM2G'!$K99,'HadGEM2-ES'!$K99,'HadGEM2-CC'!$K99,inmcm4!$K99,'IPSL-CM5A-LR'!$K99,'IPSL-CM5A-MR'!$K99,'IPSL-MC5B-LR'!$K99,MIROC5!$K99,'MIROC-ESM'!$K99,'MIROC-ESM-CHEM'!$K99,'MRI-CGCM3'!$K99,'NorESM1-M'!$K99)</f>
        <v>346.42721051163483</v>
      </c>
      <c r="I100" s="13">
        <f>AVERAGE('bcc-csm-1'!$L99,'bcc-csm1-1-m'!$L99,'BNU-ESM'!$L99,CanESM2!$L99,CCSM4!$L99,'CNRM-CM5'!$L99,'CSIRO-Mk3-6-0'!$L99,'GFDL-ESM2M'!$L99,'GFDL-ESM2G'!$L99,'HadGEM2-ES'!$L99,'HadGEM2-CC'!$L99,inmcm4!$L99,'IPSL-CM5A-LR'!$L99,'IPSL-CM5A-MR'!$L99,'IPSL-MC5B-LR'!$L99,MIROC5!$L99,'MIROC-ESM'!$L99,'MIROC-ESM-CHEM'!$L99,'MRI-CGCM3'!$L99,'NorESM1-M'!$L99)</f>
        <v>134.01660546213802</v>
      </c>
      <c r="J100" s="25">
        <f>AVERAGE('bcc-csm-1'!$M99,'bcc-csm1-1-m'!$M99,'BNU-ESM'!$M99,CanESM2!$M99,CCSM4!$M99,'CNRM-CM5'!$M99,'CSIRO-Mk3-6-0'!$M99,'GFDL-ESM2M'!$M99,'GFDL-ESM2G'!$M99,'HadGEM2-ES'!$M99,'HadGEM2-CC'!$M99,inmcm4!$M99,'IPSL-CM5A-LR'!$M99,'IPSL-CM5A-MR'!$M99,'IPSL-MC5B-LR'!$M99,MIROC5!$M99,'MIROC-ESM'!$M99,'MIROC-ESM-CHEM'!$M99,'MRI-CGCM3'!$M99,'NorESM1-M'!$M99)</f>
        <v>0.19221688854309002</v>
      </c>
      <c r="K100" s="56">
        <f>MIN('bcc-csm-1'!$H99,'bcc-csm1-1-m'!$H99,'BNU-ESM'!$H99,CanESM2!$H99,CCSM4!$H99,'CNRM-CM5'!$H99,'CSIRO-Mk3-6-0'!$H99,'GFDL-ESM2M'!$H99,'GFDL-ESM2G'!$H99,'HadGEM2-ES'!$H99,'HadGEM2-CC'!$H99,inmcm4!$H99,'IPSL-CM5A-LR'!$H99,'IPSL-CM5A-MR'!$H99,'IPSL-MC5B-LR'!$H99,MIROC5!$H99,'MIROC-ESM'!$H99,'MIROC-ESM-CHEM'!$H99,'MRI-CGCM3'!$H99,'NorESM1-M'!$H99)</f>
        <v>57.814014502556603</v>
      </c>
      <c r="L100" s="13">
        <f>MIN('bcc-csm-1'!$I99,'bcc-csm1-1-m'!$I99,'BNU-ESM'!$I99,CanESM2!$I99,CCSM4!$I99,'CNRM-CM5'!$I99,'CSIRO-Mk3-6-0'!$I99,'GFDL-ESM2M'!$I99,'GFDL-ESM2G'!$I99,'HadGEM2-ES'!$I99,'HadGEM2-CC'!$I99,inmcm4!$I99,'IPSL-CM5A-LR'!$I99,'IPSL-CM5A-MR'!$I99,'IPSL-MC5B-LR'!$I99,MIROC5!$I99,'MIROC-ESM'!$I99,'MIROC-ESM-CHEM'!$I99,'MRI-CGCM3'!$I99,'NorESM1-M'!$I99)</f>
        <v>8.0703913211822407</v>
      </c>
      <c r="M100" s="25">
        <f>MIN('bcc-csm-1'!$J99,'bcc-csm1-1-m'!$J99,'BNU-ESM'!$J99,CanESM2!$J99,CCSM4!$J99,'CNRM-CM5'!$J99,'CSIRO-Mk3-6-0'!$J99,'GFDL-ESM2M'!$J99,'GFDL-ESM2G'!$J99,'HadGEM2-ES'!$J99,'HadGEM2-CC'!$J99,inmcm4!$J99,'IPSL-CM5A-LR'!$J99,'IPSL-CM5A-MR'!$J99,'IPSL-MC5B-LR'!$J99,MIROC5!$J99,'MIROC-ESM'!$J99,'MIROC-ESM-CHEM'!$J99,'MRI-CGCM3'!$J99,'NorESM1-M'!$J99)</f>
        <v>-4.1405139125940599E-2</v>
      </c>
      <c r="N100" s="13">
        <f>MIN('bcc-csm-1'!$K99,'bcc-csm1-1-m'!$K99,'BNU-ESM'!$K99,CanESM2!$K99,CCSM4!$K99,'CNRM-CM5'!$K99,'CSIRO-Mk3-6-0'!$K99,'GFDL-ESM2M'!$K99,'GFDL-ESM2G'!$K99,'HadGEM2-ES'!$K99,'HadGEM2-CC'!$K99,inmcm4!$K99,'IPSL-CM5A-LR'!$K99,'IPSL-CM5A-MR'!$K99,'IPSL-MC5B-LR'!$K99,MIROC5!$K99,'MIROC-ESM'!$K99,'MIROC-ESM-CHEM'!$K99,'MRI-CGCM3'!$K99,'NorESM1-M'!$K99)</f>
        <v>112.22354773041999</v>
      </c>
      <c r="O100" s="13">
        <f>MIN('bcc-csm-1'!$L99,'bcc-csm1-1-m'!$L99,'BNU-ESM'!$L99,CanESM2!$L99,CCSM4!$L99,'CNRM-CM5'!$L99,'CSIRO-Mk3-6-0'!$L99,'GFDL-ESM2M'!$L99,'GFDL-ESM2G'!$L99,'HadGEM2-ES'!$L99,'HadGEM2-CC'!$L99,inmcm4!$L99,'IPSL-CM5A-LR'!$L99,'IPSL-CM5A-MR'!$L99,'IPSL-MC5B-LR'!$L99,MIROC5!$L99,'MIROC-ESM'!$L99,'MIROC-ESM-CHEM'!$L99,'MRI-CGCM3'!$L99,'NorESM1-M'!$L99)</f>
        <v>14.3311993598938</v>
      </c>
      <c r="P100" s="25">
        <f>MIN('bcc-csm-1'!$M99,'bcc-csm1-1-m'!$M99,'BNU-ESM'!$M99,CanESM2!$M99,CCSM4!$M99,'CNRM-CM5'!$M99,'CSIRO-Mk3-6-0'!$M99,'GFDL-ESM2M'!$M99,'GFDL-ESM2G'!$M99,'HadGEM2-ES'!$M99,'HadGEM2-CC'!$M99,inmcm4!$M99,'IPSL-CM5A-LR'!$M99,'IPSL-CM5A-MR'!$M99,'IPSL-MC5B-LR'!$M99,MIROC5!$M99,'MIROC-ESM'!$M99,'MIROC-ESM-CHEM'!$M99,'MRI-CGCM3'!$M99,'NorESM1-M'!$M99)</f>
        <v>-2.6263693067447001E-2</v>
      </c>
      <c r="Q100" s="56">
        <f>MAX('bcc-csm-1'!$H99,'bcc-csm1-1-m'!$H99,'BNU-ESM'!$H99,CanESM2!$H99,CCSM4!$H99,'CNRM-CM5'!$H99,'CSIRO-Mk3-6-0'!$H99,'GFDL-ESM2M'!$H99,'GFDL-ESM2G'!$H99,'HadGEM2-ES'!$H99,'HadGEM2-CC'!$H99,inmcm4!$H99,'IPSL-CM5A-LR'!$H99,'IPSL-CM5A-MR'!$H99,'IPSL-MC5B-LR'!$H99,MIROC5!$H99,'MIROC-ESM'!$H99,'MIROC-ESM-CHEM'!$H99,'MRI-CGCM3'!$H99,'NorESM1-M'!$H99)</f>
        <v>446.52260390021797</v>
      </c>
      <c r="R100" s="13">
        <f>MAX('bcc-csm-1'!$I99,'bcc-csm1-1-m'!$I99,'BNU-ESM'!$I99,CanESM2!$I99,CCSM4!$I99,'CNRM-CM5'!$I99,'CSIRO-Mk3-6-0'!$I99,'GFDL-ESM2M'!$I99,'GFDL-ESM2G'!$I99,'HadGEM2-ES'!$I99,'HadGEM2-CC'!$I99,inmcm4!$I99,'IPSL-CM5A-LR'!$I99,'IPSL-CM5A-MR'!$I99,'IPSL-MC5B-LR'!$I99,MIROC5!$I99,'MIROC-ESM'!$I99,'MIROC-ESM-CHEM'!$I99,'MRI-CGCM3'!$I99,'NorESM1-M'!$I99)</f>
        <v>240.05293054580699</v>
      </c>
      <c r="S100" s="25">
        <f>MAX('bcc-csm-1'!$J99,'bcc-csm1-1-m'!$J99,'BNU-ESM'!$J99,CanESM2!$J99,CCSM4!$J99,'CNRM-CM5'!$J99,'CSIRO-Mk3-6-0'!$J99,'GFDL-ESM2M'!$J99,'GFDL-ESM2G'!$J99,'HadGEM2-ES'!$J99,'HadGEM2-CC'!$J99,inmcm4!$J99,'IPSL-CM5A-LR'!$J99,'IPSL-CM5A-MR'!$J99,'IPSL-MC5B-LR'!$J99,MIROC5!$J99,'MIROC-ESM'!$J99,'MIROC-ESM-CHEM'!$J99,'MRI-CGCM3'!$J99,'NorESM1-M'!$J99)</f>
        <v>0.33366657932182903</v>
      </c>
      <c r="T100" s="13">
        <f>MAX('bcc-csm-1'!$K99,'bcc-csm1-1-m'!$K99,'BNU-ESM'!$K99,CanESM2!$K99,CCSM4!$K99,'CNRM-CM5'!$K99,'CSIRO-Mk3-6-0'!$K99,'GFDL-ESM2M'!$K99,'GFDL-ESM2G'!$K99,'HadGEM2-ES'!$K99,'HadGEM2-CC'!$K99,inmcm4!$K99,'IPSL-CM5A-LR'!$K99,'IPSL-CM5A-MR'!$K99,'IPSL-MC5B-LR'!$K99,MIROC5!$K99,'MIROC-ESM'!$K99,'MIROC-ESM-CHEM'!$K99,'MRI-CGCM3'!$K99,'NorESM1-M'!$K99)</f>
        <v>572.16218509999999</v>
      </c>
      <c r="U100" s="13">
        <f>MAX('bcc-csm-1'!$L99,'bcc-csm1-1-m'!$L99,'BNU-ESM'!$L99,CanESM2!$L99,CCSM4!$L99,'CNRM-CM5'!$L99,'CSIRO-Mk3-6-0'!$L99,'GFDL-ESM2M'!$L99,'GFDL-ESM2G'!$L99,'HadGEM2-ES'!$L99,'HadGEM2-CC'!$L99,inmcm4!$L99,'IPSL-CM5A-LR'!$L99,'IPSL-CM5A-MR'!$L99,'IPSL-MC5B-LR'!$L99,MIROC5!$L99,'MIROC-ESM'!$L99,'MIROC-ESM-CHEM'!$L99,'MRI-CGCM3'!$L99,'NorESM1-M'!$L99)</f>
        <v>271.6188282</v>
      </c>
      <c r="V100" s="25">
        <f>MAX('bcc-csm-1'!$M99,'bcc-csm1-1-m'!$M99,'BNU-ESM'!$M99,CanESM2!$M99,CCSM4!$M99,'CNRM-CM5'!$M99,'CSIRO-Mk3-6-0'!$M99,'GFDL-ESM2M'!$M99,'GFDL-ESM2G'!$M99,'HadGEM2-ES'!$M99,'HadGEM2-CC'!$M99,inmcm4!$M99,'IPSL-CM5A-LR'!$M99,'IPSL-CM5A-MR'!$M99,'IPSL-MC5B-LR'!$M99,MIROC5!$M99,'MIROC-ESM'!$M99,'MIROC-ESM-CHEM'!$M99,'MRI-CGCM3'!$M99,'NorESM1-M'!$M99)</f>
        <v>0.41709436682421602</v>
      </c>
      <c r="W100" s="56">
        <f>STDEV('bcc-csm-1'!$H99,'bcc-csm1-1-m'!$H99,'BNU-ESM'!$H99,CanESM2!$H99,CCSM4!$H99,'CNRM-CM5'!$H99,'CSIRO-Mk3-6-0'!$H99,'GFDL-ESM2M'!$H99,'GFDL-ESM2G'!$H99,'HadGEM2-ES'!$H99,'HadGEM2-CC'!$H99,inmcm4!$H99,'IPSL-CM5A-LR'!$H99,'IPSL-CM5A-MR'!$H99,'IPSL-MC5B-LR'!$H99,MIROC5!$H99,'MIROC-ESM'!$H99,'MIROC-ESM-CHEM'!$H99,'MRI-CGCM3'!$H99,'NorESM1-M'!$H99)</f>
        <v>95.777799802328019</v>
      </c>
      <c r="X100" s="13">
        <f>STDEV('bcc-csm-1'!$I99,'bcc-csm1-1-m'!$I99,'BNU-ESM'!$I99,CanESM2!$I99,CCSM4!$I99,'CNRM-CM5'!$I99,'CSIRO-Mk3-6-0'!$I99,'GFDL-ESM2M'!$I99,'GFDL-ESM2G'!$I99,'HadGEM2-ES'!$I99,'HadGEM2-CC'!$I99,inmcm4!$I99,'IPSL-CM5A-LR'!$I99,'IPSL-CM5A-MR'!$I99,'IPSL-MC5B-LR'!$I99,MIROC5!$I99,'MIROC-ESM'!$I99,'MIROC-ESM-CHEM'!$I99,'MRI-CGCM3'!$I99,'NorESM1-M'!$I99)</f>
        <v>52.650676054913902</v>
      </c>
      <c r="Y100" s="13">
        <f>STDEV('bcc-csm-1'!$J99,'bcc-csm1-1-m'!$J99,'BNU-ESM'!$J99,CanESM2!$J99,CCSM4!$J99,'CNRM-CM5'!$J99,'CSIRO-Mk3-6-0'!$J99,'GFDL-ESM2M'!$J99,'GFDL-ESM2G'!$J99,'HadGEM2-ES'!$J99,'HadGEM2-CC'!$J99,inmcm4!$J99,'IPSL-CM5A-LR'!$J99,'IPSL-CM5A-MR'!$J99,'IPSL-MC5B-LR'!$J99,MIROC5!$J99,'MIROC-ESM'!$J99,'MIROC-ESM-CHEM'!$J99,'MRI-CGCM3'!$J99,'NorESM1-M'!$J99)</f>
        <v>9.5560980048728122E-2</v>
      </c>
      <c r="Z100" s="13">
        <f>STDEV('bcc-csm-1'!$K99,'bcc-csm1-1-m'!$K99,'BNU-ESM'!$K99,CanESM2!$K99,CCSM4!$K99,'CNRM-CM5'!$K99,'CSIRO-Mk3-6-0'!$K99,'GFDL-ESM2M'!$K99,'GFDL-ESM2G'!$K99,'HadGEM2-ES'!$K99,'HadGEM2-CC'!$K99,inmcm4!$K99,'IPSL-CM5A-LR'!$K99,'IPSL-CM5A-MR'!$K99,'IPSL-MC5B-LR'!$K99,MIROC5!$K99,'MIROC-ESM'!$K99,'MIROC-ESM-CHEM'!$K99,'MRI-CGCM3'!$K99,'NorESM1-M'!$K99)</f>
        <v>131.41510882318363</v>
      </c>
      <c r="AA100" s="13">
        <f>STDEV('bcc-csm-1'!$L99,'bcc-csm1-1-m'!$L99,'BNU-ESM'!$L99,CanESM2!$L99,CCSM4!$L99,'CNRM-CM5'!$L99,'CSIRO-Mk3-6-0'!$L99,'GFDL-ESM2M'!$L99,'GFDL-ESM2G'!$L99,'HadGEM2-ES'!$L99,'HadGEM2-CC'!$L99,inmcm4!$L99,'IPSL-CM5A-LR'!$L99,'IPSL-CM5A-MR'!$L99,'IPSL-MC5B-LR'!$L99,MIROC5!$L99,'MIROC-ESM'!$L99,'MIROC-ESM-CHEM'!$L99,'MRI-CGCM3'!$L99,'NorESM1-M'!$L99)</f>
        <v>68.630376245219196</v>
      </c>
      <c r="AB100" s="13">
        <f>STDEV('bcc-csm-1'!$M99,'bcc-csm1-1-m'!$M99,'BNU-ESM'!$M99,CanESM2!$M99,CCSM4!$M99,'CNRM-CM5'!$M99,'CSIRO-Mk3-6-0'!$M99,'GFDL-ESM2M'!$M99,'GFDL-ESM2G'!$M99,'HadGEM2-ES'!$M99,'HadGEM2-CC'!$M99,inmcm4!$M99,'IPSL-CM5A-LR'!$M99,'IPSL-CM5A-MR'!$M99,'IPSL-MC5B-LR'!$M99,MIROC5!$M99,'MIROC-ESM'!$M99,'MIROC-ESM-CHEM'!$M99,'MRI-CGCM3'!$M99,'NorESM1-M'!$M99)</f>
        <v>0.12109649267319714</v>
      </c>
      <c r="AC100" s="56">
        <f t="shared" ref="AC100:AH100" si="220">E100-(3*W100)</f>
        <v>-61.533586884072093</v>
      </c>
      <c r="AD100" s="13">
        <f t="shared" si="220"/>
        <v>-76.881753467925904</v>
      </c>
      <c r="AE100" s="13">
        <f t="shared" si="220"/>
        <v>-0.16635748189851524</v>
      </c>
      <c r="AF100" s="13">
        <f t="shared" si="220"/>
        <v>-47.818115957916064</v>
      </c>
      <c r="AG100" s="13">
        <f t="shared" si="220"/>
        <v>-71.874523273519571</v>
      </c>
      <c r="AH100" s="13">
        <f t="shared" si="220"/>
        <v>-0.17107258947650142</v>
      </c>
      <c r="AI100" s="56">
        <f t="shared" ref="AI100:AN100" si="221">E100+(3*W100)</f>
        <v>513.13321192989611</v>
      </c>
      <c r="AJ100" s="13">
        <f t="shared" si="221"/>
        <v>239.02230286155751</v>
      </c>
      <c r="AK100" s="13">
        <f t="shared" si="221"/>
        <v>0.40700839839385344</v>
      </c>
      <c r="AL100" s="13">
        <f t="shared" si="221"/>
        <v>740.67253698118566</v>
      </c>
      <c r="AM100" s="13">
        <f t="shared" si="221"/>
        <v>339.90773419779561</v>
      </c>
      <c r="AN100" s="13">
        <f t="shared" si="221"/>
        <v>0.55550636656268149</v>
      </c>
      <c r="AO100" s="56">
        <f>AVERAGE('bcc-csm-1'!$E99,'bcc-csm1-1-m'!$E99,'BNU-ESM'!$E99,CanESM2!$E99,CCSM4!$E99,'CNRM-CM5'!$E99,'CSIRO-Mk3-6-0'!$E99,'GFDL-ESM2M'!$E99,'GFDL-ESM2G'!$E99,'HadGEM2-ES'!$E99,'HadGEM2-CC'!$E99,inmcm4!$E99,'IPSL-CM5A-LR'!$E99,'IPSL-CM5A-MR'!$E99,'IPSL-MC5B-LR'!$E99,MIROC5!$E99,'MIROC-ESM'!$E99,'MIROC-ESM-CHEM'!$E99,'MRI-CGCM3'!$E99,'NorESM1-M'!$E99)</f>
        <v>1817.1229615732773</v>
      </c>
      <c r="AP100" s="13">
        <f>AVERAGE('bcc-csm-1'!$F99,'bcc-csm1-1-m'!$F99,'BNU-ESM'!$F99,CanESM2!$F99,CCSM4!$F99,'CNRM-CM5'!$F99,'CSIRO-Mk3-6-0'!$F99,'GFDL-ESM2M'!$F99,'GFDL-ESM2G'!$F99,'HadGEM2-ES'!$F99,'HadGEM2-CC'!$F99,inmcm4!$F99,'IPSL-CM5A-LR'!$F99,'IPSL-CM5A-MR'!$F99,'IPSL-MC5B-LR'!$F99,MIROC5!$F99,'MIROC-ESM'!$F99,'MIROC-ESM-CHEM'!$F99,'MRI-CGCM3'!$F99,'NorESM1-M'!$F99)</f>
        <v>115.48214316803862</v>
      </c>
      <c r="AQ100" s="62">
        <f>AVERAGE('bcc-csm-1'!$G99,'bcc-csm1-1-m'!$G99,'BNU-ESM'!$G99,CanESM2!$G99,CCSM4!$G99,'CNRM-CM5'!$G99,'CSIRO-Mk3-6-0'!$G99,'GFDL-ESM2M'!$G99,'GFDL-ESM2G'!$G99,'HadGEM2-ES'!$G99,'HadGEM2-CC'!$G99,inmcm4!$G99,'IPSL-CM5A-LR'!$G99,'IPSL-CM5A-MR'!$G99,'IPSL-MC5B-LR'!$G99,MIROC5!$G99,'MIROC-ESM'!$G99,'MIROC-ESM-CHEM'!$G99,'MRI-CGCM3'!$G99,'NorESM1-M'!$G99)</f>
        <v>0.88161612269387746</v>
      </c>
      <c r="AR100" s="53">
        <f t="shared" si="152"/>
        <v>0.12426226364307949</v>
      </c>
      <c r="AS100" s="53">
        <f t="shared" si="153"/>
        <v>0.70201567508883223</v>
      </c>
      <c r="AT100" s="64">
        <f t="shared" si="154"/>
        <v>0.13648282415707316</v>
      </c>
      <c r="AU100" s="53">
        <f t="shared" si="155"/>
        <v>0.19064599250437947</v>
      </c>
      <c r="AV100" s="53">
        <f t="shared" si="156"/>
        <v>1.1604963484885262</v>
      </c>
      <c r="AW100" s="64">
        <f t="shared" si="157"/>
        <v>0.21802787357807119</v>
      </c>
    </row>
    <row r="101" spans="1:49" ht="11.5" x14ac:dyDescent="0.25">
      <c r="A101" s="10" t="str">
        <f>IF(AND(B101='bcc-csm-1'!C100, B101='bcc-csm1-1-m'!C100,B101='BNU-ESM'!C100, B101=CanESM2!C100, B101=CCSM4!C100, B101='CNRM-CM5'!C100, B101='CSIRO-Mk3-6-0'!C100, B101='GFDL-ESM2M'!C100, B101='GFDL-ESM2G'!C100, B101='HadGEM2-ES'!C100, B101='HadGEM2-CC'!C100, B101=inmcm4!C100, B101='IPSL-CM5A-LR'!C100, B101='IPSL-CM5A-MR'!C100, B101='IPSL-MC5B-LR'!C100, B101=MIROC5!C100, B101='MIROC-ESM'!C100, B101='MIROC-ESM-CHEM'!C100, B101='MRI-CGCM3'!C100, B101='NorESM1-M'!C100), "Yes", "No")</f>
        <v>Yes</v>
      </c>
      <c r="B101" s="10">
        <v>19193</v>
      </c>
      <c r="C101" s="10" t="s">
        <v>100</v>
      </c>
      <c r="D101" s="11" t="s">
        <v>1</v>
      </c>
      <c r="E101" s="13">
        <f>AVERAGE('bcc-csm-1'!$H100,'bcc-csm1-1-m'!$H100,'BNU-ESM'!$H100,CanESM2!$H100,CCSM4!$H100,'CNRM-CM5'!$H100,'CSIRO-Mk3-6-0'!$H100,'GFDL-ESM2M'!$H100,'GFDL-ESM2G'!$H100,'HadGEM2-ES'!$H100,'HadGEM2-CC'!$H100,inmcm4!$H100,'IPSL-CM5A-LR'!$H100,'IPSL-CM5A-MR'!$H100,'IPSL-MC5B-LR'!$H100,MIROC5!$H100,'MIROC-ESM'!$H100,'MIROC-ESM-CHEM'!$H100,'MRI-CGCM3'!$H100,'NorESM1-M'!$H100)</f>
        <v>230.63901593133792</v>
      </c>
      <c r="F101" s="13">
        <f>AVERAGE('bcc-csm-1'!$I100,'bcc-csm1-1-m'!$I100,'BNU-ESM'!$I100,CanESM2!$I100,CCSM4!$I100,'CNRM-CM5'!$I100,'CSIRO-Mk3-6-0'!$I100,'GFDL-ESM2M'!$I100,'GFDL-ESM2G'!$I100,'HadGEM2-ES'!$I100,'HadGEM2-CC'!$I100,inmcm4!$I100,'IPSL-CM5A-LR'!$I100,'IPSL-CM5A-MR'!$I100,'IPSL-MC5B-LR'!$I100,MIROC5!$I100,'MIROC-ESM'!$I100,'MIROC-ESM-CHEM'!$I100,'MRI-CGCM3'!$I100,'NorESM1-M'!$I100)</f>
        <v>117.63625511766993</v>
      </c>
      <c r="G101" s="25">
        <f>AVERAGE('bcc-csm-1'!$J100,'bcc-csm1-1-m'!$J100,'BNU-ESM'!$J100,CanESM2!$J100,CCSM4!$J100,'CNRM-CM5'!$J100,'CSIRO-Mk3-6-0'!$J100,'GFDL-ESM2M'!$J100,'GFDL-ESM2G'!$J100,'HadGEM2-ES'!$J100,'HadGEM2-CC'!$J100,inmcm4!$J100,'IPSL-CM5A-LR'!$J100,'IPSL-CM5A-MR'!$J100,'IPSL-MC5B-LR'!$J100,MIROC5!$J100,'MIROC-ESM'!$J100,'MIROC-ESM-CHEM'!$J100,'MRI-CGCM3'!$J100,'NorESM1-M'!$J100)</f>
        <v>0.14533147237362021</v>
      </c>
      <c r="H101" s="13">
        <f>AVERAGE('bcc-csm-1'!$K100,'bcc-csm1-1-m'!$K100,'BNU-ESM'!$K100,CanESM2!$K100,CCSM4!$K100,'CNRM-CM5'!$K100,'CSIRO-Mk3-6-0'!$K100,'GFDL-ESM2M'!$K100,'GFDL-ESM2G'!$K100,'HadGEM2-ES'!$K100,'HadGEM2-CC'!$K100,inmcm4!$K100,'IPSL-CM5A-LR'!$K100,'IPSL-CM5A-MR'!$K100,'IPSL-MC5B-LR'!$K100,MIROC5!$K100,'MIROC-ESM'!$K100,'MIROC-ESM-CHEM'!$K100,'MRI-CGCM3'!$K100,'NorESM1-M'!$K100)</f>
        <v>356.26494885540626</v>
      </c>
      <c r="I101" s="13">
        <f>AVERAGE('bcc-csm-1'!$L100,'bcc-csm1-1-m'!$L100,'BNU-ESM'!$L100,CanESM2!$L100,CCSM4!$L100,'CNRM-CM5'!$L100,'CSIRO-Mk3-6-0'!$L100,'GFDL-ESM2M'!$L100,'GFDL-ESM2G'!$L100,'HadGEM2-ES'!$L100,'HadGEM2-CC'!$L100,inmcm4!$L100,'IPSL-CM5A-LR'!$L100,'IPSL-CM5A-MR'!$L100,'IPSL-MC5B-LR'!$L100,MIROC5!$L100,'MIROC-ESM'!$L100,'MIROC-ESM-CHEM'!$L100,'MRI-CGCM3'!$L100,'NorESM1-M'!$L100)</f>
        <v>191.66957731273979</v>
      </c>
      <c r="J101" s="25">
        <f>AVERAGE('bcc-csm-1'!$M100,'bcc-csm1-1-m'!$M100,'BNU-ESM'!$M100,CanESM2!$M100,CCSM4!$M100,'CNRM-CM5'!$M100,'CSIRO-Mk3-6-0'!$M100,'GFDL-ESM2M'!$M100,'GFDL-ESM2G'!$M100,'HadGEM2-ES'!$M100,'HadGEM2-CC'!$M100,inmcm4!$M100,'IPSL-CM5A-LR'!$M100,'IPSL-CM5A-MR'!$M100,'IPSL-MC5B-LR'!$M100,MIROC5!$M100,'MIROC-ESM'!$M100,'MIROC-ESM-CHEM'!$M100,'MRI-CGCM3'!$M100,'NorESM1-M'!$M100)</f>
        <v>0.2412719034827826</v>
      </c>
      <c r="K101" s="56">
        <f>MIN('bcc-csm-1'!$H100,'bcc-csm1-1-m'!$H100,'BNU-ESM'!$H100,CanESM2!$H100,CCSM4!$H100,'CNRM-CM5'!$H100,'CSIRO-Mk3-6-0'!$H100,'GFDL-ESM2M'!$H100,'GFDL-ESM2G'!$H100,'HadGEM2-ES'!$H100,'HadGEM2-CC'!$H100,inmcm4!$H100,'IPSL-CM5A-LR'!$H100,'IPSL-CM5A-MR'!$H100,'IPSL-MC5B-LR'!$H100,MIROC5!$H100,'MIROC-ESM'!$H100,'MIROC-ESM-CHEM'!$H100,'MRI-CGCM3'!$H100,'NorESM1-M'!$H100)</f>
        <v>49.056984053895597</v>
      </c>
      <c r="L101" s="13">
        <f>MIN('bcc-csm-1'!$I100,'bcc-csm1-1-m'!$I100,'BNU-ESM'!$I100,CanESM2!$I100,CCSM4!$I100,'CNRM-CM5'!$I100,'CSIRO-Mk3-6-0'!$I100,'GFDL-ESM2M'!$I100,'GFDL-ESM2G'!$I100,'HadGEM2-ES'!$I100,'HadGEM2-CC'!$I100,inmcm4!$I100,'IPSL-CM5A-LR'!$I100,'IPSL-CM5A-MR'!$I100,'IPSL-MC5B-LR'!$I100,MIROC5!$I100,'MIROC-ESM'!$I100,'MIROC-ESM-CHEM'!$I100,'MRI-CGCM3'!$I100,'NorESM1-M'!$I100)</f>
        <v>3.3388189792632899</v>
      </c>
      <c r="M101" s="25">
        <f>MIN('bcc-csm-1'!$J100,'bcc-csm1-1-m'!$J100,'BNU-ESM'!$J100,CanESM2!$J100,CCSM4!$J100,'CNRM-CM5'!$J100,'CSIRO-Mk3-6-0'!$J100,'GFDL-ESM2M'!$J100,'GFDL-ESM2G'!$J100,'HadGEM2-ES'!$J100,'HadGEM2-CC'!$J100,inmcm4!$J100,'IPSL-CM5A-LR'!$J100,'IPSL-CM5A-MR'!$J100,'IPSL-MC5B-LR'!$J100,MIROC5!$J100,'MIROC-ESM'!$J100,'MIROC-ESM-CHEM'!$J100,'MRI-CGCM3'!$J100,'NorESM1-M'!$J100)</f>
        <v>-4.60959634820821E-2</v>
      </c>
      <c r="N101" s="13">
        <f>MIN('bcc-csm-1'!$K100,'bcc-csm1-1-m'!$K100,'BNU-ESM'!$K100,CanESM2!$K100,CCSM4!$K100,'CNRM-CM5'!$K100,'CSIRO-Mk3-6-0'!$K100,'GFDL-ESM2M'!$K100,'GFDL-ESM2G'!$K100,'HadGEM2-ES'!$K100,'HadGEM2-CC'!$K100,inmcm4!$K100,'IPSL-CM5A-LR'!$K100,'IPSL-CM5A-MR'!$K100,'IPSL-MC5B-LR'!$K100,MIROC5!$K100,'MIROC-ESM'!$K100,'MIROC-ESM-CHEM'!$K100,'MRI-CGCM3'!$K100,'NorESM1-M'!$K100)</f>
        <v>126.43932722148</v>
      </c>
      <c r="O101" s="13">
        <f>MIN('bcc-csm-1'!$L100,'bcc-csm1-1-m'!$L100,'BNU-ESM'!$L100,CanESM2!$L100,CCSM4!$L100,'CNRM-CM5'!$L100,'CSIRO-Mk3-6-0'!$L100,'GFDL-ESM2M'!$L100,'GFDL-ESM2G'!$L100,'HadGEM2-ES'!$L100,'HadGEM2-CC'!$L100,inmcm4!$L100,'IPSL-CM5A-LR'!$L100,'IPSL-CM5A-MR'!$L100,'IPSL-MC5B-LR'!$L100,MIROC5!$L100,'MIROC-ESM'!$L100,'MIROC-ESM-CHEM'!$L100,'MRI-CGCM3'!$L100,'NorESM1-M'!$L100)</f>
        <v>52.096759843826298</v>
      </c>
      <c r="P101" s="25">
        <f>MIN('bcc-csm-1'!$M100,'bcc-csm1-1-m'!$M100,'BNU-ESM'!$M100,CanESM2!$M100,CCSM4!$M100,'CNRM-CM5'!$M100,'CSIRO-Mk3-6-0'!$M100,'GFDL-ESM2M'!$M100,'GFDL-ESM2G'!$M100,'HadGEM2-ES'!$M100,'HadGEM2-CC'!$M100,inmcm4!$M100,'IPSL-CM5A-LR'!$M100,'IPSL-CM5A-MR'!$M100,'IPSL-MC5B-LR'!$M100,MIROC5!$M100,'MIROC-ESM'!$M100,'MIROC-ESM-CHEM'!$M100,'MRI-CGCM3'!$M100,'NorESM1-M'!$M100)</f>
        <v>2.2617722747469302E-2</v>
      </c>
      <c r="Q101" s="56">
        <f>MAX('bcc-csm-1'!$H100,'bcc-csm1-1-m'!$H100,'BNU-ESM'!$H100,CanESM2!$H100,CCSM4!$H100,'CNRM-CM5'!$H100,'CSIRO-Mk3-6-0'!$H100,'GFDL-ESM2M'!$H100,'GFDL-ESM2G'!$H100,'HadGEM2-ES'!$H100,'HadGEM2-CC'!$H100,inmcm4!$H100,'IPSL-CM5A-LR'!$H100,'IPSL-CM5A-MR'!$H100,'IPSL-MC5B-LR'!$H100,MIROC5!$H100,'MIROC-ESM'!$H100,'MIROC-ESM-CHEM'!$H100,'MRI-CGCM3'!$H100,'NorESM1-M'!$H100)</f>
        <v>396.85916254988501</v>
      </c>
      <c r="R101" s="13">
        <f>MAX('bcc-csm-1'!$I100,'bcc-csm1-1-m'!$I100,'BNU-ESM'!$I100,CanESM2!$I100,CCSM4!$I100,'CNRM-CM5'!$I100,'CSIRO-Mk3-6-0'!$I100,'GFDL-ESM2M'!$I100,'GFDL-ESM2G'!$I100,'HadGEM2-ES'!$I100,'HadGEM2-CC'!$I100,inmcm4!$I100,'IPSL-CM5A-LR'!$I100,'IPSL-CM5A-MR'!$I100,'IPSL-MC5B-LR'!$I100,MIROC5!$I100,'MIROC-ESM'!$I100,'MIROC-ESM-CHEM'!$I100,'MRI-CGCM3'!$I100,'NorESM1-M'!$I100)</f>
        <v>258.61260137558003</v>
      </c>
      <c r="S101" s="25">
        <f>MAX('bcc-csm-1'!$J100,'bcc-csm1-1-m'!$J100,'BNU-ESM'!$J100,CanESM2!$J100,CCSM4!$J100,'CNRM-CM5'!$J100,'CSIRO-Mk3-6-0'!$J100,'GFDL-ESM2M'!$J100,'GFDL-ESM2G'!$J100,'HadGEM2-ES'!$J100,'HadGEM2-CC'!$J100,inmcm4!$J100,'IPSL-CM5A-LR'!$J100,'IPSL-CM5A-MR'!$J100,'IPSL-MC5B-LR'!$J100,MIROC5!$J100,'MIROC-ESM'!$J100,'MIROC-ESM-CHEM'!$J100,'MRI-CGCM3'!$J100,'NorESM1-M'!$J100)</f>
        <v>0.31009199050000003</v>
      </c>
      <c r="T101" s="13">
        <f>MAX('bcc-csm-1'!$K100,'bcc-csm1-1-m'!$K100,'BNU-ESM'!$K100,CanESM2!$K100,CCSM4!$K100,'CNRM-CM5'!$K100,'CSIRO-Mk3-6-0'!$K100,'GFDL-ESM2M'!$K100,'GFDL-ESM2G'!$K100,'HadGEM2-ES'!$K100,'HadGEM2-CC'!$K100,inmcm4!$K100,'IPSL-CM5A-LR'!$K100,'IPSL-CM5A-MR'!$K100,'IPSL-MC5B-LR'!$K100,MIROC5!$K100,'MIROC-ESM'!$K100,'MIROC-ESM-CHEM'!$K100,'MRI-CGCM3'!$K100,'NorESM1-M'!$K100)</f>
        <v>544.87426649999998</v>
      </c>
      <c r="U101" s="13">
        <f>MAX('bcc-csm-1'!$L100,'bcc-csm1-1-m'!$L100,'BNU-ESM'!$L100,CanESM2!$L100,CCSM4!$L100,'CNRM-CM5'!$L100,'CSIRO-Mk3-6-0'!$L100,'GFDL-ESM2M'!$L100,'GFDL-ESM2G'!$L100,'HadGEM2-ES'!$L100,'HadGEM2-CC'!$L100,inmcm4!$L100,'IPSL-CM5A-LR'!$L100,'IPSL-CM5A-MR'!$L100,'IPSL-MC5B-LR'!$L100,MIROC5!$L100,'MIROC-ESM'!$L100,'MIROC-ESM-CHEM'!$L100,'MRI-CGCM3'!$L100,'NorESM1-M'!$L100)</f>
        <v>329.7448215</v>
      </c>
      <c r="V101" s="25">
        <f>MAX('bcc-csm-1'!$M100,'bcc-csm1-1-m'!$M100,'BNU-ESM'!$M100,CanESM2!$M100,CCSM4!$M100,'CNRM-CM5'!$M100,'CSIRO-Mk3-6-0'!$M100,'GFDL-ESM2M'!$M100,'GFDL-ESM2G'!$M100,'HadGEM2-ES'!$M100,'HadGEM2-CC'!$M100,inmcm4!$M100,'IPSL-CM5A-LR'!$M100,'IPSL-CM5A-MR'!$M100,'IPSL-MC5B-LR'!$M100,MIROC5!$M100,'MIROC-ESM'!$M100,'MIROC-ESM-CHEM'!$M100,'MRI-CGCM3'!$M100,'NorESM1-M'!$M100)</f>
        <v>0.4919620857</v>
      </c>
      <c r="W101" s="56">
        <f>STDEV('bcc-csm-1'!$H100,'bcc-csm1-1-m'!$H100,'BNU-ESM'!$H100,CanESM2!$H100,CCSM4!$H100,'CNRM-CM5'!$H100,'CSIRO-Mk3-6-0'!$H100,'GFDL-ESM2M'!$H100,'GFDL-ESM2G'!$H100,'HadGEM2-ES'!$H100,'HadGEM2-CC'!$H100,inmcm4!$H100,'IPSL-CM5A-LR'!$H100,'IPSL-CM5A-MR'!$H100,'IPSL-MC5B-LR'!$H100,MIROC5!$H100,'MIROC-ESM'!$H100,'MIROC-ESM-CHEM'!$H100,'MRI-CGCM3'!$H100,'NorESM1-M'!$H100)</f>
        <v>87.158201422721902</v>
      </c>
      <c r="X101" s="13">
        <f>STDEV('bcc-csm-1'!$I100,'bcc-csm1-1-m'!$I100,'BNU-ESM'!$I100,CanESM2!$I100,CCSM4!$I100,'CNRM-CM5'!$I100,'CSIRO-Mk3-6-0'!$I100,'GFDL-ESM2M'!$I100,'GFDL-ESM2G'!$I100,'HadGEM2-ES'!$I100,'HadGEM2-CC'!$I100,inmcm4!$I100,'IPSL-CM5A-LR'!$I100,'IPSL-CM5A-MR'!$I100,'IPSL-MC5B-LR'!$I100,MIROC5!$I100,'MIROC-ESM'!$I100,'MIROC-ESM-CHEM'!$I100,'MRI-CGCM3'!$I100,'NorESM1-M'!$I100)</f>
        <v>59.385453180057283</v>
      </c>
      <c r="Y101" s="13">
        <f>STDEV('bcc-csm-1'!$J100,'bcc-csm1-1-m'!$J100,'BNU-ESM'!$J100,CanESM2!$J100,CCSM4!$J100,'CNRM-CM5'!$J100,'CSIRO-Mk3-6-0'!$J100,'GFDL-ESM2M'!$J100,'GFDL-ESM2G'!$J100,'HadGEM2-ES'!$J100,'HadGEM2-CC'!$J100,inmcm4!$J100,'IPSL-CM5A-LR'!$J100,'IPSL-CM5A-MR'!$J100,'IPSL-MC5B-LR'!$J100,MIROC5!$J100,'MIROC-ESM'!$J100,'MIROC-ESM-CHEM'!$J100,'MRI-CGCM3'!$J100,'NorESM1-M'!$J100)</f>
        <v>0.10068659274917095</v>
      </c>
      <c r="Z101" s="13">
        <f>STDEV('bcc-csm-1'!$K100,'bcc-csm1-1-m'!$K100,'BNU-ESM'!$K100,CanESM2!$K100,CCSM4!$K100,'CNRM-CM5'!$K100,'CSIRO-Mk3-6-0'!$K100,'GFDL-ESM2M'!$K100,'GFDL-ESM2G'!$K100,'HadGEM2-ES'!$K100,'HadGEM2-CC'!$K100,inmcm4!$K100,'IPSL-CM5A-LR'!$K100,'IPSL-CM5A-MR'!$K100,'IPSL-MC5B-LR'!$K100,MIROC5!$K100,'MIROC-ESM'!$K100,'MIROC-ESM-CHEM'!$K100,'MRI-CGCM3'!$K100,'NorESM1-M'!$K100)</f>
        <v>121.17659741082683</v>
      </c>
      <c r="AA101" s="13">
        <f>STDEV('bcc-csm-1'!$L100,'bcc-csm1-1-m'!$L100,'BNU-ESM'!$L100,CanESM2!$L100,CCSM4!$L100,'CNRM-CM5'!$L100,'CSIRO-Mk3-6-0'!$L100,'GFDL-ESM2M'!$L100,'GFDL-ESM2G'!$L100,'HadGEM2-ES'!$L100,'HadGEM2-CC'!$L100,inmcm4!$L100,'IPSL-CM5A-LR'!$L100,'IPSL-CM5A-MR'!$L100,'IPSL-MC5B-LR'!$L100,MIROC5!$L100,'MIROC-ESM'!$L100,'MIROC-ESM-CHEM'!$L100,'MRI-CGCM3'!$L100,'NorESM1-M'!$L100)</f>
        <v>74.89259573645883</v>
      </c>
      <c r="AB101" s="13">
        <f>STDEV('bcc-csm-1'!$M100,'bcc-csm1-1-m'!$M100,'BNU-ESM'!$M100,CanESM2!$M100,CCSM4!$M100,'CNRM-CM5'!$M100,'CSIRO-Mk3-6-0'!$M100,'GFDL-ESM2M'!$M100,'GFDL-ESM2G'!$M100,'HadGEM2-ES'!$M100,'HadGEM2-CC'!$M100,inmcm4!$M100,'IPSL-CM5A-LR'!$M100,'IPSL-CM5A-MR'!$M100,'IPSL-MC5B-LR'!$M100,MIROC5!$M100,'MIROC-ESM'!$M100,'MIROC-ESM-CHEM'!$M100,'MRI-CGCM3'!$M100,'NorESM1-M'!$M100)</f>
        <v>0.12302420868488946</v>
      </c>
      <c r="AC101" s="56">
        <f t="shared" ref="AC101:AH101" si="222">E101-(3*W101)</f>
        <v>-30.835588336827783</v>
      </c>
      <c r="AD101" s="13">
        <f t="shared" si="222"/>
        <v>-60.520104422501916</v>
      </c>
      <c r="AE101" s="13">
        <f t="shared" si="222"/>
        <v>-0.15672830587389264</v>
      </c>
      <c r="AF101" s="13">
        <f t="shared" si="222"/>
        <v>-7.2648433770742145</v>
      </c>
      <c r="AG101" s="13">
        <f t="shared" si="222"/>
        <v>-33.008209896636714</v>
      </c>
      <c r="AH101" s="13">
        <f t="shared" si="222"/>
        <v>-0.12780072257188579</v>
      </c>
      <c r="AI101" s="56">
        <f t="shared" ref="AI101:AN101" si="223">E101+(3*W101)</f>
        <v>492.11362019950366</v>
      </c>
      <c r="AJ101" s="13">
        <f t="shared" si="223"/>
        <v>295.7926146578418</v>
      </c>
      <c r="AK101" s="13">
        <f t="shared" si="223"/>
        <v>0.44739125062113305</v>
      </c>
      <c r="AL101" s="13">
        <f t="shared" si="223"/>
        <v>719.79474108788668</v>
      </c>
      <c r="AM101" s="13">
        <f t="shared" si="223"/>
        <v>416.34736452211632</v>
      </c>
      <c r="AN101" s="13">
        <f t="shared" si="223"/>
        <v>0.610344529537451</v>
      </c>
      <c r="AO101" s="56">
        <f>AVERAGE('bcc-csm-1'!$E100,'bcc-csm1-1-m'!$E100,'BNU-ESM'!$E100,CanESM2!$E100,CCSM4!$E100,'CNRM-CM5'!$E100,'CSIRO-Mk3-6-0'!$E100,'GFDL-ESM2M'!$E100,'GFDL-ESM2G'!$E100,'HadGEM2-ES'!$E100,'HadGEM2-CC'!$E100,inmcm4!$E100,'IPSL-CM5A-LR'!$E100,'IPSL-CM5A-MR'!$E100,'IPSL-MC5B-LR'!$E100,MIROC5!$E100,'MIROC-ESM'!$E100,'MIROC-ESM-CHEM'!$E100,'MRI-CGCM3'!$E100,'NorESM1-M'!$E100)</f>
        <v>2070.5859943688733</v>
      </c>
      <c r="AP101" s="13">
        <f>AVERAGE('bcc-csm-1'!$F100,'bcc-csm1-1-m'!$F100,'BNU-ESM'!$F100,CanESM2!$F100,CCSM4!$F100,'CNRM-CM5'!$F100,'CSIRO-Mk3-6-0'!$F100,'GFDL-ESM2M'!$F100,'GFDL-ESM2G'!$F100,'HadGEM2-ES'!$F100,'HadGEM2-CC'!$F100,inmcm4!$F100,'IPSL-CM5A-LR'!$F100,'IPSL-CM5A-MR'!$F100,'IPSL-MC5B-LR'!$F100,MIROC5!$F100,'MIROC-ESM'!$F100,'MIROC-ESM-CHEM'!$F100,'MRI-CGCM3'!$F100,'NorESM1-M'!$F100)</f>
        <v>226.72429769607311</v>
      </c>
      <c r="AQ101" s="62">
        <f>AVERAGE('bcc-csm-1'!$G100,'bcc-csm1-1-m'!$G100,'BNU-ESM'!$G100,CanESM2!$G100,CCSM4!$G100,'CNRM-CM5'!$G100,'CSIRO-Mk3-6-0'!$G100,'GFDL-ESM2M'!$G100,'GFDL-ESM2G'!$G100,'HadGEM2-ES'!$G100,'HadGEM2-CC'!$G100,inmcm4!$G100,'IPSL-CM5A-LR'!$G100,'IPSL-CM5A-MR'!$G100,'IPSL-MC5B-LR'!$G100,MIROC5!$G100,'MIROC-ESM'!$G100,'MIROC-ESM-CHEM'!$G100,'MRI-CGCM3'!$G100,'NorESM1-M'!$G100)</f>
        <v>1.0693500425087357</v>
      </c>
      <c r="AR101" s="53">
        <f t="shared" si="152"/>
        <v>0.11138828165484527</v>
      </c>
      <c r="AS101" s="53">
        <f t="shared" si="153"/>
        <v>0.51885155809529893</v>
      </c>
      <c r="AT101" s="64">
        <f t="shared" si="154"/>
        <v>0.13590636049601407</v>
      </c>
      <c r="AU101" s="53">
        <f t="shared" si="155"/>
        <v>0.17205996265033072</v>
      </c>
      <c r="AV101" s="53">
        <f t="shared" si="156"/>
        <v>0.84538613311606936</v>
      </c>
      <c r="AW101" s="64">
        <f t="shared" si="157"/>
        <v>0.22562481310305987</v>
      </c>
    </row>
    <row r="102" spans="1:49" ht="11.5" x14ac:dyDescent="0.25">
      <c r="A102" s="10" t="str">
        <f>IF(AND(B102='bcc-csm-1'!C101, B102='bcc-csm1-1-m'!C101,B102='BNU-ESM'!C101, B102=CanESM2!C101, B102=CCSM4!C101, B102='CNRM-CM5'!C101, B102='CSIRO-Mk3-6-0'!C101, B102='GFDL-ESM2M'!C101, B102='GFDL-ESM2G'!C101, B102='HadGEM2-ES'!C101, B102='HadGEM2-CC'!C101, B102=inmcm4!C101, B102='IPSL-CM5A-LR'!C101, B102='IPSL-CM5A-MR'!C101, B102='IPSL-MC5B-LR'!C101, B102=MIROC5!C101, B102='MIROC-ESM'!C101, B102='MIROC-ESM-CHEM'!C101, B102='MRI-CGCM3'!C101, B102='NorESM1-M'!C101), "Yes", "No")</f>
        <v>Yes</v>
      </c>
      <c r="B102" s="10">
        <v>19195</v>
      </c>
      <c r="C102" s="10" t="s">
        <v>101</v>
      </c>
      <c r="D102" s="11" t="s">
        <v>1</v>
      </c>
      <c r="E102" s="13">
        <f>AVERAGE('bcc-csm-1'!$H101,'bcc-csm1-1-m'!$H101,'BNU-ESM'!$H101,CanESM2!$H101,CCSM4!$H101,'CNRM-CM5'!$H101,'CSIRO-Mk3-6-0'!$H101,'GFDL-ESM2M'!$H101,'GFDL-ESM2G'!$H101,'HadGEM2-ES'!$H101,'HadGEM2-CC'!$H101,inmcm4!$H101,'IPSL-CM5A-LR'!$H101,'IPSL-CM5A-MR'!$H101,'IPSL-MC5B-LR'!$H101,MIROC5!$H101,'MIROC-ESM'!$H101,'MIROC-ESM-CHEM'!$H101,'MRI-CGCM3'!$H101,'NorESM1-M'!$H101)</f>
        <v>222.59123692245822</v>
      </c>
      <c r="F102" s="13">
        <f>AVERAGE('bcc-csm-1'!$I101,'bcc-csm1-1-m'!$I101,'BNU-ESM'!$I101,CanESM2!$I101,CCSM4!$I101,'CNRM-CM5'!$I101,'CSIRO-Mk3-6-0'!$I101,'GFDL-ESM2M'!$I101,'GFDL-ESM2G'!$I101,'HadGEM2-ES'!$I101,'HadGEM2-CC'!$I101,inmcm4!$I101,'IPSL-CM5A-LR'!$I101,'IPSL-CM5A-MR'!$I101,'IPSL-MC5B-LR'!$I101,MIROC5!$I101,'MIROC-ESM'!$I101,'MIROC-ESM-CHEM'!$I101,'MRI-CGCM3'!$I101,'NorESM1-M'!$I101)</f>
        <v>80.615248971999563</v>
      </c>
      <c r="G102" s="25">
        <f>AVERAGE('bcc-csm-1'!$J101,'bcc-csm1-1-m'!$J101,'BNU-ESM'!$J101,CanESM2!$J101,CCSM4!$J101,'CNRM-CM5'!$J101,'CSIRO-Mk3-6-0'!$J101,'GFDL-ESM2M'!$J101,'GFDL-ESM2G'!$J101,'HadGEM2-ES'!$J101,'HadGEM2-CC'!$J101,inmcm4!$J101,'IPSL-CM5A-LR'!$J101,'IPSL-CM5A-MR'!$J101,'IPSL-MC5B-LR'!$J101,MIROC5!$J101,'MIROC-ESM'!$J101,'MIROC-ESM-CHEM'!$J101,'MRI-CGCM3'!$J101,'NorESM1-M'!$J101)</f>
        <v>0.11950808877791559</v>
      </c>
      <c r="H102" s="13">
        <f>AVERAGE('bcc-csm-1'!$K101,'bcc-csm1-1-m'!$K101,'BNU-ESM'!$K101,CanESM2!$K101,CCSM4!$K101,'CNRM-CM5'!$K101,'CSIRO-Mk3-6-0'!$K101,'GFDL-ESM2M'!$K101,'GFDL-ESM2G'!$K101,'HadGEM2-ES'!$K101,'HadGEM2-CC'!$K101,inmcm4!$K101,'IPSL-CM5A-LR'!$K101,'IPSL-CM5A-MR'!$K101,'IPSL-MC5B-LR'!$K101,MIROC5!$K101,'MIROC-ESM'!$K101,'MIROC-ESM-CHEM'!$K101,'MRI-CGCM3'!$K101,'NorESM1-M'!$K101)</f>
        <v>349.663547401605</v>
      </c>
      <c r="I102" s="13">
        <f>AVERAGE('bcc-csm-1'!$L101,'bcc-csm1-1-m'!$L101,'BNU-ESM'!$L101,CanESM2!$L101,CCSM4!$L101,'CNRM-CM5'!$L101,'CSIRO-Mk3-6-0'!$L101,'GFDL-ESM2M'!$L101,'GFDL-ESM2G'!$L101,'HadGEM2-ES'!$L101,'HadGEM2-CC'!$L101,inmcm4!$L101,'IPSL-CM5A-LR'!$L101,'IPSL-CM5A-MR'!$L101,'IPSL-MC5B-LR'!$L101,MIROC5!$L101,'MIROC-ESM'!$L101,'MIROC-ESM-CHEM'!$L101,'MRI-CGCM3'!$L101,'NorESM1-M'!$L101)</f>
        <v>140.53000244108571</v>
      </c>
      <c r="J102" s="25">
        <f>AVERAGE('bcc-csm-1'!$M101,'bcc-csm1-1-m'!$M101,'BNU-ESM'!$M101,CanESM2!$M101,CCSM4!$M101,'CNRM-CM5'!$M101,'CSIRO-Mk3-6-0'!$M101,'GFDL-ESM2M'!$M101,'GFDL-ESM2G'!$M101,'HadGEM2-ES'!$M101,'HadGEM2-CC'!$M101,inmcm4!$M101,'IPSL-CM5A-LR'!$M101,'IPSL-CM5A-MR'!$M101,'IPSL-MC5B-LR'!$M101,MIROC5!$M101,'MIROC-ESM'!$M101,'MIROC-ESM-CHEM'!$M101,'MRI-CGCM3'!$M101,'NorESM1-M'!$M101)</f>
        <v>0.2044768028301196</v>
      </c>
      <c r="K102" s="56">
        <f>MIN('bcc-csm-1'!$H101,'bcc-csm1-1-m'!$H101,'BNU-ESM'!$H101,CanESM2!$H101,CCSM4!$H101,'CNRM-CM5'!$H101,'CSIRO-Mk3-6-0'!$H101,'GFDL-ESM2M'!$H101,'GFDL-ESM2G'!$H101,'HadGEM2-ES'!$H101,'HadGEM2-CC'!$H101,inmcm4!$H101,'IPSL-CM5A-LR'!$H101,'IPSL-CM5A-MR'!$H101,'IPSL-MC5B-LR'!$H101,MIROC5!$H101,'MIROC-ESM'!$H101,'MIROC-ESM-CHEM'!$H101,'MRI-CGCM3'!$H101,'NorESM1-M'!$H101)</f>
        <v>44.324457174757697</v>
      </c>
      <c r="L102" s="13">
        <f>MIN('bcc-csm-1'!$I101,'bcc-csm1-1-m'!$I101,'BNU-ESM'!$I101,CanESM2!$I101,CCSM4!$I101,'CNRM-CM5'!$I101,'CSIRO-Mk3-6-0'!$I101,'GFDL-ESM2M'!$I101,'GFDL-ESM2G'!$I101,'HadGEM2-ES'!$I101,'HadGEM2-CC'!$I101,inmcm4!$I101,'IPSL-CM5A-LR'!$I101,'IPSL-CM5A-MR'!$I101,'IPSL-MC5B-LR'!$I101,MIROC5!$I101,'MIROC-ESM'!$I101,'MIROC-ESM-CHEM'!$I101,'MRI-CGCM3'!$I101,'NorESM1-M'!$I101)</f>
        <v>-2.6787307739257802</v>
      </c>
      <c r="M102" s="25">
        <f>MIN('bcc-csm-1'!$J101,'bcc-csm1-1-m'!$J101,'BNU-ESM'!$J101,CanESM2!$J101,CCSM4!$J101,'CNRM-CM5'!$J101,'CSIRO-Mk3-6-0'!$J101,'GFDL-ESM2M'!$J101,'GFDL-ESM2G'!$J101,'HadGEM2-ES'!$J101,'HadGEM2-CC'!$J101,inmcm4!$J101,'IPSL-CM5A-LR'!$J101,'IPSL-CM5A-MR'!$J101,'IPSL-MC5B-LR'!$J101,MIROC5!$J101,'MIROC-ESM'!$J101,'MIROC-ESM-CHEM'!$J101,'MRI-CGCM3'!$J101,'NorESM1-M'!$J101)</f>
        <v>-5.8312689416217402E-2</v>
      </c>
      <c r="N102" s="13">
        <f>MIN('bcc-csm-1'!$K101,'bcc-csm1-1-m'!$K101,'BNU-ESM'!$K101,CanESM2!$K101,CCSM4!$K101,'CNRM-CM5'!$K101,'CSIRO-Mk3-6-0'!$K101,'GFDL-ESM2M'!$K101,'GFDL-ESM2G'!$K101,'HadGEM2-ES'!$K101,'HadGEM2-CC'!$K101,inmcm4!$K101,'IPSL-CM5A-LR'!$K101,'IPSL-CM5A-MR'!$K101,'IPSL-MC5B-LR'!$K101,MIROC5!$K101,'MIROC-ESM'!$K101,'MIROC-ESM-CHEM'!$K101,'MRI-CGCM3'!$K101,'NorESM1-M'!$K101)</f>
        <v>113.58455305268301</v>
      </c>
      <c r="O102" s="13">
        <f>MIN('bcc-csm-1'!$L101,'bcc-csm1-1-m'!$L101,'BNU-ESM'!$L101,CanESM2!$L101,CCSM4!$L101,'CNRM-CM5'!$L101,'CSIRO-Mk3-6-0'!$L101,'GFDL-ESM2M'!$L101,'GFDL-ESM2G'!$L101,'HadGEM2-ES'!$L101,'HadGEM2-CC'!$L101,inmcm4!$L101,'IPSL-CM5A-LR'!$L101,'IPSL-CM5A-MR'!$L101,'IPSL-MC5B-LR'!$L101,MIROC5!$L101,'MIROC-ESM'!$L101,'MIROC-ESM-CHEM'!$L101,'MRI-CGCM3'!$L101,'NorESM1-M'!$L101)</f>
        <v>19.753352451324499</v>
      </c>
      <c r="P102" s="25">
        <f>MIN('bcc-csm-1'!$M101,'bcc-csm1-1-m'!$M101,'BNU-ESM'!$M101,CanESM2!$M101,CCSM4!$M101,'CNRM-CM5'!$M101,'CSIRO-Mk3-6-0'!$M101,'GFDL-ESM2M'!$M101,'GFDL-ESM2G'!$M101,'HadGEM2-ES'!$M101,'HadGEM2-CC'!$M101,inmcm4!$M101,'IPSL-CM5A-LR'!$M101,'IPSL-CM5A-MR'!$M101,'IPSL-MC5B-LR'!$M101,MIROC5!$M101,'MIROC-ESM'!$M101,'MIROC-ESM-CHEM'!$M101,'MRI-CGCM3'!$M101,'NorESM1-M'!$M101)</f>
        <v>-1.30212953599533E-2</v>
      </c>
      <c r="Q102" s="56">
        <f>MAX('bcc-csm-1'!$H101,'bcc-csm1-1-m'!$H101,'BNU-ESM'!$H101,CanESM2!$H101,CCSM4!$H101,'CNRM-CM5'!$H101,'CSIRO-Mk3-6-0'!$H101,'GFDL-ESM2M'!$H101,'GFDL-ESM2G'!$H101,'HadGEM2-ES'!$H101,'HadGEM2-CC'!$H101,inmcm4!$H101,'IPSL-CM5A-LR'!$H101,'IPSL-CM5A-MR'!$H101,'IPSL-MC5B-LR'!$H101,MIROC5!$H101,'MIROC-ESM'!$H101,'MIROC-ESM-CHEM'!$H101,'MRI-CGCM3'!$H101,'NorESM1-M'!$H101)</f>
        <v>414.44925867654399</v>
      </c>
      <c r="R102" s="13">
        <f>MAX('bcc-csm-1'!$I101,'bcc-csm1-1-m'!$I101,'BNU-ESM'!$I101,CanESM2!$I101,CCSM4!$I101,'CNRM-CM5'!$I101,'CSIRO-Mk3-6-0'!$I101,'GFDL-ESM2M'!$I101,'GFDL-ESM2G'!$I101,'HadGEM2-ES'!$I101,'HadGEM2-CC'!$I101,inmcm4!$I101,'IPSL-CM5A-LR'!$I101,'IPSL-CM5A-MR'!$I101,'IPSL-MC5B-LR'!$I101,MIROC5!$I101,'MIROC-ESM'!$I101,'MIROC-ESM-CHEM'!$I101,'MRI-CGCM3'!$I101,'NorESM1-M'!$I101)</f>
        <v>223.618468427658</v>
      </c>
      <c r="S102" s="25">
        <f>MAX('bcc-csm-1'!$J101,'bcc-csm1-1-m'!$J101,'BNU-ESM'!$J101,CanESM2!$J101,CCSM4!$J101,'CNRM-CM5'!$J101,'CSIRO-Mk3-6-0'!$J101,'GFDL-ESM2M'!$J101,'GFDL-ESM2G'!$J101,'HadGEM2-ES'!$J101,'HadGEM2-CC'!$J101,inmcm4!$J101,'IPSL-CM5A-LR'!$J101,'IPSL-CM5A-MR'!$J101,'IPSL-MC5B-LR'!$J101,MIROC5!$J101,'MIROC-ESM'!$J101,'MIROC-ESM-CHEM'!$J101,'MRI-CGCM3'!$J101,'NorESM1-M'!$J101)</f>
        <v>0.29069698859447901</v>
      </c>
      <c r="T102" s="13">
        <f>MAX('bcc-csm-1'!$K101,'bcc-csm1-1-m'!$K101,'BNU-ESM'!$K101,CanESM2!$K101,CCSM4!$K101,'CNRM-CM5'!$K101,'CSIRO-Mk3-6-0'!$K101,'GFDL-ESM2M'!$K101,'GFDL-ESM2G'!$K101,'HadGEM2-ES'!$K101,'HadGEM2-CC'!$K101,inmcm4!$K101,'IPSL-CM5A-LR'!$K101,'IPSL-CM5A-MR'!$K101,'IPSL-MC5B-LR'!$K101,MIROC5!$K101,'MIROC-ESM'!$K101,'MIROC-ESM-CHEM'!$K101,'MRI-CGCM3'!$K101,'NorESM1-M'!$K101)</f>
        <v>577.89250719999995</v>
      </c>
      <c r="U102" s="13">
        <f>MAX('bcc-csm-1'!$L101,'bcc-csm1-1-m'!$L101,'BNU-ESM'!$L101,CanESM2!$L101,CCSM4!$L101,'CNRM-CM5'!$L101,'CSIRO-Mk3-6-0'!$L101,'GFDL-ESM2M'!$L101,'GFDL-ESM2G'!$L101,'HadGEM2-ES'!$L101,'HadGEM2-CC'!$L101,inmcm4!$L101,'IPSL-CM5A-LR'!$L101,'IPSL-CM5A-MR'!$L101,'IPSL-MC5B-LR'!$L101,MIROC5!$L101,'MIROC-ESM'!$L101,'MIROC-ESM-CHEM'!$L101,'MRI-CGCM3'!$L101,'NorESM1-M'!$L101)</f>
        <v>288.9060369</v>
      </c>
      <c r="V102" s="25">
        <f>MAX('bcc-csm-1'!$M101,'bcc-csm1-1-m'!$M101,'BNU-ESM'!$M101,CanESM2!$M101,CCSM4!$M101,'CNRM-CM5'!$M101,'CSIRO-Mk3-6-0'!$M101,'GFDL-ESM2M'!$M101,'GFDL-ESM2G'!$M101,'HadGEM2-ES'!$M101,'HadGEM2-CC'!$M101,inmcm4!$M101,'IPSL-CM5A-LR'!$M101,'IPSL-CM5A-MR'!$M101,'IPSL-MC5B-LR'!$M101,MIROC5!$M101,'MIROC-ESM'!$M101,'MIROC-ESM-CHEM'!$M101,'MRI-CGCM3'!$M101,'NorESM1-M'!$M101)</f>
        <v>0.42936318439999999</v>
      </c>
      <c r="W102" s="56">
        <f>STDEV('bcc-csm-1'!$H101,'bcc-csm1-1-m'!$H101,'BNU-ESM'!$H101,CanESM2!$H101,CCSM4!$H101,'CNRM-CM5'!$H101,'CSIRO-Mk3-6-0'!$H101,'GFDL-ESM2M'!$H101,'GFDL-ESM2G'!$H101,'HadGEM2-ES'!$H101,'HadGEM2-CC'!$H101,inmcm4!$H101,'IPSL-CM5A-LR'!$H101,'IPSL-CM5A-MR'!$H101,'IPSL-MC5B-LR'!$H101,MIROC5!$H101,'MIROC-ESM'!$H101,'MIROC-ESM-CHEM'!$H101,'MRI-CGCM3'!$H101,'NorESM1-M'!$H101)</f>
        <v>89.863250133254979</v>
      </c>
      <c r="X102" s="13">
        <f>STDEV('bcc-csm-1'!$I101,'bcc-csm1-1-m'!$I101,'BNU-ESM'!$I101,CanESM2!$I101,CCSM4!$I101,'CNRM-CM5'!$I101,'CSIRO-Mk3-6-0'!$I101,'GFDL-ESM2M'!$I101,'GFDL-ESM2G'!$I101,'HadGEM2-ES'!$I101,'HadGEM2-CC'!$I101,inmcm4!$I101,'IPSL-CM5A-LR'!$I101,'IPSL-CM5A-MR'!$I101,'IPSL-MC5B-LR'!$I101,MIROC5!$I101,'MIROC-ESM'!$I101,'MIROC-ESM-CHEM'!$I101,'MRI-CGCM3'!$I101,'NorESM1-M'!$I101)</f>
        <v>49.913189969270775</v>
      </c>
      <c r="Y102" s="13">
        <f>STDEV('bcc-csm-1'!$J101,'bcc-csm1-1-m'!$J101,'BNU-ESM'!$J101,CanESM2!$J101,CCSM4!$J101,'CNRM-CM5'!$J101,'CSIRO-Mk3-6-0'!$J101,'GFDL-ESM2M'!$J101,'GFDL-ESM2G'!$J101,'HadGEM2-ES'!$J101,'HadGEM2-CC'!$J101,inmcm4!$J101,'IPSL-CM5A-LR'!$J101,'IPSL-CM5A-MR'!$J101,'IPSL-MC5B-LR'!$J101,MIROC5!$J101,'MIROC-ESM'!$J101,'MIROC-ESM-CHEM'!$J101,'MRI-CGCM3'!$J101,'NorESM1-M'!$J101)</f>
        <v>9.0763246802460298E-2</v>
      </c>
      <c r="Z102" s="13">
        <f>STDEV('bcc-csm-1'!$K101,'bcc-csm1-1-m'!$K101,'BNU-ESM'!$K101,CanESM2!$K101,CCSM4!$K101,'CNRM-CM5'!$K101,'CSIRO-Mk3-6-0'!$K101,'GFDL-ESM2M'!$K101,'GFDL-ESM2G'!$K101,'HadGEM2-ES'!$K101,'HadGEM2-CC'!$K101,inmcm4!$K101,'IPSL-CM5A-LR'!$K101,'IPSL-CM5A-MR'!$K101,'IPSL-MC5B-LR'!$K101,MIROC5!$K101,'MIROC-ESM'!$K101,'MIROC-ESM-CHEM'!$K101,'MRI-CGCM3'!$K101,'NorESM1-M'!$K101)</f>
        <v>133.32873543649387</v>
      </c>
      <c r="AA102" s="13">
        <f>STDEV('bcc-csm-1'!$L101,'bcc-csm1-1-m'!$L101,'BNU-ESM'!$L101,CanESM2!$L101,CCSM4!$L101,'CNRM-CM5'!$L101,'CSIRO-Mk3-6-0'!$L101,'GFDL-ESM2M'!$L101,'GFDL-ESM2G'!$L101,'HadGEM2-ES'!$L101,'HadGEM2-CC'!$L101,inmcm4!$L101,'IPSL-CM5A-LR'!$L101,'IPSL-CM5A-MR'!$L101,'IPSL-MC5B-LR'!$L101,MIROC5!$L101,'MIROC-ESM'!$L101,'MIROC-ESM-CHEM'!$L101,'MRI-CGCM3'!$L101,'NorESM1-M'!$L101)</f>
        <v>69.522009654242879</v>
      </c>
      <c r="AB102" s="13">
        <f>STDEV('bcc-csm-1'!$M101,'bcc-csm1-1-m'!$M101,'BNU-ESM'!$M101,CanESM2!$M101,CCSM4!$M101,'CNRM-CM5'!$M101,'CSIRO-Mk3-6-0'!$M101,'GFDL-ESM2M'!$M101,'GFDL-ESM2G'!$M101,'HadGEM2-ES'!$M101,'HadGEM2-CC'!$M101,inmcm4!$M101,'IPSL-CM5A-LR'!$M101,'IPSL-CM5A-MR'!$M101,'IPSL-MC5B-LR'!$M101,MIROC5!$M101,'MIROC-ESM'!$M101,'MIROC-ESM-CHEM'!$M101,'MRI-CGCM3'!$M101,'NorESM1-M'!$M101)</f>
        <v>0.12495662940800063</v>
      </c>
      <c r="AC102" s="56">
        <f t="shared" ref="AC102:AH102" si="224">E102-(3*W102)</f>
        <v>-46.998513477306744</v>
      </c>
      <c r="AD102" s="13">
        <f t="shared" si="224"/>
        <v>-69.124320935812761</v>
      </c>
      <c r="AE102" s="13">
        <f t="shared" si="224"/>
        <v>-0.15278165162946533</v>
      </c>
      <c r="AF102" s="13">
        <f t="shared" si="224"/>
        <v>-50.322658907876644</v>
      </c>
      <c r="AG102" s="13">
        <f t="shared" si="224"/>
        <v>-68.036026521642924</v>
      </c>
      <c r="AH102" s="13">
        <f t="shared" si="224"/>
        <v>-0.17039308539388232</v>
      </c>
      <c r="AI102" s="56">
        <f t="shared" ref="AI102:AN102" si="225">E102+(3*W102)</f>
        <v>492.18098732222319</v>
      </c>
      <c r="AJ102" s="13">
        <f t="shared" si="225"/>
        <v>230.35481887981189</v>
      </c>
      <c r="AK102" s="13">
        <f t="shared" si="225"/>
        <v>0.39179782918529649</v>
      </c>
      <c r="AL102" s="13">
        <f t="shared" si="225"/>
        <v>749.64975371108665</v>
      </c>
      <c r="AM102" s="13">
        <f t="shared" si="225"/>
        <v>349.09603140381432</v>
      </c>
      <c r="AN102" s="13">
        <f t="shared" si="225"/>
        <v>0.57934669105412151</v>
      </c>
      <c r="AO102" s="56">
        <f>AVERAGE('bcc-csm-1'!$E101,'bcc-csm1-1-m'!$E101,'BNU-ESM'!$E101,CanESM2!$E101,CCSM4!$E101,'CNRM-CM5'!$E101,'CSIRO-Mk3-6-0'!$E101,'GFDL-ESM2M'!$E101,'GFDL-ESM2G'!$E101,'HadGEM2-ES'!$E101,'HadGEM2-CC'!$E101,inmcm4!$E101,'IPSL-CM5A-LR'!$E101,'IPSL-CM5A-MR'!$E101,'IPSL-MC5B-LR'!$E101,MIROC5!$E101,'MIROC-ESM'!$E101,'MIROC-ESM-CHEM'!$E101,'MRI-CGCM3'!$E101,'NorESM1-M'!$E101)</f>
        <v>1839.5681318586016</v>
      </c>
      <c r="AP102" s="13">
        <f>AVERAGE('bcc-csm-1'!$F101,'bcc-csm1-1-m'!$F101,'BNU-ESM'!$F101,CanESM2!$F101,CCSM4!$F101,'CNRM-CM5'!$F101,'CSIRO-Mk3-6-0'!$F101,'GFDL-ESM2M'!$F101,'GFDL-ESM2G'!$F101,'HadGEM2-ES'!$F101,'HadGEM2-CC'!$F101,inmcm4!$F101,'IPSL-CM5A-LR'!$F101,'IPSL-CM5A-MR'!$F101,'IPSL-MC5B-LR'!$F101,MIROC5!$F101,'MIROC-ESM'!$F101,'MIROC-ESM-CHEM'!$F101,'MRI-CGCM3'!$F101,'NorESM1-M'!$F101)</f>
        <v>120.24238753011937</v>
      </c>
      <c r="AQ102" s="62">
        <f>AVERAGE('bcc-csm-1'!$G101,'bcc-csm1-1-m'!$G101,'BNU-ESM'!$G101,CanESM2!$G101,CCSM4!$G101,'CNRM-CM5'!$G101,'CSIRO-Mk3-6-0'!$G101,'GFDL-ESM2M'!$G101,'GFDL-ESM2G'!$G101,'HadGEM2-ES'!$G101,'HadGEM2-CC'!$G101,inmcm4!$G101,'IPSL-CM5A-LR'!$G101,'IPSL-CM5A-MR'!$G101,'IPSL-MC5B-LR'!$G101,MIROC5!$G101,'MIROC-ESM'!$G101,'MIROC-ESM-CHEM'!$G101,'MRI-CGCM3'!$G101,'NorESM1-M'!$G101)</f>
        <v>0.89064829731643014</v>
      </c>
      <c r="AR102" s="53">
        <f t="shared" si="152"/>
        <v>0.12100189879760739</v>
      </c>
      <c r="AS102" s="53">
        <f t="shared" si="153"/>
        <v>0.67043952326550693</v>
      </c>
      <c r="AT102" s="64">
        <f t="shared" si="154"/>
        <v>0.13418101077383712</v>
      </c>
      <c r="AU102" s="53">
        <f t="shared" si="155"/>
        <v>0.19007915028856451</v>
      </c>
      <c r="AV102" s="53">
        <f t="shared" si="156"/>
        <v>1.1687226553604861</v>
      </c>
      <c r="AW102" s="64">
        <f t="shared" si="157"/>
        <v>0.22958198364743848</v>
      </c>
    </row>
    <row r="103" spans="1:49" ht="11.5" x14ac:dyDescent="0.25">
      <c r="A103" s="10" t="str">
        <f>IF(AND(B103='bcc-csm-1'!C102, B103='bcc-csm1-1-m'!C102,B103='BNU-ESM'!C102, B103=CanESM2!C102, B103=CCSM4!C102, B103='CNRM-CM5'!C102, B103='CSIRO-Mk3-6-0'!C102, B103='GFDL-ESM2M'!C102, B103='GFDL-ESM2G'!C102, B103='HadGEM2-ES'!C102, B103='HadGEM2-CC'!C102, B103=inmcm4!C102, B103='IPSL-CM5A-LR'!C102, B103='IPSL-CM5A-MR'!C102, B103='IPSL-MC5B-LR'!C102, B103=MIROC5!C102, B103='MIROC-ESM'!C102, B103='MIROC-ESM-CHEM'!C102, B103='MRI-CGCM3'!C102, B103='NorESM1-M'!C102), "Yes", "No")</f>
        <v>Yes</v>
      </c>
      <c r="B103" s="10">
        <v>19197</v>
      </c>
      <c r="C103" s="10" t="s">
        <v>102</v>
      </c>
      <c r="D103" s="11" t="s">
        <v>1</v>
      </c>
      <c r="E103" s="13">
        <f>AVERAGE('bcc-csm-1'!$H102,'bcc-csm1-1-m'!$H102,'BNU-ESM'!$H102,CanESM2!$H102,CCSM4!$H102,'CNRM-CM5'!$H102,'CSIRO-Mk3-6-0'!$H102,'GFDL-ESM2M'!$H102,'GFDL-ESM2G'!$H102,'HadGEM2-ES'!$H102,'HadGEM2-CC'!$H102,inmcm4!$H102,'IPSL-CM5A-LR'!$H102,'IPSL-CM5A-MR'!$H102,'IPSL-MC5B-LR'!$H102,MIROC5!$H102,'MIROC-ESM'!$H102,'MIROC-ESM-CHEM'!$H102,'MRI-CGCM3'!$H102,'NorESM1-M'!$H102)</f>
        <v>225.38555225941391</v>
      </c>
      <c r="F103" s="13">
        <f>AVERAGE('bcc-csm-1'!$I102,'bcc-csm1-1-m'!$I102,'BNU-ESM'!$I102,CanESM2!$I102,CCSM4!$I102,'CNRM-CM5'!$I102,'CSIRO-Mk3-6-0'!$I102,'GFDL-ESM2M'!$I102,'GFDL-ESM2G'!$I102,'HadGEM2-ES'!$I102,'HadGEM2-CC'!$I102,inmcm4!$I102,'IPSL-CM5A-LR'!$I102,'IPSL-CM5A-MR'!$I102,'IPSL-MC5B-LR'!$I102,MIROC5!$I102,'MIROC-ESM'!$I102,'MIROC-ESM-CHEM'!$I102,'MRI-CGCM3'!$I102,'NorESM1-M'!$I102)</f>
        <v>92.830298604939372</v>
      </c>
      <c r="G103" s="25">
        <f>AVERAGE('bcc-csm-1'!$J102,'bcc-csm1-1-m'!$J102,'BNU-ESM'!$J102,CanESM2!$J102,CCSM4!$J102,'CNRM-CM5'!$J102,'CSIRO-Mk3-6-0'!$J102,'GFDL-ESM2M'!$J102,'GFDL-ESM2G'!$J102,'HadGEM2-ES'!$J102,'HadGEM2-CC'!$J102,inmcm4!$J102,'IPSL-CM5A-LR'!$J102,'IPSL-CM5A-MR'!$J102,'IPSL-MC5B-LR'!$J102,MIROC5!$J102,'MIROC-ESM'!$J102,'MIROC-ESM-CHEM'!$J102,'MRI-CGCM3'!$J102,'NorESM1-M'!$J102)</f>
        <v>0.12736021249181184</v>
      </c>
      <c r="H103" s="13">
        <f>AVERAGE('bcc-csm-1'!$K102,'bcc-csm1-1-m'!$K102,'BNU-ESM'!$K102,CanESM2!$K102,CCSM4!$K102,'CNRM-CM5'!$K102,'CSIRO-Mk3-6-0'!$K102,'GFDL-ESM2M'!$K102,'GFDL-ESM2G'!$K102,'HadGEM2-ES'!$K102,'HadGEM2-CC'!$K102,inmcm4!$K102,'IPSL-CM5A-LR'!$K102,'IPSL-CM5A-MR'!$K102,'IPSL-MC5B-LR'!$K102,MIROC5!$K102,'MIROC-ESM'!$K102,'MIROC-ESM-CHEM'!$K102,'MRI-CGCM3'!$K102,'NorESM1-M'!$K102)</f>
        <v>352.73110657829045</v>
      </c>
      <c r="I103" s="13">
        <f>AVERAGE('bcc-csm-1'!$L102,'bcc-csm1-1-m'!$L102,'BNU-ESM'!$L102,CanESM2!$L102,CCSM4!$L102,'CNRM-CM5'!$L102,'CSIRO-Mk3-6-0'!$L102,'GFDL-ESM2M'!$L102,'GFDL-ESM2G'!$L102,'HadGEM2-ES'!$L102,'HadGEM2-CC'!$L102,inmcm4!$L102,'IPSL-CM5A-LR'!$L102,'IPSL-CM5A-MR'!$L102,'IPSL-MC5B-LR'!$L102,MIROC5!$L102,'MIROC-ESM'!$L102,'MIROC-ESM-CHEM'!$L102,'MRI-CGCM3'!$L102,'NorESM1-M'!$L102)</f>
        <v>158.96981903935242</v>
      </c>
      <c r="J103" s="25">
        <f>AVERAGE('bcc-csm-1'!$M102,'bcc-csm1-1-m'!$M102,'BNU-ESM'!$M102,CanESM2!$M102,CCSM4!$M102,'CNRM-CM5'!$M102,'CSIRO-Mk3-6-0'!$M102,'GFDL-ESM2M'!$M102,'GFDL-ESM2G'!$M102,'HadGEM2-ES'!$M102,'HadGEM2-CC'!$M102,inmcm4!$M102,'IPSL-CM5A-LR'!$M102,'IPSL-CM5A-MR'!$M102,'IPSL-MC5B-LR'!$M102,MIROC5!$M102,'MIROC-ESM'!$M102,'MIROC-ESM-CHEM'!$M102,'MRI-CGCM3'!$M102,'NorESM1-M'!$M102)</f>
        <v>0.21611432601956088</v>
      </c>
      <c r="K103" s="56">
        <f>MIN('bcc-csm-1'!$H102,'bcc-csm1-1-m'!$H102,'BNU-ESM'!$H102,CanESM2!$H102,CCSM4!$H102,'CNRM-CM5'!$H102,'CSIRO-Mk3-6-0'!$H102,'GFDL-ESM2M'!$H102,'GFDL-ESM2G'!$H102,'HadGEM2-ES'!$H102,'HadGEM2-CC'!$H102,inmcm4!$H102,'IPSL-CM5A-LR'!$H102,'IPSL-CM5A-MR'!$H102,'IPSL-MC5B-LR'!$H102,MIROC5!$H102,'MIROC-ESM'!$H102,'MIROC-ESM-CHEM'!$H102,'MRI-CGCM3'!$H102,'NorESM1-M'!$H102)</f>
        <v>43.099001038842999</v>
      </c>
      <c r="L103" s="13">
        <f>MIN('bcc-csm-1'!$I102,'bcc-csm1-1-m'!$I102,'BNU-ESM'!$I102,CanESM2!$I102,CCSM4!$I102,'CNRM-CM5'!$I102,'CSIRO-Mk3-6-0'!$I102,'GFDL-ESM2M'!$I102,'GFDL-ESM2G'!$I102,'HadGEM2-ES'!$I102,'HadGEM2-CC'!$I102,inmcm4!$I102,'IPSL-CM5A-LR'!$I102,'IPSL-CM5A-MR'!$I102,'IPSL-MC5B-LR'!$I102,MIROC5!$I102,'MIROC-ESM'!$I102,'MIROC-ESM-CHEM'!$I102,'MRI-CGCM3'!$I102,'NorESM1-M'!$I102)</f>
        <v>1.2032443046569801</v>
      </c>
      <c r="M103" s="25">
        <f>MIN('bcc-csm-1'!$J102,'bcc-csm1-1-m'!$J102,'BNU-ESM'!$J102,CanESM2!$J102,CCSM4!$J102,'CNRM-CM5'!$J102,'CSIRO-Mk3-6-0'!$J102,'GFDL-ESM2M'!$J102,'GFDL-ESM2G'!$J102,'HadGEM2-ES'!$J102,'HadGEM2-CC'!$J102,inmcm4!$J102,'IPSL-CM5A-LR'!$J102,'IPSL-CM5A-MR'!$J102,'IPSL-MC5B-LR'!$J102,MIROC5!$J102,'MIROC-ESM'!$J102,'MIROC-ESM-CHEM'!$J102,'MRI-CGCM3'!$J102,'NorESM1-M'!$J102)</f>
        <v>-5.6611424450634301E-2</v>
      </c>
      <c r="N103" s="13">
        <f>MIN('bcc-csm-1'!$K102,'bcc-csm1-1-m'!$K102,'BNU-ESM'!$K102,CanESM2!$K102,CCSM4!$K102,'CNRM-CM5'!$K102,'CSIRO-Mk3-6-0'!$K102,'GFDL-ESM2M'!$K102,'GFDL-ESM2G'!$K102,'HadGEM2-ES'!$K102,'HadGEM2-CC'!$K102,inmcm4!$K102,'IPSL-CM5A-LR'!$K102,'IPSL-CM5A-MR'!$K102,'IPSL-MC5B-LR'!$K102,MIROC5!$K102,'MIROC-ESM'!$K102,'MIROC-ESM-CHEM'!$K102,'MRI-CGCM3'!$K102,'NorESM1-M'!$K102)</f>
        <v>114.16244297770299</v>
      </c>
      <c r="O103" s="13">
        <f>MIN('bcc-csm-1'!$L102,'bcc-csm1-1-m'!$L102,'BNU-ESM'!$L102,CanESM2!$L102,CCSM4!$L102,'CNRM-CM5'!$L102,'CSIRO-Mk3-6-0'!$L102,'GFDL-ESM2M'!$L102,'GFDL-ESM2G'!$L102,'HadGEM2-ES'!$L102,'HadGEM2-CC'!$L102,inmcm4!$L102,'IPSL-CM5A-LR'!$L102,'IPSL-CM5A-MR'!$L102,'IPSL-MC5B-LR'!$L102,MIROC5!$L102,'MIROC-ESM'!$L102,'MIROC-ESM-CHEM'!$L102,'MRI-CGCM3'!$L102,'NorESM1-M'!$L102)</f>
        <v>26.019734907150301</v>
      </c>
      <c r="P103" s="25">
        <f>MIN('bcc-csm-1'!$M102,'bcc-csm1-1-m'!$M102,'BNU-ESM'!$M102,CanESM2!$M102,CCSM4!$M102,'CNRM-CM5'!$M102,'CSIRO-Mk3-6-0'!$M102,'GFDL-ESM2M'!$M102,'GFDL-ESM2G'!$M102,'HadGEM2-ES'!$M102,'HadGEM2-CC'!$M102,inmcm4!$M102,'IPSL-CM5A-LR'!$M102,'IPSL-CM5A-MR'!$M102,'IPSL-MC5B-LR'!$M102,MIROC5!$M102,'MIROC-ESM'!$M102,'MIROC-ESM-CHEM'!$M102,'MRI-CGCM3'!$M102,'NorESM1-M'!$M102)</f>
        <v>-1.13028494513736E-2</v>
      </c>
      <c r="Q103" s="56">
        <f>MAX('bcc-csm-1'!$H102,'bcc-csm1-1-m'!$H102,'BNU-ESM'!$H102,CanESM2!$H102,CCSM4!$H102,'CNRM-CM5'!$H102,'CSIRO-Mk3-6-0'!$H102,'GFDL-ESM2M'!$H102,'GFDL-ESM2G'!$H102,'HadGEM2-ES'!$H102,'HadGEM2-CC'!$H102,inmcm4!$H102,'IPSL-CM5A-LR'!$H102,'IPSL-CM5A-MR'!$H102,'IPSL-MC5B-LR'!$H102,MIROC5!$H102,'MIROC-ESM'!$H102,'MIROC-ESM-CHEM'!$H102,'MRI-CGCM3'!$H102,'NorESM1-M'!$H102)</f>
        <v>398.74599103070199</v>
      </c>
      <c r="R103" s="13">
        <f>MAX('bcc-csm-1'!$I102,'bcc-csm1-1-m'!$I102,'BNU-ESM'!$I102,CanESM2!$I102,CCSM4!$I102,'CNRM-CM5'!$I102,'CSIRO-Mk3-6-0'!$I102,'GFDL-ESM2M'!$I102,'GFDL-ESM2G'!$I102,'HadGEM2-ES'!$I102,'HadGEM2-CC'!$I102,inmcm4!$I102,'IPSL-CM5A-LR'!$I102,'IPSL-CM5A-MR'!$I102,'IPSL-MC5B-LR'!$I102,MIROC5!$I102,'MIROC-ESM'!$I102,'MIROC-ESM-CHEM'!$I102,'MRI-CGCM3'!$I102,'NorESM1-M'!$I102)</f>
        <v>236.98071503639201</v>
      </c>
      <c r="S103" s="25">
        <f>MAX('bcc-csm-1'!$J102,'bcc-csm1-1-m'!$J102,'BNU-ESM'!$J102,CanESM2!$J102,CCSM4!$J102,'CNRM-CM5'!$J102,'CSIRO-Mk3-6-0'!$J102,'GFDL-ESM2M'!$J102,'GFDL-ESM2G'!$J102,'HadGEM2-ES'!$J102,'HadGEM2-CC'!$J102,inmcm4!$J102,'IPSL-CM5A-LR'!$J102,'IPSL-CM5A-MR'!$J102,'IPSL-MC5B-LR'!$J102,MIROC5!$J102,'MIROC-ESM'!$J102,'MIROC-ESM-CHEM'!$J102,'MRI-CGCM3'!$J102,'NorESM1-M'!$J102)</f>
        <v>0.29285897640000003</v>
      </c>
      <c r="T103" s="13">
        <f>MAX('bcc-csm-1'!$K102,'bcc-csm1-1-m'!$K102,'BNU-ESM'!$K102,CanESM2!$K102,CCSM4!$K102,'CNRM-CM5'!$K102,'CSIRO-Mk3-6-0'!$K102,'GFDL-ESM2M'!$K102,'GFDL-ESM2G'!$K102,'HadGEM2-ES'!$K102,'HadGEM2-CC'!$K102,inmcm4!$K102,'IPSL-CM5A-LR'!$K102,'IPSL-CM5A-MR'!$K102,'IPSL-MC5B-LR'!$K102,MIROC5!$K102,'MIROC-ESM'!$K102,'MIROC-ESM-CHEM'!$K102,'MRI-CGCM3'!$K102,'NorESM1-M'!$K102)</f>
        <v>564.51259519999996</v>
      </c>
      <c r="U103" s="13">
        <f>MAX('bcc-csm-1'!$L102,'bcc-csm1-1-m'!$L102,'BNU-ESM'!$L102,CanESM2!$L102,CCSM4!$L102,'CNRM-CM5'!$L102,'CSIRO-Mk3-6-0'!$L102,'GFDL-ESM2M'!$L102,'GFDL-ESM2G'!$L102,'HadGEM2-ES'!$L102,'HadGEM2-CC'!$L102,inmcm4!$L102,'IPSL-CM5A-LR'!$L102,'IPSL-CM5A-MR'!$L102,'IPSL-MC5B-LR'!$L102,MIROC5!$L102,'MIROC-ESM'!$L102,'MIROC-ESM-CHEM'!$L102,'MRI-CGCM3'!$L102,'NorESM1-M'!$L102)</f>
        <v>298.75027999999998</v>
      </c>
      <c r="V103" s="25">
        <f>MAX('bcc-csm-1'!$M102,'bcc-csm1-1-m'!$M102,'BNU-ESM'!$M102,CanESM2!$M102,CCSM4!$M102,'CNRM-CM5'!$M102,'CSIRO-Mk3-6-0'!$M102,'GFDL-ESM2M'!$M102,'GFDL-ESM2G'!$M102,'HadGEM2-ES'!$M102,'HadGEM2-CC'!$M102,inmcm4!$M102,'IPSL-CM5A-LR'!$M102,'IPSL-CM5A-MR'!$M102,'IPSL-MC5B-LR'!$M102,MIROC5!$M102,'MIROC-ESM'!$M102,'MIROC-ESM-CHEM'!$M102,'MRI-CGCM3'!$M102,'NorESM1-M'!$M102)</f>
        <v>0.42581158330000002</v>
      </c>
      <c r="W103" s="56">
        <f>STDEV('bcc-csm-1'!$H102,'bcc-csm1-1-m'!$H102,'BNU-ESM'!$H102,CanESM2!$H102,CCSM4!$H102,'CNRM-CM5'!$H102,'CSIRO-Mk3-6-0'!$H102,'GFDL-ESM2M'!$H102,'GFDL-ESM2G'!$H102,'HadGEM2-ES'!$H102,'HadGEM2-CC'!$H102,inmcm4!$H102,'IPSL-CM5A-LR'!$H102,'IPSL-CM5A-MR'!$H102,'IPSL-MC5B-LR'!$H102,MIROC5!$H102,'MIROC-ESM'!$H102,'MIROC-ESM-CHEM'!$H102,'MRI-CGCM3'!$H102,'NorESM1-M'!$H102)</f>
        <v>86.582414390555442</v>
      </c>
      <c r="X103" s="13">
        <f>STDEV('bcc-csm-1'!$I102,'bcc-csm1-1-m'!$I102,'BNU-ESM'!$I102,CanESM2!$I102,CCSM4!$I102,'CNRM-CM5'!$I102,'CSIRO-Mk3-6-0'!$I102,'GFDL-ESM2M'!$I102,'GFDL-ESM2G'!$I102,'HadGEM2-ES'!$I102,'HadGEM2-CC'!$I102,inmcm4!$I102,'IPSL-CM5A-LR'!$I102,'IPSL-CM5A-MR'!$I102,'IPSL-MC5B-LR'!$I102,MIROC5!$I102,'MIROC-ESM'!$I102,'MIROC-ESM-CHEM'!$I102,'MRI-CGCM3'!$I102,'NorESM1-M'!$I102)</f>
        <v>54.271321379365219</v>
      </c>
      <c r="Y103" s="13">
        <f>STDEV('bcc-csm-1'!$J102,'bcc-csm1-1-m'!$J102,'BNU-ESM'!$J102,CanESM2!$J102,CCSM4!$J102,'CNRM-CM5'!$J102,'CSIRO-Mk3-6-0'!$J102,'GFDL-ESM2M'!$J102,'GFDL-ESM2G'!$J102,'HadGEM2-ES'!$J102,'HadGEM2-CC'!$J102,inmcm4!$J102,'IPSL-CM5A-LR'!$J102,'IPSL-CM5A-MR'!$J102,'IPSL-MC5B-LR'!$J102,MIROC5!$J102,'MIROC-ESM'!$J102,'MIROC-ESM-CHEM'!$J102,'MRI-CGCM3'!$J102,'NorESM1-M'!$J102)</f>
        <v>9.2976430803257168E-2</v>
      </c>
      <c r="Z103" s="13">
        <f>STDEV('bcc-csm-1'!$K102,'bcc-csm1-1-m'!$K102,'BNU-ESM'!$K102,CanESM2!$K102,CCSM4!$K102,'CNRM-CM5'!$K102,'CSIRO-Mk3-6-0'!$K102,'GFDL-ESM2M'!$K102,'GFDL-ESM2G'!$K102,'HadGEM2-ES'!$K102,'HadGEM2-CC'!$K102,inmcm4!$K102,'IPSL-CM5A-LR'!$K102,'IPSL-CM5A-MR'!$K102,'IPSL-MC5B-LR'!$K102,MIROC5!$K102,'MIROC-ESM'!$K102,'MIROC-ESM-CHEM'!$K102,'MRI-CGCM3'!$K102,'NorESM1-M'!$K102)</f>
        <v>129.95341793690645</v>
      </c>
      <c r="AA103" s="13">
        <f>STDEV('bcc-csm-1'!$L102,'bcc-csm1-1-m'!$L102,'BNU-ESM'!$L102,CanESM2!$L102,CCSM4!$L102,'CNRM-CM5'!$L102,'CSIRO-Mk3-6-0'!$L102,'GFDL-ESM2M'!$L102,'GFDL-ESM2G'!$L102,'HadGEM2-ES'!$L102,'HadGEM2-CC'!$L102,inmcm4!$L102,'IPSL-CM5A-LR'!$L102,'IPSL-CM5A-MR'!$L102,'IPSL-MC5B-LR'!$L102,MIROC5!$L102,'MIROC-ESM'!$L102,'MIROC-ESM-CHEM'!$L102,'MRI-CGCM3'!$L102,'NorESM1-M'!$L102)</f>
        <v>71.492734963152273</v>
      </c>
      <c r="AB103" s="13">
        <f>STDEV('bcc-csm-1'!$M102,'bcc-csm1-1-m'!$M102,'BNU-ESM'!$M102,CanESM2!$M102,CCSM4!$M102,'CNRM-CM5'!$M102,'CSIRO-Mk3-6-0'!$M102,'GFDL-ESM2M'!$M102,'GFDL-ESM2G'!$M102,'HadGEM2-ES'!$M102,'HadGEM2-CC'!$M102,inmcm4!$M102,'IPSL-CM5A-LR'!$M102,'IPSL-CM5A-MR'!$M102,'IPSL-MC5B-LR'!$M102,MIROC5!$M102,'MIROC-ESM'!$M102,'MIROC-ESM-CHEM'!$M102,'MRI-CGCM3'!$M102,'NorESM1-M'!$M102)</f>
        <v>0.12552329955307306</v>
      </c>
      <c r="AC103" s="56">
        <f t="shared" ref="AC103:AH103" si="226">E103-(3*W103)</f>
        <v>-34.361690912252442</v>
      </c>
      <c r="AD103" s="13">
        <f t="shared" si="226"/>
        <v>-69.983665533156284</v>
      </c>
      <c r="AE103" s="13">
        <f t="shared" si="226"/>
        <v>-0.15156907991795965</v>
      </c>
      <c r="AF103" s="13">
        <f t="shared" si="226"/>
        <v>-37.129147232428863</v>
      </c>
      <c r="AG103" s="13">
        <f t="shared" si="226"/>
        <v>-55.508385850104418</v>
      </c>
      <c r="AH103" s="13">
        <f t="shared" si="226"/>
        <v>-0.16045557263965832</v>
      </c>
      <c r="AI103" s="56">
        <f t="shared" ref="AI103:AN103" si="227">E103+(3*W103)</f>
        <v>485.13279543108024</v>
      </c>
      <c r="AJ103" s="13">
        <f t="shared" si="227"/>
        <v>255.64426274303503</v>
      </c>
      <c r="AK103" s="13">
        <f t="shared" si="227"/>
        <v>0.40628950490158333</v>
      </c>
      <c r="AL103" s="13">
        <f t="shared" si="227"/>
        <v>742.59136038900976</v>
      </c>
      <c r="AM103" s="13">
        <f t="shared" si="227"/>
        <v>373.44802392880922</v>
      </c>
      <c r="AN103" s="13">
        <f t="shared" si="227"/>
        <v>0.59268422467878001</v>
      </c>
      <c r="AO103" s="56">
        <f>AVERAGE('bcc-csm-1'!$E102,'bcc-csm1-1-m'!$E102,'BNU-ESM'!$E102,CanESM2!$E102,CCSM4!$E102,'CNRM-CM5'!$E102,'CSIRO-Mk3-6-0'!$E102,'GFDL-ESM2M'!$E102,'GFDL-ESM2G'!$E102,'HadGEM2-ES'!$E102,'HadGEM2-CC'!$E102,inmcm4!$E102,'IPSL-CM5A-LR'!$E102,'IPSL-CM5A-MR'!$E102,'IPSL-MC5B-LR'!$E102,MIROC5!$E102,'MIROC-ESM'!$E102,'MIROC-ESM-CHEM'!$E102,'MRI-CGCM3'!$E102,'NorESM1-M'!$E102)</f>
        <v>1923.6692907053136</v>
      </c>
      <c r="AP103" s="13">
        <f>AVERAGE('bcc-csm-1'!$F102,'bcc-csm1-1-m'!$F102,'BNU-ESM'!$F102,CanESM2!$F102,CCSM4!$F102,'CNRM-CM5'!$F102,'CSIRO-Mk3-6-0'!$F102,'GFDL-ESM2M'!$F102,'GFDL-ESM2G'!$F102,'HadGEM2-ES'!$F102,'HadGEM2-CC'!$F102,inmcm4!$F102,'IPSL-CM5A-LR'!$F102,'IPSL-CM5A-MR'!$F102,'IPSL-MC5B-LR'!$F102,MIROC5!$F102,'MIROC-ESM'!$F102,'MIROC-ESM-CHEM'!$F102,'MRI-CGCM3'!$F102,'NorESM1-M'!$F102)</f>
        <v>146.41347441424324</v>
      </c>
      <c r="AQ103" s="62">
        <f>AVERAGE('bcc-csm-1'!$G102,'bcc-csm1-1-m'!$G102,'BNU-ESM'!$G102,CanESM2!$G102,CCSM4!$G102,'CNRM-CM5'!$G102,'CSIRO-Mk3-6-0'!$G102,'GFDL-ESM2M'!$G102,'GFDL-ESM2G'!$G102,'HadGEM2-ES'!$G102,'HadGEM2-CC'!$G102,inmcm4!$G102,'IPSL-CM5A-LR'!$G102,'IPSL-CM5A-MR'!$G102,'IPSL-MC5B-LR'!$G102,MIROC5!$G102,'MIROC-ESM'!$G102,'MIROC-ESM-CHEM'!$G102,'MRI-CGCM3'!$G102,'NorESM1-M'!$G102)</f>
        <v>0.94029827891063322</v>
      </c>
      <c r="AR103" s="53">
        <f t="shared" si="152"/>
        <v>0.11716439688901842</v>
      </c>
      <c r="AS103" s="53">
        <f t="shared" si="153"/>
        <v>0.63402838417929619</v>
      </c>
      <c r="AT103" s="64">
        <f t="shared" si="154"/>
        <v>0.13544660811180351</v>
      </c>
      <c r="AU103" s="53">
        <f t="shared" si="155"/>
        <v>0.18336369368820227</v>
      </c>
      <c r="AV103" s="53">
        <f t="shared" si="156"/>
        <v>1.0857594881573802</v>
      </c>
      <c r="AW103" s="64">
        <f t="shared" si="157"/>
        <v>0.22983592639341688</v>
      </c>
    </row>
    <row r="104" spans="1:49" ht="11.5" x14ac:dyDescent="0.25">
      <c r="A104" s="10"/>
      <c r="B104" s="10"/>
      <c r="C104" s="10"/>
      <c r="D104" s="10"/>
      <c r="E104" s="13"/>
      <c r="F104" s="12"/>
      <c r="G104" s="12"/>
      <c r="H104" s="12"/>
      <c r="I104" s="12"/>
      <c r="J104" s="12"/>
      <c r="K104" s="58"/>
      <c r="L104" s="12"/>
      <c r="M104" s="12"/>
      <c r="N104" s="12"/>
      <c r="O104" s="12"/>
      <c r="P104" s="12"/>
      <c r="Q104" s="58"/>
      <c r="R104" s="12"/>
      <c r="S104" s="12"/>
      <c r="T104" s="12"/>
      <c r="U104" s="12"/>
      <c r="V104" s="12"/>
      <c r="W104" s="58"/>
      <c r="X104" s="12"/>
      <c r="Y104" s="12"/>
      <c r="Z104" s="12"/>
      <c r="AA104" s="12"/>
      <c r="AB104" s="12"/>
      <c r="AC104" s="58"/>
      <c r="AD104" s="12"/>
      <c r="AE104" s="12"/>
      <c r="AF104" s="12"/>
      <c r="AG104" s="12"/>
      <c r="AH104" s="12"/>
      <c r="AI104" s="58"/>
      <c r="AJ104" s="12"/>
      <c r="AK104" s="12"/>
      <c r="AL104" s="12"/>
      <c r="AM104" s="12"/>
      <c r="AN104" s="12"/>
    </row>
    <row r="105" spans="1:49" ht="11.5" x14ac:dyDescent="0.25">
      <c r="A105" s="10"/>
      <c r="B105" s="10"/>
      <c r="C105" s="10"/>
      <c r="D105" s="10"/>
      <c r="E105" s="13"/>
      <c r="F105" s="12"/>
      <c r="G105" s="12"/>
      <c r="H105" s="12"/>
      <c r="I105" s="12"/>
      <c r="J105" s="12"/>
      <c r="K105" s="58"/>
      <c r="L105" s="12"/>
      <c r="M105" s="12"/>
      <c r="N105" s="12"/>
      <c r="O105" s="12"/>
      <c r="P105" s="12"/>
      <c r="Q105" s="58"/>
      <c r="R105" s="12"/>
      <c r="S105" s="12"/>
      <c r="T105" s="12"/>
      <c r="U105" s="12"/>
      <c r="V105" s="12"/>
      <c r="W105" s="58"/>
      <c r="X105" s="12"/>
      <c r="Y105" s="12"/>
      <c r="Z105" s="12"/>
      <c r="AA105" s="12"/>
      <c r="AB105" s="12"/>
      <c r="AC105" s="58"/>
      <c r="AD105" s="12"/>
      <c r="AE105" s="12"/>
      <c r="AF105" s="12"/>
      <c r="AG105" s="12"/>
      <c r="AH105" s="12"/>
      <c r="AI105" s="58"/>
      <c r="AJ105" s="12"/>
      <c r="AK105" s="12"/>
      <c r="AL105" s="12"/>
      <c r="AM105" s="12"/>
      <c r="AN105" s="12"/>
    </row>
    <row r="106" spans="1:49" ht="11.5" x14ac:dyDescent="0.25">
      <c r="A106" s="10"/>
      <c r="B106" s="10"/>
      <c r="C106" s="10"/>
      <c r="D106" s="10"/>
      <c r="E106" s="13"/>
      <c r="F106" s="12"/>
      <c r="G106" s="12"/>
      <c r="H106" s="12"/>
      <c r="I106" s="12"/>
      <c r="J106" s="12"/>
      <c r="K106" s="58"/>
      <c r="L106" s="12"/>
      <c r="M106" s="12"/>
      <c r="N106" s="12"/>
      <c r="O106" s="12"/>
      <c r="P106" s="12"/>
      <c r="Q106" s="58"/>
      <c r="R106" s="12"/>
      <c r="S106" s="12"/>
      <c r="T106" s="12"/>
      <c r="U106" s="12"/>
      <c r="V106" s="12"/>
      <c r="W106" s="58"/>
      <c r="X106" s="12"/>
      <c r="Y106" s="12"/>
      <c r="Z106" s="12"/>
      <c r="AA106" s="12"/>
      <c r="AB106" s="12"/>
      <c r="AC106" s="58"/>
      <c r="AD106" s="12"/>
      <c r="AE106" s="12"/>
      <c r="AF106" s="12"/>
      <c r="AG106" s="12"/>
      <c r="AH106" s="12"/>
      <c r="AI106" s="58"/>
      <c r="AJ106" s="12"/>
      <c r="AK106" s="12"/>
      <c r="AL106" s="12"/>
      <c r="AM106" s="12"/>
      <c r="AN106" s="12"/>
    </row>
    <row r="107" spans="1:49" ht="11.5" x14ac:dyDescent="0.25">
      <c r="A107" s="10"/>
      <c r="B107" s="10"/>
      <c r="C107" s="10"/>
      <c r="D107" s="10"/>
      <c r="E107" s="13"/>
      <c r="F107" s="12"/>
      <c r="G107" s="12"/>
      <c r="H107" s="12"/>
      <c r="I107" s="12"/>
      <c r="J107" s="12"/>
      <c r="K107" s="58"/>
      <c r="L107" s="12"/>
      <c r="M107" s="12"/>
      <c r="N107" s="12"/>
      <c r="O107" s="12"/>
      <c r="P107" s="12"/>
      <c r="Q107" s="58"/>
      <c r="R107" s="12"/>
      <c r="S107" s="12"/>
      <c r="T107" s="12"/>
      <c r="U107" s="12"/>
      <c r="V107" s="12"/>
      <c r="W107" s="58"/>
      <c r="X107" s="12"/>
      <c r="Y107" s="12"/>
      <c r="Z107" s="12"/>
      <c r="AA107" s="12"/>
      <c r="AB107" s="12"/>
      <c r="AC107" s="58"/>
      <c r="AD107" s="12"/>
      <c r="AE107" s="12"/>
      <c r="AF107" s="12"/>
      <c r="AG107" s="12"/>
      <c r="AH107" s="12"/>
      <c r="AI107" s="58"/>
      <c r="AJ107" s="12"/>
      <c r="AK107" s="12"/>
      <c r="AL107" s="12"/>
      <c r="AM107" s="12"/>
      <c r="AN107" s="12"/>
    </row>
    <row r="108" spans="1:49" ht="11.5" x14ac:dyDescent="0.25">
      <c r="A108" s="10"/>
      <c r="B108" s="10"/>
      <c r="C108" s="10"/>
      <c r="D108" s="10"/>
      <c r="E108" s="13"/>
      <c r="F108" s="12"/>
      <c r="G108" s="12"/>
      <c r="H108" s="12"/>
      <c r="I108" s="12"/>
      <c r="J108" s="12"/>
      <c r="K108" s="58"/>
      <c r="L108" s="12"/>
      <c r="M108" s="12"/>
      <c r="N108" s="12"/>
      <c r="O108" s="12"/>
      <c r="P108" s="12"/>
      <c r="Q108" s="58"/>
      <c r="R108" s="12"/>
      <c r="S108" s="12"/>
      <c r="T108" s="12"/>
      <c r="U108" s="12"/>
      <c r="V108" s="12"/>
      <c r="W108" s="58"/>
      <c r="X108" s="12"/>
      <c r="Y108" s="12"/>
      <c r="Z108" s="12"/>
      <c r="AA108" s="12"/>
      <c r="AB108" s="12"/>
      <c r="AC108" s="58"/>
      <c r="AD108" s="12"/>
      <c r="AE108" s="12"/>
      <c r="AF108" s="12"/>
      <c r="AG108" s="12"/>
      <c r="AH108" s="12"/>
      <c r="AI108" s="58"/>
      <c r="AJ108" s="12"/>
      <c r="AK108" s="12"/>
      <c r="AL108" s="12"/>
      <c r="AM108" s="12"/>
      <c r="AN108" s="12"/>
    </row>
    <row r="109" spans="1:49" ht="11.5" x14ac:dyDescent="0.25">
      <c r="A109" s="10"/>
      <c r="B109" s="10"/>
      <c r="C109" s="10"/>
      <c r="D109" s="10"/>
      <c r="E109" s="13"/>
      <c r="F109" s="12"/>
      <c r="G109" s="12"/>
      <c r="H109" s="12"/>
      <c r="I109" s="12"/>
      <c r="J109" s="12"/>
      <c r="K109" s="58"/>
      <c r="L109" s="12"/>
      <c r="M109" s="12"/>
      <c r="N109" s="12"/>
      <c r="O109" s="12"/>
      <c r="P109" s="12"/>
      <c r="Q109" s="58"/>
      <c r="R109" s="12"/>
      <c r="S109" s="12"/>
      <c r="T109" s="12"/>
      <c r="U109" s="12"/>
      <c r="V109" s="12"/>
      <c r="W109" s="58"/>
      <c r="X109" s="12"/>
      <c r="Y109" s="12"/>
      <c r="Z109" s="12"/>
      <c r="AA109" s="12"/>
      <c r="AB109" s="12"/>
      <c r="AC109" s="58"/>
      <c r="AD109" s="12"/>
      <c r="AE109" s="12"/>
      <c r="AF109" s="12"/>
      <c r="AG109" s="12"/>
      <c r="AH109" s="12"/>
      <c r="AI109" s="58"/>
      <c r="AJ109" s="12"/>
      <c r="AK109" s="12"/>
      <c r="AL109" s="12"/>
      <c r="AM109" s="12"/>
      <c r="AN109" s="12"/>
    </row>
    <row r="110" spans="1:49" ht="11.5" x14ac:dyDescent="0.25">
      <c r="A110" s="10"/>
      <c r="B110" s="10"/>
      <c r="C110" s="10"/>
      <c r="D110" s="10"/>
      <c r="E110" s="13"/>
      <c r="F110" s="12"/>
      <c r="G110" s="12"/>
      <c r="H110" s="12"/>
      <c r="I110" s="12"/>
      <c r="J110" s="12"/>
      <c r="K110" s="58"/>
      <c r="L110" s="12"/>
      <c r="M110" s="12"/>
      <c r="N110" s="12"/>
      <c r="O110" s="12"/>
      <c r="P110" s="12"/>
      <c r="Q110" s="58"/>
      <c r="R110" s="12"/>
      <c r="S110" s="12"/>
      <c r="T110" s="12"/>
      <c r="U110" s="12"/>
      <c r="V110" s="12"/>
      <c r="W110" s="58"/>
      <c r="X110" s="12"/>
      <c r="Y110" s="12"/>
      <c r="Z110" s="12"/>
      <c r="AA110" s="12"/>
      <c r="AB110" s="12"/>
      <c r="AC110" s="58"/>
      <c r="AD110" s="12"/>
      <c r="AE110" s="12"/>
      <c r="AF110" s="12"/>
      <c r="AG110" s="12"/>
      <c r="AH110" s="12"/>
      <c r="AI110" s="58"/>
      <c r="AJ110" s="12"/>
      <c r="AK110" s="12"/>
      <c r="AL110" s="12"/>
      <c r="AM110" s="12"/>
      <c r="AN110" s="12"/>
    </row>
    <row r="111" spans="1:49" ht="11.5" x14ac:dyDescent="0.25">
      <c r="A111" s="10"/>
      <c r="B111" s="10"/>
      <c r="C111" s="10"/>
      <c r="D111" s="10"/>
      <c r="E111" s="13"/>
      <c r="F111" s="12"/>
      <c r="G111" s="12"/>
      <c r="H111" s="12"/>
      <c r="I111" s="12"/>
      <c r="J111" s="12"/>
      <c r="K111" s="58"/>
      <c r="L111" s="12"/>
      <c r="M111" s="12"/>
      <c r="N111" s="12"/>
      <c r="O111" s="12"/>
      <c r="P111" s="12"/>
      <c r="Q111" s="58"/>
      <c r="R111" s="12"/>
      <c r="S111" s="12"/>
      <c r="T111" s="12"/>
      <c r="U111" s="12"/>
      <c r="V111" s="12"/>
      <c r="W111" s="58"/>
      <c r="X111" s="12"/>
      <c r="Y111" s="12"/>
      <c r="Z111" s="12"/>
      <c r="AA111" s="12"/>
      <c r="AB111" s="12"/>
      <c r="AC111" s="58"/>
      <c r="AD111" s="12"/>
      <c r="AE111" s="12"/>
      <c r="AF111" s="12"/>
      <c r="AG111" s="12"/>
      <c r="AH111" s="12"/>
      <c r="AI111" s="58"/>
      <c r="AJ111" s="12"/>
      <c r="AK111" s="12"/>
      <c r="AL111" s="12"/>
      <c r="AM111" s="12"/>
      <c r="AN111" s="12"/>
    </row>
    <row r="112" spans="1:49" ht="11.5" x14ac:dyDescent="0.25">
      <c r="A112" s="10"/>
      <c r="B112" s="10"/>
      <c r="C112" s="10"/>
      <c r="D112" s="10"/>
      <c r="E112" s="13"/>
      <c r="F112" s="12"/>
      <c r="G112" s="12"/>
      <c r="H112" s="12"/>
      <c r="I112" s="12"/>
      <c r="J112" s="12"/>
      <c r="K112" s="58"/>
      <c r="L112" s="12"/>
      <c r="M112" s="12"/>
      <c r="N112" s="12"/>
      <c r="O112" s="12"/>
      <c r="P112" s="12"/>
      <c r="Q112" s="58"/>
      <c r="R112" s="12"/>
      <c r="S112" s="12"/>
      <c r="T112" s="12"/>
      <c r="U112" s="12"/>
      <c r="V112" s="12"/>
      <c r="W112" s="58"/>
      <c r="X112" s="12"/>
      <c r="Y112" s="12"/>
      <c r="Z112" s="12"/>
      <c r="AA112" s="12"/>
      <c r="AB112" s="12"/>
      <c r="AC112" s="58"/>
      <c r="AD112" s="12"/>
      <c r="AE112" s="12"/>
      <c r="AF112" s="12"/>
      <c r="AG112" s="12"/>
      <c r="AH112" s="12"/>
      <c r="AI112" s="58"/>
      <c r="AJ112" s="12"/>
      <c r="AK112" s="12"/>
      <c r="AL112" s="12"/>
      <c r="AM112" s="12"/>
      <c r="AN112" s="12"/>
    </row>
    <row r="113" spans="1:40" ht="11.5" x14ac:dyDescent="0.25">
      <c r="A113" s="10"/>
      <c r="B113" s="10"/>
      <c r="C113" s="10"/>
      <c r="D113" s="10"/>
      <c r="E113" s="13"/>
      <c r="F113" s="12"/>
      <c r="G113" s="12"/>
      <c r="H113" s="12"/>
      <c r="I113" s="12"/>
      <c r="J113" s="12"/>
      <c r="K113" s="58"/>
      <c r="L113" s="12"/>
      <c r="M113" s="12"/>
      <c r="N113" s="12"/>
      <c r="O113" s="12"/>
      <c r="P113" s="12"/>
      <c r="Q113" s="58"/>
      <c r="R113" s="12"/>
      <c r="S113" s="12"/>
      <c r="T113" s="12"/>
      <c r="U113" s="12"/>
      <c r="V113" s="12"/>
      <c r="W113" s="58"/>
      <c r="X113" s="12"/>
      <c r="Y113" s="12"/>
      <c r="Z113" s="12"/>
      <c r="AA113" s="12"/>
      <c r="AB113" s="12"/>
      <c r="AC113" s="58"/>
      <c r="AD113" s="12"/>
      <c r="AE113" s="12"/>
      <c r="AF113" s="12"/>
      <c r="AG113" s="12"/>
      <c r="AH113" s="12"/>
      <c r="AI113" s="58"/>
      <c r="AJ113" s="12"/>
      <c r="AK113" s="12"/>
      <c r="AL113" s="12"/>
      <c r="AM113" s="12"/>
      <c r="AN113" s="12"/>
    </row>
    <row r="114" spans="1:40" ht="11.5" x14ac:dyDescent="0.25">
      <c r="A114" s="10"/>
      <c r="B114" s="10"/>
      <c r="C114" s="10"/>
      <c r="D114" s="10"/>
      <c r="E114" s="13"/>
      <c r="F114" s="12"/>
      <c r="G114" s="12"/>
      <c r="H114" s="12"/>
      <c r="I114" s="12"/>
      <c r="J114" s="12"/>
      <c r="K114" s="58"/>
      <c r="L114" s="12"/>
      <c r="M114" s="12"/>
      <c r="N114" s="12"/>
      <c r="O114" s="12"/>
      <c r="P114" s="12"/>
      <c r="Q114" s="58"/>
      <c r="R114" s="12"/>
      <c r="S114" s="12"/>
      <c r="T114" s="12"/>
      <c r="U114" s="12"/>
      <c r="V114" s="12"/>
      <c r="W114" s="58"/>
      <c r="X114" s="12"/>
      <c r="Y114" s="12"/>
      <c r="Z114" s="12"/>
      <c r="AA114" s="12"/>
      <c r="AB114" s="12"/>
      <c r="AC114" s="58"/>
      <c r="AD114" s="12"/>
      <c r="AE114" s="12"/>
      <c r="AF114" s="12"/>
      <c r="AG114" s="12"/>
      <c r="AH114" s="12"/>
      <c r="AI114" s="58"/>
      <c r="AJ114" s="12"/>
      <c r="AK114" s="12"/>
      <c r="AL114" s="12"/>
      <c r="AM114" s="12"/>
      <c r="AN114" s="12"/>
    </row>
    <row r="115" spans="1:40" ht="11.5" x14ac:dyDescent="0.25">
      <c r="A115" s="10"/>
      <c r="B115" s="10"/>
      <c r="C115" s="10"/>
      <c r="D115" s="10"/>
      <c r="E115" s="13"/>
      <c r="F115" s="12"/>
      <c r="G115" s="12"/>
      <c r="H115" s="12"/>
      <c r="I115" s="12"/>
      <c r="J115" s="12"/>
      <c r="K115" s="58"/>
      <c r="L115" s="12"/>
      <c r="M115" s="12"/>
      <c r="N115" s="12"/>
      <c r="O115" s="12"/>
      <c r="P115" s="12"/>
      <c r="Q115" s="58"/>
      <c r="R115" s="12"/>
      <c r="S115" s="12"/>
      <c r="T115" s="12"/>
      <c r="U115" s="12"/>
      <c r="V115" s="12"/>
      <c r="W115" s="58"/>
      <c r="X115" s="12"/>
      <c r="Y115" s="12"/>
      <c r="Z115" s="12"/>
      <c r="AA115" s="12"/>
      <c r="AB115" s="12"/>
      <c r="AC115" s="58"/>
      <c r="AD115" s="12"/>
      <c r="AE115" s="12"/>
      <c r="AF115" s="12"/>
      <c r="AG115" s="12"/>
      <c r="AH115" s="12"/>
      <c r="AI115" s="58"/>
      <c r="AJ115" s="12"/>
      <c r="AK115" s="12"/>
      <c r="AL115" s="12"/>
      <c r="AM115" s="12"/>
      <c r="AN115" s="12"/>
    </row>
    <row r="116" spans="1:40" ht="11.5" x14ac:dyDescent="0.25">
      <c r="A116" s="10"/>
      <c r="B116" s="10"/>
      <c r="C116" s="10"/>
      <c r="D116" s="10"/>
      <c r="E116" s="13"/>
      <c r="F116" s="12"/>
      <c r="G116" s="12"/>
      <c r="H116" s="12"/>
      <c r="I116" s="12"/>
      <c r="J116" s="12"/>
      <c r="K116" s="58"/>
      <c r="L116" s="12"/>
      <c r="M116" s="12"/>
      <c r="N116" s="12"/>
      <c r="O116" s="12"/>
      <c r="P116" s="12"/>
      <c r="Q116" s="58"/>
      <c r="R116" s="12"/>
      <c r="S116" s="12"/>
      <c r="T116" s="12"/>
      <c r="U116" s="12"/>
      <c r="V116" s="12"/>
      <c r="W116" s="58"/>
      <c r="X116" s="12"/>
      <c r="Y116" s="12"/>
      <c r="Z116" s="12"/>
      <c r="AA116" s="12"/>
      <c r="AB116" s="12"/>
      <c r="AC116" s="58"/>
      <c r="AD116" s="12"/>
      <c r="AE116" s="12"/>
      <c r="AF116" s="12"/>
      <c r="AG116" s="12"/>
      <c r="AH116" s="12"/>
      <c r="AI116" s="58"/>
      <c r="AJ116" s="12"/>
      <c r="AK116" s="12"/>
      <c r="AL116" s="12"/>
      <c r="AM116" s="12"/>
      <c r="AN116" s="12"/>
    </row>
    <row r="117" spans="1:40" ht="11.5" x14ac:dyDescent="0.25">
      <c r="A117" s="10"/>
      <c r="B117" s="10"/>
      <c r="C117" s="10"/>
      <c r="D117" s="10"/>
      <c r="E117" s="13"/>
      <c r="F117" s="12"/>
      <c r="G117" s="12"/>
      <c r="H117" s="12"/>
      <c r="I117" s="12"/>
      <c r="J117" s="12"/>
      <c r="K117" s="58"/>
      <c r="L117" s="12"/>
      <c r="M117" s="12"/>
      <c r="N117" s="12"/>
      <c r="O117" s="12"/>
      <c r="P117" s="12"/>
      <c r="Q117" s="58"/>
      <c r="R117" s="12"/>
      <c r="S117" s="12"/>
      <c r="T117" s="12"/>
      <c r="U117" s="12"/>
      <c r="V117" s="12"/>
      <c r="W117" s="58"/>
      <c r="X117" s="12"/>
      <c r="Y117" s="12"/>
      <c r="Z117" s="12"/>
      <c r="AA117" s="12"/>
      <c r="AB117" s="12"/>
      <c r="AC117" s="58"/>
      <c r="AD117" s="12"/>
      <c r="AE117" s="12"/>
      <c r="AF117" s="12"/>
      <c r="AG117" s="12"/>
      <c r="AH117" s="12"/>
      <c r="AI117" s="58"/>
      <c r="AJ117" s="12"/>
      <c r="AK117" s="12"/>
      <c r="AL117" s="12"/>
      <c r="AM117" s="12"/>
      <c r="AN117" s="12"/>
    </row>
    <row r="118" spans="1:40" ht="11.5" x14ac:dyDescent="0.25">
      <c r="A118" s="10"/>
      <c r="B118" s="10"/>
      <c r="C118" s="10"/>
      <c r="D118" s="10"/>
      <c r="E118" s="13"/>
      <c r="F118" s="12"/>
      <c r="G118" s="12"/>
      <c r="H118" s="12"/>
      <c r="I118" s="12"/>
      <c r="J118" s="12"/>
      <c r="K118" s="58"/>
      <c r="L118" s="12"/>
      <c r="M118" s="12"/>
      <c r="N118" s="12"/>
      <c r="O118" s="12"/>
      <c r="P118" s="12"/>
      <c r="Q118" s="58"/>
      <c r="R118" s="12"/>
      <c r="S118" s="12"/>
      <c r="T118" s="12"/>
      <c r="U118" s="12"/>
      <c r="V118" s="12"/>
      <c r="W118" s="58"/>
      <c r="X118" s="12"/>
      <c r="Y118" s="12"/>
      <c r="Z118" s="12"/>
      <c r="AA118" s="12"/>
      <c r="AB118" s="12"/>
      <c r="AC118" s="58"/>
      <c r="AD118" s="12"/>
      <c r="AE118" s="12"/>
      <c r="AF118" s="12"/>
      <c r="AG118" s="12"/>
      <c r="AH118" s="12"/>
      <c r="AI118" s="58"/>
      <c r="AJ118" s="12"/>
      <c r="AK118" s="12"/>
      <c r="AL118" s="12"/>
      <c r="AM118" s="12"/>
      <c r="AN118" s="12"/>
    </row>
    <row r="119" spans="1:40" ht="11.5" x14ac:dyDescent="0.25">
      <c r="A119" s="10"/>
      <c r="B119" s="10"/>
      <c r="C119" s="10"/>
      <c r="D119" s="10"/>
      <c r="E119" s="13"/>
      <c r="F119" s="12"/>
      <c r="G119" s="12"/>
      <c r="H119" s="12"/>
      <c r="I119" s="12"/>
      <c r="J119" s="12"/>
      <c r="K119" s="58"/>
      <c r="L119" s="12"/>
      <c r="M119" s="12"/>
      <c r="N119" s="12"/>
      <c r="O119" s="12"/>
      <c r="P119" s="12"/>
      <c r="Q119" s="58"/>
      <c r="R119" s="12"/>
      <c r="S119" s="12"/>
      <c r="T119" s="12"/>
      <c r="U119" s="12"/>
      <c r="V119" s="12"/>
      <c r="W119" s="58"/>
      <c r="X119" s="12"/>
      <c r="Y119" s="12"/>
      <c r="Z119" s="12"/>
      <c r="AA119" s="12"/>
      <c r="AB119" s="12"/>
      <c r="AC119" s="58"/>
      <c r="AD119" s="12"/>
      <c r="AE119" s="12"/>
      <c r="AF119" s="12"/>
      <c r="AG119" s="12"/>
      <c r="AH119" s="12"/>
      <c r="AI119" s="58"/>
      <c r="AJ119" s="12"/>
      <c r="AK119" s="12"/>
      <c r="AL119" s="12"/>
      <c r="AM119" s="12"/>
      <c r="AN119" s="12"/>
    </row>
    <row r="120" spans="1:40" ht="11.5" x14ac:dyDescent="0.25">
      <c r="A120" s="10"/>
      <c r="B120" s="10"/>
      <c r="C120" s="10"/>
      <c r="D120" s="10"/>
      <c r="E120" s="13"/>
      <c r="F120" s="12"/>
      <c r="G120" s="12"/>
      <c r="H120" s="12"/>
      <c r="I120" s="12"/>
      <c r="J120" s="12"/>
      <c r="K120" s="58"/>
      <c r="L120" s="12"/>
      <c r="M120" s="12"/>
      <c r="N120" s="12"/>
      <c r="O120" s="12"/>
      <c r="P120" s="12"/>
      <c r="Q120" s="58"/>
      <c r="R120" s="12"/>
      <c r="S120" s="12"/>
      <c r="T120" s="12"/>
      <c r="U120" s="12"/>
      <c r="V120" s="12"/>
      <c r="W120" s="58"/>
      <c r="X120" s="12"/>
      <c r="Y120" s="12"/>
      <c r="Z120" s="12"/>
      <c r="AA120" s="12"/>
      <c r="AB120" s="12"/>
      <c r="AC120" s="58"/>
      <c r="AD120" s="12"/>
      <c r="AE120" s="12"/>
      <c r="AF120" s="12"/>
      <c r="AG120" s="12"/>
      <c r="AH120" s="12"/>
      <c r="AI120" s="58"/>
      <c r="AJ120" s="12"/>
      <c r="AK120" s="12"/>
      <c r="AL120" s="12"/>
      <c r="AM120" s="12"/>
      <c r="AN120" s="12"/>
    </row>
    <row r="121" spans="1:40" ht="11.5" x14ac:dyDescent="0.25">
      <c r="A121" s="10"/>
      <c r="B121" s="10"/>
      <c r="C121" s="10"/>
      <c r="D121" s="10"/>
      <c r="E121" s="13"/>
      <c r="F121" s="12"/>
      <c r="G121" s="12"/>
      <c r="H121" s="12"/>
      <c r="I121" s="12"/>
      <c r="J121" s="12"/>
      <c r="K121" s="58"/>
      <c r="L121" s="12"/>
      <c r="M121" s="12"/>
      <c r="N121" s="12"/>
      <c r="O121" s="12"/>
      <c r="P121" s="12"/>
      <c r="Q121" s="58"/>
      <c r="R121" s="12"/>
      <c r="S121" s="12"/>
      <c r="T121" s="12"/>
      <c r="U121" s="12"/>
      <c r="V121" s="12"/>
      <c r="W121" s="58"/>
      <c r="X121" s="12"/>
      <c r="Y121" s="12"/>
      <c r="Z121" s="12"/>
      <c r="AA121" s="12"/>
      <c r="AB121" s="12"/>
      <c r="AC121" s="58"/>
      <c r="AD121" s="12"/>
      <c r="AE121" s="12"/>
      <c r="AF121" s="12"/>
      <c r="AG121" s="12"/>
      <c r="AH121" s="12"/>
      <c r="AI121" s="58"/>
      <c r="AJ121" s="12"/>
      <c r="AK121" s="12"/>
      <c r="AL121" s="12"/>
      <c r="AM121" s="12"/>
      <c r="AN121" s="12"/>
    </row>
    <row r="122" spans="1:40" ht="11.5" x14ac:dyDescent="0.25">
      <c r="A122" s="10"/>
      <c r="B122" s="10"/>
      <c r="C122" s="10"/>
      <c r="D122" s="10"/>
      <c r="E122" s="13"/>
      <c r="F122" s="12"/>
      <c r="G122" s="12"/>
      <c r="H122" s="12"/>
      <c r="I122" s="12"/>
      <c r="J122" s="12"/>
      <c r="K122" s="58"/>
      <c r="L122" s="12"/>
      <c r="M122" s="12"/>
      <c r="N122" s="12"/>
      <c r="O122" s="12"/>
      <c r="P122" s="12"/>
      <c r="Q122" s="58"/>
      <c r="R122" s="12"/>
      <c r="S122" s="12"/>
      <c r="T122" s="12"/>
      <c r="U122" s="12"/>
      <c r="V122" s="12"/>
      <c r="W122" s="58"/>
      <c r="X122" s="12"/>
      <c r="Y122" s="12"/>
      <c r="Z122" s="12"/>
      <c r="AA122" s="12"/>
      <c r="AB122" s="12"/>
      <c r="AC122" s="58"/>
      <c r="AD122" s="12"/>
      <c r="AE122" s="12"/>
      <c r="AF122" s="12"/>
      <c r="AG122" s="12"/>
      <c r="AH122" s="12"/>
      <c r="AI122" s="58"/>
      <c r="AJ122" s="12"/>
      <c r="AK122" s="12"/>
      <c r="AL122" s="12"/>
      <c r="AM122" s="12"/>
      <c r="AN122" s="12"/>
    </row>
    <row r="123" spans="1:40" ht="11.5" x14ac:dyDescent="0.25">
      <c r="A123" s="10"/>
      <c r="B123" s="10"/>
      <c r="C123" s="10"/>
      <c r="D123" s="10"/>
      <c r="E123" s="13"/>
      <c r="F123" s="12"/>
      <c r="G123" s="12"/>
      <c r="H123" s="12"/>
      <c r="I123" s="12"/>
      <c r="J123" s="12"/>
      <c r="K123" s="58"/>
      <c r="L123" s="12"/>
      <c r="M123" s="12"/>
      <c r="N123" s="12"/>
      <c r="O123" s="12"/>
      <c r="P123" s="12"/>
      <c r="Q123" s="58"/>
      <c r="R123" s="12"/>
      <c r="S123" s="12"/>
      <c r="T123" s="12"/>
      <c r="U123" s="12"/>
      <c r="V123" s="12"/>
      <c r="W123" s="58"/>
      <c r="X123" s="12"/>
      <c r="Y123" s="12"/>
      <c r="Z123" s="12"/>
      <c r="AA123" s="12"/>
      <c r="AB123" s="12"/>
      <c r="AC123" s="58"/>
      <c r="AD123" s="12"/>
      <c r="AE123" s="12"/>
      <c r="AF123" s="12"/>
      <c r="AG123" s="12"/>
      <c r="AH123" s="12"/>
      <c r="AI123" s="58"/>
      <c r="AJ123" s="12"/>
      <c r="AK123" s="12"/>
      <c r="AL123" s="12"/>
      <c r="AM123" s="12"/>
      <c r="AN123" s="12"/>
    </row>
    <row r="124" spans="1:40" ht="11.5" x14ac:dyDescent="0.25">
      <c r="A124" s="10"/>
      <c r="B124" s="10"/>
      <c r="C124" s="10"/>
      <c r="D124" s="10"/>
      <c r="E124" s="13"/>
      <c r="F124" s="12"/>
      <c r="G124" s="12"/>
      <c r="H124" s="12"/>
      <c r="I124" s="12"/>
      <c r="J124" s="12"/>
      <c r="K124" s="58"/>
      <c r="L124" s="12"/>
      <c r="M124" s="12"/>
      <c r="N124" s="12"/>
      <c r="O124" s="12"/>
      <c r="P124" s="12"/>
      <c r="Q124" s="58"/>
      <c r="R124" s="12"/>
      <c r="S124" s="12"/>
      <c r="T124" s="12"/>
      <c r="U124" s="12"/>
      <c r="V124" s="12"/>
      <c r="W124" s="58"/>
      <c r="X124" s="12"/>
      <c r="Y124" s="12"/>
      <c r="Z124" s="12"/>
      <c r="AA124" s="12"/>
      <c r="AB124" s="12"/>
      <c r="AC124" s="58"/>
      <c r="AD124" s="12"/>
      <c r="AE124" s="12"/>
      <c r="AF124" s="12"/>
      <c r="AG124" s="12"/>
      <c r="AH124" s="12"/>
      <c r="AI124" s="58"/>
      <c r="AJ124" s="12"/>
      <c r="AK124" s="12"/>
      <c r="AL124" s="12"/>
      <c r="AM124" s="12"/>
      <c r="AN124" s="12"/>
    </row>
    <row r="125" spans="1:40" ht="11.5" x14ac:dyDescent="0.25">
      <c r="A125" s="10"/>
      <c r="B125" s="10"/>
      <c r="C125" s="10"/>
      <c r="D125" s="10"/>
      <c r="E125" s="13"/>
      <c r="F125" s="12"/>
      <c r="G125" s="12"/>
      <c r="H125" s="12"/>
      <c r="I125" s="12"/>
      <c r="J125" s="12"/>
      <c r="K125" s="58"/>
      <c r="L125" s="12"/>
      <c r="M125" s="12"/>
      <c r="N125" s="12"/>
      <c r="O125" s="12"/>
      <c r="P125" s="12"/>
      <c r="Q125" s="58"/>
      <c r="R125" s="12"/>
      <c r="S125" s="12"/>
      <c r="T125" s="12"/>
      <c r="U125" s="12"/>
      <c r="V125" s="12"/>
      <c r="W125" s="58"/>
      <c r="X125" s="12"/>
      <c r="Y125" s="12"/>
      <c r="Z125" s="12"/>
      <c r="AA125" s="12"/>
      <c r="AB125" s="12"/>
      <c r="AC125" s="58"/>
      <c r="AD125" s="12"/>
      <c r="AE125" s="12"/>
      <c r="AF125" s="12"/>
      <c r="AG125" s="12"/>
      <c r="AH125" s="12"/>
      <c r="AI125" s="58"/>
      <c r="AJ125" s="12"/>
      <c r="AK125" s="12"/>
      <c r="AL125" s="12"/>
      <c r="AM125" s="12"/>
      <c r="AN125" s="12"/>
    </row>
    <row r="126" spans="1:40" ht="11.5" x14ac:dyDescent="0.25">
      <c r="A126" s="10"/>
      <c r="B126" s="10"/>
      <c r="C126" s="10"/>
      <c r="D126" s="10"/>
      <c r="E126" s="13"/>
      <c r="F126" s="12"/>
      <c r="G126" s="12"/>
      <c r="H126" s="12"/>
      <c r="I126" s="12"/>
      <c r="J126" s="12"/>
      <c r="K126" s="58"/>
      <c r="L126" s="12"/>
      <c r="M126" s="12"/>
      <c r="N126" s="12"/>
      <c r="O126" s="12"/>
      <c r="P126" s="12"/>
      <c r="Q126" s="58"/>
      <c r="R126" s="12"/>
      <c r="S126" s="12"/>
      <c r="T126" s="12"/>
      <c r="U126" s="12"/>
      <c r="V126" s="12"/>
      <c r="W126" s="58"/>
      <c r="X126" s="12"/>
      <c r="Y126" s="12"/>
      <c r="Z126" s="12"/>
      <c r="AA126" s="12"/>
      <c r="AB126" s="12"/>
      <c r="AC126" s="58"/>
      <c r="AD126" s="12"/>
      <c r="AE126" s="12"/>
      <c r="AF126" s="12"/>
      <c r="AG126" s="12"/>
      <c r="AH126" s="12"/>
      <c r="AI126" s="58"/>
      <c r="AJ126" s="12"/>
      <c r="AK126" s="12"/>
      <c r="AL126" s="12"/>
      <c r="AM126" s="12"/>
      <c r="AN126" s="12"/>
    </row>
    <row r="127" spans="1:40" ht="11.5" x14ac:dyDescent="0.25">
      <c r="A127" s="10"/>
      <c r="B127" s="10"/>
      <c r="C127" s="10"/>
      <c r="D127" s="10"/>
      <c r="E127" s="13"/>
      <c r="F127" s="12"/>
      <c r="G127" s="12"/>
      <c r="H127" s="12"/>
      <c r="I127" s="12"/>
      <c r="J127" s="12"/>
      <c r="K127" s="58"/>
      <c r="L127" s="12"/>
      <c r="M127" s="12"/>
      <c r="N127" s="12"/>
      <c r="O127" s="12"/>
      <c r="P127" s="12"/>
      <c r="Q127" s="58"/>
      <c r="R127" s="12"/>
      <c r="S127" s="12"/>
      <c r="T127" s="12"/>
      <c r="U127" s="12"/>
      <c r="V127" s="12"/>
      <c r="W127" s="58"/>
      <c r="X127" s="12"/>
      <c r="Y127" s="12"/>
      <c r="Z127" s="12"/>
      <c r="AA127" s="12"/>
      <c r="AB127" s="12"/>
      <c r="AC127" s="58"/>
      <c r="AD127" s="12"/>
      <c r="AE127" s="12"/>
      <c r="AF127" s="12"/>
      <c r="AG127" s="12"/>
      <c r="AH127" s="12"/>
      <c r="AI127" s="58"/>
      <c r="AJ127" s="12"/>
      <c r="AK127" s="12"/>
      <c r="AL127" s="12"/>
      <c r="AM127" s="12"/>
      <c r="AN127" s="12"/>
    </row>
    <row r="128" spans="1:40" ht="11.5" x14ac:dyDescent="0.25">
      <c r="A128" s="10"/>
      <c r="B128" s="10"/>
      <c r="C128" s="10"/>
      <c r="D128" s="10"/>
      <c r="E128" s="13"/>
      <c r="F128" s="12"/>
      <c r="G128" s="12"/>
      <c r="H128" s="12"/>
      <c r="I128" s="12"/>
      <c r="J128" s="12"/>
      <c r="K128" s="58"/>
      <c r="L128" s="12"/>
      <c r="M128" s="12"/>
      <c r="N128" s="12"/>
      <c r="O128" s="12"/>
      <c r="P128" s="12"/>
      <c r="Q128" s="58"/>
      <c r="R128" s="12"/>
      <c r="S128" s="12"/>
      <c r="T128" s="12"/>
      <c r="U128" s="12"/>
      <c r="V128" s="12"/>
      <c r="W128" s="58"/>
      <c r="X128" s="12"/>
      <c r="Y128" s="12"/>
      <c r="Z128" s="12"/>
      <c r="AA128" s="12"/>
      <c r="AB128" s="12"/>
      <c r="AC128" s="58"/>
      <c r="AD128" s="12"/>
      <c r="AE128" s="12"/>
      <c r="AF128" s="12"/>
      <c r="AG128" s="12"/>
      <c r="AH128" s="12"/>
      <c r="AI128" s="58"/>
      <c r="AJ128" s="12"/>
      <c r="AK128" s="12"/>
      <c r="AL128" s="12"/>
      <c r="AM128" s="12"/>
      <c r="AN128" s="12"/>
    </row>
    <row r="129" spans="1:40" ht="11.5" x14ac:dyDescent="0.25">
      <c r="A129" s="10"/>
      <c r="B129" s="10"/>
      <c r="C129" s="10"/>
      <c r="D129" s="10"/>
      <c r="E129" s="13"/>
      <c r="F129" s="12"/>
      <c r="G129" s="12"/>
      <c r="H129" s="12"/>
      <c r="I129" s="12"/>
      <c r="J129" s="12"/>
      <c r="K129" s="58"/>
      <c r="L129" s="12"/>
      <c r="M129" s="12"/>
      <c r="N129" s="12"/>
      <c r="O129" s="12"/>
      <c r="P129" s="12"/>
      <c r="Q129" s="58"/>
      <c r="R129" s="12"/>
      <c r="S129" s="12"/>
      <c r="T129" s="12"/>
      <c r="U129" s="12"/>
      <c r="V129" s="12"/>
      <c r="W129" s="58"/>
      <c r="X129" s="12"/>
      <c r="Y129" s="12"/>
      <c r="Z129" s="12"/>
      <c r="AA129" s="12"/>
      <c r="AB129" s="12"/>
      <c r="AC129" s="58"/>
      <c r="AD129" s="12"/>
      <c r="AE129" s="12"/>
      <c r="AF129" s="12"/>
      <c r="AG129" s="12"/>
      <c r="AH129" s="12"/>
      <c r="AI129" s="58"/>
      <c r="AJ129" s="12"/>
      <c r="AK129" s="12"/>
      <c r="AL129" s="12"/>
      <c r="AM129" s="12"/>
      <c r="AN129" s="12"/>
    </row>
    <row r="130" spans="1:40" ht="11.5" x14ac:dyDescent="0.25">
      <c r="A130" s="10"/>
      <c r="B130" s="10"/>
      <c r="C130" s="10"/>
      <c r="D130" s="10"/>
      <c r="E130" s="13"/>
      <c r="F130" s="12"/>
      <c r="G130" s="12"/>
      <c r="H130" s="12"/>
      <c r="I130" s="12"/>
      <c r="J130" s="12"/>
      <c r="K130" s="58"/>
      <c r="L130" s="12"/>
      <c r="M130" s="12"/>
      <c r="N130" s="12"/>
      <c r="O130" s="12"/>
      <c r="P130" s="12"/>
      <c r="Q130" s="58"/>
      <c r="R130" s="12"/>
      <c r="S130" s="12"/>
      <c r="T130" s="12"/>
      <c r="U130" s="12"/>
      <c r="V130" s="12"/>
      <c r="W130" s="58"/>
      <c r="X130" s="12"/>
      <c r="Y130" s="12"/>
      <c r="Z130" s="12"/>
      <c r="AA130" s="12"/>
      <c r="AB130" s="12"/>
      <c r="AC130" s="58"/>
      <c r="AD130" s="12"/>
      <c r="AE130" s="12"/>
      <c r="AF130" s="12"/>
      <c r="AG130" s="12"/>
      <c r="AH130" s="12"/>
      <c r="AI130" s="58"/>
      <c r="AJ130" s="12"/>
      <c r="AK130" s="12"/>
      <c r="AL130" s="12"/>
      <c r="AM130" s="12"/>
      <c r="AN130" s="12"/>
    </row>
    <row r="131" spans="1:40" ht="11.5" x14ac:dyDescent="0.25">
      <c r="A131" s="10"/>
      <c r="B131" s="10"/>
      <c r="C131" s="10"/>
      <c r="D131" s="10"/>
      <c r="E131" s="13"/>
      <c r="F131" s="12"/>
      <c r="G131" s="12"/>
      <c r="H131" s="12"/>
      <c r="I131" s="12"/>
      <c r="J131" s="12"/>
      <c r="K131" s="58"/>
      <c r="L131" s="12"/>
      <c r="M131" s="12"/>
      <c r="N131" s="12"/>
      <c r="O131" s="12"/>
      <c r="P131" s="12"/>
      <c r="Q131" s="58"/>
      <c r="R131" s="12"/>
      <c r="S131" s="12"/>
      <c r="T131" s="12"/>
      <c r="U131" s="12"/>
      <c r="V131" s="12"/>
      <c r="W131" s="58"/>
      <c r="X131" s="12"/>
      <c r="Y131" s="12"/>
      <c r="Z131" s="12"/>
      <c r="AA131" s="12"/>
      <c r="AB131" s="12"/>
      <c r="AC131" s="58"/>
      <c r="AD131" s="12"/>
      <c r="AE131" s="12"/>
      <c r="AF131" s="12"/>
      <c r="AG131" s="12"/>
      <c r="AH131" s="12"/>
      <c r="AI131" s="58"/>
      <c r="AJ131" s="12"/>
      <c r="AK131" s="12"/>
      <c r="AL131" s="12"/>
      <c r="AM131" s="12"/>
      <c r="AN131" s="12"/>
    </row>
    <row r="132" spans="1:40" ht="11.5" x14ac:dyDescent="0.25">
      <c r="A132" s="10"/>
      <c r="B132" s="10"/>
      <c r="C132" s="10"/>
      <c r="D132" s="10"/>
      <c r="E132" s="13"/>
      <c r="F132" s="12"/>
      <c r="G132" s="12"/>
      <c r="H132" s="12"/>
      <c r="I132" s="12"/>
      <c r="J132" s="12"/>
      <c r="K132" s="58"/>
      <c r="L132" s="12"/>
      <c r="M132" s="12"/>
      <c r="N132" s="12"/>
      <c r="O132" s="12"/>
      <c r="P132" s="12"/>
      <c r="Q132" s="58"/>
      <c r="R132" s="12"/>
      <c r="S132" s="12"/>
      <c r="T132" s="12"/>
      <c r="U132" s="12"/>
      <c r="V132" s="12"/>
      <c r="W132" s="58"/>
      <c r="X132" s="12"/>
      <c r="Y132" s="12"/>
      <c r="Z132" s="12"/>
      <c r="AA132" s="12"/>
      <c r="AB132" s="12"/>
      <c r="AC132" s="58"/>
      <c r="AD132" s="12"/>
      <c r="AE132" s="12"/>
      <c r="AF132" s="12"/>
      <c r="AG132" s="12"/>
      <c r="AH132" s="12"/>
      <c r="AI132" s="58"/>
      <c r="AJ132" s="12"/>
      <c r="AK132" s="12"/>
      <c r="AL132" s="12"/>
      <c r="AM132" s="12"/>
      <c r="AN132" s="12"/>
    </row>
    <row r="133" spans="1:40" ht="11.5" x14ac:dyDescent="0.25">
      <c r="A133" s="10"/>
      <c r="B133" s="10"/>
      <c r="C133" s="10"/>
      <c r="D133" s="10"/>
      <c r="E133" s="13"/>
      <c r="F133" s="12"/>
      <c r="G133" s="12"/>
      <c r="H133" s="12"/>
      <c r="I133" s="12"/>
      <c r="J133" s="12"/>
      <c r="K133" s="58"/>
      <c r="L133" s="12"/>
      <c r="M133" s="12"/>
      <c r="N133" s="12"/>
      <c r="O133" s="12"/>
      <c r="P133" s="12"/>
      <c r="Q133" s="58"/>
      <c r="R133" s="12"/>
      <c r="S133" s="12"/>
      <c r="T133" s="12"/>
      <c r="U133" s="12"/>
      <c r="V133" s="12"/>
      <c r="W133" s="58"/>
      <c r="X133" s="12"/>
      <c r="Y133" s="12"/>
      <c r="Z133" s="12"/>
      <c r="AA133" s="12"/>
      <c r="AB133" s="12"/>
      <c r="AC133" s="58"/>
      <c r="AD133" s="12"/>
      <c r="AE133" s="12"/>
      <c r="AF133" s="12"/>
      <c r="AG133" s="12"/>
      <c r="AH133" s="12"/>
      <c r="AI133" s="58"/>
      <c r="AJ133" s="12"/>
      <c r="AK133" s="12"/>
      <c r="AL133" s="12"/>
      <c r="AM133" s="12"/>
      <c r="AN133" s="12"/>
    </row>
    <row r="134" spans="1:40" ht="11.5" x14ac:dyDescent="0.25">
      <c r="A134" s="10"/>
      <c r="B134" s="10"/>
      <c r="C134" s="10"/>
      <c r="D134" s="10"/>
      <c r="E134" s="13"/>
      <c r="F134" s="12"/>
      <c r="G134" s="12"/>
      <c r="H134" s="12"/>
      <c r="I134" s="12"/>
      <c r="J134" s="12"/>
      <c r="K134" s="58"/>
      <c r="L134" s="12"/>
      <c r="M134" s="12"/>
      <c r="N134" s="12"/>
      <c r="O134" s="12"/>
      <c r="P134" s="12"/>
      <c r="Q134" s="58"/>
      <c r="R134" s="12"/>
      <c r="S134" s="12"/>
      <c r="T134" s="12"/>
      <c r="U134" s="12"/>
      <c r="V134" s="12"/>
      <c r="W134" s="58"/>
      <c r="X134" s="12"/>
      <c r="Y134" s="12"/>
      <c r="Z134" s="12"/>
      <c r="AA134" s="12"/>
      <c r="AB134" s="12"/>
      <c r="AC134" s="58"/>
      <c r="AD134" s="12"/>
      <c r="AE134" s="12"/>
      <c r="AF134" s="12"/>
      <c r="AG134" s="12"/>
      <c r="AH134" s="12"/>
      <c r="AI134" s="58"/>
      <c r="AJ134" s="12"/>
      <c r="AK134" s="12"/>
      <c r="AL134" s="12"/>
      <c r="AM134" s="12"/>
      <c r="AN134" s="12"/>
    </row>
    <row r="135" spans="1:40" ht="11.5" x14ac:dyDescent="0.25">
      <c r="A135" s="10"/>
      <c r="B135" s="10"/>
      <c r="C135" s="10"/>
      <c r="D135" s="10"/>
      <c r="E135" s="13"/>
      <c r="F135" s="12"/>
      <c r="G135" s="12"/>
      <c r="H135" s="12"/>
      <c r="I135" s="12"/>
      <c r="J135" s="12"/>
      <c r="K135" s="58"/>
      <c r="L135" s="12"/>
      <c r="M135" s="12"/>
      <c r="N135" s="12"/>
      <c r="O135" s="12"/>
      <c r="P135" s="12"/>
      <c r="Q135" s="58"/>
      <c r="R135" s="12"/>
      <c r="S135" s="12"/>
      <c r="T135" s="12"/>
      <c r="U135" s="12"/>
      <c r="V135" s="12"/>
      <c r="W135" s="58"/>
      <c r="X135" s="12"/>
      <c r="Y135" s="12"/>
      <c r="Z135" s="12"/>
      <c r="AA135" s="12"/>
      <c r="AB135" s="12"/>
      <c r="AC135" s="58"/>
      <c r="AD135" s="12"/>
      <c r="AE135" s="12"/>
      <c r="AF135" s="12"/>
      <c r="AG135" s="12"/>
      <c r="AH135" s="12"/>
      <c r="AI135" s="58"/>
      <c r="AJ135" s="12"/>
      <c r="AK135" s="12"/>
      <c r="AL135" s="12"/>
      <c r="AM135" s="12"/>
      <c r="AN135" s="12"/>
    </row>
    <row r="136" spans="1:40" ht="11.5" x14ac:dyDescent="0.25">
      <c r="A136" s="10"/>
      <c r="B136" s="10"/>
      <c r="C136" s="10"/>
      <c r="D136" s="10"/>
      <c r="E136" s="13"/>
      <c r="F136" s="12"/>
      <c r="G136" s="12"/>
      <c r="H136" s="12"/>
      <c r="I136" s="12"/>
      <c r="J136" s="12"/>
      <c r="K136" s="58"/>
      <c r="L136" s="12"/>
      <c r="M136" s="12"/>
      <c r="N136" s="12"/>
      <c r="O136" s="12"/>
      <c r="P136" s="12"/>
      <c r="Q136" s="58"/>
      <c r="R136" s="12"/>
      <c r="S136" s="12"/>
      <c r="T136" s="12"/>
      <c r="U136" s="12"/>
      <c r="V136" s="12"/>
      <c r="W136" s="58"/>
      <c r="X136" s="12"/>
      <c r="Y136" s="12"/>
      <c r="Z136" s="12"/>
      <c r="AA136" s="12"/>
      <c r="AB136" s="12"/>
      <c r="AC136" s="58"/>
      <c r="AD136" s="12"/>
      <c r="AE136" s="12"/>
      <c r="AF136" s="12"/>
      <c r="AG136" s="12"/>
      <c r="AH136" s="12"/>
      <c r="AI136" s="58"/>
      <c r="AJ136" s="12"/>
      <c r="AK136" s="12"/>
      <c r="AL136" s="12"/>
      <c r="AM136" s="12"/>
      <c r="AN136" s="12"/>
    </row>
    <row r="137" spans="1:40" ht="11.5" x14ac:dyDescent="0.25">
      <c r="A137" s="10"/>
      <c r="B137" s="10"/>
      <c r="C137" s="10"/>
      <c r="D137" s="10"/>
      <c r="E137" s="13"/>
      <c r="F137" s="12"/>
      <c r="G137" s="12"/>
      <c r="H137" s="12"/>
      <c r="I137" s="12"/>
      <c r="J137" s="12"/>
      <c r="K137" s="58"/>
      <c r="L137" s="12"/>
      <c r="M137" s="12"/>
      <c r="N137" s="12"/>
      <c r="O137" s="12"/>
      <c r="P137" s="12"/>
      <c r="Q137" s="58"/>
      <c r="R137" s="12"/>
      <c r="S137" s="12"/>
      <c r="T137" s="12"/>
      <c r="U137" s="12"/>
      <c r="V137" s="12"/>
      <c r="W137" s="58"/>
      <c r="X137" s="12"/>
      <c r="Y137" s="12"/>
      <c r="Z137" s="12"/>
      <c r="AA137" s="12"/>
      <c r="AB137" s="12"/>
      <c r="AC137" s="58"/>
      <c r="AD137" s="12"/>
      <c r="AE137" s="12"/>
      <c r="AF137" s="12"/>
      <c r="AG137" s="12"/>
      <c r="AH137" s="12"/>
      <c r="AI137" s="58"/>
      <c r="AJ137" s="12"/>
      <c r="AK137" s="12"/>
      <c r="AL137" s="12"/>
      <c r="AM137" s="12"/>
      <c r="AN137" s="12"/>
    </row>
    <row r="138" spans="1:40" ht="11.5" x14ac:dyDescent="0.25">
      <c r="A138" s="10"/>
      <c r="B138" s="10"/>
      <c r="C138" s="10"/>
      <c r="D138" s="10"/>
      <c r="E138" s="13"/>
      <c r="F138" s="12"/>
      <c r="G138" s="12"/>
      <c r="H138" s="12"/>
      <c r="I138" s="12"/>
      <c r="J138" s="12"/>
      <c r="K138" s="58"/>
      <c r="L138" s="12"/>
      <c r="M138" s="12"/>
      <c r="N138" s="12"/>
      <c r="O138" s="12"/>
      <c r="P138" s="12"/>
      <c r="Q138" s="58"/>
      <c r="R138" s="12"/>
      <c r="S138" s="12"/>
      <c r="T138" s="12"/>
      <c r="U138" s="12"/>
      <c r="V138" s="12"/>
      <c r="W138" s="58"/>
      <c r="X138" s="12"/>
      <c r="Y138" s="12"/>
      <c r="Z138" s="12"/>
      <c r="AA138" s="12"/>
      <c r="AB138" s="12"/>
      <c r="AC138" s="58"/>
      <c r="AD138" s="12"/>
      <c r="AE138" s="12"/>
      <c r="AF138" s="12"/>
      <c r="AG138" s="12"/>
      <c r="AH138" s="12"/>
      <c r="AI138" s="58"/>
      <c r="AJ138" s="12"/>
      <c r="AK138" s="12"/>
      <c r="AL138" s="12"/>
      <c r="AM138" s="12"/>
      <c r="AN138" s="12"/>
    </row>
    <row r="139" spans="1:40" ht="11.5" x14ac:dyDescent="0.25">
      <c r="A139" s="10"/>
      <c r="B139" s="10"/>
      <c r="C139" s="10"/>
      <c r="D139" s="10"/>
      <c r="E139" s="13"/>
      <c r="F139" s="12"/>
      <c r="G139" s="12"/>
      <c r="H139" s="12"/>
      <c r="I139" s="12"/>
      <c r="J139" s="12"/>
      <c r="K139" s="58"/>
      <c r="L139" s="12"/>
      <c r="M139" s="12"/>
      <c r="N139" s="12"/>
      <c r="O139" s="12"/>
      <c r="P139" s="12"/>
      <c r="Q139" s="58"/>
      <c r="R139" s="12"/>
      <c r="S139" s="12"/>
      <c r="T139" s="12"/>
      <c r="U139" s="12"/>
      <c r="V139" s="12"/>
      <c r="W139" s="58"/>
      <c r="X139" s="12"/>
      <c r="Y139" s="12"/>
      <c r="Z139" s="12"/>
      <c r="AA139" s="12"/>
      <c r="AB139" s="12"/>
      <c r="AC139" s="58"/>
      <c r="AD139" s="12"/>
      <c r="AE139" s="12"/>
      <c r="AF139" s="12"/>
      <c r="AG139" s="12"/>
      <c r="AH139" s="12"/>
      <c r="AI139" s="58"/>
      <c r="AJ139" s="12"/>
      <c r="AK139" s="12"/>
      <c r="AL139" s="12"/>
      <c r="AM139" s="12"/>
      <c r="AN139" s="12"/>
    </row>
    <row r="140" spans="1:40" ht="11.5" x14ac:dyDescent="0.25">
      <c r="A140" s="10"/>
      <c r="B140" s="10"/>
      <c r="C140" s="10"/>
      <c r="D140" s="10"/>
      <c r="E140" s="13"/>
      <c r="F140" s="12"/>
      <c r="G140" s="12"/>
      <c r="H140" s="12"/>
      <c r="I140" s="12"/>
      <c r="J140" s="12"/>
      <c r="K140" s="58"/>
      <c r="L140" s="12"/>
      <c r="M140" s="12"/>
      <c r="N140" s="12"/>
      <c r="O140" s="12"/>
      <c r="P140" s="12"/>
      <c r="Q140" s="58"/>
      <c r="R140" s="12"/>
      <c r="S140" s="12"/>
      <c r="T140" s="12"/>
      <c r="U140" s="12"/>
      <c r="V140" s="12"/>
      <c r="W140" s="58"/>
      <c r="X140" s="12"/>
      <c r="Y140" s="12"/>
      <c r="Z140" s="12"/>
      <c r="AA140" s="12"/>
      <c r="AB140" s="12"/>
      <c r="AC140" s="58"/>
      <c r="AD140" s="12"/>
      <c r="AE140" s="12"/>
      <c r="AF140" s="12"/>
      <c r="AG140" s="12"/>
      <c r="AH140" s="12"/>
      <c r="AI140" s="58"/>
      <c r="AJ140" s="12"/>
      <c r="AK140" s="12"/>
      <c r="AL140" s="12"/>
      <c r="AM140" s="12"/>
      <c r="AN140" s="12"/>
    </row>
    <row r="141" spans="1:40" ht="11.5" x14ac:dyDescent="0.25">
      <c r="A141" s="10"/>
      <c r="B141" s="10"/>
      <c r="C141" s="10"/>
      <c r="D141" s="10"/>
      <c r="E141" s="13"/>
      <c r="F141" s="12"/>
      <c r="G141" s="12"/>
      <c r="H141" s="12"/>
      <c r="I141" s="12"/>
      <c r="J141" s="12"/>
      <c r="K141" s="58"/>
      <c r="L141" s="12"/>
      <c r="M141" s="12"/>
      <c r="N141" s="12"/>
      <c r="O141" s="12"/>
      <c r="P141" s="12"/>
      <c r="Q141" s="58"/>
      <c r="R141" s="12"/>
      <c r="S141" s="12"/>
      <c r="T141" s="12"/>
      <c r="U141" s="12"/>
      <c r="V141" s="12"/>
      <c r="W141" s="58"/>
      <c r="X141" s="12"/>
      <c r="Y141" s="12"/>
      <c r="Z141" s="12"/>
      <c r="AA141" s="12"/>
      <c r="AB141" s="12"/>
      <c r="AC141" s="58"/>
      <c r="AD141" s="12"/>
      <c r="AE141" s="12"/>
      <c r="AF141" s="12"/>
      <c r="AG141" s="12"/>
      <c r="AH141" s="12"/>
      <c r="AI141" s="58"/>
      <c r="AJ141" s="12"/>
      <c r="AK141" s="12"/>
      <c r="AL141" s="12"/>
      <c r="AM141" s="12"/>
      <c r="AN141" s="12"/>
    </row>
    <row r="142" spans="1:40" ht="11.5" x14ac:dyDescent="0.25">
      <c r="A142" s="10"/>
      <c r="B142" s="10"/>
      <c r="C142" s="10"/>
      <c r="D142" s="10"/>
      <c r="E142" s="13"/>
      <c r="F142" s="12"/>
      <c r="G142" s="12"/>
      <c r="H142" s="12"/>
      <c r="I142" s="12"/>
      <c r="J142" s="12"/>
      <c r="K142" s="58"/>
      <c r="L142" s="12"/>
      <c r="M142" s="12"/>
      <c r="N142" s="12"/>
      <c r="O142" s="12"/>
      <c r="P142" s="12"/>
      <c r="Q142" s="58"/>
      <c r="R142" s="12"/>
      <c r="S142" s="12"/>
      <c r="T142" s="12"/>
      <c r="U142" s="12"/>
      <c r="V142" s="12"/>
      <c r="W142" s="58"/>
      <c r="X142" s="12"/>
      <c r="Y142" s="12"/>
      <c r="Z142" s="12"/>
      <c r="AA142" s="12"/>
      <c r="AB142" s="12"/>
      <c r="AC142" s="58"/>
      <c r="AD142" s="12"/>
      <c r="AE142" s="12"/>
      <c r="AF142" s="12"/>
      <c r="AG142" s="12"/>
      <c r="AH142" s="12"/>
      <c r="AI142" s="58"/>
      <c r="AJ142" s="12"/>
      <c r="AK142" s="12"/>
      <c r="AL142" s="12"/>
      <c r="AM142" s="12"/>
      <c r="AN142" s="12"/>
    </row>
    <row r="143" spans="1:40" ht="11.5" x14ac:dyDescent="0.25">
      <c r="A143" s="10"/>
      <c r="B143" s="10"/>
      <c r="C143" s="10"/>
      <c r="D143" s="10"/>
      <c r="E143" s="13"/>
      <c r="F143" s="12"/>
      <c r="G143" s="12"/>
      <c r="H143" s="12"/>
      <c r="I143" s="12"/>
      <c r="J143" s="12"/>
      <c r="K143" s="58"/>
      <c r="L143" s="12"/>
      <c r="M143" s="12"/>
      <c r="N143" s="12"/>
      <c r="O143" s="12"/>
      <c r="P143" s="12"/>
      <c r="Q143" s="58"/>
      <c r="R143" s="12"/>
      <c r="S143" s="12"/>
      <c r="T143" s="12"/>
      <c r="U143" s="12"/>
      <c r="V143" s="12"/>
      <c r="W143" s="58"/>
      <c r="X143" s="12"/>
      <c r="Y143" s="12"/>
      <c r="Z143" s="12"/>
      <c r="AA143" s="12"/>
      <c r="AB143" s="12"/>
      <c r="AC143" s="58"/>
      <c r="AD143" s="12"/>
      <c r="AE143" s="12"/>
      <c r="AF143" s="12"/>
      <c r="AG143" s="12"/>
      <c r="AH143" s="12"/>
      <c r="AI143" s="58"/>
      <c r="AJ143" s="12"/>
      <c r="AK143" s="12"/>
      <c r="AL143" s="12"/>
      <c r="AM143" s="12"/>
      <c r="AN143" s="12"/>
    </row>
    <row r="144" spans="1:40" ht="11.5" x14ac:dyDescent="0.25">
      <c r="A144" s="10"/>
      <c r="B144" s="10"/>
      <c r="C144" s="10"/>
      <c r="D144" s="10"/>
      <c r="E144" s="13"/>
      <c r="F144" s="12"/>
      <c r="G144" s="12"/>
      <c r="H144" s="12"/>
      <c r="I144" s="12"/>
      <c r="J144" s="12"/>
      <c r="K144" s="58"/>
      <c r="L144" s="12"/>
      <c r="M144" s="12"/>
      <c r="N144" s="12"/>
      <c r="O144" s="12"/>
      <c r="P144" s="12"/>
      <c r="Q144" s="58"/>
      <c r="R144" s="12"/>
      <c r="S144" s="12"/>
      <c r="T144" s="12"/>
      <c r="U144" s="12"/>
      <c r="V144" s="12"/>
      <c r="W144" s="58"/>
      <c r="X144" s="12"/>
      <c r="Y144" s="12"/>
      <c r="Z144" s="12"/>
      <c r="AA144" s="12"/>
      <c r="AB144" s="12"/>
      <c r="AC144" s="58"/>
      <c r="AD144" s="12"/>
      <c r="AE144" s="12"/>
      <c r="AF144" s="12"/>
      <c r="AG144" s="12"/>
      <c r="AH144" s="12"/>
      <c r="AI144" s="58"/>
      <c r="AJ144" s="12"/>
      <c r="AK144" s="12"/>
      <c r="AL144" s="12"/>
      <c r="AM144" s="12"/>
      <c r="AN144" s="12"/>
    </row>
    <row r="145" spans="1:40" ht="11.5" x14ac:dyDescent="0.25">
      <c r="A145" s="10"/>
      <c r="B145" s="10"/>
      <c r="C145" s="10"/>
      <c r="D145" s="10"/>
      <c r="E145" s="13"/>
      <c r="F145" s="12"/>
      <c r="G145" s="12"/>
      <c r="H145" s="12"/>
      <c r="I145" s="12"/>
      <c r="J145" s="12"/>
      <c r="K145" s="58"/>
      <c r="L145" s="12"/>
      <c r="M145" s="12"/>
      <c r="N145" s="12"/>
      <c r="O145" s="12"/>
      <c r="P145" s="12"/>
      <c r="Q145" s="58"/>
      <c r="R145" s="12"/>
      <c r="S145" s="12"/>
      <c r="T145" s="12"/>
      <c r="U145" s="12"/>
      <c r="V145" s="12"/>
      <c r="W145" s="58"/>
      <c r="X145" s="12"/>
      <c r="Y145" s="12"/>
      <c r="Z145" s="12"/>
      <c r="AA145" s="12"/>
      <c r="AB145" s="12"/>
      <c r="AC145" s="58"/>
      <c r="AD145" s="12"/>
      <c r="AE145" s="12"/>
      <c r="AF145" s="12"/>
      <c r="AG145" s="12"/>
      <c r="AH145" s="12"/>
      <c r="AI145" s="58"/>
      <c r="AJ145" s="12"/>
      <c r="AK145" s="12"/>
      <c r="AL145" s="12"/>
      <c r="AM145" s="12"/>
      <c r="AN145" s="12"/>
    </row>
    <row r="146" spans="1:40" ht="11.5" x14ac:dyDescent="0.25">
      <c r="A146" s="10"/>
      <c r="B146" s="10"/>
      <c r="C146" s="10"/>
      <c r="D146" s="10"/>
      <c r="E146" s="13"/>
      <c r="F146" s="12"/>
      <c r="G146" s="12"/>
      <c r="H146" s="12"/>
      <c r="I146" s="12"/>
      <c r="J146" s="12"/>
      <c r="K146" s="58"/>
      <c r="L146" s="12"/>
      <c r="M146" s="12"/>
      <c r="N146" s="12"/>
      <c r="O146" s="12"/>
      <c r="P146" s="12"/>
      <c r="Q146" s="58"/>
      <c r="R146" s="12"/>
      <c r="S146" s="12"/>
      <c r="T146" s="12"/>
      <c r="U146" s="12"/>
      <c r="V146" s="12"/>
      <c r="W146" s="58"/>
      <c r="X146" s="12"/>
      <c r="Y146" s="12"/>
      <c r="Z146" s="12"/>
      <c r="AA146" s="12"/>
      <c r="AB146" s="12"/>
      <c r="AC146" s="58"/>
      <c r="AD146" s="12"/>
      <c r="AE146" s="12"/>
      <c r="AF146" s="12"/>
      <c r="AG146" s="12"/>
      <c r="AH146" s="12"/>
      <c r="AI146" s="58"/>
      <c r="AJ146" s="12"/>
      <c r="AK146" s="12"/>
      <c r="AL146" s="12"/>
      <c r="AM146" s="12"/>
      <c r="AN146" s="12"/>
    </row>
    <row r="147" spans="1:40" ht="11.5" x14ac:dyDescent="0.25">
      <c r="A147" s="10"/>
      <c r="B147" s="10"/>
      <c r="C147" s="10"/>
      <c r="D147" s="10"/>
      <c r="E147" s="13"/>
      <c r="F147" s="12"/>
      <c r="G147" s="12"/>
      <c r="H147" s="12"/>
      <c r="I147" s="12"/>
      <c r="J147" s="12"/>
      <c r="K147" s="58"/>
      <c r="L147" s="12"/>
      <c r="M147" s="12"/>
      <c r="N147" s="12"/>
      <c r="O147" s="12"/>
      <c r="P147" s="12"/>
      <c r="Q147" s="58"/>
      <c r="R147" s="12"/>
      <c r="S147" s="12"/>
      <c r="T147" s="12"/>
      <c r="U147" s="12"/>
      <c r="V147" s="12"/>
      <c r="W147" s="58"/>
      <c r="X147" s="12"/>
      <c r="Y147" s="12"/>
      <c r="Z147" s="12"/>
      <c r="AA147" s="12"/>
      <c r="AB147" s="12"/>
      <c r="AC147" s="58"/>
      <c r="AD147" s="12"/>
      <c r="AE147" s="12"/>
      <c r="AF147" s="12"/>
      <c r="AG147" s="12"/>
      <c r="AH147" s="12"/>
      <c r="AI147" s="58"/>
      <c r="AJ147" s="12"/>
      <c r="AK147" s="12"/>
      <c r="AL147" s="12"/>
      <c r="AM147" s="12"/>
      <c r="AN147" s="12"/>
    </row>
    <row r="148" spans="1:40" ht="11.5" x14ac:dyDescent="0.25">
      <c r="A148" s="10"/>
      <c r="B148" s="10"/>
      <c r="C148" s="10"/>
      <c r="D148" s="10"/>
      <c r="E148" s="13"/>
      <c r="F148" s="12"/>
      <c r="G148" s="12"/>
      <c r="H148" s="12"/>
      <c r="I148" s="12"/>
      <c r="J148" s="12"/>
      <c r="K148" s="58"/>
      <c r="L148" s="12"/>
      <c r="M148" s="12"/>
      <c r="N148" s="12"/>
      <c r="O148" s="12"/>
      <c r="P148" s="12"/>
      <c r="Q148" s="58"/>
      <c r="R148" s="12"/>
      <c r="S148" s="12"/>
      <c r="T148" s="12"/>
      <c r="U148" s="12"/>
      <c r="V148" s="12"/>
      <c r="W148" s="58"/>
      <c r="X148" s="12"/>
      <c r="Y148" s="12"/>
      <c r="Z148" s="12"/>
      <c r="AA148" s="12"/>
      <c r="AB148" s="12"/>
      <c r="AC148" s="58"/>
      <c r="AD148" s="12"/>
      <c r="AE148" s="12"/>
      <c r="AF148" s="12"/>
      <c r="AG148" s="12"/>
      <c r="AH148" s="12"/>
      <c r="AI148" s="58"/>
      <c r="AJ148" s="12"/>
      <c r="AK148" s="12"/>
      <c r="AL148" s="12"/>
      <c r="AM148" s="12"/>
      <c r="AN148" s="12"/>
    </row>
    <row r="149" spans="1:40" ht="11.5" x14ac:dyDescent="0.25">
      <c r="A149" s="10"/>
      <c r="B149" s="10"/>
      <c r="C149" s="10"/>
      <c r="D149" s="10"/>
      <c r="E149" s="13"/>
      <c r="F149" s="12"/>
      <c r="G149" s="12"/>
      <c r="H149" s="12"/>
      <c r="I149" s="12"/>
      <c r="J149" s="12"/>
      <c r="K149" s="58"/>
      <c r="L149" s="12"/>
      <c r="M149" s="12"/>
      <c r="N149" s="12"/>
      <c r="O149" s="12"/>
      <c r="P149" s="12"/>
      <c r="Q149" s="58"/>
      <c r="R149" s="12"/>
      <c r="S149" s="12"/>
      <c r="T149" s="12"/>
      <c r="U149" s="12"/>
      <c r="V149" s="12"/>
      <c r="W149" s="58"/>
      <c r="X149" s="12"/>
      <c r="Y149" s="12"/>
      <c r="Z149" s="12"/>
      <c r="AA149" s="12"/>
      <c r="AB149" s="12"/>
      <c r="AC149" s="58"/>
      <c r="AD149" s="12"/>
      <c r="AE149" s="12"/>
      <c r="AF149" s="12"/>
      <c r="AG149" s="12"/>
      <c r="AH149" s="12"/>
      <c r="AI149" s="58"/>
      <c r="AJ149" s="12"/>
      <c r="AK149" s="12"/>
      <c r="AL149" s="12"/>
      <c r="AM149" s="12"/>
      <c r="AN149" s="12"/>
    </row>
    <row r="150" spans="1:40" ht="11.5" x14ac:dyDescent="0.25">
      <c r="A150" s="10"/>
      <c r="B150" s="10"/>
      <c r="C150" s="10"/>
      <c r="D150" s="10"/>
      <c r="E150" s="13"/>
      <c r="F150" s="12"/>
      <c r="G150" s="12"/>
      <c r="H150" s="12"/>
      <c r="I150" s="12"/>
      <c r="J150" s="12"/>
      <c r="K150" s="58"/>
      <c r="L150" s="12"/>
      <c r="M150" s="12"/>
      <c r="N150" s="12"/>
      <c r="O150" s="12"/>
      <c r="P150" s="12"/>
      <c r="Q150" s="58"/>
      <c r="R150" s="12"/>
      <c r="S150" s="12"/>
      <c r="T150" s="12"/>
      <c r="U150" s="12"/>
      <c r="V150" s="12"/>
      <c r="W150" s="58"/>
      <c r="X150" s="12"/>
      <c r="Y150" s="12"/>
      <c r="Z150" s="12"/>
      <c r="AA150" s="12"/>
      <c r="AB150" s="12"/>
      <c r="AC150" s="58"/>
      <c r="AD150" s="12"/>
      <c r="AE150" s="12"/>
      <c r="AF150" s="12"/>
      <c r="AG150" s="12"/>
      <c r="AH150" s="12"/>
      <c r="AI150" s="58"/>
      <c r="AJ150" s="12"/>
      <c r="AK150" s="12"/>
      <c r="AL150" s="12"/>
      <c r="AM150" s="12"/>
      <c r="AN150" s="12"/>
    </row>
    <row r="151" spans="1:40" ht="11.5" x14ac:dyDescent="0.25">
      <c r="A151" s="10"/>
      <c r="B151" s="10"/>
      <c r="C151" s="10"/>
      <c r="D151" s="10"/>
      <c r="E151" s="13"/>
      <c r="F151" s="12"/>
      <c r="G151" s="12"/>
      <c r="H151" s="12"/>
      <c r="I151" s="12"/>
      <c r="J151" s="12"/>
      <c r="K151" s="58"/>
      <c r="L151" s="12"/>
      <c r="M151" s="12"/>
      <c r="N151" s="12"/>
      <c r="O151" s="12"/>
      <c r="P151" s="12"/>
      <c r="Q151" s="58"/>
      <c r="R151" s="12"/>
      <c r="S151" s="12"/>
      <c r="T151" s="12"/>
      <c r="U151" s="12"/>
      <c r="V151" s="12"/>
      <c r="W151" s="58"/>
      <c r="X151" s="12"/>
      <c r="Y151" s="12"/>
      <c r="Z151" s="12"/>
      <c r="AA151" s="12"/>
      <c r="AB151" s="12"/>
      <c r="AC151" s="58"/>
      <c r="AD151" s="12"/>
      <c r="AE151" s="12"/>
      <c r="AF151" s="12"/>
      <c r="AG151" s="12"/>
      <c r="AH151" s="12"/>
      <c r="AI151" s="58"/>
      <c r="AJ151" s="12"/>
      <c r="AK151" s="12"/>
      <c r="AL151" s="12"/>
      <c r="AM151" s="12"/>
      <c r="AN151" s="12"/>
    </row>
    <row r="152" spans="1:40" ht="11.5" x14ac:dyDescent="0.25">
      <c r="A152" s="10"/>
      <c r="B152" s="10"/>
      <c r="C152" s="10"/>
      <c r="D152" s="10"/>
      <c r="E152" s="13"/>
      <c r="F152" s="12"/>
      <c r="G152" s="12"/>
      <c r="H152" s="12"/>
      <c r="I152" s="12"/>
      <c r="J152" s="12"/>
      <c r="K152" s="58"/>
      <c r="L152" s="12"/>
      <c r="M152" s="12"/>
      <c r="N152" s="12"/>
      <c r="O152" s="12"/>
      <c r="P152" s="12"/>
      <c r="Q152" s="58"/>
      <c r="R152" s="12"/>
      <c r="S152" s="12"/>
      <c r="T152" s="12"/>
      <c r="U152" s="12"/>
      <c r="V152" s="12"/>
      <c r="W152" s="58"/>
      <c r="X152" s="12"/>
      <c r="Y152" s="12"/>
      <c r="Z152" s="12"/>
      <c r="AA152" s="12"/>
      <c r="AB152" s="12"/>
      <c r="AC152" s="58"/>
      <c r="AD152" s="12"/>
      <c r="AE152" s="12"/>
      <c r="AF152" s="12"/>
      <c r="AG152" s="12"/>
      <c r="AH152" s="12"/>
      <c r="AI152" s="58"/>
      <c r="AJ152" s="12"/>
      <c r="AK152" s="12"/>
      <c r="AL152" s="12"/>
      <c r="AM152" s="12"/>
      <c r="AN152" s="12"/>
    </row>
    <row r="153" spans="1:40" ht="11.5" x14ac:dyDescent="0.25">
      <c r="A153" s="10"/>
      <c r="B153" s="10"/>
      <c r="C153" s="10"/>
      <c r="D153" s="10"/>
      <c r="E153" s="13"/>
      <c r="F153" s="12"/>
      <c r="G153" s="12"/>
      <c r="H153" s="12"/>
      <c r="I153" s="12"/>
      <c r="J153" s="12"/>
      <c r="K153" s="58"/>
      <c r="L153" s="12"/>
      <c r="M153" s="12"/>
      <c r="N153" s="12"/>
      <c r="O153" s="12"/>
      <c r="P153" s="12"/>
      <c r="Q153" s="58"/>
      <c r="R153" s="12"/>
      <c r="S153" s="12"/>
      <c r="T153" s="12"/>
      <c r="U153" s="12"/>
      <c r="V153" s="12"/>
      <c r="W153" s="58"/>
      <c r="X153" s="12"/>
      <c r="Y153" s="12"/>
      <c r="Z153" s="12"/>
      <c r="AA153" s="12"/>
      <c r="AB153" s="12"/>
      <c r="AC153" s="58"/>
      <c r="AD153" s="12"/>
      <c r="AE153" s="12"/>
      <c r="AF153" s="12"/>
      <c r="AG153" s="12"/>
      <c r="AH153" s="12"/>
      <c r="AI153" s="58"/>
      <c r="AJ153" s="12"/>
      <c r="AK153" s="12"/>
      <c r="AL153" s="12"/>
      <c r="AM153" s="12"/>
      <c r="AN153" s="12"/>
    </row>
    <row r="154" spans="1:40" ht="11.5" x14ac:dyDescent="0.25">
      <c r="A154" s="10"/>
      <c r="B154" s="10"/>
      <c r="C154" s="10"/>
      <c r="D154" s="10"/>
      <c r="E154" s="13"/>
      <c r="F154" s="12"/>
      <c r="G154" s="12"/>
      <c r="H154" s="12"/>
      <c r="I154" s="12"/>
      <c r="J154" s="12"/>
      <c r="K154" s="58"/>
      <c r="L154" s="12"/>
      <c r="M154" s="12"/>
      <c r="N154" s="12"/>
      <c r="O154" s="12"/>
      <c r="P154" s="12"/>
      <c r="Q154" s="58"/>
      <c r="R154" s="12"/>
      <c r="S154" s="12"/>
      <c r="T154" s="12"/>
      <c r="U154" s="12"/>
      <c r="V154" s="12"/>
      <c r="W154" s="58"/>
      <c r="X154" s="12"/>
      <c r="Y154" s="12"/>
      <c r="Z154" s="12"/>
      <c r="AA154" s="12"/>
      <c r="AB154" s="12"/>
      <c r="AC154" s="58"/>
      <c r="AD154" s="12"/>
      <c r="AE154" s="12"/>
      <c r="AF154" s="12"/>
      <c r="AG154" s="12"/>
      <c r="AH154" s="12"/>
      <c r="AI154" s="58"/>
      <c r="AJ154" s="12"/>
      <c r="AK154" s="12"/>
      <c r="AL154" s="12"/>
      <c r="AM154" s="12"/>
      <c r="AN154" s="12"/>
    </row>
    <row r="155" spans="1:40" ht="11.5" x14ac:dyDescent="0.25">
      <c r="A155" s="10"/>
      <c r="B155" s="10"/>
      <c r="C155" s="10"/>
      <c r="D155" s="10"/>
      <c r="E155" s="13"/>
      <c r="F155" s="12"/>
      <c r="G155" s="12"/>
      <c r="H155" s="12"/>
      <c r="I155" s="12"/>
      <c r="J155" s="12"/>
      <c r="K155" s="58"/>
      <c r="L155" s="12"/>
      <c r="M155" s="12"/>
      <c r="N155" s="12"/>
      <c r="O155" s="12"/>
      <c r="P155" s="12"/>
      <c r="Q155" s="58"/>
      <c r="R155" s="12"/>
      <c r="S155" s="12"/>
      <c r="T155" s="12"/>
      <c r="U155" s="12"/>
      <c r="V155" s="12"/>
      <c r="W155" s="58"/>
      <c r="X155" s="12"/>
      <c r="Y155" s="12"/>
      <c r="Z155" s="12"/>
      <c r="AA155" s="12"/>
      <c r="AB155" s="12"/>
      <c r="AC155" s="58"/>
      <c r="AD155" s="12"/>
      <c r="AE155" s="12"/>
      <c r="AF155" s="12"/>
      <c r="AG155" s="12"/>
      <c r="AH155" s="12"/>
      <c r="AI155" s="58"/>
      <c r="AJ155" s="12"/>
      <c r="AK155" s="12"/>
      <c r="AL155" s="12"/>
      <c r="AM155" s="12"/>
      <c r="AN155" s="12"/>
    </row>
    <row r="156" spans="1:40" ht="11.5" x14ac:dyDescent="0.25">
      <c r="A156" s="10"/>
      <c r="B156" s="10"/>
      <c r="C156" s="10"/>
      <c r="D156" s="10"/>
      <c r="E156" s="13"/>
      <c r="F156" s="12"/>
      <c r="G156" s="12"/>
      <c r="H156" s="12"/>
      <c r="I156" s="12"/>
      <c r="J156" s="12"/>
      <c r="K156" s="58"/>
      <c r="L156" s="12"/>
      <c r="M156" s="12"/>
      <c r="N156" s="12"/>
      <c r="O156" s="12"/>
      <c r="P156" s="12"/>
      <c r="Q156" s="58"/>
      <c r="R156" s="12"/>
      <c r="S156" s="12"/>
      <c r="T156" s="12"/>
      <c r="U156" s="12"/>
      <c r="V156" s="12"/>
      <c r="W156" s="58"/>
      <c r="X156" s="12"/>
      <c r="Y156" s="12"/>
      <c r="Z156" s="12"/>
      <c r="AA156" s="12"/>
      <c r="AB156" s="12"/>
      <c r="AC156" s="58"/>
      <c r="AD156" s="12"/>
      <c r="AE156" s="12"/>
      <c r="AF156" s="12"/>
      <c r="AG156" s="12"/>
      <c r="AH156" s="12"/>
      <c r="AI156" s="58"/>
      <c r="AJ156" s="12"/>
      <c r="AK156" s="12"/>
      <c r="AL156" s="12"/>
      <c r="AM156" s="12"/>
      <c r="AN156" s="12"/>
    </row>
    <row r="157" spans="1:40" ht="11.5" x14ac:dyDescent="0.25">
      <c r="A157" s="10"/>
      <c r="B157" s="10"/>
      <c r="C157" s="10"/>
      <c r="D157" s="10"/>
      <c r="E157" s="13"/>
      <c r="F157" s="12"/>
      <c r="G157" s="12"/>
      <c r="H157" s="12"/>
      <c r="I157" s="12"/>
      <c r="J157" s="12"/>
      <c r="K157" s="58"/>
      <c r="L157" s="12"/>
      <c r="M157" s="12"/>
      <c r="N157" s="12"/>
      <c r="O157" s="12"/>
      <c r="P157" s="12"/>
      <c r="Q157" s="58"/>
      <c r="R157" s="12"/>
      <c r="S157" s="12"/>
      <c r="T157" s="12"/>
      <c r="U157" s="12"/>
      <c r="V157" s="12"/>
      <c r="W157" s="58"/>
      <c r="X157" s="12"/>
      <c r="Y157" s="12"/>
      <c r="Z157" s="12"/>
      <c r="AA157" s="12"/>
      <c r="AB157" s="12"/>
      <c r="AC157" s="58"/>
      <c r="AD157" s="12"/>
      <c r="AE157" s="12"/>
      <c r="AF157" s="12"/>
      <c r="AG157" s="12"/>
      <c r="AH157" s="12"/>
      <c r="AI157" s="58"/>
      <c r="AJ157" s="12"/>
      <c r="AK157" s="12"/>
      <c r="AL157" s="12"/>
      <c r="AM157" s="12"/>
      <c r="AN157" s="12"/>
    </row>
    <row r="158" spans="1:40" ht="11.5" x14ac:dyDescent="0.25">
      <c r="A158" s="10"/>
      <c r="B158" s="10"/>
      <c r="C158" s="10"/>
      <c r="D158" s="10"/>
      <c r="E158" s="13"/>
      <c r="F158" s="12"/>
      <c r="G158" s="12"/>
      <c r="H158" s="12"/>
      <c r="I158" s="12"/>
      <c r="J158" s="12"/>
      <c r="K158" s="58"/>
      <c r="L158" s="12"/>
      <c r="M158" s="12"/>
      <c r="N158" s="12"/>
      <c r="O158" s="12"/>
      <c r="P158" s="12"/>
      <c r="Q158" s="58"/>
      <c r="R158" s="12"/>
      <c r="S158" s="12"/>
      <c r="T158" s="12"/>
      <c r="U158" s="12"/>
      <c r="V158" s="12"/>
      <c r="W158" s="58"/>
      <c r="X158" s="12"/>
      <c r="Y158" s="12"/>
      <c r="Z158" s="12"/>
      <c r="AA158" s="12"/>
      <c r="AB158" s="12"/>
      <c r="AC158" s="58"/>
      <c r="AD158" s="12"/>
      <c r="AE158" s="12"/>
      <c r="AF158" s="12"/>
      <c r="AG158" s="12"/>
      <c r="AH158" s="12"/>
      <c r="AI158" s="58"/>
      <c r="AJ158" s="12"/>
      <c r="AK158" s="12"/>
      <c r="AL158" s="12"/>
      <c r="AM158" s="12"/>
      <c r="AN158" s="12"/>
    </row>
    <row r="159" spans="1:40" ht="11.5" x14ac:dyDescent="0.25">
      <c r="A159" s="10"/>
      <c r="B159" s="10"/>
      <c r="C159" s="10"/>
      <c r="D159" s="10"/>
      <c r="E159" s="13"/>
      <c r="F159" s="12"/>
      <c r="G159" s="12"/>
      <c r="H159" s="12"/>
      <c r="I159" s="12"/>
      <c r="J159" s="12"/>
      <c r="K159" s="58"/>
      <c r="L159" s="12"/>
      <c r="M159" s="12"/>
      <c r="N159" s="12"/>
      <c r="O159" s="12"/>
      <c r="P159" s="12"/>
      <c r="Q159" s="58"/>
      <c r="R159" s="12"/>
      <c r="S159" s="12"/>
      <c r="T159" s="12"/>
      <c r="U159" s="12"/>
      <c r="V159" s="12"/>
      <c r="W159" s="58"/>
      <c r="X159" s="12"/>
      <c r="Y159" s="12"/>
      <c r="Z159" s="12"/>
      <c r="AA159" s="12"/>
      <c r="AB159" s="12"/>
      <c r="AC159" s="58"/>
      <c r="AD159" s="12"/>
      <c r="AE159" s="12"/>
      <c r="AF159" s="12"/>
      <c r="AG159" s="12"/>
      <c r="AH159" s="12"/>
      <c r="AI159" s="58"/>
      <c r="AJ159" s="12"/>
      <c r="AK159" s="12"/>
      <c r="AL159" s="12"/>
      <c r="AM159" s="12"/>
      <c r="AN159" s="12"/>
    </row>
    <row r="160" spans="1:40" ht="11.5" x14ac:dyDescent="0.25">
      <c r="A160" s="10"/>
      <c r="B160" s="10"/>
      <c r="C160" s="10"/>
      <c r="D160" s="10"/>
      <c r="E160" s="13"/>
      <c r="F160" s="12"/>
      <c r="G160" s="12"/>
      <c r="H160" s="12"/>
      <c r="I160" s="12"/>
      <c r="J160" s="12"/>
      <c r="K160" s="58"/>
      <c r="L160" s="12"/>
      <c r="M160" s="12"/>
      <c r="N160" s="12"/>
      <c r="O160" s="12"/>
      <c r="P160" s="12"/>
      <c r="Q160" s="58"/>
      <c r="R160" s="12"/>
      <c r="S160" s="12"/>
      <c r="T160" s="12"/>
      <c r="U160" s="12"/>
      <c r="V160" s="12"/>
      <c r="W160" s="58"/>
      <c r="X160" s="12"/>
      <c r="Y160" s="12"/>
      <c r="Z160" s="12"/>
      <c r="AA160" s="12"/>
      <c r="AB160" s="12"/>
      <c r="AC160" s="58"/>
      <c r="AD160" s="12"/>
      <c r="AE160" s="12"/>
      <c r="AF160" s="12"/>
      <c r="AG160" s="12"/>
      <c r="AH160" s="12"/>
      <c r="AI160" s="58"/>
      <c r="AJ160" s="12"/>
      <c r="AK160" s="12"/>
      <c r="AL160" s="12"/>
      <c r="AM160" s="12"/>
      <c r="AN160" s="12"/>
    </row>
    <row r="161" spans="1:40" ht="11.5" x14ac:dyDescent="0.25">
      <c r="A161" s="10"/>
      <c r="B161" s="10"/>
      <c r="C161" s="10"/>
      <c r="D161" s="10"/>
      <c r="E161" s="13"/>
      <c r="F161" s="12"/>
      <c r="G161" s="12"/>
      <c r="H161" s="12"/>
      <c r="I161" s="12"/>
      <c r="J161" s="12"/>
      <c r="K161" s="58"/>
      <c r="L161" s="12"/>
      <c r="M161" s="12"/>
      <c r="N161" s="12"/>
      <c r="O161" s="12"/>
      <c r="P161" s="12"/>
      <c r="Q161" s="58"/>
      <c r="R161" s="12"/>
      <c r="S161" s="12"/>
      <c r="T161" s="12"/>
      <c r="U161" s="12"/>
      <c r="V161" s="12"/>
      <c r="W161" s="58"/>
      <c r="X161" s="12"/>
      <c r="Y161" s="12"/>
      <c r="Z161" s="12"/>
      <c r="AA161" s="12"/>
      <c r="AB161" s="12"/>
      <c r="AC161" s="58"/>
      <c r="AD161" s="12"/>
      <c r="AE161" s="12"/>
      <c r="AF161" s="12"/>
      <c r="AG161" s="12"/>
      <c r="AH161" s="12"/>
      <c r="AI161" s="58"/>
      <c r="AJ161" s="12"/>
      <c r="AK161" s="12"/>
      <c r="AL161" s="12"/>
      <c r="AM161" s="12"/>
      <c r="AN161" s="12"/>
    </row>
    <row r="162" spans="1:40" ht="11.5" x14ac:dyDescent="0.25">
      <c r="A162" s="10"/>
      <c r="B162" s="10"/>
      <c r="C162" s="10"/>
      <c r="D162" s="10"/>
      <c r="E162" s="13"/>
      <c r="F162" s="12"/>
      <c r="G162" s="12"/>
      <c r="H162" s="12"/>
      <c r="I162" s="12"/>
      <c r="J162" s="12"/>
      <c r="K162" s="58"/>
      <c r="L162" s="12"/>
      <c r="M162" s="12"/>
      <c r="N162" s="12"/>
      <c r="O162" s="12"/>
      <c r="P162" s="12"/>
      <c r="Q162" s="58"/>
      <c r="R162" s="12"/>
      <c r="S162" s="12"/>
      <c r="T162" s="12"/>
      <c r="U162" s="12"/>
      <c r="V162" s="12"/>
      <c r="W162" s="58"/>
      <c r="X162" s="12"/>
      <c r="Y162" s="12"/>
      <c r="Z162" s="12"/>
      <c r="AA162" s="12"/>
      <c r="AB162" s="12"/>
      <c r="AC162" s="58"/>
      <c r="AD162" s="12"/>
      <c r="AE162" s="12"/>
      <c r="AF162" s="12"/>
      <c r="AG162" s="12"/>
      <c r="AH162" s="12"/>
      <c r="AI162" s="58"/>
      <c r="AJ162" s="12"/>
      <c r="AK162" s="12"/>
      <c r="AL162" s="12"/>
      <c r="AM162" s="12"/>
      <c r="AN162" s="12"/>
    </row>
    <row r="163" spans="1:40" ht="11.5" x14ac:dyDescent="0.25">
      <c r="A163" s="10"/>
      <c r="B163" s="10"/>
      <c r="C163" s="10"/>
      <c r="D163" s="10"/>
      <c r="E163" s="13"/>
      <c r="F163" s="12"/>
      <c r="G163" s="12"/>
      <c r="H163" s="12"/>
      <c r="I163" s="12"/>
      <c r="J163" s="12"/>
      <c r="K163" s="58"/>
      <c r="L163" s="12"/>
      <c r="M163" s="12"/>
      <c r="N163" s="12"/>
      <c r="O163" s="12"/>
      <c r="P163" s="12"/>
      <c r="Q163" s="58"/>
      <c r="R163" s="12"/>
      <c r="S163" s="12"/>
      <c r="T163" s="12"/>
      <c r="U163" s="12"/>
      <c r="V163" s="12"/>
      <c r="W163" s="58"/>
      <c r="X163" s="12"/>
      <c r="Y163" s="12"/>
      <c r="Z163" s="12"/>
      <c r="AA163" s="12"/>
      <c r="AB163" s="12"/>
      <c r="AC163" s="58"/>
      <c r="AD163" s="12"/>
      <c r="AE163" s="12"/>
      <c r="AF163" s="12"/>
      <c r="AG163" s="12"/>
      <c r="AH163" s="12"/>
      <c r="AI163" s="58"/>
      <c r="AJ163" s="12"/>
      <c r="AK163" s="12"/>
      <c r="AL163" s="12"/>
      <c r="AM163" s="12"/>
      <c r="AN163" s="12"/>
    </row>
    <row r="164" spans="1:40" ht="11.5" x14ac:dyDescent="0.25">
      <c r="A164" s="10"/>
      <c r="B164" s="10"/>
      <c r="C164" s="10"/>
      <c r="D164" s="10"/>
      <c r="E164" s="13"/>
      <c r="F164" s="12"/>
      <c r="G164" s="12"/>
      <c r="H164" s="12"/>
      <c r="I164" s="12"/>
      <c r="J164" s="12"/>
      <c r="K164" s="58"/>
      <c r="L164" s="12"/>
      <c r="M164" s="12"/>
      <c r="N164" s="12"/>
      <c r="O164" s="12"/>
      <c r="P164" s="12"/>
      <c r="Q164" s="58"/>
      <c r="R164" s="12"/>
      <c r="S164" s="12"/>
      <c r="T164" s="12"/>
      <c r="U164" s="12"/>
      <c r="V164" s="12"/>
      <c r="W164" s="58"/>
      <c r="X164" s="12"/>
      <c r="Y164" s="12"/>
      <c r="Z164" s="12"/>
      <c r="AA164" s="12"/>
      <c r="AB164" s="12"/>
      <c r="AC164" s="58"/>
      <c r="AD164" s="12"/>
      <c r="AE164" s="12"/>
      <c r="AF164" s="12"/>
      <c r="AG164" s="12"/>
      <c r="AH164" s="12"/>
      <c r="AI164" s="58"/>
      <c r="AJ164" s="12"/>
      <c r="AK164" s="12"/>
      <c r="AL164" s="12"/>
      <c r="AM164" s="12"/>
      <c r="AN164" s="12"/>
    </row>
    <row r="165" spans="1:40" ht="11.5" x14ac:dyDescent="0.25">
      <c r="A165" s="10"/>
      <c r="B165" s="10"/>
      <c r="C165" s="10"/>
      <c r="D165" s="10"/>
      <c r="E165" s="13"/>
      <c r="F165" s="12"/>
      <c r="G165" s="12"/>
      <c r="H165" s="12"/>
      <c r="I165" s="12"/>
      <c r="J165" s="12"/>
      <c r="K165" s="58"/>
      <c r="L165" s="12"/>
      <c r="M165" s="12"/>
      <c r="N165" s="12"/>
      <c r="O165" s="12"/>
      <c r="P165" s="12"/>
      <c r="Q165" s="58"/>
      <c r="R165" s="12"/>
      <c r="S165" s="12"/>
      <c r="T165" s="12"/>
      <c r="U165" s="12"/>
      <c r="V165" s="12"/>
      <c r="W165" s="58"/>
      <c r="X165" s="12"/>
      <c r="Y165" s="12"/>
      <c r="Z165" s="12"/>
      <c r="AA165" s="12"/>
      <c r="AB165" s="12"/>
      <c r="AC165" s="58"/>
      <c r="AD165" s="12"/>
      <c r="AE165" s="12"/>
      <c r="AF165" s="12"/>
      <c r="AG165" s="12"/>
      <c r="AH165" s="12"/>
      <c r="AI165" s="58"/>
      <c r="AJ165" s="12"/>
      <c r="AK165" s="12"/>
      <c r="AL165" s="12"/>
      <c r="AM165" s="12"/>
      <c r="AN165" s="12"/>
    </row>
    <row r="166" spans="1:40" ht="11.5" x14ac:dyDescent="0.25">
      <c r="A166" s="10"/>
      <c r="B166" s="10"/>
      <c r="C166" s="10"/>
      <c r="D166" s="10"/>
      <c r="E166" s="13"/>
      <c r="F166" s="12"/>
      <c r="G166" s="12"/>
      <c r="H166" s="12"/>
      <c r="I166" s="12"/>
      <c r="J166" s="12"/>
      <c r="K166" s="58"/>
      <c r="L166" s="12"/>
      <c r="M166" s="12"/>
      <c r="N166" s="12"/>
      <c r="O166" s="12"/>
      <c r="P166" s="12"/>
      <c r="Q166" s="58"/>
      <c r="R166" s="12"/>
      <c r="S166" s="12"/>
      <c r="T166" s="12"/>
      <c r="U166" s="12"/>
      <c r="V166" s="12"/>
      <c r="W166" s="58"/>
      <c r="X166" s="12"/>
      <c r="Y166" s="12"/>
      <c r="Z166" s="12"/>
      <c r="AA166" s="12"/>
      <c r="AB166" s="12"/>
      <c r="AC166" s="58"/>
      <c r="AD166" s="12"/>
      <c r="AE166" s="12"/>
      <c r="AF166" s="12"/>
      <c r="AG166" s="12"/>
      <c r="AH166" s="12"/>
      <c r="AI166" s="58"/>
      <c r="AJ166" s="12"/>
      <c r="AK166" s="12"/>
      <c r="AL166" s="12"/>
      <c r="AM166" s="12"/>
      <c r="AN166" s="12"/>
    </row>
    <row r="167" spans="1:40" ht="11.5" x14ac:dyDescent="0.25">
      <c r="A167" s="10"/>
      <c r="B167" s="10"/>
      <c r="C167" s="10"/>
      <c r="D167" s="10"/>
      <c r="E167" s="13"/>
      <c r="F167" s="12"/>
      <c r="G167" s="12"/>
      <c r="H167" s="12"/>
      <c r="I167" s="12"/>
      <c r="J167" s="12"/>
      <c r="K167" s="58"/>
      <c r="L167" s="12"/>
      <c r="M167" s="12"/>
      <c r="N167" s="12"/>
      <c r="O167" s="12"/>
      <c r="P167" s="12"/>
      <c r="Q167" s="58"/>
      <c r="R167" s="12"/>
      <c r="S167" s="12"/>
      <c r="T167" s="12"/>
      <c r="U167" s="12"/>
      <c r="V167" s="12"/>
      <c r="W167" s="58"/>
      <c r="X167" s="12"/>
      <c r="Y167" s="12"/>
      <c r="Z167" s="12"/>
      <c r="AA167" s="12"/>
      <c r="AB167" s="12"/>
      <c r="AC167" s="58"/>
      <c r="AD167" s="12"/>
      <c r="AE167" s="12"/>
      <c r="AF167" s="12"/>
      <c r="AG167" s="12"/>
      <c r="AH167" s="12"/>
      <c r="AI167" s="58"/>
      <c r="AJ167" s="12"/>
      <c r="AK167" s="12"/>
      <c r="AL167" s="12"/>
      <c r="AM167" s="12"/>
      <c r="AN167" s="12"/>
    </row>
    <row r="168" spans="1:40" ht="11.5" x14ac:dyDescent="0.25">
      <c r="A168" s="10"/>
      <c r="B168" s="10"/>
      <c r="C168" s="10"/>
      <c r="D168" s="10"/>
      <c r="E168" s="13"/>
      <c r="F168" s="12"/>
      <c r="G168" s="12"/>
      <c r="H168" s="12"/>
      <c r="I168" s="12"/>
      <c r="J168" s="12"/>
      <c r="K168" s="58"/>
      <c r="L168" s="12"/>
      <c r="M168" s="12"/>
      <c r="N168" s="12"/>
      <c r="O168" s="12"/>
      <c r="P168" s="12"/>
      <c r="Q168" s="58"/>
      <c r="R168" s="12"/>
      <c r="S168" s="12"/>
      <c r="T168" s="12"/>
      <c r="U168" s="12"/>
      <c r="V168" s="12"/>
      <c r="W168" s="58"/>
      <c r="X168" s="12"/>
      <c r="Y168" s="12"/>
      <c r="Z168" s="12"/>
      <c r="AA168" s="12"/>
      <c r="AB168" s="12"/>
      <c r="AC168" s="58"/>
      <c r="AD168" s="12"/>
      <c r="AE168" s="12"/>
      <c r="AF168" s="12"/>
      <c r="AG168" s="12"/>
      <c r="AH168" s="12"/>
      <c r="AI168" s="58"/>
      <c r="AJ168" s="12"/>
      <c r="AK168" s="12"/>
      <c r="AL168" s="12"/>
      <c r="AM168" s="12"/>
      <c r="AN168" s="12"/>
    </row>
    <row r="169" spans="1:40" ht="11.5" x14ac:dyDescent="0.25">
      <c r="A169" s="10"/>
      <c r="B169" s="10"/>
      <c r="C169" s="10"/>
      <c r="D169" s="10"/>
      <c r="E169" s="13"/>
      <c r="F169" s="12"/>
      <c r="G169" s="12"/>
      <c r="H169" s="12"/>
      <c r="I169" s="12"/>
      <c r="J169" s="12"/>
      <c r="K169" s="58"/>
      <c r="L169" s="12"/>
      <c r="M169" s="12"/>
      <c r="N169" s="12"/>
      <c r="O169" s="12"/>
      <c r="P169" s="12"/>
      <c r="Q169" s="58"/>
      <c r="R169" s="12"/>
      <c r="S169" s="12"/>
      <c r="T169" s="12"/>
      <c r="U169" s="12"/>
      <c r="V169" s="12"/>
      <c r="W169" s="58"/>
      <c r="X169" s="12"/>
      <c r="Y169" s="12"/>
      <c r="Z169" s="12"/>
      <c r="AA169" s="12"/>
      <c r="AB169" s="12"/>
      <c r="AC169" s="58"/>
      <c r="AD169" s="12"/>
      <c r="AE169" s="12"/>
      <c r="AF169" s="12"/>
      <c r="AG169" s="12"/>
      <c r="AH169" s="12"/>
      <c r="AI169" s="58"/>
      <c r="AJ169" s="12"/>
      <c r="AK169" s="12"/>
      <c r="AL169" s="12"/>
      <c r="AM169" s="12"/>
      <c r="AN169" s="12"/>
    </row>
    <row r="170" spans="1:40" ht="11.5" x14ac:dyDescent="0.25">
      <c r="A170" s="10"/>
      <c r="B170" s="10"/>
      <c r="C170" s="10"/>
      <c r="D170" s="10"/>
      <c r="E170" s="13"/>
      <c r="F170" s="12"/>
      <c r="G170" s="12"/>
      <c r="H170" s="12"/>
      <c r="I170" s="12"/>
      <c r="J170" s="12"/>
      <c r="K170" s="58"/>
      <c r="L170" s="12"/>
      <c r="M170" s="12"/>
      <c r="N170" s="12"/>
      <c r="O170" s="12"/>
      <c r="P170" s="12"/>
      <c r="Q170" s="58"/>
      <c r="R170" s="12"/>
      <c r="S170" s="12"/>
      <c r="T170" s="12"/>
      <c r="U170" s="12"/>
      <c r="V170" s="12"/>
      <c r="W170" s="58"/>
      <c r="X170" s="12"/>
      <c r="Y170" s="12"/>
      <c r="Z170" s="12"/>
      <c r="AA170" s="12"/>
      <c r="AB170" s="12"/>
      <c r="AC170" s="58"/>
      <c r="AD170" s="12"/>
      <c r="AE170" s="12"/>
      <c r="AF170" s="12"/>
      <c r="AG170" s="12"/>
      <c r="AH170" s="12"/>
      <c r="AI170" s="58"/>
      <c r="AJ170" s="12"/>
      <c r="AK170" s="12"/>
      <c r="AL170" s="12"/>
      <c r="AM170" s="12"/>
      <c r="AN170" s="12"/>
    </row>
    <row r="171" spans="1:40" ht="11.5" x14ac:dyDescent="0.25">
      <c r="A171" s="10"/>
      <c r="B171" s="10"/>
      <c r="C171" s="10"/>
      <c r="D171" s="10"/>
      <c r="E171" s="13"/>
      <c r="F171" s="12"/>
      <c r="G171" s="12"/>
      <c r="H171" s="12"/>
      <c r="I171" s="12"/>
      <c r="J171" s="12"/>
      <c r="K171" s="58"/>
      <c r="L171" s="12"/>
      <c r="M171" s="12"/>
      <c r="N171" s="12"/>
      <c r="O171" s="12"/>
      <c r="P171" s="12"/>
      <c r="Q171" s="58"/>
      <c r="R171" s="12"/>
      <c r="S171" s="12"/>
      <c r="T171" s="12"/>
      <c r="U171" s="12"/>
      <c r="V171" s="12"/>
      <c r="W171" s="58"/>
      <c r="X171" s="12"/>
      <c r="Y171" s="12"/>
      <c r="Z171" s="12"/>
      <c r="AA171" s="12"/>
      <c r="AB171" s="12"/>
      <c r="AC171" s="58"/>
      <c r="AD171" s="12"/>
      <c r="AE171" s="12"/>
      <c r="AF171" s="12"/>
      <c r="AG171" s="12"/>
      <c r="AH171" s="12"/>
      <c r="AI171" s="58"/>
      <c r="AJ171" s="12"/>
      <c r="AK171" s="12"/>
      <c r="AL171" s="12"/>
      <c r="AM171" s="12"/>
      <c r="AN171" s="12"/>
    </row>
    <row r="172" spans="1:40" ht="11.5" x14ac:dyDescent="0.25">
      <c r="A172" s="10"/>
      <c r="B172" s="10"/>
      <c r="C172" s="10"/>
      <c r="D172" s="10"/>
      <c r="E172" s="13"/>
      <c r="F172" s="12"/>
      <c r="G172" s="12"/>
      <c r="H172" s="12"/>
      <c r="I172" s="12"/>
      <c r="J172" s="12"/>
      <c r="K172" s="58"/>
      <c r="L172" s="12"/>
      <c r="M172" s="12"/>
      <c r="N172" s="12"/>
      <c r="O172" s="12"/>
      <c r="P172" s="12"/>
      <c r="Q172" s="58"/>
      <c r="R172" s="12"/>
      <c r="S172" s="12"/>
      <c r="T172" s="12"/>
      <c r="U172" s="12"/>
      <c r="V172" s="12"/>
      <c r="W172" s="58"/>
      <c r="X172" s="12"/>
      <c r="Y172" s="12"/>
      <c r="Z172" s="12"/>
      <c r="AA172" s="12"/>
      <c r="AB172" s="12"/>
      <c r="AC172" s="58"/>
      <c r="AD172" s="12"/>
      <c r="AE172" s="12"/>
      <c r="AF172" s="12"/>
      <c r="AG172" s="12"/>
      <c r="AH172" s="12"/>
      <c r="AI172" s="58"/>
      <c r="AJ172" s="12"/>
      <c r="AK172" s="12"/>
      <c r="AL172" s="12"/>
      <c r="AM172" s="12"/>
      <c r="AN172" s="12"/>
    </row>
    <row r="173" spans="1:40" ht="11.5" x14ac:dyDescent="0.25">
      <c r="A173" s="10"/>
      <c r="B173" s="10"/>
      <c r="C173" s="10"/>
      <c r="D173" s="10"/>
      <c r="E173" s="13"/>
      <c r="F173" s="12"/>
      <c r="G173" s="12"/>
      <c r="H173" s="12"/>
      <c r="I173" s="12"/>
      <c r="J173" s="12"/>
      <c r="K173" s="58"/>
      <c r="L173" s="12"/>
      <c r="M173" s="12"/>
      <c r="N173" s="12"/>
      <c r="O173" s="12"/>
      <c r="P173" s="12"/>
      <c r="Q173" s="58"/>
      <c r="R173" s="12"/>
      <c r="S173" s="12"/>
      <c r="T173" s="12"/>
      <c r="U173" s="12"/>
      <c r="V173" s="12"/>
      <c r="W173" s="58"/>
      <c r="X173" s="12"/>
      <c r="Y173" s="12"/>
      <c r="Z173" s="12"/>
      <c r="AA173" s="12"/>
      <c r="AB173" s="12"/>
      <c r="AC173" s="58"/>
      <c r="AD173" s="12"/>
      <c r="AE173" s="12"/>
      <c r="AF173" s="12"/>
      <c r="AG173" s="12"/>
      <c r="AH173" s="12"/>
      <c r="AI173" s="58"/>
      <c r="AJ173" s="12"/>
      <c r="AK173" s="12"/>
      <c r="AL173" s="12"/>
      <c r="AM173" s="12"/>
      <c r="AN173" s="12"/>
    </row>
    <row r="174" spans="1:40" ht="11.5" x14ac:dyDescent="0.25">
      <c r="A174" s="10"/>
      <c r="B174" s="10"/>
      <c r="C174" s="10"/>
      <c r="D174" s="10"/>
      <c r="E174" s="13"/>
      <c r="F174" s="12"/>
      <c r="G174" s="12"/>
      <c r="H174" s="12"/>
      <c r="I174" s="12"/>
      <c r="J174" s="12"/>
      <c r="K174" s="58"/>
      <c r="L174" s="12"/>
      <c r="M174" s="12"/>
      <c r="N174" s="12"/>
      <c r="O174" s="12"/>
      <c r="P174" s="12"/>
      <c r="Q174" s="58"/>
      <c r="R174" s="12"/>
      <c r="S174" s="12"/>
      <c r="T174" s="12"/>
      <c r="U174" s="12"/>
      <c r="V174" s="12"/>
      <c r="W174" s="58"/>
      <c r="X174" s="12"/>
      <c r="Y174" s="12"/>
      <c r="Z174" s="12"/>
      <c r="AA174" s="12"/>
      <c r="AB174" s="12"/>
      <c r="AC174" s="58"/>
      <c r="AD174" s="12"/>
      <c r="AE174" s="12"/>
      <c r="AF174" s="12"/>
      <c r="AG174" s="12"/>
      <c r="AH174" s="12"/>
      <c r="AI174" s="58"/>
      <c r="AJ174" s="12"/>
      <c r="AK174" s="12"/>
      <c r="AL174" s="12"/>
      <c r="AM174" s="12"/>
      <c r="AN174" s="12"/>
    </row>
    <row r="175" spans="1:40" ht="11.5" x14ac:dyDescent="0.25">
      <c r="A175" s="10"/>
      <c r="B175" s="10"/>
      <c r="C175" s="10"/>
      <c r="D175" s="10"/>
      <c r="E175" s="13"/>
      <c r="F175" s="12"/>
      <c r="G175" s="12"/>
      <c r="H175" s="12"/>
      <c r="I175" s="12"/>
      <c r="J175" s="12"/>
      <c r="K175" s="58"/>
      <c r="L175" s="12"/>
      <c r="M175" s="12"/>
      <c r="N175" s="12"/>
      <c r="O175" s="12"/>
      <c r="P175" s="12"/>
      <c r="Q175" s="58"/>
      <c r="R175" s="12"/>
      <c r="S175" s="12"/>
      <c r="T175" s="12"/>
      <c r="U175" s="12"/>
      <c r="V175" s="12"/>
      <c r="W175" s="58"/>
      <c r="X175" s="12"/>
      <c r="Y175" s="12"/>
      <c r="Z175" s="12"/>
      <c r="AA175" s="12"/>
      <c r="AB175" s="12"/>
      <c r="AC175" s="58"/>
      <c r="AD175" s="12"/>
      <c r="AE175" s="12"/>
      <c r="AF175" s="12"/>
      <c r="AG175" s="12"/>
      <c r="AH175" s="12"/>
      <c r="AI175" s="58"/>
      <c r="AJ175" s="12"/>
      <c r="AK175" s="12"/>
      <c r="AL175" s="12"/>
      <c r="AM175" s="12"/>
      <c r="AN175" s="12"/>
    </row>
    <row r="176" spans="1:40" ht="11.5" x14ac:dyDescent="0.25">
      <c r="A176" s="10"/>
      <c r="B176" s="10"/>
      <c r="C176" s="10"/>
      <c r="D176" s="10"/>
      <c r="E176" s="13"/>
      <c r="F176" s="12"/>
      <c r="G176" s="12"/>
      <c r="H176" s="12"/>
      <c r="I176" s="12"/>
      <c r="J176" s="12"/>
      <c r="K176" s="58"/>
      <c r="L176" s="12"/>
      <c r="M176" s="12"/>
      <c r="N176" s="12"/>
      <c r="O176" s="12"/>
      <c r="P176" s="12"/>
      <c r="Q176" s="58"/>
      <c r="R176" s="12"/>
      <c r="S176" s="12"/>
      <c r="T176" s="12"/>
      <c r="U176" s="12"/>
      <c r="V176" s="12"/>
      <c r="W176" s="58"/>
      <c r="X176" s="12"/>
      <c r="Y176" s="12"/>
      <c r="Z176" s="12"/>
      <c r="AA176" s="12"/>
      <c r="AB176" s="12"/>
      <c r="AC176" s="58"/>
      <c r="AD176" s="12"/>
      <c r="AE176" s="12"/>
      <c r="AF176" s="12"/>
      <c r="AG176" s="12"/>
      <c r="AH176" s="12"/>
      <c r="AI176" s="58"/>
      <c r="AJ176" s="12"/>
      <c r="AK176" s="12"/>
      <c r="AL176" s="12"/>
      <c r="AM176" s="12"/>
      <c r="AN176" s="12"/>
    </row>
    <row r="177" spans="1:40" ht="11.5" x14ac:dyDescent="0.25">
      <c r="A177" s="10"/>
      <c r="B177" s="10"/>
      <c r="C177" s="10"/>
      <c r="D177" s="10"/>
      <c r="E177" s="13"/>
      <c r="F177" s="12"/>
      <c r="G177" s="12"/>
      <c r="H177" s="12"/>
      <c r="I177" s="12"/>
      <c r="J177" s="12"/>
      <c r="K177" s="58"/>
      <c r="L177" s="12"/>
      <c r="M177" s="12"/>
      <c r="N177" s="12"/>
      <c r="O177" s="12"/>
      <c r="P177" s="12"/>
      <c r="Q177" s="58"/>
      <c r="R177" s="12"/>
      <c r="S177" s="12"/>
      <c r="T177" s="12"/>
      <c r="U177" s="12"/>
      <c r="V177" s="12"/>
      <c r="W177" s="58"/>
      <c r="X177" s="12"/>
      <c r="Y177" s="12"/>
      <c r="Z177" s="12"/>
      <c r="AA177" s="12"/>
      <c r="AB177" s="12"/>
      <c r="AC177" s="58"/>
      <c r="AD177" s="12"/>
      <c r="AE177" s="12"/>
      <c r="AF177" s="12"/>
      <c r="AG177" s="12"/>
      <c r="AH177" s="12"/>
      <c r="AI177" s="58"/>
      <c r="AJ177" s="12"/>
      <c r="AK177" s="12"/>
      <c r="AL177" s="12"/>
      <c r="AM177" s="12"/>
      <c r="AN177" s="12"/>
    </row>
    <row r="178" spans="1:40" ht="11.5" x14ac:dyDescent="0.25">
      <c r="A178" s="10"/>
      <c r="B178" s="10"/>
      <c r="C178" s="10"/>
      <c r="D178" s="10"/>
      <c r="E178" s="13"/>
      <c r="F178" s="12"/>
      <c r="G178" s="12"/>
      <c r="H178" s="12"/>
      <c r="I178" s="12"/>
      <c r="J178" s="12"/>
      <c r="K178" s="58"/>
      <c r="L178" s="12"/>
      <c r="M178" s="12"/>
      <c r="N178" s="12"/>
      <c r="O178" s="12"/>
      <c r="P178" s="12"/>
      <c r="Q178" s="58"/>
      <c r="R178" s="12"/>
      <c r="S178" s="12"/>
      <c r="T178" s="12"/>
      <c r="U178" s="12"/>
      <c r="V178" s="12"/>
      <c r="W178" s="58"/>
      <c r="X178" s="12"/>
      <c r="Y178" s="12"/>
      <c r="Z178" s="12"/>
      <c r="AA178" s="12"/>
      <c r="AB178" s="12"/>
      <c r="AC178" s="58"/>
      <c r="AD178" s="12"/>
      <c r="AE178" s="12"/>
      <c r="AF178" s="12"/>
      <c r="AG178" s="12"/>
      <c r="AH178" s="12"/>
      <c r="AI178" s="58"/>
      <c r="AJ178" s="12"/>
      <c r="AK178" s="12"/>
      <c r="AL178" s="12"/>
      <c r="AM178" s="12"/>
      <c r="AN178" s="12"/>
    </row>
    <row r="179" spans="1:40" ht="11.5" x14ac:dyDescent="0.25">
      <c r="A179" s="10"/>
      <c r="B179" s="10"/>
      <c r="C179" s="10"/>
      <c r="D179" s="10"/>
      <c r="E179" s="13"/>
      <c r="F179" s="12"/>
      <c r="G179" s="12"/>
      <c r="H179" s="12"/>
      <c r="I179" s="12"/>
      <c r="J179" s="12"/>
      <c r="K179" s="58"/>
      <c r="L179" s="12"/>
      <c r="M179" s="12"/>
      <c r="N179" s="12"/>
      <c r="O179" s="12"/>
      <c r="P179" s="12"/>
      <c r="Q179" s="58"/>
      <c r="R179" s="12"/>
      <c r="S179" s="12"/>
      <c r="T179" s="12"/>
      <c r="U179" s="12"/>
      <c r="V179" s="12"/>
      <c r="W179" s="58"/>
      <c r="X179" s="12"/>
      <c r="Y179" s="12"/>
      <c r="Z179" s="12"/>
      <c r="AA179" s="12"/>
      <c r="AB179" s="12"/>
      <c r="AC179" s="58"/>
      <c r="AD179" s="12"/>
      <c r="AE179" s="12"/>
      <c r="AF179" s="12"/>
      <c r="AG179" s="12"/>
      <c r="AH179" s="12"/>
      <c r="AI179" s="58"/>
      <c r="AJ179" s="12"/>
      <c r="AK179" s="12"/>
      <c r="AL179" s="12"/>
      <c r="AM179" s="12"/>
      <c r="AN179" s="12"/>
    </row>
    <row r="180" spans="1:40" ht="11.5" x14ac:dyDescent="0.25">
      <c r="A180" s="10"/>
      <c r="B180" s="10"/>
      <c r="C180" s="10"/>
      <c r="D180" s="10"/>
      <c r="E180" s="13"/>
      <c r="F180" s="12"/>
      <c r="G180" s="12"/>
      <c r="H180" s="12"/>
      <c r="I180" s="12"/>
      <c r="J180" s="12"/>
      <c r="K180" s="58"/>
      <c r="L180" s="12"/>
      <c r="M180" s="12"/>
      <c r="N180" s="12"/>
      <c r="O180" s="12"/>
      <c r="P180" s="12"/>
      <c r="Q180" s="58"/>
      <c r="R180" s="12"/>
      <c r="S180" s="12"/>
      <c r="T180" s="12"/>
      <c r="U180" s="12"/>
      <c r="V180" s="12"/>
      <c r="W180" s="58"/>
      <c r="X180" s="12"/>
      <c r="Y180" s="12"/>
      <c r="Z180" s="12"/>
      <c r="AA180" s="12"/>
      <c r="AB180" s="12"/>
      <c r="AC180" s="58"/>
      <c r="AD180" s="12"/>
      <c r="AE180" s="12"/>
      <c r="AF180" s="12"/>
      <c r="AG180" s="12"/>
      <c r="AH180" s="12"/>
      <c r="AI180" s="58"/>
      <c r="AJ180" s="12"/>
      <c r="AK180" s="12"/>
      <c r="AL180" s="12"/>
      <c r="AM180" s="12"/>
      <c r="AN180" s="12"/>
    </row>
    <row r="181" spans="1:40" ht="11.5" x14ac:dyDescent="0.25">
      <c r="A181" s="10"/>
      <c r="B181" s="10"/>
      <c r="C181" s="10"/>
      <c r="D181" s="10"/>
      <c r="E181" s="13"/>
      <c r="F181" s="12"/>
      <c r="G181" s="12"/>
      <c r="H181" s="12"/>
      <c r="I181" s="12"/>
      <c r="J181" s="12"/>
      <c r="K181" s="58"/>
      <c r="L181" s="12"/>
      <c r="M181" s="12"/>
      <c r="N181" s="12"/>
      <c r="O181" s="12"/>
      <c r="P181" s="12"/>
      <c r="Q181" s="58"/>
      <c r="R181" s="12"/>
      <c r="S181" s="12"/>
      <c r="T181" s="12"/>
      <c r="U181" s="12"/>
      <c r="V181" s="12"/>
      <c r="W181" s="58"/>
      <c r="X181" s="12"/>
      <c r="Y181" s="12"/>
      <c r="Z181" s="12"/>
      <c r="AA181" s="12"/>
      <c r="AB181" s="12"/>
      <c r="AC181" s="58"/>
      <c r="AD181" s="12"/>
      <c r="AE181" s="12"/>
      <c r="AF181" s="12"/>
      <c r="AG181" s="12"/>
      <c r="AH181" s="12"/>
      <c r="AI181" s="58"/>
      <c r="AJ181" s="12"/>
      <c r="AK181" s="12"/>
      <c r="AL181" s="12"/>
      <c r="AM181" s="12"/>
      <c r="AN181" s="12"/>
    </row>
    <row r="182" spans="1:40" ht="11.5" x14ac:dyDescent="0.25">
      <c r="A182" s="10"/>
      <c r="B182" s="10"/>
      <c r="C182" s="10"/>
      <c r="D182" s="10"/>
      <c r="E182" s="13"/>
      <c r="F182" s="12"/>
      <c r="G182" s="12"/>
      <c r="H182" s="12"/>
      <c r="I182" s="12"/>
      <c r="J182" s="12"/>
      <c r="K182" s="58"/>
      <c r="L182" s="12"/>
      <c r="M182" s="12"/>
      <c r="N182" s="12"/>
      <c r="O182" s="12"/>
      <c r="P182" s="12"/>
      <c r="Q182" s="58"/>
      <c r="R182" s="12"/>
      <c r="S182" s="12"/>
      <c r="T182" s="12"/>
      <c r="U182" s="12"/>
      <c r="V182" s="12"/>
      <c r="W182" s="58"/>
      <c r="X182" s="12"/>
      <c r="Y182" s="12"/>
      <c r="Z182" s="12"/>
      <c r="AA182" s="12"/>
      <c r="AB182" s="12"/>
      <c r="AC182" s="58"/>
      <c r="AD182" s="12"/>
      <c r="AE182" s="12"/>
      <c r="AF182" s="12"/>
      <c r="AG182" s="12"/>
      <c r="AH182" s="12"/>
      <c r="AI182" s="58"/>
      <c r="AJ182" s="12"/>
      <c r="AK182" s="12"/>
      <c r="AL182" s="12"/>
      <c r="AM182" s="12"/>
      <c r="AN182" s="12"/>
    </row>
    <row r="183" spans="1:40" ht="11.5" x14ac:dyDescent="0.25">
      <c r="A183" s="10"/>
      <c r="B183" s="10"/>
      <c r="C183" s="10"/>
      <c r="D183" s="10"/>
      <c r="E183" s="13"/>
      <c r="F183" s="12"/>
      <c r="G183" s="12"/>
      <c r="H183" s="12"/>
      <c r="I183" s="12"/>
      <c r="J183" s="12"/>
      <c r="K183" s="58"/>
      <c r="L183" s="12"/>
      <c r="M183" s="12"/>
      <c r="N183" s="12"/>
      <c r="O183" s="12"/>
      <c r="P183" s="12"/>
      <c r="Q183" s="58"/>
      <c r="R183" s="12"/>
      <c r="S183" s="12"/>
      <c r="T183" s="12"/>
      <c r="U183" s="12"/>
      <c r="V183" s="12"/>
      <c r="W183" s="58"/>
      <c r="X183" s="12"/>
      <c r="Y183" s="12"/>
      <c r="Z183" s="12"/>
      <c r="AA183" s="12"/>
      <c r="AB183" s="12"/>
      <c r="AC183" s="58"/>
      <c r="AD183" s="12"/>
      <c r="AE183" s="12"/>
      <c r="AF183" s="12"/>
      <c r="AG183" s="12"/>
      <c r="AH183" s="12"/>
      <c r="AI183" s="58"/>
      <c r="AJ183" s="12"/>
      <c r="AK183" s="12"/>
      <c r="AL183" s="12"/>
      <c r="AM183" s="12"/>
      <c r="AN183" s="12"/>
    </row>
    <row r="184" spans="1:40" ht="11.5" x14ac:dyDescent="0.25">
      <c r="A184" s="10"/>
      <c r="B184" s="10"/>
      <c r="C184" s="10"/>
      <c r="D184" s="10"/>
      <c r="E184" s="13"/>
      <c r="F184" s="12"/>
      <c r="G184" s="12"/>
      <c r="H184" s="12"/>
      <c r="I184" s="12"/>
      <c r="J184" s="12"/>
      <c r="K184" s="58"/>
      <c r="L184" s="12"/>
      <c r="M184" s="12"/>
      <c r="N184" s="12"/>
      <c r="O184" s="12"/>
      <c r="P184" s="12"/>
      <c r="Q184" s="58"/>
      <c r="R184" s="12"/>
      <c r="S184" s="12"/>
      <c r="T184" s="12"/>
      <c r="U184" s="12"/>
      <c r="V184" s="12"/>
      <c r="W184" s="58"/>
      <c r="X184" s="12"/>
      <c r="Y184" s="12"/>
      <c r="Z184" s="12"/>
      <c r="AA184" s="12"/>
      <c r="AB184" s="12"/>
      <c r="AC184" s="58"/>
      <c r="AD184" s="12"/>
      <c r="AE184" s="12"/>
      <c r="AF184" s="12"/>
      <c r="AG184" s="12"/>
      <c r="AH184" s="12"/>
      <c r="AI184" s="58"/>
      <c r="AJ184" s="12"/>
      <c r="AK184" s="12"/>
      <c r="AL184" s="12"/>
      <c r="AM184" s="12"/>
      <c r="AN184" s="12"/>
    </row>
    <row r="185" spans="1:40" ht="11.5" x14ac:dyDescent="0.25">
      <c r="A185" s="10"/>
      <c r="B185" s="10"/>
      <c r="C185" s="10"/>
      <c r="D185" s="10"/>
      <c r="E185" s="13"/>
      <c r="F185" s="12"/>
      <c r="G185" s="12"/>
      <c r="H185" s="12"/>
      <c r="I185" s="12"/>
      <c r="J185" s="12"/>
      <c r="K185" s="58"/>
      <c r="L185" s="12"/>
      <c r="M185" s="12"/>
      <c r="N185" s="12"/>
      <c r="O185" s="12"/>
      <c r="P185" s="12"/>
      <c r="Q185" s="58"/>
      <c r="R185" s="12"/>
      <c r="S185" s="12"/>
      <c r="T185" s="12"/>
      <c r="U185" s="12"/>
      <c r="V185" s="12"/>
      <c r="W185" s="58"/>
      <c r="X185" s="12"/>
      <c r="Y185" s="12"/>
      <c r="Z185" s="12"/>
      <c r="AA185" s="12"/>
      <c r="AB185" s="12"/>
      <c r="AC185" s="58"/>
      <c r="AD185" s="12"/>
      <c r="AE185" s="12"/>
      <c r="AF185" s="12"/>
      <c r="AG185" s="12"/>
      <c r="AH185" s="12"/>
      <c r="AI185" s="58"/>
      <c r="AJ185" s="12"/>
      <c r="AK185" s="12"/>
      <c r="AL185" s="12"/>
      <c r="AM185" s="12"/>
      <c r="AN185" s="12"/>
    </row>
    <row r="186" spans="1:40" ht="11.5" x14ac:dyDescent="0.25">
      <c r="A186" s="10"/>
      <c r="B186" s="10"/>
      <c r="C186" s="10"/>
      <c r="D186" s="10"/>
      <c r="E186" s="13"/>
      <c r="F186" s="12"/>
      <c r="G186" s="12"/>
      <c r="H186" s="12"/>
      <c r="I186" s="12"/>
      <c r="J186" s="12"/>
      <c r="K186" s="58"/>
      <c r="L186" s="12"/>
      <c r="M186" s="12"/>
      <c r="N186" s="12"/>
      <c r="O186" s="12"/>
      <c r="P186" s="12"/>
      <c r="Q186" s="58"/>
      <c r="R186" s="12"/>
      <c r="S186" s="12"/>
      <c r="T186" s="12"/>
      <c r="U186" s="12"/>
      <c r="V186" s="12"/>
      <c r="W186" s="58"/>
      <c r="X186" s="12"/>
      <c r="Y186" s="12"/>
      <c r="Z186" s="12"/>
      <c r="AA186" s="12"/>
      <c r="AB186" s="12"/>
      <c r="AC186" s="58"/>
      <c r="AD186" s="12"/>
      <c r="AE186" s="12"/>
      <c r="AF186" s="12"/>
      <c r="AG186" s="12"/>
      <c r="AH186" s="12"/>
      <c r="AI186" s="58"/>
      <c r="AJ186" s="12"/>
      <c r="AK186" s="12"/>
      <c r="AL186" s="12"/>
      <c r="AM186" s="12"/>
      <c r="AN186" s="12"/>
    </row>
    <row r="187" spans="1:40" ht="11.5" x14ac:dyDescent="0.25">
      <c r="A187" s="10"/>
      <c r="B187" s="10"/>
      <c r="C187" s="10"/>
      <c r="D187" s="10"/>
      <c r="E187" s="13"/>
      <c r="F187" s="12"/>
      <c r="G187" s="12"/>
      <c r="H187" s="12"/>
      <c r="I187" s="12"/>
      <c r="J187" s="12"/>
      <c r="K187" s="58"/>
      <c r="L187" s="12"/>
      <c r="M187" s="12"/>
      <c r="N187" s="12"/>
      <c r="O187" s="12"/>
      <c r="P187" s="12"/>
      <c r="Q187" s="58"/>
      <c r="R187" s="12"/>
      <c r="S187" s="12"/>
      <c r="T187" s="12"/>
      <c r="U187" s="12"/>
      <c r="V187" s="12"/>
      <c r="W187" s="58"/>
      <c r="X187" s="12"/>
      <c r="Y187" s="12"/>
      <c r="Z187" s="12"/>
      <c r="AA187" s="12"/>
      <c r="AB187" s="12"/>
      <c r="AC187" s="58"/>
      <c r="AD187" s="12"/>
      <c r="AE187" s="12"/>
      <c r="AF187" s="12"/>
      <c r="AG187" s="12"/>
      <c r="AH187" s="12"/>
      <c r="AI187" s="58"/>
      <c r="AJ187" s="12"/>
      <c r="AK187" s="12"/>
      <c r="AL187" s="12"/>
      <c r="AM187" s="12"/>
      <c r="AN187" s="12"/>
    </row>
    <row r="188" spans="1:40" ht="11.5" x14ac:dyDescent="0.25">
      <c r="A188" s="10"/>
      <c r="B188" s="10"/>
      <c r="C188" s="10"/>
      <c r="D188" s="10"/>
      <c r="E188" s="13"/>
      <c r="F188" s="12"/>
      <c r="G188" s="12"/>
      <c r="H188" s="12"/>
      <c r="I188" s="12"/>
      <c r="J188" s="12"/>
      <c r="K188" s="58"/>
      <c r="L188" s="12"/>
      <c r="M188" s="12"/>
      <c r="N188" s="12"/>
      <c r="O188" s="12"/>
      <c r="P188" s="12"/>
      <c r="Q188" s="58"/>
      <c r="R188" s="12"/>
      <c r="S188" s="12"/>
      <c r="T188" s="12"/>
      <c r="U188" s="12"/>
      <c r="V188" s="12"/>
      <c r="W188" s="58"/>
      <c r="X188" s="12"/>
      <c r="Y188" s="12"/>
      <c r="Z188" s="12"/>
      <c r="AA188" s="12"/>
      <c r="AB188" s="12"/>
      <c r="AC188" s="58"/>
      <c r="AD188" s="12"/>
      <c r="AE188" s="12"/>
      <c r="AF188" s="12"/>
      <c r="AG188" s="12"/>
      <c r="AH188" s="12"/>
      <c r="AI188" s="58"/>
      <c r="AJ188" s="12"/>
      <c r="AK188" s="12"/>
      <c r="AL188" s="12"/>
      <c r="AM188" s="12"/>
      <c r="AN188" s="12"/>
    </row>
    <row r="189" spans="1:40" ht="11.5" x14ac:dyDescent="0.25">
      <c r="A189" s="10"/>
      <c r="B189" s="10"/>
      <c r="C189" s="10"/>
      <c r="D189" s="10"/>
      <c r="E189" s="13"/>
      <c r="F189" s="12"/>
      <c r="G189" s="12"/>
      <c r="H189" s="12"/>
      <c r="I189" s="12"/>
      <c r="J189" s="12"/>
      <c r="K189" s="58"/>
      <c r="L189" s="12"/>
      <c r="M189" s="12"/>
      <c r="N189" s="12"/>
      <c r="O189" s="12"/>
      <c r="P189" s="12"/>
      <c r="Q189" s="58"/>
      <c r="R189" s="12"/>
      <c r="S189" s="12"/>
      <c r="T189" s="12"/>
      <c r="U189" s="12"/>
      <c r="V189" s="12"/>
      <c r="W189" s="58"/>
      <c r="X189" s="12"/>
      <c r="Y189" s="12"/>
      <c r="Z189" s="12"/>
      <c r="AA189" s="12"/>
      <c r="AB189" s="12"/>
      <c r="AC189" s="58"/>
      <c r="AD189" s="12"/>
      <c r="AE189" s="12"/>
      <c r="AF189" s="12"/>
      <c r="AG189" s="12"/>
      <c r="AH189" s="12"/>
      <c r="AI189" s="58"/>
      <c r="AJ189" s="12"/>
      <c r="AK189" s="12"/>
      <c r="AL189" s="12"/>
      <c r="AM189" s="12"/>
      <c r="AN189" s="12"/>
    </row>
    <row r="190" spans="1:40" ht="11.5" x14ac:dyDescent="0.25">
      <c r="A190" s="10"/>
      <c r="B190" s="10"/>
      <c r="C190" s="10"/>
      <c r="D190" s="10"/>
      <c r="E190" s="13"/>
      <c r="F190" s="12"/>
      <c r="G190" s="12"/>
      <c r="H190" s="12"/>
      <c r="I190" s="12"/>
      <c r="J190" s="12"/>
      <c r="K190" s="58"/>
      <c r="L190" s="12"/>
      <c r="M190" s="12"/>
      <c r="N190" s="12"/>
      <c r="O190" s="12"/>
      <c r="P190" s="12"/>
      <c r="Q190" s="58"/>
      <c r="R190" s="12"/>
      <c r="S190" s="12"/>
      <c r="T190" s="12"/>
      <c r="U190" s="12"/>
      <c r="V190" s="12"/>
      <c r="W190" s="58"/>
      <c r="X190" s="12"/>
      <c r="Y190" s="12"/>
      <c r="Z190" s="12"/>
      <c r="AA190" s="12"/>
      <c r="AB190" s="12"/>
      <c r="AC190" s="58"/>
      <c r="AD190" s="12"/>
      <c r="AE190" s="12"/>
      <c r="AF190" s="12"/>
      <c r="AG190" s="12"/>
      <c r="AH190" s="12"/>
      <c r="AI190" s="58"/>
      <c r="AJ190" s="12"/>
      <c r="AK190" s="12"/>
      <c r="AL190" s="12"/>
      <c r="AM190" s="12"/>
      <c r="AN190" s="12"/>
    </row>
    <row r="191" spans="1:40" ht="11.5" x14ac:dyDescent="0.25">
      <c r="A191" s="10"/>
      <c r="B191" s="10"/>
      <c r="C191" s="10"/>
      <c r="D191" s="10"/>
      <c r="E191" s="13"/>
      <c r="F191" s="12"/>
      <c r="G191" s="12"/>
      <c r="H191" s="12"/>
      <c r="I191" s="12"/>
      <c r="J191" s="12"/>
      <c r="K191" s="58"/>
      <c r="L191" s="12"/>
      <c r="M191" s="12"/>
      <c r="N191" s="12"/>
      <c r="O191" s="12"/>
      <c r="P191" s="12"/>
      <c r="Q191" s="58"/>
      <c r="R191" s="12"/>
      <c r="S191" s="12"/>
      <c r="T191" s="12"/>
      <c r="U191" s="12"/>
      <c r="V191" s="12"/>
      <c r="W191" s="58"/>
      <c r="X191" s="12"/>
      <c r="Y191" s="12"/>
      <c r="Z191" s="12"/>
      <c r="AA191" s="12"/>
      <c r="AB191" s="12"/>
      <c r="AC191" s="58"/>
      <c r="AD191" s="12"/>
      <c r="AE191" s="12"/>
      <c r="AF191" s="12"/>
      <c r="AG191" s="12"/>
      <c r="AH191" s="12"/>
      <c r="AI191" s="58"/>
      <c r="AJ191" s="12"/>
      <c r="AK191" s="12"/>
      <c r="AL191" s="12"/>
      <c r="AM191" s="12"/>
      <c r="AN191" s="12"/>
    </row>
    <row r="192" spans="1:40" ht="11.5" x14ac:dyDescent="0.25">
      <c r="A192" s="10"/>
      <c r="B192" s="10"/>
      <c r="C192" s="10"/>
      <c r="D192" s="10"/>
      <c r="E192" s="13"/>
      <c r="F192" s="12"/>
      <c r="G192" s="12"/>
      <c r="H192" s="12"/>
      <c r="I192" s="12"/>
      <c r="J192" s="12"/>
      <c r="K192" s="58"/>
      <c r="L192" s="12"/>
      <c r="M192" s="12"/>
      <c r="N192" s="12"/>
      <c r="O192" s="12"/>
      <c r="P192" s="12"/>
      <c r="Q192" s="58"/>
      <c r="R192" s="12"/>
      <c r="S192" s="12"/>
      <c r="T192" s="12"/>
      <c r="U192" s="12"/>
      <c r="V192" s="12"/>
      <c r="W192" s="58"/>
      <c r="X192" s="12"/>
      <c r="Y192" s="12"/>
      <c r="Z192" s="12"/>
      <c r="AA192" s="12"/>
      <c r="AB192" s="12"/>
      <c r="AC192" s="58"/>
      <c r="AD192" s="12"/>
      <c r="AE192" s="12"/>
      <c r="AF192" s="12"/>
      <c r="AG192" s="12"/>
      <c r="AH192" s="12"/>
      <c r="AI192" s="58"/>
      <c r="AJ192" s="12"/>
      <c r="AK192" s="12"/>
      <c r="AL192" s="12"/>
      <c r="AM192" s="12"/>
      <c r="AN192" s="12"/>
    </row>
    <row r="193" spans="1:40" ht="11.5" x14ac:dyDescent="0.25">
      <c r="A193" s="10"/>
      <c r="B193" s="10"/>
      <c r="C193" s="10"/>
      <c r="D193" s="10"/>
      <c r="E193" s="13"/>
      <c r="F193" s="12"/>
      <c r="G193" s="12"/>
      <c r="H193" s="12"/>
      <c r="I193" s="12"/>
      <c r="J193" s="12"/>
      <c r="K193" s="58"/>
      <c r="L193" s="12"/>
      <c r="M193" s="12"/>
      <c r="N193" s="12"/>
      <c r="O193" s="12"/>
      <c r="P193" s="12"/>
      <c r="Q193" s="58"/>
      <c r="R193" s="12"/>
      <c r="S193" s="12"/>
      <c r="T193" s="12"/>
      <c r="U193" s="12"/>
      <c r="V193" s="12"/>
      <c r="W193" s="58"/>
      <c r="X193" s="12"/>
      <c r="Y193" s="12"/>
      <c r="Z193" s="12"/>
      <c r="AA193" s="12"/>
      <c r="AB193" s="12"/>
      <c r="AC193" s="58"/>
      <c r="AD193" s="12"/>
      <c r="AE193" s="12"/>
      <c r="AF193" s="12"/>
      <c r="AG193" s="12"/>
      <c r="AH193" s="12"/>
      <c r="AI193" s="58"/>
      <c r="AJ193" s="12"/>
      <c r="AK193" s="12"/>
      <c r="AL193" s="12"/>
      <c r="AM193" s="12"/>
      <c r="AN193" s="12"/>
    </row>
    <row r="194" spans="1:40" ht="11.5" x14ac:dyDescent="0.25">
      <c r="A194" s="10"/>
      <c r="B194" s="10"/>
      <c r="C194" s="10"/>
      <c r="D194" s="10"/>
      <c r="E194" s="13"/>
      <c r="F194" s="12"/>
      <c r="G194" s="12"/>
      <c r="H194" s="12"/>
      <c r="I194" s="12"/>
      <c r="J194" s="12"/>
      <c r="K194" s="58"/>
      <c r="L194" s="12"/>
      <c r="M194" s="12"/>
      <c r="N194" s="12"/>
      <c r="O194" s="12"/>
      <c r="P194" s="12"/>
      <c r="Q194" s="58"/>
      <c r="R194" s="12"/>
      <c r="S194" s="12"/>
      <c r="T194" s="12"/>
      <c r="U194" s="12"/>
      <c r="V194" s="12"/>
      <c r="W194" s="58"/>
      <c r="X194" s="12"/>
      <c r="Y194" s="12"/>
      <c r="Z194" s="12"/>
      <c r="AA194" s="12"/>
      <c r="AB194" s="12"/>
      <c r="AC194" s="58"/>
      <c r="AD194" s="12"/>
      <c r="AE194" s="12"/>
      <c r="AF194" s="12"/>
      <c r="AG194" s="12"/>
      <c r="AH194" s="12"/>
      <c r="AI194" s="58"/>
      <c r="AJ194" s="12"/>
      <c r="AK194" s="12"/>
      <c r="AL194" s="12"/>
      <c r="AM194" s="12"/>
      <c r="AN194" s="12"/>
    </row>
    <row r="195" spans="1:40" ht="11.5" x14ac:dyDescent="0.25">
      <c r="A195" s="10"/>
      <c r="B195" s="10"/>
      <c r="C195" s="10"/>
      <c r="D195" s="10"/>
      <c r="E195" s="13"/>
      <c r="F195" s="12"/>
      <c r="G195" s="12"/>
      <c r="H195" s="12"/>
      <c r="I195" s="12"/>
      <c r="J195" s="12"/>
      <c r="K195" s="58"/>
      <c r="L195" s="12"/>
      <c r="M195" s="12"/>
      <c r="N195" s="12"/>
      <c r="O195" s="12"/>
      <c r="P195" s="12"/>
      <c r="Q195" s="58"/>
      <c r="R195" s="12"/>
      <c r="S195" s="12"/>
      <c r="T195" s="12"/>
      <c r="U195" s="12"/>
      <c r="V195" s="12"/>
      <c r="W195" s="58"/>
      <c r="X195" s="12"/>
      <c r="Y195" s="12"/>
      <c r="Z195" s="12"/>
      <c r="AA195" s="12"/>
      <c r="AB195" s="12"/>
      <c r="AC195" s="58"/>
      <c r="AD195" s="12"/>
      <c r="AE195" s="12"/>
      <c r="AF195" s="12"/>
      <c r="AG195" s="12"/>
      <c r="AH195" s="12"/>
      <c r="AI195" s="58"/>
      <c r="AJ195" s="12"/>
      <c r="AK195" s="12"/>
      <c r="AL195" s="12"/>
      <c r="AM195" s="12"/>
      <c r="AN195" s="12"/>
    </row>
    <row r="196" spans="1:40" ht="11.5" x14ac:dyDescent="0.25">
      <c r="A196" s="10"/>
      <c r="B196" s="10"/>
      <c r="C196" s="10"/>
      <c r="D196" s="10"/>
      <c r="E196" s="13"/>
      <c r="F196" s="12"/>
      <c r="G196" s="12"/>
      <c r="H196" s="12"/>
      <c r="I196" s="12"/>
      <c r="J196" s="12"/>
      <c r="K196" s="58"/>
      <c r="L196" s="12"/>
      <c r="M196" s="12"/>
      <c r="N196" s="12"/>
      <c r="O196" s="12"/>
      <c r="P196" s="12"/>
      <c r="Q196" s="58"/>
      <c r="R196" s="12"/>
      <c r="S196" s="12"/>
      <c r="T196" s="12"/>
      <c r="U196" s="12"/>
      <c r="V196" s="12"/>
      <c r="W196" s="58"/>
      <c r="X196" s="12"/>
      <c r="Y196" s="12"/>
      <c r="Z196" s="12"/>
      <c r="AA196" s="12"/>
      <c r="AB196" s="12"/>
      <c r="AC196" s="58"/>
      <c r="AD196" s="12"/>
      <c r="AE196" s="12"/>
      <c r="AF196" s="12"/>
      <c r="AG196" s="12"/>
      <c r="AH196" s="12"/>
      <c r="AI196" s="58"/>
      <c r="AJ196" s="12"/>
      <c r="AK196" s="12"/>
      <c r="AL196" s="12"/>
      <c r="AM196" s="12"/>
      <c r="AN196" s="12"/>
    </row>
    <row r="197" spans="1:40" ht="11.5" x14ac:dyDescent="0.25">
      <c r="A197" s="10"/>
      <c r="B197" s="10"/>
      <c r="C197" s="10"/>
      <c r="D197" s="10"/>
      <c r="E197" s="13"/>
      <c r="F197" s="12"/>
      <c r="G197" s="12"/>
      <c r="H197" s="12"/>
      <c r="I197" s="12"/>
      <c r="J197" s="12"/>
      <c r="K197" s="58"/>
      <c r="L197" s="12"/>
      <c r="M197" s="12"/>
      <c r="N197" s="12"/>
      <c r="O197" s="12"/>
      <c r="P197" s="12"/>
      <c r="Q197" s="58"/>
      <c r="R197" s="12"/>
      <c r="S197" s="12"/>
      <c r="T197" s="12"/>
      <c r="U197" s="12"/>
      <c r="V197" s="12"/>
      <c r="W197" s="58"/>
      <c r="X197" s="12"/>
      <c r="Y197" s="12"/>
      <c r="Z197" s="12"/>
      <c r="AA197" s="12"/>
      <c r="AB197" s="12"/>
      <c r="AC197" s="58"/>
      <c r="AD197" s="12"/>
      <c r="AE197" s="12"/>
      <c r="AF197" s="12"/>
      <c r="AG197" s="12"/>
      <c r="AH197" s="12"/>
      <c r="AI197" s="58"/>
      <c r="AJ197" s="12"/>
      <c r="AK197" s="12"/>
      <c r="AL197" s="12"/>
      <c r="AM197" s="12"/>
      <c r="AN197" s="12"/>
    </row>
    <row r="198" spans="1:40" ht="11.5" x14ac:dyDescent="0.25">
      <c r="A198" s="10"/>
      <c r="B198" s="10"/>
      <c r="C198" s="10"/>
      <c r="D198" s="10"/>
      <c r="E198" s="13"/>
      <c r="F198" s="12"/>
      <c r="G198" s="12"/>
      <c r="H198" s="12"/>
      <c r="I198" s="12"/>
      <c r="J198" s="12"/>
      <c r="K198" s="58"/>
      <c r="L198" s="12"/>
      <c r="M198" s="12"/>
      <c r="N198" s="12"/>
      <c r="O198" s="12"/>
      <c r="P198" s="12"/>
      <c r="Q198" s="58"/>
      <c r="R198" s="12"/>
      <c r="S198" s="12"/>
      <c r="T198" s="12"/>
      <c r="U198" s="12"/>
      <c r="V198" s="12"/>
      <c r="W198" s="58"/>
      <c r="X198" s="12"/>
      <c r="Y198" s="12"/>
      <c r="Z198" s="12"/>
      <c r="AA198" s="12"/>
      <c r="AB198" s="12"/>
      <c r="AC198" s="58"/>
      <c r="AD198" s="12"/>
      <c r="AE198" s="12"/>
      <c r="AF198" s="12"/>
      <c r="AG198" s="12"/>
      <c r="AH198" s="12"/>
      <c r="AI198" s="58"/>
      <c r="AJ198" s="12"/>
      <c r="AK198" s="12"/>
      <c r="AL198" s="12"/>
      <c r="AM198" s="12"/>
      <c r="AN198" s="12"/>
    </row>
    <row r="199" spans="1:40" ht="11.5" x14ac:dyDescent="0.25">
      <c r="A199" s="10"/>
      <c r="B199" s="10"/>
      <c r="C199" s="10"/>
      <c r="D199" s="10"/>
      <c r="E199" s="13"/>
      <c r="F199" s="12"/>
      <c r="G199" s="12"/>
      <c r="H199" s="12"/>
      <c r="I199" s="12"/>
      <c r="J199" s="12"/>
      <c r="K199" s="58"/>
      <c r="L199" s="12"/>
      <c r="M199" s="12"/>
      <c r="N199" s="12"/>
      <c r="O199" s="12"/>
      <c r="P199" s="12"/>
      <c r="Q199" s="58"/>
      <c r="R199" s="12"/>
      <c r="S199" s="12"/>
      <c r="T199" s="12"/>
      <c r="U199" s="12"/>
      <c r="V199" s="12"/>
      <c r="W199" s="58"/>
      <c r="X199" s="12"/>
      <c r="Y199" s="12"/>
      <c r="Z199" s="12"/>
      <c r="AA199" s="12"/>
      <c r="AB199" s="12"/>
      <c r="AC199" s="58"/>
      <c r="AD199" s="12"/>
      <c r="AE199" s="12"/>
      <c r="AF199" s="12"/>
      <c r="AG199" s="12"/>
      <c r="AH199" s="12"/>
      <c r="AI199" s="58"/>
      <c r="AJ199" s="12"/>
      <c r="AK199" s="12"/>
      <c r="AL199" s="12"/>
      <c r="AM199" s="12"/>
      <c r="AN199" s="12"/>
    </row>
    <row r="200" spans="1:40" ht="11.5" x14ac:dyDescent="0.25">
      <c r="A200" s="10"/>
      <c r="B200" s="10"/>
      <c r="C200" s="10"/>
      <c r="D200" s="10"/>
      <c r="E200" s="13"/>
      <c r="F200" s="12"/>
      <c r="G200" s="12"/>
      <c r="H200" s="12"/>
      <c r="I200" s="12"/>
      <c r="J200" s="12"/>
      <c r="K200" s="58"/>
      <c r="L200" s="12"/>
      <c r="M200" s="12"/>
      <c r="N200" s="12"/>
      <c r="O200" s="12"/>
      <c r="P200" s="12"/>
      <c r="Q200" s="58"/>
      <c r="R200" s="12"/>
      <c r="S200" s="12"/>
      <c r="T200" s="12"/>
      <c r="U200" s="12"/>
      <c r="V200" s="12"/>
      <c r="W200" s="58"/>
      <c r="X200" s="12"/>
      <c r="Y200" s="12"/>
      <c r="Z200" s="12"/>
      <c r="AA200" s="12"/>
      <c r="AB200" s="12"/>
      <c r="AC200" s="58"/>
      <c r="AD200" s="12"/>
      <c r="AE200" s="12"/>
      <c r="AF200" s="12"/>
      <c r="AG200" s="12"/>
      <c r="AH200" s="12"/>
      <c r="AI200" s="58"/>
      <c r="AJ200" s="12"/>
      <c r="AK200" s="12"/>
      <c r="AL200" s="12"/>
      <c r="AM200" s="12"/>
      <c r="AN200" s="12"/>
    </row>
    <row r="201" spans="1:40" ht="11.5" x14ac:dyDescent="0.25">
      <c r="A201" s="10"/>
      <c r="B201" s="10"/>
      <c r="C201" s="10"/>
      <c r="D201" s="10"/>
      <c r="E201" s="13"/>
      <c r="F201" s="12"/>
      <c r="G201" s="12"/>
      <c r="H201" s="12"/>
      <c r="I201" s="12"/>
      <c r="J201" s="12"/>
      <c r="K201" s="58"/>
      <c r="L201" s="12"/>
      <c r="M201" s="12"/>
      <c r="N201" s="12"/>
      <c r="O201" s="12"/>
      <c r="P201" s="12"/>
      <c r="Q201" s="58"/>
      <c r="R201" s="12"/>
      <c r="S201" s="12"/>
      <c r="T201" s="12"/>
      <c r="U201" s="12"/>
      <c r="V201" s="12"/>
      <c r="W201" s="58"/>
      <c r="X201" s="12"/>
      <c r="Y201" s="12"/>
      <c r="Z201" s="12"/>
      <c r="AA201" s="12"/>
      <c r="AB201" s="12"/>
      <c r="AC201" s="58"/>
      <c r="AD201" s="12"/>
      <c r="AE201" s="12"/>
      <c r="AF201" s="12"/>
      <c r="AG201" s="12"/>
      <c r="AH201" s="12"/>
      <c r="AI201" s="58"/>
      <c r="AJ201" s="12"/>
      <c r="AK201" s="12"/>
      <c r="AL201" s="12"/>
      <c r="AM201" s="12"/>
      <c r="AN201" s="12"/>
    </row>
    <row r="202" spans="1:40" ht="11.5" x14ac:dyDescent="0.25">
      <c r="A202" s="10"/>
      <c r="B202" s="10"/>
      <c r="C202" s="10"/>
      <c r="D202" s="10"/>
      <c r="E202" s="13"/>
      <c r="F202" s="12"/>
      <c r="G202" s="12"/>
      <c r="H202" s="12"/>
      <c r="I202" s="12"/>
      <c r="J202" s="12"/>
      <c r="K202" s="58"/>
      <c r="L202" s="12"/>
      <c r="M202" s="12"/>
      <c r="N202" s="12"/>
      <c r="O202" s="12"/>
      <c r="P202" s="12"/>
      <c r="Q202" s="58"/>
      <c r="R202" s="12"/>
      <c r="S202" s="12"/>
      <c r="T202" s="12"/>
      <c r="U202" s="12"/>
      <c r="V202" s="12"/>
      <c r="W202" s="58"/>
      <c r="X202" s="12"/>
      <c r="Y202" s="12"/>
      <c r="Z202" s="12"/>
      <c r="AA202" s="12"/>
      <c r="AB202" s="12"/>
      <c r="AC202" s="58"/>
      <c r="AD202" s="12"/>
      <c r="AE202" s="12"/>
      <c r="AF202" s="12"/>
      <c r="AG202" s="12"/>
      <c r="AH202" s="12"/>
      <c r="AI202" s="58"/>
      <c r="AJ202" s="12"/>
      <c r="AK202" s="12"/>
      <c r="AL202" s="12"/>
      <c r="AM202" s="12"/>
      <c r="AN202" s="12"/>
    </row>
    <row r="203" spans="1:40" ht="11.5" x14ac:dyDescent="0.25">
      <c r="A203" s="10"/>
      <c r="B203" s="10"/>
      <c r="C203" s="10"/>
      <c r="D203" s="10"/>
      <c r="E203" s="13"/>
      <c r="F203" s="12"/>
      <c r="G203" s="12"/>
      <c r="H203" s="12"/>
      <c r="I203" s="12"/>
      <c r="J203" s="12"/>
      <c r="K203" s="58"/>
      <c r="L203" s="12"/>
      <c r="M203" s="12"/>
      <c r="N203" s="12"/>
      <c r="O203" s="12"/>
      <c r="P203" s="12"/>
      <c r="Q203" s="58"/>
      <c r="R203" s="12"/>
      <c r="S203" s="12"/>
      <c r="T203" s="12"/>
      <c r="U203" s="12"/>
      <c r="V203" s="12"/>
      <c r="W203" s="58"/>
      <c r="X203" s="12"/>
      <c r="Y203" s="12"/>
      <c r="Z203" s="12"/>
      <c r="AA203" s="12"/>
      <c r="AB203" s="12"/>
      <c r="AC203" s="58"/>
      <c r="AD203" s="12"/>
      <c r="AE203" s="12"/>
      <c r="AF203" s="12"/>
      <c r="AG203" s="12"/>
      <c r="AH203" s="12"/>
      <c r="AI203" s="58"/>
      <c r="AJ203" s="12"/>
      <c r="AK203" s="12"/>
      <c r="AL203" s="12"/>
      <c r="AM203" s="12"/>
      <c r="AN203" s="12"/>
    </row>
    <row r="204" spans="1:40" ht="11.5" x14ac:dyDescent="0.25">
      <c r="A204" s="10"/>
      <c r="B204" s="10"/>
      <c r="C204" s="10"/>
      <c r="D204" s="10"/>
      <c r="E204" s="13"/>
      <c r="F204" s="12"/>
      <c r="G204" s="12"/>
      <c r="H204" s="12"/>
      <c r="I204" s="12"/>
      <c r="J204" s="12"/>
      <c r="K204" s="58"/>
      <c r="L204" s="12"/>
      <c r="M204" s="12"/>
      <c r="N204" s="12"/>
      <c r="O204" s="12"/>
      <c r="P204" s="12"/>
      <c r="Q204" s="58"/>
      <c r="R204" s="12"/>
      <c r="S204" s="12"/>
      <c r="T204" s="12"/>
      <c r="U204" s="12"/>
      <c r="V204" s="12"/>
      <c r="W204" s="58"/>
      <c r="X204" s="12"/>
      <c r="Y204" s="12"/>
      <c r="Z204" s="12"/>
      <c r="AA204" s="12"/>
      <c r="AB204" s="12"/>
      <c r="AC204" s="58"/>
      <c r="AD204" s="12"/>
      <c r="AE204" s="12"/>
      <c r="AF204" s="12"/>
      <c r="AG204" s="12"/>
      <c r="AH204" s="12"/>
      <c r="AI204" s="58"/>
      <c r="AJ204" s="12"/>
      <c r="AK204" s="12"/>
      <c r="AL204" s="12"/>
      <c r="AM204" s="12"/>
      <c r="AN204" s="12"/>
    </row>
    <row r="205" spans="1:40" ht="11.5" x14ac:dyDescent="0.25">
      <c r="A205" s="10"/>
      <c r="B205" s="10"/>
      <c r="C205" s="10"/>
      <c r="D205" s="10"/>
      <c r="E205" s="13"/>
      <c r="F205" s="12"/>
      <c r="G205" s="12"/>
      <c r="H205" s="12"/>
      <c r="I205" s="12"/>
      <c r="J205" s="12"/>
      <c r="K205" s="58"/>
      <c r="L205" s="12"/>
      <c r="M205" s="12"/>
      <c r="N205" s="12"/>
      <c r="O205" s="12"/>
      <c r="P205" s="12"/>
      <c r="Q205" s="58"/>
      <c r="R205" s="12"/>
      <c r="S205" s="12"/>
      <c r="T205" s="12"/>
      <c r="U205" s="12"/>
      <c r="V205" s="12"/>
      <c r="W205" s="58"/>
      <c r="X205" s="12"/>
      <c r="Y205" s="12"/>
      <c r="Z205" s="12"/>
      <c r="AA205" s="12"/>
      <c r="AB205" s="12"/>
      <c r="AC205" s="58"/>
      <c r="AD205" s="12"/>
      <c r="AE205" s="12"/>
      <c r="AF205" s="12"/>
      <c r="AG205" s="12"/>
      <c r="AH205" s="12"/>
      <c r="AI205" s="58"/>
      <c r="AJ205" s="12"/>
      <c r="AK205" s="12"/>
      <c r="AL205" s="12"/>
      <c r="AM205" s="12"/>
      <c r="AN205" s="12"/>
    </row>
    <row r="206" spans="1:40" ht="11.5" x14ac:dyDescent="0.25">
      <c r="A206" s="10"/>
      <c r="B206" s="10"/>
      <c r="C206" s="10"/>
      <c r="D206" s="10"/>
      <c r="E206" s="13"/>
      <c r="F206" s="12"/>
      <c r="G206" s="12"/>
      <c r="H206" s="12"/>
      <c r="I206" s="12"/>
      <c r="J206" s="12"/>
      <c r="K206" s="58"/>
      <c r="L206" s="12"/>
      <c r="M206" s="12"/>
      <c r="N206" s="12"/>
      <c r="O206" s="12"/>
      <c r="P206" s="12"/>
      <c r="Q206" s="58"/>
      <c r="R206" s="12"/>
      <c r="S206" s="12"/>
      <c r="T206" s="12"/>
      <c r="U206" s="12"/>
      <c r="V206" s="12"/>
      <c r="W206" s="58"/>
      <c r="X206" s="12"/>
      <c r="Y206" s="12"/>
      <c r="Z206" s="12"/>
      <c r="AA206" s="12"/>
      <c r="AB206" s="12"/>
      <c r="AC206" s="58"/>
      <c r="AD206" s="12"/>
      <c r="AE206" s="12"/>
      <c r="AF206" s="12"/>
      <c r="AG206" s="12"/>
      <c r="AH206" s="12"/>
      <c r="AI206" s="58"/>
      <c r="AJ206" s="12"/>
      <c r="AK206" s="12"/>
      <c r="AL206" s="12"/>
      <c r="AM206" s="12"/>
      <c r="AN206" s="12"/>
    </row>
    <row r="207" spans="1:40" ht="11.5" x14ac:dyDescent="0.25">
      <c r="A207" s="10"/>
      <c r="B207" s="10"/>
      <c r="C207" s="10"/>
      <c r="D207" s="10"/>
      <c r="E207" s="13"/>
      <c r="F207" s="12"/>
      <c r="G207" s="12"/>
      <c r="H207" s="12"/>
      <c r="I207" s="12"/>
      <c r="J207" s="12"/>
      <c r="K207" s="58"/>
      <c r="L207" s="12"/>
      <c r="M207" s="12"/>
      <c r="N207" s="12"/>
      <c r="O207" s="12"/>
      <c r="P207" s="12"/>
      <c r="Q207" s="58"/>
      <c r="R207" s="12"/>
      <c r="S207" s="12"/>
      <c r="T207" s="12"/>
      <c r="U207" s="12"/>
      <c r="V207" s="12"/>
      <c r="W207" s="58"/>
      <c r="X207" s="12"/>
      <c r="Y207" s="12"/>
      <c r="Z207" s="12"/>
      <c r="AA207" s="12"/>
      <c r="AB207" s="12"/>
      <c r="AC207" s="58"/>
      <c r="AD207" s="12"/>
      <c r="AE207" s="12"/>
      <c r="AF207" s="12"/>
      <c r="AG207" s="12"/>
      <c r="AH207" s="12"/>
      <c r="AI207" s="58"/>
      <c r="AJ207" s="12"/>
      <c r="AK207" s="12"/>
      <c r="AL207" s="12"/>
      <c r="AM207" s="12"/>
      <c r="AN207" s="12"/>
    </row>
    <row r="208" spans="1:40" ht="11.5" x14ac:dyDescent="0.25">
      <c r="A208" s="10"/>
      <c r="B208" s="10"/>
      <c r="C208" s="10"/>
      <c r="D208" s="10"/>
      <c r="E208" s="13"/>
      <c r="F208" s="12"/>
      <c r="G208" s="12"/>
      <c r="H208" s="12"/>
      <c r="I208" s="12"/>
      <c r="J208" s="12"/>
      <c r="K208" s="58"/>
      <c r="L208" s="12"/>
      <c r="M208" s="12"/>
      <c r="N208" s="12"/>
      <c r="O208" s="12"/>
      <c r="P208" s="12"/>
      <c r="Q208" s="58"/>
      <c r="R208" s="12"/>
      <c r="S208" s="12"/>
      <c r="T208" s="12"/>
      <c r="U208" s="12"/>
      <c r="V208" s="12"/>
      <c r="W208" s="58"/>
      <c r="X208" s="12"/>
      <c r="Y208" s="12"/>
      <c r="Z208" s="12"/>
      <c r="AA208" s="12"/>
      <c r="AB208" s="12"/>
      <c r="AC208" s="58"/>
      <c r="AD208" s="12"/>
      <c r="AE208" s="12"/>
      <c r="AF208" s="12"/>
      <c r="AG208" s="12"/>
      <c r="AH208" s="12"/>
      <c r="AI208" s="58"/>
      <c r="AJ208" s="12"/>
      <c r="AK208" s="12"/>
      <c r="AL208" s="12"/>
      <c r="AM208" s="12"/>
      <c r="AN208" s="12"/>
    </row>
    <row r="209" spans="1:40" ht="11.5" x14ac:dyDescent="0.25">
      <c r="A209" s="10"/>
      <c r="B209" s="10"/>
      <c r="C209" s="10"/>
      <c r="D209" s="10"/>
      <c r="E209" s="13"/>
      <c r="F209" s="12"/>
      <c r="G209" s="12"/>
      <c r="H209" s="12"/>
      <c r="I209" s="12"/>
      <c r="J209" s="12"/>
      <c r="K209" s="58"/>
      <c r="L209" s="12"/>
      <c r="M209" s="12"/>
      <c r="N209" s="12"/>
      <c r="O209" s="12"/>
      <c r="P209" s="12"/>
      <c r="Q209" s="58"/>
      <c r="R209" s="12"/>
      <c r="S209" s="12"/>
      <c r="T209" s="12"/>
      <c r="U209" s="12"/>
      <c r="V209" s="12"/>
      <c r="W209" s="58"/>
      <c r="X209" s="12"/>
      <c r="Y209" s="12"/>
      <c r="Z209" s="12"/>
      <c r="AA209" s="12"/>
      <c r="AB209" s="12"/>
      <c r="AC209" s="58"/>
      <c r="AD209" s="12"/>
      <c r="AE209" s="12"/>
      <c r="AF209" s="12"/>
      <c r="AG209" s="12"/>
      <c r="AH209" s="12"/>
      <c r="AI209" s="58"/>
      <c r="AJ209" s="12"/>
      <c r="AK209" s="12"/>
      <c r="AL209" s="12"/>
      <c r="AM209" s="12"/>
      <c r="AN209" s="12"/>
    </row>
    <row r="210" spans="1:40" ht="11.5" x14ac:dyDescent="0.2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58"/>
      <c r="L210" s="12"/>
      <c r="M210" s="12"/>
      <c r="N210" s="12"/>
      <c r="O210" s="12"/>
      <c r="P210" s="12"/>
      <c r="Q210" s="58"/>
      <c r="R210" s="12"/>
      <c r="S210" s="12"/>
      <c r="T210" s="12"/>
      <c r="U210" s="12"/>
      <c r="V210" s="12"/>
      <c r="W210" s="58"/>
      <c r="X210" s="12"/>
      <c r="Y210" s="12"/>
      <c r="Z210" s="12"/>
      <c r="AA210" s="12"/>
      <c r="AB210" s="12"/>
      <c r="AC210" s="58"/>
      <c r="AD210" s="12"/>
      <c r="AE210" s="12"/>
      <c r="AF210" s="12"/>
      <c r="AG210" s="12"/>
      <c r="AH210" s="12"/>
      <c r="AI210" s="58"/>
      <c r="AJ210" s="12"/>
      <c r="AK210" s="12"/>
      <c r="AL210" s="12"/>
      <c r="AM210" s="12"/>
      <c r="AN210" s="12"/>
    </row>
    <row r="211" spans="1:40" ht="11.5" x14ac:dyDescent="0.2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58"/>
      <c r="L211" s="12"/>
      <c r="M211" s="12"/>
      <c r="N211" s="12"/>
      <c r="O211" s="12"/>
      <c r="P211" s="12"/>
      <c r="Q211" s="58"/>
      <c r="R211" s="12"/>
      <c r="S211" s="12"/>
      <c r="T211" s="12"/>
      <c r="U211" s="12"/>
      <c r="V211" s="12"/>
      <c r="W211" s="58"/>
      <c r="X211" s="12"/>
      <c r="Y211" s="12"/>
      <c r="Z211" s="12"/>
      <c r="AA211" s="12"/>
      <c r="AB211" s="12"/>
      <c r="AC211" s="58"/>
      <c r="AD211" s="12"/>
      <c r="AE211" s="12"/>
      <c r="AF211" s="12"/>
      <c r="AG211" s="12"/>
      <c r="AH211" s="12"/>
      <c r="AI211" s="58"/>
      <c r="AJ211" s="12"/>
      <c r="AK211" s="12"/>
      <c r="AL211" s="12"/>
      <c r="AM211" s="12"/>
      <c r="AN211" s="12"/>
    </row>
    <row r="212" spans="1:40" ht="11.5" x14ac:dyDescent="0.2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58"/>
      <c r="L212" s="12"/>
      <c r="M212" s="12"/>
      <c r="N212" s="12"/>
      <c r="O212" s="12"/>
      <c r="P212" s="12"/>
      <c r="Q212" s="58"/>
      <c r="R212" s="12"/>
      <c r="S212" s="12"/>
      <c r="T212" s="12"/>
      <c r="U212" s="12"/>
      <c r="V212" s="12"/>
      <c r="W212" s="58"/>
      <c r="X212" s="12"/>
      <c r="Y212" s="12"/>
      <c r="Z212" s="12"/>
      <c r="AA212" s="12"/>
      <c r="AB212" s="12"/>
      <c r="AC212" s="58"/>
      <c r="AD212" s="12"/>
      <c r="AE212" s="12"/>
      <c r="AF212" s="12"/>
      <c r="AG212" s="12"/>
      <c r="AH212" s="12"/>
      <c r="AI212" s="58"/>
      <c r="AJ212" s="12"/>
      <c r="AK212" s="12"/>
      <c r="AL212" s="12"/>
      <c r="AM212" s="12"/>
      <c r="AN212" s="12"/>
    </row>
    <row r="213" spans="1:40" ht="11.5" x14ac:dyDescent="0.2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58"/>
      <c r="L213" s="12"/>
      <c r="M213" s="12"/>
      <c r="N213" s="12"/>
      <c r="O213" s="12"/>
      <c r="P213" s="12"/>
      <c r="Q213" s="58"/>
      <c r="R213" s="12"/>
      <c r="S213" s="12"/>
      <c r="T213" s="12"/>
      <c r="U213" s="12"/>
      <c r="V213" s="12"/>
      <c r="W213" s="58"/>
      <c r="X213" s="12"/>
      <c r="Y213" s="12"/>
      <c r="Z213" s="12"/>
      <c r="AA213" s="12"/>
      <c r="AB213" s="12"/>
      <c r="AC213" s="58"/>
      <c r="AD213" s="12"/>
      <c r="AE213" s="12"/>
      <c r="AF213" s="12"/>
      <c r="AG213" s="12"/>
      <c r="AH213" s="12"/>
      <c r="AI213" s="58"/>
      <c r="AJ213" s="12"/>
      <c r="AK213" s="12"/>
      <c r="AL213" s="12"/>
      <c r="AM213" s="12"/>
      <c r="AN213" s="12"/>
    </row>
    <row r="214" spans="1:40" ht="11.5" x14ac:dyDescent="0.2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58"/>
      <c r="L214" s="12"/>
      <c r="M214" s="12"/>
      <c r="N214" s="12"/>
      <c r="O214" s="12"/>
      <c r="P214" s="12"/>
      <c r="Q214" s="58"/>
      <c r="R214" s="12"/>
      <c r="S214" s="12"/>
      <c r="T214" s="12"/>
      <c r="U214" s="12"/>
      <c r="V214" s="12"/>
      <c r="W214" s="58"/>
      <c r="X214" s="12"/>
      <c r="Y214" s="12"/>
      <c r="Z214" s="12"/>
      <c r="AA214" s="12"/>
      <c r="AB214" s="12"/>
      <c r="AC214" s="58"/>
      <c r="AD214" s="12"/>
      <c r="AE214" s="12"/>
      <c r="AF214" s="12"/>
      <c r="AG214" s="12"/>
      <c r="AH214" s="12"/>
      <c r="AI214" s="58"/>
      <c r="AJ214" s="12"/>
      <c r="AK214" s="12"/>
      <c r="AL214" s="12"/>
      <c r="AM214" s="12"/>
      <c r="AN214" s="12"/>
    </row>
    <row r="215" spans="1:40" ht="11.5" x14ac:dyDescent="0.2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58"/>
      <c r="L215" s="12"/>
      <c r="M215" s="12"/>
      <c r="N215" s="12"/>
      <c r="O215" s="12"/>
      <c r="P215" s="12"/>
      <c r="Q215" s="58"/>
      <c r="R215" s="12"/>
      <c r="S215" s="12"/>
      <c r="T215" s="12"/>
      <c r="U215" s="12"/>
      <c r="V215" s="12"/>
      <c r="W215" s="58"/>
      <c r="X215" s="12"/>
      <c r="Y215" s="12"/>
      <c r="Z215" s="12"/>
      <c r="AA215" s="12"/>
      <c r="AB215" s="12"/>
      <c r="AC215" s="58"/>
      <c r="AD215" s="12"/>
      <c r="AE215" s="12"/>
      <c r="AF215" s="12"/>
      <c r="AG215" s="12"/>
      <c r="AH215" s="12"/>
      <c r="AI215" s="58"/>
      <c r="AJ215" s="12"/>
      <c r="AK215" s="12"/>
      <c r="AL215" s="12"/>
      <c r="AM215" s="12"/>
      <c r="AN215" s="12"/>
    </row>
    <row r="216" spans="1:40" ht="11.5" x14ac:dyDescent="0.2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58"/>
      <c r="L216" s="12"/>
      <c r="M216" s="12"/>
      <c r="N216" s="12"/>
      <c r="O216" s="12"/>
      <c r="P216" s="12"/>
      <c r="Q216" s="58"/>
      <c r="R216" s="12"/>
      <c r="S216" s="12"/>
      <c r="T216" s="12"/>
      <c r="U216" s="12"/>
      <c r="V216" s="12"/>
      <c r="W216" s="58"/>
      <c r="X216" s="12"/>
      <c r="Y216" s="12"/>
      <c r="Z216" s="12"/>
      <c r="AA216" s="12"/>
      <c r="AB216" s="12"/>
      <c r="AC216" s="58"/>
      <c r="AD216" s="12"/>
      <c r="AE216" s="12"/>
      <c r="AF216" s="12"/>
      <c r="AG216" s="12"/>
      <c r="AH216" s="12"/>
      <c r="AI216" s="58"/>
      <c r="AJ216" s="12"/>
      <c r="AK216" s="12"/>
      <c r="AL216" s="12"/>
      <c r="AM216" s="12"/>
      <c r="AN216" s="12"/>
    </row>
    <row r="217" spans="1:40" ht="11.5" x14ac:dyDescent="0.2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58"/>
      <c r="L217" s="12"/>
      <c r="M217" s="12"/>
      <c r="N217" s="12"/>
      <c r="O217" s="12"/>
      <c r="P217" s="12"/>
      <c r="Q217" s="58"/>
      <c r="R217" s="12"/>
      <c r="S217" s="12"/>
      <c r="T217" s="12"/>
      <c r="U217" s="12"/>
      <c r="V217" s="12"/>
      <c r="W217" s="58"/>
      <c r="X217" s="12"/>
      <c r="Y217" s="12"/>
      <c r="Z217" s="12"/>
      <c r="AA217" s="12"/>
      <c r="AB217" s="12"/>
      <c r="AC217" s="58"/>
      <c r="AD217" s="12"/>
      <c r="AE217" s="12"/>
      <c r="AF217" s="12"/>
      <c r="AG217" s="12"/>
      <c r="AH217" s="12"/>
      <c r="AI217" s="58"/>
      <c r="AJ217" s="12"/>
      <c r="AK217" s="12"/>
      <c r="AL217" s="12"/>
      <c r="AM217" s="12"/>
      <c r="AN217" s="12"/>
    </row>
    <row r="218" spans="1:40" ht="11.5" x14ac:dyDescent="0.2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58"/>
      <c r="L218" s="12"/>
      <c r="M218" s="12"/>
      <c r="N218" s="12"/>
      <c r="O218" s="12"/>
      <c r="P218" s="12"/>
      <c r="Q218" s="58"/>
      <c r="R218" s="12"/>
      <c r="S218" s="12"/>
      <c r="T218" s="12"/>
      <c r="U218" s="12"/>
      <c r="V218" s="12"/>
      <c r="W218" s="58"/>
      <c r="X218" s="12"/>
      <c r="Y218" s="12"/>
      <c r="Z218" s="12"/>
      <c r="AA218" s="12"/>
      <c r="AB218" s="12"/>
      <c r="AC218" s="58"/>
      <c r="AD218" s="12"/>
      <c r="AE218" s="12"/>
      <c r="AF218" s="12"/>
      <c r="AG218" s="12"/>
      <c r="AH218" s="12"/>
      <c r="AI218" s="58"/>
      <c r="AJ218" s="12"/>
      <c r="AK218" s="12"/>
      <c r="AL218" s="12"/>
      <c r="AM218" s="12"/>
      <c r="AN218" s="12"/>
    </row>
    <row r="219" spans="1:40" ht="11.5" x14ac:dyDescent="0.2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58"/>
      <c r="L219" s="12"/>
      <c r="M219" s="12"/>
      <c r="N219" s="12"/>
      <c r="O219" s="12"/>
      <c r="P219" s="12"/>
      <c r="Q219" s="58"/>
      <c r="R219" s="12"/>
      <c r="S219" s="12"/>
      <c r="T219" s="12"/>
      <c r="U219" s="12"/>
      <c r="V219" s="12"/>
      <c r="W219" s="58"/>
      <c r="X219" s="12"/>
      <c r="Y219" s="12"/>
      <c r="Z219" s="12"/>
      <c r="AA219" s="12"/>
      <c r="AB219" s="12"/>
      <c r="AC219" s="58"/>
      <c r="AD219" s="12"/>
      <c r="AE219" s="12"/>
      <c r="AF219" s="12"/>
      <c r="AG219" s="12"/>
      <c r="AH219" s="12"/>
      <c r="AI219" s="58"/>
      <c r="AJ219" s="12"/>
      <c r="AK219" s="12"/>
      <c r="AL219" s="12"/>
      <c r="AM219" s="12"/>
      <c r="AN219" s="12"/>
    </row>
    <row r="220" spans="1:40" ht="11.5" x14ac:dyDescent="0.2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58"/>
      <c r="L220" s="12"/>
      <c r="M220" s="12"/>
      <c r="N220" s="12"/>
      <c r="O220" s="12"/>
      <c r="P220" s="12"/>
      <c r="Q220" s="58"/>
      <c r="R220" s="12"/>
      <c r="S220" s="12"/>
      <c r="T220" s="12"/>
      <c r="U220" s="12"/>
      <c r="V220" s="12"/>
      <c r="W220" s="58"/>
      <c r="X220" s="12"/>
      <c r="Y220" s="12"/>
      <c r="Z220" s="12"/>
      <c r="AA220" s="12"/>
      <c r="AB220" s="12"/>
      <c r="AC220" s="58"/>
      <c r="AD220" s="12"/>
      <c r="AE220" s="12"/>
      <c r="AF220" s="12"/>
      <c r="AG220" s="12"/>
      <c r="AH220" s="12"/>
      <c r="AI220" s="58"/>
      <c r="AJ220" s="12"/>
      <c r="AK220" s="12"/>
      <c r="AL220" s="12"/>
      <c r="AM220" s="12"/>
      <c r="AN220" s="12"/>
    </row>
    <row r="221" spans="1:40" ht="11.5" x14ac:dyDescent="0.2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58"/>
      <c r="L221" s="12"/>
      <c r="M221" s="12"/>
      <c r="N221" s="12"/>
      <c r="O221" s="12"/>
      <c r="P221" s="12"/>
      <c r="Q221" s="58"/>
      <c r="R221" s="12"/>
      <c r="S221" s="12"/>
      <c r="T221" s="12"/>
      <c r="U221" s="12"/>
      <c r="V221" s="12"/>
      <c r="W221" s="58"/>
      <c r="X221" s="12"/>
      <c r="Y221" s="12"/>
      <c r="Z221" s="12"/>
      <c r="AA221" s="12"/>
      <c r="AB221" s="12"/>
      <c r="AC221" s="58"/>
      <c r="AD221" s="12"/>
      <c r="AE221" s="12"/>
      <c r="AF221" s="12"/>
      <c r="AG221" s="12"/>
      <c r="AH221" s="12"/>
      <c r="AI221" s="58"/>
      <c r="AJ221" s="12"/>
      <c r="AK221" s="12"/>
      <c r="AL221" s="12"/>
      <c r="AM221" s="12"/>
      <c r="AN221" s="12"/>
    </row>
    <row r="222" spans="1:40" ht="11.5" x14ac:dyDescent="0.2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58"/>
      <c r="L222" s="12"/>
      <c r="M222" s="12"/>
      <c r="N222" s="12"/>
      <c r="O222" s="12"/>
      <c r="P222" s="12"/>
      <c r="Q222" s="58"/>
      <c r="R222" s="12"/>
      <c r="S222" s="12"/>
      <c r="T222" s="12"/>
      <c r="U222" s="12"/>
      <c r="V222" s="12"/>
      <c r="W222" s="58"/>
      <c r="X222" s="12"/>
      <c r="Y222" s="12"/>
      <c r="Z222" s="12"/>
      <c r="AA222" s="12"/>
      <c r="AB222" s="12"/>
      <c r="AC222" s="58"/>
      <c r="AD222" s="12"/>
      <c r="AE222" s="12"/>
      <c r="AF222" s="12"/>
      <c r="AG222" s="12"/>
      <c r="AH222" s="12"/>
      <c r="AI222" s="58"/>
      <c r="AJ222" s="12"/>
      <c r="AK222" s="12"/>
      <c r="AL222" s="12"/>
      <c r="AM222" s="12"/>
      <c r="AN222" s="12"/>
    </row>
    <row r="223" spans="1:40" ht="11.5" x14ac:dyDescent="0.2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58"/>
      <c r="L223" s="12"/>
      <c r="M223" s="12"/>
      <c r="N223" s="12"/>
      <c r="O223" s="12"/>
      <c r="P223" s="12"/>
      <c r="Q223" s="58"/>
      <c r="R223" s="12"/>
      <c r="S223" s="12"/>
      <c r="T223" s="12"/>
      <c r="U223" s="12"/>
      <c r="V223" s="12"/>
      <c r="W223" s="58"/>
      <c r="X223" s="12"/>
      <c r="Y223" s="12"/>
      <c r="Z223" s="12"/>
      <c r="AA223" s="12"/>
      <c r="AB223" s="12"/>
      <c r="AC223" s="58"/>
      <c r="AD223" s="12"/>
      <c r="AE223" s="12"/>
      <c r="AF223" s="12"/>
      <c r="AG223" s="12"/>
      <c r="AH223" s="12"/>
      <c r="AI223" s="58"/>
      <c r="AJ223" s="12"/>
      <c r="AK223" s="12"/>
      <c r="AL223" s="12"/>
      <c r="AM223" s="12"/>
      <c r="AN223" s="12"/>
    </row>
    <row r="224" spans="1:40" ht="11.5" x14ac:dyDescent="0.2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58"/>
      <c r="L224" s="12"/>
      <c r="M224" s="12"/>
      <c r="N224" s="12"/>
      <c r="O224" s="12"/>
      <c r="P224" s="12"/>
      <c r="Q224" s="58"/>
      <c r="R224" s="12"/>
      <c r="S224" s="12"/>
      <c r="T224" s="12"/>
      <c r="U224" s="12"/>
      <c r="V224" s="12"/>
      <c r="W224" s="58"/>
      <c r="X224" s="12"/>
      <c r="Y224" s="12"/>
      <c r="Z224" s="12"/>
      <c r="AA224" s="12"/>
      <c r="AB224" s="12"/>
      <c r="AC224" s="58"/>
      <c r="AD224" s="12"/>
      <c r="AE224" s="12"/>
      <c r="AF224" s="12"/>
      <c r="AG224" s="12"/>
      <c r="AH224" s="12"/>
      <c r="AI224" s="58"/>
      <c r="AJ224" s="12"/>
      <c r="AK224" s="12"/>
      <c r="AL224" s="12"/>
      <c r="AM224" s="12"/>
      <c r="AN224" s="12"/>
    </row>
    <row r="225" spans="1:40" ht="11.5" x14ac:dyDescent="0.2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58"/>
      <c r="L225" s="12"/>
      <c r="M225" s="12"/>
      <c r="N225" s="12"/>
      <c r="O225" s="12"/>
      <c r="P225" s="12"/>
      <c r="Q225" s="58"/>
      <c r="R225" s="12"/>
      <c r="S225" s="12"/>
      <c r="T225" s="12"/>
      <c r="U225" s="12"/>
      <c r="V225" s="12"/>
      <c r="W225" s="58"/>
      <c r="X225" s="12"/>
      <c r="Y225" s="12"/>
      <c r="Z225" s="12"/>
      <c r="AA225" s="12"/>
      <c r="AB225" s="12"/>
      <c r="AC225" s="58"/>
      <c r="AD225" s="12"/>
      <c r="AE225" s="12"/>
      <c r="AF225" s="12"/>
      <c r="AG225" s="12"/>
      <c r="AH225" s="12"/>
      <c r="AI225" s="58"/>
      <c r="AJ225" s="12"/>
      <c r="AK225" s="12"/>
      <c r="AL225" s="12"/>
      <c r="AM225" s="12"/>
      <c r="AN225" s="12"/>
    </row>
    <row r="226" spans="1:40" ht="11.5" x14ac:dyDescent="0.2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58"/>
      <c r="L226" s="12"/>
      <c r="M226" s="12"/>
      <c r="N226" s="12"/>
      <c r="O226" s="12"/>
      <c r="P226" s="12"/>
      <c r="Q226" s="58"/>
      <c r="R226" s="12"/>
      <c r="S226" s="12"/>
      <c r="T226" s="12"/>
      <c r="U226" s="12"/>
      <c r="V226" s="12"/>
      <c r="W226" s="58"/>
      <c r="X226" s="12"/>
      <c r="Y226" s="12"/>
      <c r="Z226" s="12"/>
      <c r="AA226" s="12"/>
      <c r="AB226" s="12"/>
      <c r="AC226" s="58"/>
      <c r="AD226" s="12"/>
      <c r="AE226" s="12"/>
      <c r="AF226" s="12"/>
      <c r="AG226" s="12"/>
      <c r="AH226" s="12"/>
      <c r="AI226" s="58"/>
      <c r="AJ226" s="12"/>
      <c r="AK226" s="12"/>
      <c r="AL226" s="12"/>
      <c r="AM226" s="12"/>
      <c r="AN226" s="12"/>
    </row>
    <row r="227" spans="1:40" ht="11.5" x14ac:dyDescent="0.2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58"/>
      <c r="L227" s="12"/>
      <c r="M227" s="12"/>
      <c r="N227" s="12"/>
      <c r="O227" s="12"/>
      <c r="P227" s="12"/>
      <c r="Q227" s="58"/>
      <c r="R227" s="12"/>
      <c r="S227" s="12"/>
      <c r="T227" s="12"/>
      <c r="U227" s="12"/>
      <c r="V227" s="12"/>
      <c r="W227" s="58"/>
      <c r="X227" s="12"/>
      <c r="Y227" s="12"/>
      <c r="Z227" s="12"/>
      <c r="AA227" s="12"/>
      <c r="AB227" s="12"/>
      <c r="AC227" s="58"/>
      <c r="AD227" s="12"/>
      <c r="AE227" s="12"/>
      <c r="AF227" s="12"/>
      <c r="AG227" s="12"/>
      <c r="AH227" s="12"/>
      <c r="AI227" s="58"/>
      <c r="AJ227" s="12"/>
      <c r="AK227" s="12"/>
      <c r="AL227" s="12"/>
      <c r="AM227" s="12"/>
      <c r="AN227" s="12"/>
    </row>
    <row r="228" spans="1:40" ht="11.5" x14ac:dyDescent="0.2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58"/>
      <c r="L228" s="12"/>
      <c r="M228" s="12"/>
      <c r="N228" s="12"/>
      <c r="O228" s="12"/>
      <c r="P228" s="12"/>
      <c r="Q228" s="58"/>
      <c r="R228" s="12"/>
      <c r="S228" s="12"/>
      <c r="T228" s="12"/>
      <c r="U228" s="12"/>
      <c r="V228" s="12"/>
      <c r="W228" s="58"/>
      <c r="X228" s="12"/>
      <c r="Y228" s="12"/>
      <c r="Z228" s="12"/>
      <c r="AA228" s="12"/>
      <c r="AB228" s="12"/>
      <c r="AC228" s="58"/>
      <c r="AD228" s="12"/>
      <c r="AE228" s="12"/>
      <c r="AF228" s="12"/>
      <c r="AG228" s="12"/>
      <c r="AH228" s="12"/>
      <c r="AI228" s="58"/>
      <c r="AJ228" s="12"/>
      <c r="AK228" s="12"/>
      <c r="AL228" s="12"/>
      <c r="AM228" s="12"/>
      <c r="AN228" s="12"/>
    </row>
    <row r="229" spans="1:40" ht="11.5" x14ac:dyDescent="0.2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58"/>
      <c r="L229" s="12"/>
      <c r="M229" s="12"/>
      <c r="N229" s="12"/>
      <c r="O229" s="12"/>
      <c r="P229" s="12"/>
      <c r="Q229" s="58"/>
      <c r="R229" s="12"/>
      <c r="S229" s="12"/>
      <c r="T229" s="12"/>
      <c r="U229" s="12"/>
      <c r="V229" s="12"/>
      <c r="W229" s="58"/>
      <c r="X229" s="12"/>
      <c r="Y229" s="12"/>
      <c r="Z229" s="12"/>
      <c r="AA229" s="12"/>
      <c r="AB229" s="12"/>
      <c r="AC229" s="58"/>
      <c r="AD229" s="12"/>
      <c r="AE229" s="12"/>
      <c r="AF229" s="12"/>
      <c r="AG229" s="12"/>
      <c r="AH229" s="12"/>
      <c r="AI229" s="58"/>
      <c r="AJ229" s="12"/>
      <c r="AK229" s="12"/>
      <c r="AL229" s="12"/>
      <c r="AM229" s="12"/>
      <c r="AN229" s="12"/>
    </row>
    <row r="230" spans="1:40" ht="11.5" x14ac:dyDescent="0.2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58"/>
      <c r="L230" s="12"/>
      <c r="M230" s="12"/>
      <c r="N230" s="12"/>
      <c r="O230" s="12"/>
      <c r="P230" s="12"/>
      <c r="Q230" s="58"/>
      <c r="R230" s="12"/>
      <c r="S230" s="12"/>
      <c r="T230" s="12"/>
      <c r="U230" s="12"/>
      <c r="V230" s="12"/>
      <c r="W230" s="58"/>
      <c r="X230" s="12"/>
      <c r="Y230" s="12"/>
      <c r="Z230" s="12"/>
      <c r="AA230" s="12"/>
      <c r="AB230" s="12"/>
      <c r="AC230" s="58"/>
      <c r="AD230" s="12"/>
      <c r="AE230" s="12"/>
      <c r="AF230" s="12"/>
      <c r="AG230" s="12"/>
      <c r="AH230" s="12"/>
      <c r="AI230" s="58"/>
      <c r="AJ230" s="12"/>
      <c r="AK230" s="12"/>
      <c r="AL230" s="12"/>
      <c r="AM230" s="12"/>
      <c r="AN230" s="12"/>
    </row>
    <row r="231" spans="1:40" ht="11.5" x14ac:dyDescent="0.2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58"/>
      <c r="L231" s="12"/>
      <c r="M231" s="12"/>
      <c r="N231" s="12"/>
      <c r="O231" s="12"/>
      <c r="P231" s="12"/>
      <c r="Q231" s="58"/>
      <c r="R231" s="12"/>
      <c r="S231" s="12"/>
      <c r="T231" s="12"/>
      <c r="U231" s="12"/>
      <c r="V231" s="12"/>
      <c r="W231" s="58"/>
      <c r="X231" s="12"/>
      <c r="Y231" s="12"/>
      <c r="Z231" s="12"/>
      <c r="AA231" s="12"/>
      <c r="AB231" s="12"/>
      <c r="AC231" s="58"/>
      <c r="AD231" s="12"/>
      <c r="AE231" s="12"/>
      <c r="AF231" s="12"/>
      <c r="AG231" s="12"/>
      <c r="AH231" s="12"/>
      <c r="AI231" s="58"/>
      <c r="AJ231" s="12"/>
      <c r="AK231" s="12"/>
      <c r="AL231" s="12"/>
      <c r="AM231" s="12"/>
      <c r="AN231" s="12"/>
    </row>
    <row r="232" spans="1:40" ht="11.5" x14ac:dyDescent="0.2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58"/>
      <c r="L232" s="12"/>
      <c r="M232" s="12"/>
      <c r="N232" s="12"/>
      <c r="O232" s="12"/>
      <c r="P232" s="12"/>
      <c r="Q232" s="58"/>
      <c r="R232" s="12"/>
      <c r="S232" s="12"/>
      <c r="T232" s="12"/>
      <c r="U232" s="12"/>
      <c r="V232" s="12"/>
      <c r="W232" s="58"/>
      <c r="X232" s="12"/>
      <c r="Y232" s="12"/>
      <c r="Z232" s="12"/>
      <c r="AA232" s="12"/>
      <c r="AB232" s="12"/>
      <c r="AC232" s="58"/>
      <c r="AD232" s="12"/>
      <c r="AE232" s="12"/>
      <c r="AF232" s="12"/>
      <c r="AG232" s="12"/>
      <c r="AH232" s="12"/>
      <c r="AI232" s="58"/>
      <c r="AJ232" s="12"/>
      <c r="AK232" s="12"/>
      <c r="AL232" s="12"/>
      <c r="AM232" s="12"/>
      <c r="AN232" s="12"/>
    </row>
    <row r="233" spans="1:40" ht="11.5" x14ac:dyDescent="0.2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58"/>
      <c r="L233" s="12"/>
      <c r="M233" s="12"/>
      <c r="N233" s="12"/>
      <c r="O233" s="12"/>
      <c r="P233" s="12"/>
      <c r="Q233" s="58"/>
      <c r="R233" s="12"/>
      <c r="S233" s="12"/>
      <c r="T233" s="12"/>
      <c r="U233" s="12"/>
      <c r="V233" s="12"/>
      <c r="W233" s="58"/>
      <c r="X233" s="12"/>
      <c r="Y233" s="12"/>
      <c r="Z233" s="12"/>
      <c r="AA233" s="12"/>
      <c r="AB233" s="12"/>
      <c r="AC233" s="58"/>
      <c r="AD233" s="12"/>
      <c r="AE233" s="12"/>
      <c r="AF233" s="12"/>
      <c r="AG233" s="12"/>
      <c r="AH233" s="12"/>
      <c r="AI233" s="58"/>
      <c r="AJ233" s="12"/>
      <c r="AK233" s="12"/>
      <c r="AL233" s="12"/>
      <c r="AM233" s="12"/>
      <c r="AN233" s="12"/>
    </row>
    <row r="234" spans="1:40" ht="11.5" x14ac:dyDescent="0.2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58"/>
      <c r="L234" s="12"/>
      <c r="M234" s="12"/>
      <c r="N234" s="12"/>
      <c r="O234" s="12"/>
      <c r="P234" s="12"/>
      <c r="Q234" s="58"/>
      <c r="R234" s="12"/>
      <c r="S234" s="12"/>
      <c r="T234" s="12"/>
      <c r="U234" s="12"/>
      <c r="V234" s="12"/>
      <c r="W234" s="58"/>
      <c r="X234" s="12"/>
      <c r="Y234" s="12"/>
      <c r="Z234" s="12"/>
      <c r="AA234" s="12"/>
      <c r="AB234" s="12"/>
      <c r="AC234" s="58"/>
      <c r="AD234" s="12"/>
      <c r="AE234" s="12"/>
      <c r="AF234" s="12"/>
      <c r="AG234" s="12"/>
      <c r="AH234" s="12"/>
      <c r="AI234" s="58"/>
      <c r="AJ234" s="12"/>
      <c r="AK234" s="12"/>
      <c r="AL234" s="12"/>
      <c r="AM234" s="12"/>
      <c r="AN234" s="12"/>
    </row>
    <row r="235" spans="1:40" ht="11.5" x14ac:dyDescent="0.2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58"/>
      <c r="L235" s="12"/>
      <c r="M235" s="12"/>
      <c r="N235" s="12"/>
      <c r="O235" s="12"/>
      <c r="P235" s="12"/>
      <c r="Q235" s="58"/>
      <c r="R235" s="12"/>
      <c r="S235" s="12"/>
      <c r="T235" s="12"/>
      <c r="U235" s="12"/>
      <c r="V235" s="12"/>
      <c r="W235" s="58"/>
      <c r="X235" s="12"/>
      <c r="Y235" s="12"/>
      <c r="Z235" s="12"/>
      <c r="AA235" s="12"/>
      <c r="AB235" s="12"/>
      <c r="AC235" s="58"/>
      <c r="AD235" s="12"/>
      <c r="AE235" s="12"/>
      <c r="AF235" s="12"/>
      <c r="AG235" s="12"/>
      <c r="AH235" s="12"/>
      <c r="AI235" s="58"/>
      <c r="AJ235" s="12"/>
      <c r="AK235" s="12"/>
      <c r="AL235" s="12"/>
      <c r="AM235" s="12"/>
      <c r="AN235" s="12"/>
    </row>
    <row r="236" spans="1:40" ht="11.5" x14ac:dyDescent="0.2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58"/>
      <c r="L236" s="12"/>
      <c r="M236" s="12"/>
      <c r="N236" s="12"/>
      <c r="O236" s="12"/>
      <c r="P236" s="12"/>
      <c r="Q236" s="58"/>
      <c r="R236" s="12"/>
      <c r="S236" s="12"/>
      <c r="T236" s="12"/>
      <c r="U236" s="12"/>
      <c r="V236" s="12"/>
      <c r="W236" s="58"/>
      <c r="X236" s="12"/>
      <c r="Y236" s="12"/>
      <c r="Z236" s="12"/>
      <c r="AA236" s="12"/>
      <c r="AB236" s="12"/>
      <c r="AC236" s="58"/>
      <c r="AD236" s="12"/>
      <c r="AE236" s="12"/>
      <c r="AF236" s="12"/>
      <c r="AG236" s="12"/>
      <c r="AH236" s="12"/>
      <c r="AI236" s="58"/>
      <c r="AJ236" s="12"/>
      <c r="AK236" s="12"/>
      <c r="AL236" s="12"/>
      <c r="AM236" s="12"/>
      <c r="AN236" s="12"/>
    </row>
    <row r="237" spans="1:40" ht="11.5" x14ac:dyDescent="0.2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58"/>
      <c r="L237" s="12"/>
      <c r="M237" s="12"/>
      <c r="N237" s="12"/>
      <c r="O237" s="12"/>
      <c r="P237" s="12"/>
      <c r="Q237" s="58"/>
      <c r="R237" s="12"/>
      <c r="S237" s="12"/>
      <c r="T237" s="12"/>
      <c r="U237" s="12"/>
      <c r="V237" s="12"/>
      <c r="W237" s="58"/>
      <c r="X237" s="12"/>
      <c r="Y237" s="12"/>
      <c r="Z237" s="12"/>
      <c r="AA237" s="12"/>
      <c r="AB237" s="12"/>
      <c r="AC237" s="58"/>
      <c r="AD237" s="12"/>
      <c r="AE237" s="12"/>
      <c r="AF237" s="12"/>
      <c r="AG237" s="12"/>
      <c r="AH237" s="12"/>
      <c r="AI237" s="58"/>
      <c r="AJ237" s="12"/>
      <c r="AK237" s="12"/>
      <c r="AL237" s="12"/>
      <c r="AM237" s="12"/>
      <c r="AN237" s="12"/>
    </row>
    <row r="238" spans="1:40" ht="11.5" x14ac:dyDescent="0.2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58"/>
      <c r="L238" s="12"/>
      <c r="M238" s="12"/>
      <c r="N238" s="12"/>
      <c r="O238" s="12"/>
      <c r="P238" s="12"/>
      <c r="Q238" s="58"/>
      <c r="R238" s="12"/>
      <c r="S238" s="12"/>
      <c r="T238" s="12"/>
      <c r="U238" s="12"/>
      <c r="V238" s="12"/>
      <c r="W238" s="58"/>
      <c r="X238" s="12"/>
      <c r="Y238" s="12"/>
      <c r="Z238" s="12"/>
      <c r="AA238" s="12"/>
      <c r="AB238" s="12"/>
      <c r="AC238" s="58"/>
      <c r="AD238" s="12"/>
      <c r="AE238" s="12"/>
      <c r="AF238" s="12"/>
      <c r="AG238" s="12"/>
      <c r="AH238" s="12"/>
      <c r="AI238" s="58"/>
      <c r="AJ238" s="12"/>
      <c r="AK238" s="12"/>
      <c r="AL238" s="12"/>
      <c r="AM238" s="12"/>
      <c r="AN238" s="12"/>
    </row>
    <row r="239" spans="1:40" ht="11.5" x14ac:dyDescent="0.2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58"/>
      <c r="L239" s="12"/>
      <c r="M239" s="12"/>
      <c r="N239" s="12"/>
      <c r="O239" s="12"/>
      <c r="P239" s="12"/>
      <c r="Q239" s="58"/>
      <c r="R239" s="12"/>
      <c r="S239" s="12"/>
      <c r="T239" s="12"/>
      <c r="U239" s="12"/>
      <c r="V239" s="12"/>
      <c r="W239" s="58"/>
      <c r="X239" s="12"/>
      <c r="Y239" s="12"/>
      <c r="Z239" s="12"/>
      <c r="AA239" s="12"/>
      <c r="AB239" s="12"/>
      <c r="AC239" s="58"/>
      <c r="AD239" s="12"/>
      <c r="AE239" s="12"/>
      <c r="AF239" s="12"/>
      <c r="AG239" s="12"/>
      <c r="AH239" s="12"/>
      <c r="AI239" s="58"/>
      <c r="AJ239" s="12"/>
      <c r="AK239" s="12"/>
      <c r="AL239" s="12"/>
      <c r="AM239" s="12"/>
      <c r="AN239" s="12"/>
    </row>
    <row r="240" spans="1:40" ht="11.5" x14ac:dyDescent="0.2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58"/>
      <c r="L240" s="12"/>
      <c r="M240" s="12"/>
      <c r="N240" s="12"/>
      <c r="O240" s="12"/>
      <c r="P240" s="12"/>
      <c r="Q240" s="58"/>
      <c r="R240" s="12"/>
      <c r="S240" s="12"/>
      <c r="T240" s="12"/>
      <c r="U240" s="12"/>
      <c r="V240" s="12"/>
      <c r="W240" s="58"/>
      <c r="X240" s="12"/>
      <c r="Y240" s="12"/>
      <c r="Z240" s="12"/>
      <c r="AA240" s="12"/>
      <c r="AB240" s="12"/>
      <c r="AC240" s="58"/>
      <c r="AD240" s="12"/>
      <c r="AE240" s="12"/>
      <c r="AF240" s="12"/>
      <c r="AG240" s="12"/>
      <c r="AH240" s="12"/>
      <c r="AI240" s="58"/>
      <c r="AJ240" s="12"/>
      <c r="AK240" s="12"/>
      <c r="AL240" s="12"/>
      <c r="AM240" s="12"/>
      <c r="AN240" s="12"/>
    </row>
    <row r="241" spans="1:40" ht="11.5" x14ac:dyDescent="0.2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58"/>
      <c r="L241" s="12"/>
      <c r="M241" s="12"/>
      <c r="N241" s="12"/>
      <c r="O241" s="12"/>
      <c r="P241" s="12"/>
      <c r="Q241" s="58"/>
      <c r="R241" s="12"/>
      <c r="S241" s="12"/>
      <c r="T241" s="12"/>
      <c r="U241" s="12"/>
      <c r="V241" s="12"/>
      <c r="W241" s="58"/>
      <c r="X241" s="12"/>
      <c r="Y241" s="12"/>
      <c r="Z241" s="12"/>
      <c r="AA241" s="12"/>
      <c r="AB241" s="12"/>
      <c r="AC241" s="58"/>
      <c r="AD241" s="12"/>
      <c r="AE241" s="12"/>
      <c r="AF241" s="12"/>
      <c r="AG241" s="12"/>
      <c r="AH241" s="12"/>
      <c r="AI241" s="58"/>
      <c r="AJ241" s="12"/>
      <c r="AK241" s="12"/>
      <c r="AL241" s="12"/>
      <c r="AM241" s="12"/>
      <c r="AN241" s="12"/>
    </row>
    <row r="242" spans="1:40" ht="11.5" x14ac:dyDescent="0.2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58"/>
      <c r="L242" s="12"/>
      <c r="M242" s="12"/>
      <c r="N242" s="12"/>
      <c r="O242" s="12"/>
      <c r="P242" s="12"/>
      <c r="Q242" s="58"/>
      <c r="R242" s="12"/>
      <c r="S242" s="12"/>
      <c r="T242" s="12"/>
      <c r="U242" s="12"/>
      <c r="V242" s="12"/>
      <c r="W242" s="58"/>
      <c r="X242" s="12"/>
      <c r="Y242" s="12"/>
      <c r="Z242" s="12"/>
      <c r="AA242" s="12"/>
      <c r="AB242" s="12"/>
      <c r="AC242" s="58"/>
      <c r="AD242" s="12"/>
      <c r="AE242" s="12"/>
      <c r="AF242" s="12"/>
      <c r="AG242" s="12"/>
      <c r="AH242" s="12"/>
      <c r="AI242" s="58"/>
      <c r="AJ242" s="12"/>
      <c r="AK242" s="12"/>
      <c r="AL242" s="12"/>
      <c r="AM242" s="12"/>
      <c r="AN242" s="12"/>
    </row>
    <row r="243" spans="1:40" ht="11.5" x14ac:dyDescent="0.2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58"/>
      <c r="L243" s="12"/>
      <c r="M243" s="12"/>
      <c r="N243" s="12"/>
      <c r="O243" s="12"/>
      <c r="P243" s="12"/>
      <c r="Q243" s="58"/>
      <c r="R243" s="12"/>
      <c r="S243" s="12"/>
      <c r="T243" s="12"/>
      <c r="U243" s="12"/>
      <c r="V243" s="12"/>
      <c r="W243" s="58"/>
      <c r="X243" s="12"/>
      <c r="Y243" s="12"/>
      <c r="Z243" s="12"/>
      <c r="AA243" s="12"/>
      <c r="AB243" s="12"/>
      <c r="AC243" s="58"/>
      <c r="AD243" s="12"/>
      <c r="AE243" s="12"/>
      <c r="AF243" s="12"/>
      <c r="AG243" s="12"/>
      <c r="AH243" s="12"/>
      <c r="AI243" s="58"/>
      <c r="AJ243" s="12"/>
      <c r="AK243" s="12"/>
      <c r="AL243" s="12"/>
      <c r="AM243" s="12"/>
      <c r="AN243" s="12"/>
    </row>
    <row r="244" spans="1:40" ht="11.5" x14ac:dyDescent="0.2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58"/>
      <c r="L244" s="12"/>
      <c r="M244" s="12"/>
      <c r="N244" s="12"/>
      <c r="O244" s="12"/>
      <c r="P244" s="12"/>
      <c r="Q244" s="58"/>
      <c r="R244" s="12"/>
      <c r="S244" s="12"/>
      <c r="T244" s="12"/>
      <c r="U244" s="12"/>
      <c r="V244" s="12"/>
      <c r="W244" s="58"/>
      <c r="X244" s="12"/>
      <c r="Y244" s="12"/>
      <c r="Z244" s="12"/>
      <c r="AA244" s="12"/>
      <c r="AB244" s="12"/>
      <c r="AC244" s="58"/>
      <c r="AD244" s="12"/>
      <c r="AE244" s="12"/>
      <c r="AF244" s="12"/>
      <c r="AG244" s="12"/>
      <c r="AH244" s="12"/>
      <c r="AI244" s="58"/>
      <c r="AJ244" s="12"/>
      <c r="AK244" s="12"/>
      <c r="AL244" s="12"/>
      <c r="AM244" s="12"/>
      <c r="AN244" s="12"/>
    </row>
    <row r="245" spans="1:40" ht="11.5" x14ac:dyDescent="0.2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58"/>
      <c r="L245" s="12"/>
      <c r="M245" s="12"/>
      <c r="N245" s="12"/>
      <c r="O245" s="12"/>
      <c r="P245" s="12"/>
      <c r="Q245" s="58"/>
      <c r="R245" s="12"/>
      <c r="S245" s="12"/>
      <c r="T245" s="12"/>
      <c r="U245" s="12"/>
      <c r="V245" s="12"/>
      <c r="W245" s="58"/>
      <c r="X245" s="12"/>
      <c r="Y245" s="12"/>
      <c r="Z245" s="12"/>
      <c r="AA245" s="12"/>
      <c r="AB245" s="12"/>
      <c r="AC245" s="58"/>
      <c r="AD245" s="12"/>
      <c r="AE245" s="12"/>
      <c r="AF245" s="12"/>
      <c r="AG245" s="12"/>
      <c r="AH245" s="12"/>
      <c r="AI245" s="58"/>
      <c r="AJ245" s="12"/>
      <c r="AK245" s="12"/>
      <c r="AL245" s="12"/>
      <c r="AM245" s="12"/>
      <c r="AN245" s="12"/>
    </row>
    <row r="246" spans="1:40" ht="11.5" x14ac:dyDescent="0.2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58"/>
      <c r="L246" s="12"/>
      <c r="M246" s="12"/>
      <c r="N246" s="12"/>
      <c r="O246" s="12"/>
      <c r="P246" s="12"/>
      <c r="Q246" s="58"/>
      <c r="R246" s="12"/>
      <c r="S246" s="12"/>
      <c r="T246" s="12"/>
      <c r="U246" s="12"/>
      <c r="V246" s="12"/>
      <c r="W246" s="58"/>
      <c r="X246" s="12"/>
      <c r="Y246" s="12"/>
      <c r="Z246" s="12"/>
      <c r="AA246" s="12"/>
      <c r="AB246" s="12"/>
      <c r="AC246" s="58"/>
      <c r="AD246" s="12"/>
      <c r="AE246" s="12"/>
      <c r="AF246" s="12"/>
      <c r="AG246" s="12"/>
      <c r="AH246" s="12"/>
      <c r="AI246" s="58"/>
      <c r="AJ246" s="12"/>
      <c r="AK246" s="12"/>
      <c r="AL246" s="12"/>
      <c r="AM246" s="12"/>
      <c r="AN246" s="12"/>
    </row>
    <row r="247" spans="1:40" ht="11.5" x14ac:dyDescent="0.2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58"/>
      <c r="L247" s="12"/>
      <c r="M247" s="12"/>
      <c r="N247" s="12"/>
      <c r="O247" s="12"/>
      <c r="P247" s="12"/>
      <c r="Q247" s="58"/>
      <c r="R247" s="12"/>
      <c r="S247" s="12"/>
      <c r="T247" s="12"/>
      <c r="U247" s="12"/>
      <c r="V247" s="12"/>
      <c r="W247" s="58"/>
      <c r="X247" s="12"/>
      <c r="Y247" s="12"/>
      <c r="Z247" s="12"/>
      <c r="AA247" s="12"/>
      <c r="AB247" s="12"/>
      <c r="AC247" s="58"/>
      <c r="AD247" s="12"/>
      <c r="AE247" s="12"/>
      <c r="AF247" s="12"/>
      <c r="AG247" s="12"/>
      <c r="AH247" s="12"/>
      <c r="AI247" s="58"/>
      <c r="AJ247" s="12"/>
      <c r="AK247" s="12"/>
      <c r="AL247" s="12"/>
      <c r="AM247" s="12"/>
      <c r="AN247" s="12"/>
    </row>
    <row r="248" spans="1:40" ht="11.5" x14ac:dyDescent="0.2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58"/>
      <c r="L248" s="12"/>
      <c r="M248" s="12"/>
      <c r="N248" s="12"/>
      <c r="O248" s="12"/>
      <c r="P248" s="12"/>
      <c r="Q248" s="58"/>
      <c r="R248" s="12"/>
      <c r="S248" s="12"/>
      <c r="T248" s="12"/>
      <c r="U248" s="12"/>
      <c r="V248" s="12"/>
      <c r="W248" s="58"/>
      <c r="X248" s="12"/>
      <c r="Y248" s="12"/>
      <c r="Z248" s="12"/>
      <c r="AA248" s="12"/>
      <c r="AB248" s="12"/>
      <c r="AC248" s="58"/>
      <c r="AD248" s="12"/>
      <c r="AE248" s="12"/>
      <c r="AF248" s="12"/>
      <c r="AG248" s="12"/>
      <c r="AH248" s="12"/>
      <c r="AI248" s="58"/>
      <c r="AJ248" s="12"/>
      <c r="AK248" s="12"/>
      <c r="AL248" s="12"/>
      <c r="AM248" s="12"/>
      <c r="AN248" s="12"/>
    </row>
    <row r="249" spans="1:40" ht="11.5" x14ac:dyDescent="0.2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58"/>
      <c r="L249" s="12"/>
      <c r="M249" s="12"/>
      <c r="N249" s="12"/>
      <c r="O249" s="12"/>
      <c r="P249" s="12"/>
      <c r="Q249" s="58"/>
      <c r="R249" s="12"/>
      <c r="S249" s="12"/>
      <c r="T249" s="12"/>
      <c r="U249" s="12"/>
      <c r="V249" s="12"/>
      <c r="W249" s="58"/>
      <c r="X249" s="12"/>
      <c r="Y249" s="12"/>
      <c r="Z249" s="12"/>
      <c r="AA249" s="12"/>
      <c r="AB249" s="12"/>
      <c r="AC249" s="58"/>
      <c r="AD249" s="12"/>
      <c r="AE249" s="12"/>
      <c r="AF249" s="12"/>
      <c r="AG249" s="12"/>
      <c r="AH249" s="12"/>
      <c r="AI249" s="58"/>
      <c r="AJ249" s="12"/>
      <c r="AK249" s="12"/>
      <c r="AL249" s="12"/>
      <c r="AM249" s="12"/>
      <c r="AN249" s="12"/>
    </row>
    <row r="250" spans="1:40" ht="11.5" x14ac:dyDescent="0.2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58"/>
      <c r="L250" s="12"/>
      <c r="M250" s="12"/>
      <c r="N250" s="12"/>
      <c r="O250" s="12"/>
      <c r="P250" s="12"/>
      <c r="Q250" s="58"/>
      <c r="R250" s="12"/>
      <c r="S250" s="12"/>
      <c r="T250" s="12"/>
      <c r="U250" s="12"/>
      <c r="V250" s="12"/>
      <c r="W250" s="58"/>
      <c r="X250" s="12"/>
      <c r="Y250" s="12"/>
      <c r="Z250" s="12"/>
      <c r="AA250" s="12"/>
      <c r="AB250" s="12"/>
      <c r="AC250" s="58"/>
      <c r="AD250" s="12"/>
      <c r="AE250" s="12"/>
      <c r="AF250" s="12"/>
      <c r="AG250" s="12"/>
      <c r="AH250" s="12"/>
      <c r="AI250" s="58"/>
      <c r="AJ250" s="12"/>
      <c r="AK250" s="12"/>
      <c r="AL250" s="12"/>
      <c r="AM250" s="12"/>
      <c r="AN250" s="12"/>
    </row>
    <row r="251" spans="1:40" ht="11.5" x14ac:dyDescent="0.2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58"/>
      <c r="L251" s="12"/>
      <c r="M251" s="12"/>
      <c r="N251" s="12"/>
      <c r="O251" s="12"/>
      <c r="P251" s="12"/>
      <c r="Q251" s="58"/>
      <c r="R251" s="12"/>
      <c r="S251" s="12"/>
      <c r="T251" s="12"/>
      <c r="U251" s="12"/>
      <c r="V251" s="12"/>
      <c r="W251" s="58"/>
      <c r="X251" s="12"/>
      <c r="Y251" s="12"/>
      <c r="Z251" s="12"/>
      <c r="AA251" s="12"/>
      <c r="AB251" s="12"/>
      <c r="AC251" s="58"/>
      <c r="AD251" s="12"/>
      <c r="AE251" s="12"/>
      <c r="AF251" s="12"/>
      <c r="AG251" s="12"/>
      <c r="AH251" s="12"/>
      <c r="AI251" s="58"/>
      <c r="AJ251" s="12"/>
      <c r="AK251" s="12"/>
      <c r="AL251" s="12"/>
      <c r="AM251" s="12"/>
      <c r="AN251" s="12"/>
    </row>
    <row r="252" spans="1:40" ht="11.5" x14ac:dyDescent="0.2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58"/>
      <c r="L252" s="12"/>
      <c r="M252" s="12"/>
      <c r="N252" s="12"/>
      <c r="O252" s="12"/>
      <c r="P252" s="12"/>
      <c r="Q252" s="58"/>
      <c r="R252" s="12"/>
      <c r="S252" s="12"/>
      <c r="T252" s="12"/>
      <c r="U252" s="12"/>
      <c r="V252" s="12"/>
      <c r="W252" s="58"/>
      <c r="X252" s="12"/>
      <c r="Y252" s="12"/>
      <c r="Z252" s="12"/>
      <c r="AA252" s="12"/>
      <c r="AB252" s="12"/>
      <c r="AC252" s="58"/>
      <c r="AD252" s="12"/>
      <c r="AE252" s="12"/>
      <c r="AF252" s="12"/>
      <c r="AG252" s="12"/>
      <c r="AH252" s="12"/>
      <c r="AI252" s="58"/>
      <c r="AJ252" s="12"/>
      <c r="AK252" s="12"/>
      <c r="AL252" s="12"/>
      <c r="AM252" s="12"/>
      <c r="AN252" s="12"/>
    </row>
    <row r="253" spans="1:40" ht="11.5" x14ac:dyDescent="0.2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58"/>
      <c r="L253" s="12"/>
      <c r="M253" s="12"/>
      <c r="N253" s="12"/>
      <c r="O253" s="12"/>
      <c r="P253" s="12"/>
      <c r="Q253" s="58"/>
      <c r="R253" s="12"/>
      <c r="S253" s="12"/>
      <c r="T253" s="12"/>
      <c r="U253" s="12"/>
      <c r="V253" s="12"/>
      <c r="W253" s="58"/>
      <c r="X253" s="12"/>
      <c r="Y253" s="12"/>
      <c r="Z253" s="12"/>
      <c r="AA253" s="12"/>
      <c r="AB253" s="12"/>
      <c r="AC253" s="58"/>
      <c r="AD253" s="12"/>
      <c r="AE253" s="12"/>
      <c r="AF253" s="12"/>
      <c r="AG253" s="12"/>
      <c r="AH253" s="12"/>
      <c r="AI253" s="58"/>
      <c r="AJ253" s="12"/>
      <c r="AK253" s="12"/>
      <c r="AL253" s="12"/>
      <c r="AM253" s="12"/>
      <c r="AN253" s="12"/>
    </row>
    <row r="254" spans="1:40" ht="11.5" x14ac:dyDescent="0.2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58"/>
      <c r="L254" s="12"/>
      <c r="M254" s="12"/>
      <c r="N254" s="12"/>
      <c r="O254" s="12"/>
      <c r="P254" s="12"/>
      <c r="Q254" s="58"/>
      <c r="R254" s="12"/>
      <c r="S254" s="12"/>
      <c r="T254" s="12"/>
      <c r="U254" s="12"/>
      <c r="V254" s="12"/>
      <c r="W254" s="58"/>
      <c r="X254" s="12"/>
      <c r="Y254" s="12"/>
      <c r="Z254" s="12"/>
      <c r="AA254" s="12"/>
      <c r="AB254" s="12"/>
      <c r="AC254" s="58"/>
      <c r="AD254" s="12"/>
      <c r="AE254" s="12"/>
      <c r="AF254" s="12"/>
      <c r="AG254" s="12"/>
      <c r="AH254" s="12"/>
      <c r="AI254" s="58"/>
      <c r="AJ254" s="12"/>
      <c r="AK254" s="12"/>
      <c r="AL254" s="12"/>
      <c r="AM254" s="12"/>
      <c r="AN254" s="12"/>
    </row>
    <row r="255" spans="1:40" ht="11.5" x14ac:dyDescent="0.2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58"/>
      <c r="L255" s="12"/>
      <c r="M255" s="12"/>
      <c r="N255" s="12"/>
      <c r="O255" s="12"/>
      <c r="P255" s="12"/>
      <c r="Q255" s="58"/>
      <c r="R255" s="12"/>
      <c r="S255" s="12"/>
      <c r="T255" s="12"/>
      <c r="U255" s="12"/>
      <c r="V255" s="12"/>
      <c r="W255" s="58"/>
      <c r="X255" s="12"/>
      <c r="Y255" s="12"/>
      <c r="Z255" s="12"/>
      <c r="AA255" s="12"/>
      <c r="AB255" s="12"/>
      <c r="AC255" s="58"/>
      <c r="AD255" s="12"/>
      <c r="AE255" s="12"/>
      <c r="AF255" s="12"/>
      <c r="AG255" s="12"/>
      <c r="AH255" s="12"/>
      <c r="AI255" s="58"/>
      <c r="AJ255" s="12"/>
      <c r="AK255" s="12"/>
      <c r="AL255" s="12"/>
      <c r="AM255" s="12"/>
      <c r="AN255" s="12"/>
    </row>
    <row r="256" spans="1:40" ht="11.5" x14ac:dyDescent="0.2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58"/>
      <c r="L256" s="12"/>
      <c r="M256" s="12"/>
      <c r="N256" s="12"/>
      <c r="O256" s="12"/>
      <c r="P256" s="12"/>
      <c r="Q256" s="58"/>
      <c r="R256" s="12"/>
      <c r="S256" s="12"/>
      <c r="T256" s="12"/>
      <c r="U256" s="12"/>
      <c r="V256" s="12"/>
      <c r="W256" s="58"/>
      <c r="X256" s="12"/>
      <c r="Y256" s="12"/>
      <c r="Z256" s="12"/>
      <c r="AA256" s="12"/>
      <c r="AB256" s="12"/>
      <c r="AC256" s="58"/>
      <c r="AD256" s="12"/>
      <c r="AE256" s="12"/>
      <c r="AF256" s="12"/>
      <c r="AG256" s="12"/>
      <c r="AH256" s="12"/>
      <c r="AI256" s="58"/>
      <c r="AJ256" s="12"/>
      <c r="AK256" s="12"/>
      <c r="AL256" s="12"/>
      <c r="AM256" s="12"/>
      <c r="AN256" s="12"/>
    </row>
    <row r="257" spans="1:40" ht="11.5" x14ac:dyDescent="0.2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58"/>
      <c r="L257" s="12"/>
      <c r="M257" s="12"/>
      <c r="N257" s="12"/>
      <c r="O257" s="12"/>
      <c r="P257" s="12"/>
      <c r="Q257" s="58"/>
      <c r="R257" s="12"/>
      <c r="S257" s="12"/>
      <c r="T257" s="12"/>
      <c r="U257" s="12"/>
      <c r="V257" s="12"/>
      <c r="W257" s="58"/>
      <c r="X257" s="12"/>
      <c r="Y257" s="12"/>
      <c r="Z257" s="12"/>
      <c r="AA257" s="12"/>
      <c r="AB257" s="12"/>
      <c r="AC257" s="58"/>
      <c r="AD257" s="12"/>
      <c r="AE257" s="12"/>
      <c r="AF257" s="12"/>
      <c r="AG257" s="12"/>
      <c r="AH257" s="12"/>
      <c r="AI257" s="58"/>
      <c r="AJ257" s="12"/>
      <c r="AK257" s="12"/>
      <c r="AL257" s="12"/>
      <c r="AM257" s="12"/>
      <c r="AN257" s="12"/>
    </row>
    <row r="258" spans="1:40" ht="11.5" x14ac:dyDescent="0.2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58"/>
      <c r="L258" s="12"/>
      <c r="M258" s="12"/>
      <c r="N258" s="12"/>
      <c r="O258" s="12"/>
      <c r="P258" s="12"/>
      <c r="Q258" s="58"/>
      <c r="R258" s="12"/>
      <c r="S258" s="12"/>
      <c r="T258" s="12"/>
      <c r="U258" s="12"/>
      <c r="V258" s="12"/>
      <c r="W258" s="58"/>
      <c r="X258" s="12"/>
      <c r="Y258" s="12"/>
      <c r="Z258" s="12"/>
      <c r="AA258" s="12"/>
      <c r="AB258" s="12"/>
      <c r="AC258" s="58"/>
      <c r="AD258" s="12"/>
      <c r="AE258" s="12"/>
      <c r="AF258" s="12"/>
      <c r="AG258" s="12"/>
      <c r="AH258" s="12"/>
      <c r="AI258" s="58"/>
      <c r="AJ258" s="12"/>
      <c r="AK258" s="12"/>
      <c r="AL258" s="12"/>
      <c r="AM258" s="12"/>
      <c r="AN258" s="12"/>
    </row>
    <row r="259" spans="1:40" ht="11.5" x14ac:dyDescent="0.2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58"/>
      <c r="L259" s="12"/>
      <c r="M259" s="12"/>
      <c r="N259" s="12"/>
      <c r="O259" s="12"/>
      <c r="P259" s="12"/>
      <c r="Q259" s="58"/>
      <c r="R259" s="12"/>
      <c r="S259" s="12"/>
      <c r="T259" s="12"/>
      <c r="U259" s="12"/>
      <c r="V259" s="12"/>
      <c r="W259" s="58"/>
      <c r="X259" s="12"/>
      <c r="Y259" s="12"/>
      <c r="Z259" s="12"/>
      <c r="AA259" s="12"/>
      <c r="AB259" s="12"/>
      <c r="AC259" s="58"/>
      <c r="AD259" s="12"/>
      <c r="AE259" s="12"/>
      <c r="AF259" s="12"/>
      <c r="AG259" s="12"/>
      <c r="AH259" s="12"/>
      <c r="AI259" s="58"/>
      <c r="AJ259" s="12"/>
      <c r="AK259" s="12"/>
      <c r="AL259" s="12"/>
      <c r="AM259" s="12"/>
      <c r="AN259" s="12"/>
    </row>
    <row r="260" spans="1:40" ht="11.5" x14ac:dyDescent="0.2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58"/>
      <c r="L260" s="12"/>
      <c r="M260" s="12"/>
      <c r="N260" s="12"/>
      <c r="O260" s="12"/>
      <c r="P260" s="12"/>
      <c r="Q260" s="58"/>
      <c r="R260" s="12"/>
      <c r="S260" s="12"/>
      <c r="T260" s="12"/>
      <c r="U260" s="12"/>
      <c r="V260" s="12"/>
      <c r="W260" s="58"/>
      <c r="X260" s="12"/>
      <c r="Y260" s="12"/>
      <c r="Z260" s="12"/>
      <c r="AA260" s="12"/>
      <c r="AB260" s="12"/>
      <c r="AC260" s="58"/>
      <c r="AD260" s="12"/>
      <c r="AE260" s="12"/>
      <c r="AF260" s="12"/>
      <c r="AG260" s="12"/>
      <c r="AH260" s="12"/>
      <c r="AI260" s="58"/>
      <c r="AJ260" s="12"/>
      <c r="AK260" s="12"/>
      <c r="AL260" s="12"/>
      <c r="AM260" s="12"/>
      <c r="AN260" s="12"/>
    </row>
    <row r="261" spans="1:40" ht="11.5" x14ac:dyDescent="0.2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58"/>
      <c r="L261" s="12"/>
      <c r="M261" s="12"/>
      <c r="N261" s="12"/>
      <c r="O261" s="12"/>
      <c r="P261" s="12"/>
      <c r="Q261" s="58"/>
      <c r="R261" s="12"/>
      <c r="S261" s="12"/>
      <c r="T261" s="12"/>
      <c r="U261" s="12"/>
      <c r="V261" s="12"/>
      <c r="W261" s="58"/>
      <c r="X261" s="12"/>
      <c r="Y261" s="12"/>
      <c r="Z261" s="12"/>
      <c r="AA261" s="12"/>
      <c r="AB261" s="12"/>
      <c r="AC261" s="58"/>
      <c r="AD261" s="12"/>
      <c r="AE261" s="12"/>
      <c r="AF261" s="12"/>
      <c r="AG261" s="12"/>
      <c r="AH261" s="12"/>
      <c r="AI261" s="58"/>
      <c r="AJ261" s="12"/>
      <c r="AK261" s="12"/>
      <c r="AL261" s="12"/>
      <c r="AM261" s="12"/>
      <c r="AN261" s="12"/>
    </row>
    <row r="262" spans="1:40" ht="11.5" x14ac:dyDescent="0.2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58"/>
      <c r="L262" s="12"/>
      <c r="M262" s="12"/>
      <c r="N262" s="12"/>
      <c r="O262" s="12"/>
      <c r="P262" s="12"/>
      <c r="Q262" s="58"/>
      <c r="R262" s="12"/>
      <c r="S262" s="12"/>
      <c r="T262" s="12"/>
      <c r="U262" s="12"/>
      <c r="V262" s="12"/>
      <c r="W262" s="58"/>
      <c r="X262" s="12"/>
      <c r="Y262" s="12"/>
      <c r="Z262" s="12"/>
      <c r="AA262" s="12"/>
      <c r="AB262" s="12"/>
      <c r="AC262" s="58"/>
      <c r="AD262" s="12"/>
      <c r="AE262" s="12"/>
      <c r="AF262" s="12"/>
      <c r="AG262" s="12"/>
      <c r="AH262" s="12"/>
      <c r="AI262" s="58"/>
      <c r="AJ262" s="12"/>
      <c r="AK262" s="12"/>
      <c r="AL262" s="12"/>
      <c r="AM262" s="12"/>
      <c r="AN262" s="12"/>
    </row>
    <row r="263" spans="1:40" ht="11.5" x14ac:dyDescent="0.2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58"/>
      <c r="L263" s="12"/>
      <c r="M263" s="12"/>
      <c r="N263" s="12"/>
      <c r="O263" s="12"/>
      <c r="P263" s="12"/>
      <c r="Q263" s="58"/>
      <c r="R263" s="12"/>
      <c r="S263" s="12"/>
      <c r="T263" s="12"/>
      <c r="U263" s="12"/>
      <c r="V263" s="12"/>
      <c r="W263" s="58"/>
      <c r="X263" s="12"/>
      <c r="Y263" s="12"/>
      <c r="Z263" s="12"/>
      <c r="AA263" s="12"/>
      <c r="AB263" s="12"/>
      <c r="AC263" s="58"/>
      <c r="AD263" s="12"/>
      <c r="AE263" s="12"/>
      <c r="AF263" s="12"/>
      <c r="AG263" s="12"/>
      <c r="AH263" s="12"/>
      <c r="AI263" s="58"/>
      <c r="AJ263" s="12"/>
      <c r="AK263" s="12"/>
      <c r="AL263" s="12"/>
      <c r="AM263" s="12"/>
      <c r="AN263" s="12"/>
    </row>
    <row r="264" spans="1:40" ht="11.5" x14ac:dyDescent="0.2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58"/>
      <c r="L264" s="12"/>
      <c r="M264" s="12"/>
      <c r="N264" s="12"/>
      <c r="O264" s="12"/>
      <c r="P264" s="12"/>
      <c r="Q264" s="58"/>
      <c r="R264" s="12"/>
      <c r="S264" s="12"/>
      <c r="T264" s="12"/>
      <c r="U264" s="12"/>
      <c r="V264" s="12"/>
      <c r="W264" s="58"/>
      <c r="X264" s="12"/>
      <c r="Y264" s="12"/>
      <c r="Z264" s="12"/>
      <c r="AA264" s="12"/>
      <c r="AB264" s="12"/>
      <c r="AC264" s="58"/>
      <c r="AD264" s="12"/>
      <c r="AE264" s="12"/>
      <c r="AF264" s="12"/>
      <c r="AG264" s="12"/>
      <c r="AH264" s="12"/>
      <c r="AI264" s="58"/>
      <c r="AJ264" s="12"/>
      <c r="AK264" s="12"/>
      <c r="AL264" s="12"/>
      <c r="AM264" s="12"/>
      <c r="AN264" s="12"/>
    </row>
    <row r="265" spans="1:40" ht="11.5" x14ac:dyDescent="0.2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58"/>
      <c r="L265" s="12"/>
      <c r="M265" s="12"/>
      <c r="N265" s="12"/>
      <c r="O265" s="12"/>
      <c r="P265" s="12"/>
      <c r="Q265" s="58"/>
      <c r="R265" s="12"/>
      <c r="S265" s="12"/>
      <c r="T265" s="12"/>
      <c r="U265" s="12"/>
      <c r="V265" s="12"/>
      <c r="W265" s="58"/>
      <c r="X265" s="12"/>
      <c r="Y265" s="12"/>
      <c r="Z265" s="12"/>
      <c r="AA265" s="12"/>
      <c r="AB265" s="12"/>
      <c r="AC265" s="58"/>
      <c r="AD265" s="12"/>
      <c r="AE265" s="12"/>
      <c r="AF265" s="12"/>
      <c r="AG265" s="12"/>
      <c r="AH265" s="12"/>
      <c r="AI265" s="58"/>
      <c r="AJ265" s="12"/>
      <c r="AK265" s="12"/>
      <c r="AL265" s="12"/>
      <c r="AM265" s="12"/>
      <c r="AN265" s="12"/>
    </row>
    <row r="266" spans="1:40" ht="11.5" x14ac:dyDescent="0.2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58"/>
      <c r="L266" s="12"/>
      <c r="M266" s="12"/>
      <c r="N266" s="12"/>
      <c r="O266" s="12"/>
      <c r="P266" s="12"/>
      <c r="Q266" s="58"/>
      <c r="R266" s="12"/>
      <c r="S266" s="12"/>
      <c r="T266" s="12"/>
      <c r="U266" s="12"/>
      <c r="V266" s="12"/>
      <c r="W266" s="58"/>
      <c r="X266" s="12"/>
      <c r="Y266" s="12"/>
      <c r="Z266" s="12"/>
      <c r="AA266" s="12"/>
      <c r="AB266" s="12"/>
      <c r="AC266" s="58"/>
      <c r="AD266" s="12"/>
      <c r="AE266" s="12"/>
      <c r="AF266" s="12"/>
      <c r="AG266" s="12"/>
      <c r="AH266" s="12"/>
      <c r="AI266" s="58"/>
      <c r="AJ266" s="12"/>
      <c r="AK266" s="12"/>
      <c r="AL266" s="12"/>
      <c r="AM266" s="12"/>
      <c r="AN266" s="12"/>
    </row>
    <row r="267" spans="1:40" ht="11.5" x14ac:dyDescent="0.2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58"/>
      <c r="L267" s="12"/>
      <c r="M267" s="12"/>
      <c r="N267" s="12"/>
      <c r="O267" s="12"/>
      <c r="P267" s="12"/>
      <c r="Q267" s="58"/>
      <c r="R267" s="12"/>
      <c r="S267" s="12"/>
      <c r="T267" s="12"/>
      <c r="U267" s="12"/>
      <c r="V267" s="12"/>
      <c r="W267" s="58"/>
      <c r="X267" s="12"/>
      <c r="Y267" s="12"/>
      <c r="Z267" s="12"/>
      <c r="AA267" s="12"/>
      <c r="AB267" s="12"/>
      <c r="AC267" s="58"/>
      <c r="AD267" s="12"/>
      <c r="AE267" s="12"/>
      <c r="AF267" s="12"/>
      <c r="AG267" s="12"/>
      <c r="AH267" s="12"/>
      <c r="AI267" s="58"/>
      <c r="AJ267" s="12"/>
      <c r="AK267" s="12"/>
      <c r="AL267" s="12"/>
      <c r="AM267" s="12"/>
      <c r="AN267" s="12"/>
    </row>
    <row r="268" spans="1:40" ht="11.5" x14ac:dyDescent="0.2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58"/>
      <c r="L268" s="12"/>
      <c r="M268" s="12"/>
      <c r="N268" s="12"/>
      <c r="O268" s="12"/>
      <c r="P268" s="12"/>
      <c r="Q268" s="58"/>
      <c r="R268" s="12"/>
      <c r="S268" s="12"/>
      <c r="T268" s="12"/>
      <c r="U268" s="12"/>
      <c r="V268" s="12"/>
      <c r="W268" s="58"/>
      <c r="X268" s="12"/>
      <c r="Y268" s="12"/>
      <c r="Z268" s="12"/>
      <c r="AA268" s="12"/>
      <c r="AB268" s="12"/>
      <c r="AC268" s="58"/>
      <c r="AD268" s="12"/>
      <c r="AE268" s="12"/>
      <c r="AF268" s="12"/>
      <c r="AG268" s="12"/>
      <c r="AH268" s="12"/>
      <c r="AI268" s="58"/>
      <c r="AJ268" s="12"/>
      <c r="AK268" s="12"/>
      <c r="AL268" s="12"/>
      <c r="AM268" s="12"/>
      <c r="AN268" s="12"/>
    </row>
    <row r="269" spans="1:40" ht="11.5" x14ac:dyDescent="0.2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58"/>
      <c r="L269" s="12"/>
      <c r="M269" s="12"/>
      <c r="N269" s="12"/>
      <c r="O269" s="12"/>
      <c r="P269" s="12"/>
      <c r="Q269" s="58"/>
      <c r="R269" s="12"/>
      <c r="S269" s="12"/>
      <c r="T269" s="12"/>
      <c r="U269" s="12"/>
      <c r="V269" s="12"/>
      <c r="W269" s="58"/>
      <c r="X269" s="12"/>
      <c r="Y269" s="12"/>
      <c r="Z269" s="12"/>
      <c r="AA269" s="12"/>
      <c r="AB269" s="12"/>
      <c r="AC269" s="58"/>
      <c r="AD269" s="12"/>
      <c r="AE269" s="12"/>
      <c r="AF269" s="12"/>
      <c r="AG269" s="12"/>
      <c r="AH269" s="12"/>
      <c r="AI269" s="58"/>
      <c r="AJ269" s="12"/>
      <c r="AK269" s="12"/>
      <c r="AL269" s="12"/>
      <c r="AM269" s="12"/>
      <c r="AN269" s="12"/>
    </row>
    <row r="270" spans="1:40" ht="11.5" x14ac:dyDescent="0.2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58"/>
      <c r="L270" s="12"/>
      <c r="M270" s="12"/>
      <c r="N270" s="12"/>
      <c r="O270" s="12"/>
      <c r="P270" s="12"/>
      <c r="Q270" s="58"/>
      <c r="R270" s="12"/>
      <c r="S270" s="12"/>
      <c r="T270" s="12"/>
      <c r="U270" s="12"/>
      <c r="V270" s="12"/>
      <c r="W270" s="58"/>
      <c r="X270" s="12"/>
      <c r="Y270" s="12"/>
      <c r="Z270" s="12"/>
      <c r="AA270" s="12"/>
      <c r="AB270" s="12"/>
      <c r="AC270" s="58"/>
      <c r="AD270" s="12"/>
      <c r="AE270" s="12"/>
      <c r="AF270" s="12"/>
      <c r="AG270" s="12"/>
      <c r="AH270" s="12"/>
      <c r="AI270" s="58"/>
      <c r="AJ270" s="12"/>
      <c r="AK270" s="12"/>
      <c r="AL270" s="12"/>
      <c r="AM270" s="12"/>
      <c r="AN270" s="12"/>
    </row>
    <row r="271" spans="1:40" ht="11.5" x14ac:dyDescent="0.2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58"/>
      <c r="L271" s="12"/>
      <c r="M271" s="12"/>
      <c r="N271" s="12"/>
      <c r="O271" s="12"/>
      <c r="P271" s="12"/>
      <c r="Q271" s="58"/>
      <c r="R271" s="12"/>
      <c r="S271" s="12"/>
      <c r="T271" s="12"/>
      <c r="U271" s="12"/>
      <c r="V271" s="12"/>
      <c r="W271" s="58"/>
      <c r="X271" s="12"/>
      <c r="Y271" s="12"/>
      <c r="Z271" s="12"/>
      <c r="AA271" s="12"/>
      <c r="AB271" s="12"/>
      <c r="AC271" s="58"/>
      <c r="AD271" s="12"/>
      <c r="AE271" s="12"/>
      <c r="AF271" s="12"/>
      <c r="AG271" s="12"/>
      <c r="AH271" s="12"/>
      <c r="AI271" s="58"/>
      <c r="AJ271" s="12"/>
      <c r="AK271" s="12"/>
      <c r="AL271" s="12"/>
      <c r="AM271" s="12"/>
      <c r="AN271" s="12"/>
    </row>
    <row r="272" spans="1:40" ht="11.5" x14ac:dyDescent="0.2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58"/>
      <c r="L272" s="12"/>
      <c r="M272" s="12"/>
      <c r="N272" s="12"/>
      <c r="O272" s="12"/>
      <c r="P272" s="12"/>
      <c r="Q272" s="58"/>
      <c r="R272" s="12"/>
      <c r="S272" s="12"/>
      <c r="T272" s="12"/>
      <c r="U272" s="12"/>
      <c r="V272" s="12"/>
      <c r="W272" s="58"/>
      <c r="X272" s="12"/>
      <c r="Y272" s="12"/>
      <c r="Z272" s="12"/>
      <c r="AA272" s="12"/>
      <c r="AB272" s="12"/>
      <c r="AC272" s="58"/>
      <c r="AD272" s="12"/>
      <c r="AE272" s="12"/>
      <c r="AF272" s="12"/>
      <c r="AG272" s="12"/>
      <c r="AH272" s="12"/>
      <c r="AI272" s="58"/>
      <c r="AJ272" s="12"/>
      <c r="AK272" s="12"/>
      <c r="AL272" s="12"/>
      <c r="AM272" s="12"/>
      <c r="AN272" s="12"/>
    </row>
    <row r="273" spans="1:40" ht="11.5" x14ac:dyDescent="0.2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58"/>
      <c r="L273" s="12"/>
      <c r="M273" s="12"/>
      <c r="N273" s="12"/>
      <c r="O273" s="12"/>
      <c r="P273" s="12"/>
      <c r="Q273" s="58"/>
      <c r="R273" s="12"/>
      <c r="S273" s="12"/>
      <c r="T273" s="12"/>
      <c r="U273" s="12"/>
      <c r="V273" s="12"/>
      <c r="W273" s="58"/>
      <c r="X273" s="12"/>
      <c r="Y273" s="12"/>
      <c r="Z273" s="12"/>
      <c r="AA273" s="12"/>
      <c r="AB273" s="12"/>
      <c r="AC273" s="58"/>
      <c r="AD273" s="12"/>
      <c r="AE273" s="12"/>
      <c r="AF273" s="12"/>
      <c r="AG273" s="12"/>
      <c r="AH273" s="12"/>
      <c r="AI273" s="58"/>
      <c r="AJ273" s="12"/>
      <c r="AK273" s="12"/>
      <c r="AL273" s="12"/>
      <c r="AM273" s="12"/>
      <c r="AN273" s="12"/>
    </row>
    <row r="274" spans="1:40" ht="11.5" x14ac:dyDescent="0.2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58"/>
      <c r="L274" s="12"/>
      <c r="M274" s="12"/>
      <c r="N274" s="12"/>
      <c r="O274" s="12"/>
      <c r="P274" s="12"/>
      <c r="Q274" s="58"/>
      <c r="R274" s="12"/>
      <c r="S274" s="12"/>
      <c r="T274" s="12"/>
      <c r="U274" s="12"/>
      <c r="V274" s="12"/>
      <c r="W274" s="58"/>
      <c r="X274" s="12"/>
      <c r="Y274" s="12"/>
      <c r="Z274" s="12"/>
      <c r="AA274" s="12"/>
      <c r="AB274" s="12"/>
      <c r="AC274" s="58"/>
      <c r="AD274" s="12"/>
      <c r="AE274" s="12"/>
      <c r="AF274" s="12"/>
      <c r="AG274" s="12"/>
      <c r="AH274" s="12"/>
      <c r="AI274" s="58"/>
      <c r="AJ274" s="12"/>
      <c r="AK274" s="12"/>
      <c r="AL274" s="12"/>
      <c r="AM274" s="12"/>
      <c r="AN274" s="12"/>
    </row>
    <row r="275" spans="1:40" ht="11.5" x14ac:dyDescent="0.2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58"/>
      <c r="L275" s="12"/>
      <c r="M275" s="12"/>
      <c r="N275" s="12"/>
      <c r="O275" s="12"/>
      <c r="P275" s="12"/>
      <c r="Q275" s="58"/>
      <c r="R275" s="12"/>
      <c r="S275" s="12"/>
      <c r="T275" s="12"/>
      <c r="U275" s="12"/>
      <c r="V275" s="12"/>
      <c r="W275" s="58"/>
      <c r="X275" s="12"/>
      <c r="Y275" s="12"/>
      <c r="Z275" s="12"/>
      <c r="AA275" s="12"/>
      <c r="AB275" s="12"/>
      <c r="AC275" s="58"/>
      <c r="AD275" s="12"/>
      <c r="AE275" s="12"/>
      <c r="AF275" s="12"/>
      <c r="AG275" s="12"/>
      <c r="AH275" s="12"/>
      <c r="AI275" s="58"/>
      <c r="AJ275" s="12"/>
      <c r="AK275" s="12"/>
      <c r="AL275" s="12"/>
      <c r="AM275" s="12"/>
      <c r="AN275" s="12"/>
    </row>
    <row r="276" spans="1:40" ht="11.5" x14ac:dyDescent="0.2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58"/>
      <c r="L276" s="12"/>
      <c r="M276" s="12"/>
      <c r="N276" s="12"/>
      <c r="O276" s="12"/>
      <c r="P276" s="12"/>
      <c r="Q276" s="58"/>
      <c r="R276" s="12"/>
      <c r="S276" s="12"/>
      <c r="T276" s="12"/>
      <c r="U276" s="12"/>
      <c r="V276" s="12"/>
      <c r="W276" s="58"/>
      <c r="X276" s="12"/>
      <c r="Y276" s="12"/>
      <c r="Z276" s="12"/>
      <c r="AA276" s="12"/>
      <c r="AB276" s="12"/>
      <c r="AC276" s="58"/>
      <c r="AD276" s="12"/>
      <c r="AE276" s="12"/>
      <c r="AF276" s="12"/>
      <c r="AG276" s="12"/>
      <c r="AH276" s="12"/>
      <c r="AI276" s="58"/>
      <c r="AJ276" s="12"/>
      <c r="AK276" s="12"/>
      <c r="AL276" s="12"/>
      <c r="AM276" s="12"/>
      <c r="AN276" s="12"/>
    </row>
    <row r="277" spans="1:40" ht="11.5" x14ac:dyDescent="0.2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58"/>
      <c r="L277" s="12"/>
      <c r="M277" s="12"/>
      <c r="N277" s="12"/>
      <c r="O277" s="12"/>
      <c r="P277" s="12"/>
      <c r="Q277" s="58"/>
      <c r="R277" s="12"/>
      <c r="S277" s="12"/>
      <c r="T277" s="12"/>
      <c r="U277" s="12"/>
      <c r="V277" s="12"/>
      <c r="W277" s="58"/>
      <c r="X277" s="12"/>
      <c r="Y277" s="12"/>
      <c r="Z277" s="12"/>
      <c r="AA277" s="12"/>
      <c r="AB277" s="12"/>
      <c r="AC277" s="58"/>
      <c r="AD277" s="12"/>
      <c r="AE277" s="12"/>
      <c r="AF277" s="12"/>
      <c r="AG277" s="12"/>
      <c r="AH277" s="12"/>
      <c r="AI277" s="58"/>
      <c r="AJ277" s="12"/>
      <c r="AK277" s="12"/>
      <c r="AL277" s="12"/>
      <c r="AM277" s="12"/>
      <c r="AN277" s="12"/>
    </row>
    <row r="278" spans="1:40" ht="11.5" x14ac:dyDescent="0.2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58"/>
      <c r="L278" s="12"/>
      <c r="M278" s="12"/>
      <c r="N278" s="12"/>
      <c r="O278" s="12"/>
      <c r="P278" s="12"/>
      <c r="Q278" s="58"/>
      <c r="R278" s="12"/>
      <c r="S278" s="12"/>
      <c r="T278" s="12"/>
      <c r="U278" s="12"/>
      <c r="V278" s="12"/>
      <c r="W278" s="58"/>
      <c r="X278" s="12"/>
      <c r="Y278" s="12"/>
      <c r="Z278" s="12"/>
      <c r="AA278" s="12"/>
      <c r="AB278" s="12"/>
      <c r="AC278" s="58"/>
      <c r="AD278" s="12"/>
      <c r="AE278" s="12"/>
      <c r="AF278" s="12"/>
      <c r="AG278" s="12"/>
      <c r="AH278" s="12"/>
      <c r="AI278" s="58"/>
      <c r="AJ278" s="12"/>
      <c r="AK278" s="12"/>
      <c r="AL278" s="12"/>
      <c r="AM278" s="12"/>
      <c r="AN278" s="12"/>
    </row>
    <row r="279" spans="1:40" ht="11.5" x14ac:dyDescent="0.2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58"/>
      <c r="L279" s="12"/>
      <c r="M279" s="12"/>
      <c r="N279" s="12"/>
      <c r="O279" s="12"/>
      <c r="P279" s="12"/>
      <c r="Q279" s="58"/>
      <c r="R279" s="12"/>
      <c r="S279" s="12"/>
      <c r="T279" s="12"/>
      <c r="U279" s="12"/>
      <c r="V279" s="12"/>
      <c r="W279" s="58"/>
      <c r="X279" s="12"/>
      <c r="Y279" s="12"/>
      <c r="Z279" s="12"/>
      <c r="AA279" s="12"/>
      <c r="AB279" s="12"/>
      <c r="AC279" s="58"/>
      <c r="AD279" s="12"/>
      <c r="AE279" s="12"/>
      <c r="AF279" s="12"/>
      <c r="AG279" s="12"/>
      <c r="AH279" s="12"/>
      <c r="AI279" s="58"/>
      <c r="AJ279" s="12"/>
      <c r="AK279" s="12"/>
      <c r="AL279" s="12"/>
      <c r="AM279" s="12"/>
      <c r="AN279" s="12"/>
    </row>
    <row r="280" spans="1:40" ht="11.5" x14ac:dyDescent="0.2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58"/>
      <c r="L280" s="12"/>
      <c r="M280" s="12"/>
      <c r="N280" s="12"/>
      <c r="O280" s="12"/>
      <c r="P280" s="12"/>
      <c r="Q280" s="58"/>
      <c r="R280" s="12"/>
      <c r="S280" s="12"/>
      <c r="T280" s="12"/>
      <c r="U280" s="12"/>
      <c r="V280" s="12"/>
      <c r="W280" s="58"/>
      <c r="X280" s="12"/>
      <c r="Y280" s="12"/>
      <c r="Z280" s="12"/>
      <c r="AA280" s="12"/>
      <c r="AB280" s="12"/>
      <c r="AC280" s="58"/>
      <c r="AD280" s="12"/>
      <c r="AE280" s="12"/>
      <c r="AF280" s="12"/>
      <c r="AG280" s="12"/>
      <c r="AH280" s="12"/>
      <c r="AI280" s="58"/>
      <c r="AJ280" s="12"/>
      <c r="AK280" s="12"/>
      <c r="AL280" s="12"/>
      <c r="AM280" s="12"/>
      <c r="AN280" s="12"/>
    </row>
    <row r="281" spans="1:40" ht="11.5" x14ac:dyDescent="0.2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58"/>
      <c r="L281" s="12"/>
      <c r="M281" s="12"/>
      <c r="N281" s="12"/>
      <c r="O281" s="12"/>
      <c r="P281" s="12"/>
      <c r="Q281" s="58"/>
      <c r="R281" s="12"/>
      <c r="S281" s="12"/>
      <c r="T281" s="12"/>
      <c r="U281" s="12"/>
      <c r="V281" s="12"/>
      <c r="W281" s="58"/>
      <c r="X281" s="12"/>
      <c r="Y281" s="12"/>
      <c r="Z281" s="12"/>
      <c r="AA281" s="12"/>
      <c r="AB281" s="12"/>
      <c r="AC281" s="58"/>
      <c r="AD281" s="12"/>
      <c r="AE281" s="12"/>
      <c r="AF281" s="12"/>
      <c r="AG281" s="12"/>
      <c r="AH281" s="12"/>
      <c r="AI281" s="58"/>
      <c r="AJ281" s="12"/>
      <c r="AK281" s="12"/>
      <c r="AL281" s="12"/>
      <c r="AM281" s="12"/>
      <c r="AN281" s="12"/>
    </row>
    <row r="282" spans="1:40" ht="11.5" x14ac:dyDescent="0.2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58"/>
      <c r="L282" s="12"/>
      <c r="M282" s="12"/>
      <c r="N282" s="12"/>
      <c r="O282" s="12"/>
      <c r="P282" s="12"/>
      <c r="Q282" s="58"/>
      <c r="R282" s="12"/>
      <c r="S282" s="12"/>
      <c r="T282" s="12"/>
      <c r="U282" s="12"/>
      <c r="V282" s="12"/>
      <c r="W282" s="58"/>
      <c r="X282" s="12"/>
      <c r="Y282" s="12"/>
      <c r="Z282" s="12"/>
      <c r="AA282" s="12"/>
      <c r="AB282" s="12"/>
      <c r="AC282" s="58"/>
      <c r="AD282" s="12"/>
      <c r="AE282" s="12"/>
      <c r="AF282" s="12"/>
      <c r="AG282" s="12"/>
      <c r="AH282" s="12"/>
      <c r="AI282" s="58"/>
      <c r="AJ282" s="12"/>
      <c r="AK282" s="12"/>
      <c r="AL282" s="12"/>
      <c r="AM282" s="12"/>
      <c r="AN282" s="12"/>
    </row>
    <row r="283" spans="1:40" ht="11.5" x14ac:dyDescent="0.2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58"/>
      <c r="L283" s="12"/>
      <c r="M283" s="12"/>
      <c r="N283" s="12"/>
      <c r="O283" s="12"/>
      <c r="P283" s="12"/>
      <c r="Q283" s="58"/>
      <c r="R283" s="12"/>
      <c r="S283" s="12"/>
      <c r="T283" s="12"/>
      <c r="U283" s="12"/>
      <c r="V283" s="12"/>
      <c r="W283" s="58"/>
      <c r="X283" s="12"/>
      <c r="Y283" s="12"/>
      <c r="Z283" s="12"/>
      <c r="AA283" s="12"/>
      <c r="AB283" s="12"/>
      <c r="AC283" s="58"/>
      <c r="AD283" s="12"/>
      <c r="AE283" s="12"/>
      <c r="AF283" s="12"/>
      <c r="AG283" s="12"/>
      <c r="AH283" s="12"/>
      <c r="AI283" s="58"/>
      <c r="AJ283" s="12"/>
      <c r="AK283" s="12"/>
      <c r="AL283" s="12"/>
      <c r="AM283" s="12"/>
      <c r="AN283" s="12"/>
    </row>
    <row r="284" spans="1:40" ht="11.5" x14ac:dyDescent="0.2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58"/>
      <c r="L284" s="12"/>
      <c r="M284" s="12"/>
      <c r="N284" s="12"/>
      <c r="O284" s="12"/>
      <c r="P284" s="12"/>
      <c r="Q284" s="58"/>
      <c r="R284" s="12"/>
      <c r="S284" s="12"/>
      <c r="T284" s="12"/>
      <c r="U284" s="12"/>
      <c r="V284" s="12"/>
      <c r="W284" s="58"/>
      <c r="X284" s="12"/>
      <c r="Y284" s="12"/>
      <c r="Z284" s="12"/>
      <c r="AA284" s="12"/>
      <c r="AB284" s="12"/>
      <c r="AC284" s="58"/>
      <c r="AD284" s="12"/>
      <c r="AE284" s="12"/>
      <c r="AF284" s="12"/>
      <c r="AG284" s="12"/>
      <c r="AH284" s="12"/>
      <c r="AI284" s="58"/>
      <c r="AJ284" s="12"/>
      <c r="AK284" s="12"/>
      <c r="AL284" s="12"/>
      <c r="AM284" s="12"/>
      <c r="AN284" s="12"/>
    </row>
    <row r="285" spans="1:40" ht="11.5" x14ac:dyDescent="0.2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58"/>
      <c r="L285" s="12"/>
      <c r="M285" s="12"/>
      <c r="N285" s="12"/>
      <c r="O285" s="12"/>
      <c r="P285" s="12"/>
      <c r="Q285" s="58"/>
      <c r="R285" s="12"/>
      <c r="S285" s="12"/>
      <c r="T285" s="12"/>
      <c r="U285" s="12"/>
      <c r="V285" s="12"/>
      <c r="W285" s="58"/>
      <c r="X285" s="12"/>
      <c r="Y285" s="12"/>
      <c r="Z285" s="12"/>
      <c r="AA285" s="12"/>
      <c r="AB285" s="12"/>
      <c r="AC285" s="58"/>
      <c r="AD285" s="12"/>
      <c r="AE285" s="12"/>
      <c r="AF285" s="12"/>
      <c r="AG285" s="12"/>
      <c r="AH285" s="12"/>
      <c r="AI285" s="58"/>
      <c r="AJ285" s="12"/>
      <c r="AK285" s="12"/>
      <c r="AL285" s="12"/>
      <c r="AM285" s="12"/>
      <c r="AN285" s="12"/>
    </row>
    <row r="286" spans="1:40" ht="11.5" x14ac:dyDescent="0.2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58"/>
      <c r="L286" s="12"/>
      <c r="M286" s="12"/>
      <c r="N286" s="12"/>
      <c r="O286" s="12"/>
      <c r="P286" s="12"/>
      <c r="Q286" s="58"/>
      <c r="R286" s="12"/>
      <c r="S286" s="12"/>
      <c r="T286" s="12"/>
      <c r="U286" s="12"/>
      <c r="V286" s="12"/>
      <c r="W286" s="58"/>
      <c r="X286" s="12"/>
      <c r="Y286" s="12"/>
      <c r="Z286" s="12"/>
      <c r="AA286" s="12"/>
      <c r="AB286" s="12"/>
      <c r="AC286" s="58"/>
      <c r="AD286" s="12"/>
      <c r="AE286" s="12"/>
      <c r="AF286" s="12"/>
      <c r="AG286" s="12"/>
      <c r="AH286" s="12"/>
      <c r="AI286" s="58"/>
      <c r="AJ286" s="12"/>
      <c r="AK286" s="12"/>
      <c r="AL286" s="12"/>
      <c r="AM286" s="12"/>
      <c r="AN286" s="12"/>
    </row>
    <row r="287" spans="1:40" ht="11.5" x14ac:dyDescent="0.2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58"/>
      <c r="L287" s="12"/>
      <c r="M287" s="12"/>
      <c r="N287" s="12"/>
      <c r="O287" s="12"/>
      <c r="P287" s="12"/>
      <c r="Q287" s="58"/>
      <c r="R287" s="12"/>
      <c r="S287" s="12"/>
      <c r="T287" s="12"/>
      <c r="U287" s="12"/>
      <c r="V287" s="12"/>
      <c r="W287" s="58"/>
      <c r="X287" s="12"/>
      <c r="Y287" s="12"/>
      <c r="Z287" s="12"/>
      <c r="AA287" s="12"/>
      <c r="AB287" s="12"/>
      <c r="AC287" s="58"/>
      <c r="AD287" s="12"/>
      <c r="AE287" s="12"/>
      <c r="AF287" s="12"/>
      <c r="AG287" s="12"/>
      <c r="AH287" s="12"/>
      <c r="AI287" s="58"/>
      <c r="AJ287" s="12"/>
      <c r="AK287" s="12"/>
      <c r="AL287" s="12"/>
      <c r="AM287" s="12"/>
      <c r="AN287" s="12"/>
    </row>
    <row r="288" spans="1:40" ht="11.5" x14ac:dyDescent="0.2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58"/>
      <c r="L288" s="12"/>
      <c r="M288" s="12"/>
      <c r="N288" s="12"/>
      <c r="O288" s="12"/>
      <c r="P288" s="12"/>
      <c r="Q288" s="58"/>
      <c r="R288" s="12"/>
      <c r="S288" s="12"/>
      <c r="T288" s="12"/>
      <c r="U288" s="12"/>
      <c r="V288" s="12"/>
      <c r="W288" s="58"/>
      <c r="X288" s="12"/>
      <c r="Y288" s="12"/>
      <c r="Z288" s="12"/>
      <c r="AA288" s="12"/>
      <c r="AB288" s="12"/>
      <c r="AC288" s="58"/>
      <c r="AD288" s="12"/>
      <c r="AE288" s="12"/>
      <c r="AF288" s="12"/>
      <c r="AG288" s="12"/>
      <c r="AH288" s="12"/>
      <c r="AI288" s="58"/>
      <c r="AJ288" s="12"/>
      <c r="AK288" s="12"/>
      <c r="AL288" s="12"/>
      <c r="AM288" s="12"/>
      <c r="AN288" s="12"/>
    </row>
    <row r="289" spans="1:40" ht="11.5" x14ac:dyDescent="0.2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58"/>
      <c r="L289" s="12"/>
      <c r="M289" s="12"/>
      <c r="N289" s="12"/>
      <c r="O289" s="12"/>
      <c r="P289" s="12"/>
      <c r="Q289" s="58"/>
      <c r="R289" s="12"/>
      <c r="S289" s="12"/>
      <c r="T289" s="12"/>
      <c r="U289" s="12"/>
      <c r="V289" s="12"/>
      <c r="W289" s="58"/>
      <c r="X289" s="12"/>
      <c r="Y289" s="12"/>
      <c r="Z289" s="12"/>
      <c r="AA289" s="12"/>
      <c r="AB289" s="12"/>
      <c r="AC289" s="58"/>
      <c r="AD289" s="12"/>
      <c r="AE289" s="12"/>
      <c r="AF289" s="12"/>
      <c r="AG289" s="12"/>
      <c r="AH289" s="12"/>
      <c r="AI289" s="58"/>
      <c r="AJ289" s="12"/>
      <c r="AK289" s="12"/>
      <c r="AL289" s="12"/>
      <c r="AM289" s="12"/>
      <c r="AN289" s="12"/>
    </row>
    <row r="290" spans="1:40" ht="11.5" x14ac:dyDescent="0.2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58"/>
      <c r="L290" s="12"/>
      <c r="M290" s="12"/>
      <c r="N290" s="12"/>
      <c r="O290" s="12"/>
      <c r="P290" s="12"/>
      <c r="Q290" s="58"/>
      <c r="R290" s="12"/>
      <c r="S290" s="12"/>
      <c r="T290" s="12"/>
      <c r="U290" s="12"/>
      <c r="V290" s="12"/>
      <c r="W290" s="58"/>
      <c r="X290" s="12"/>
      <c r="Y290" s="12"/>
      <c r="Z290" s="12"/>
      <c r="AA290" s="12"/>
      <c r="AB290" s="12"/>
      <c r="AC290" s="58"/>
      <c r="AD290" s="12"/>
      <c r="AE290" s="12"/>
      <c r="AF290" s="12"/>
      <c r="AG290" s="12"/>
      <c r="AH290" s="12"/>
      <c r="AI290" s="58"/>
      <c r="AJ290" s="12"/>
      <c r="AK290" s="12"/>
      <c r="AL290" s="12"/>
      <c r="AM290" s="12"/>
      <c r="AN290" s="12"/>
    </row>
    <row r="291" spans="1:40" ht="11.5" x14ac:dyDescent="0.2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58"/>
      <c r="L291" s="12"/>
      <c r="M291" s="12"/>
      <c r="N291" s="12"/>
      <c r="O291" s="12"/>
      <c r="P291" s="12"/>
      <c r="Q291" s="58"/>
      <c r="R291" s="12"/>
      <c r="S291" s="12"/>
      <c r="T291" s="12"/>
      <c r="U291" s="12"/>
      <c r="V291" s="12"/>
      <c r="W291" s="58"/>
      <c r="X291" s="12"/>
      <c r="Y291" s="12"/>
      <c r="Z291" s="12"/>
      <c r="AA291" s="12"/>
      <c r="AB291" s="12"/>
      <c r="AC291" s="58"/>
      <c r="AD291" s="12"/>
      <c r="AE291" s="12"/>
      <c r="AF291" s="12"/>
      <c r="AG291" s="12"/>
      <c r="AH291" s="12"/>
      <c r="AI291" s="58"/>
      <c r="AJ291" s="12"/>
      <c r="AK291" s="12"/>
      <c r="AL291" s="12"/>
      <c r="AM291" s="12"/>
      <c r="AN291" s="12"/>
    </row>
    <row r="292" spans="1:40" ht="11.5" x14ac:dyDescent="0.2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58"/>
      <c r="L292" s="12"/>
      <c r="M292" s="12"/>
      <c r="N292" s="12"/>
      <c r="O292" s="12"/>
      <c r="P292" s="12"/>
      <c r="Q292" s="58"/>
      <c r="R292" s="12"/>
      <c r="S292" s="12"/>
      <c r="T292" s="12"/>
      <c r="U292" s="12"/>
      <c r="V292" s="12"/>
      <c r="W292" s="58"/>
      <c r="X292" s="12"/>
      <c r="Y292" s="12"/>
      <c r="Z292" s="12"/>
      <c r="AA292" s="12"/>
      <c r="AB292" s="12"/>
      <c r="AC292" s="58"/>
      <c r="AD292" s="12"/>
      <c r="AE292" s="12"/>
      <c r="AF292" s="12"/>
      <c r="AG292" s="12"/>
      <c r="AH292" s="12"/>
      <c r="AI292" s="58"/>
      <c r="AJ292" s="12"/>
      <c r="AK292" s="12"/>
      <c r="AL292" s="12"/>
      <c r="AM292" s="12"/>
      <c r="AN292" s="12"/>
    </row>
    <row r="293" spans="1:40" ht="11.5" x14ac:dyDescent="0.2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58"/>
      <c r="L293" s="12"/>
      <c r="M293" s="12"/>
      <c r="N293" s="12"/>
      <c r="O293" s="12"/>
      <c r="P293" s="12"/>
      <c r="Q293" s="58"/>
      <c r="R293" s="12"/>
      <c r="S293" s="12"/>
      <c r="T293" s="12"/>
      <c r="U293" s="12"/>
      <c r="V293" s="12"/>
      <c r="W293" s="58"/>
      <c r="X293" s="12"/>
      <c r="Y293" s="12"/>
      <c r="Z293" s="12"/>
      <c r="AA293" s="12"/>
      <c r="AB293" s="12"/>
      <c r="AC293" s="58"/>
      <c r="AD293" s="12"/>
      <c r="AE293" s="12"/>
      <c r="AF293" s="12"/>
      <c r="AG293" s="12"/>
      <c r="AH293" s="12"/>
      <c r="AI293" s="58"/>
      <c r="AJ293" s="12"/>
      <c r="AK293" s="12"/>
      <c r="AL293" s="12"/>
      <c r="AM293" s="12"/>
      <c r="AN293" s="12"/>
    </row>
    <row r="294" spans="1:40" ht="11.5" x14ac:dyDescent="0.2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58"/>
      <c r="L294" s="12"/>
      <c r="M294" s="12"/>
      <c r="N294" s="12"/>
      <c r="O294" s="12"/>
      <c r="P294" s="12"/>
      <c r="Q294" s="58"/>
      <c r="R294" s="12"/>
      <c r="S294" s="12"/>
      <c r="T294" s="12"/>
      <c r="U294" s="12"/>
      <c r="V294" s="12"/>
      <c r="W294" s="58"/>
      <c r="X294" s="12"/>
      <c r="Y294" s="12"/>
      <c r="Z294" s="12"/>
      <c r="AA294" s="12"/>
      <c r="AB294" s="12"/>
      <c r="AC294" s="58"/>
      <c r="AD294" s="12"/>
      <c r="AE294" s="12"/>
      <c r="AF294" s="12"/>
      <c r="AG294" s="12"/>
      <c r="AH294" s="12"/>
      <c r="AI294" s="58"/>
      <c r="AJ294" s="12"/>
      <c r="AK294" s="12"/>
      <c r="AL294" s="12"/>
      <c r="AM294" s="12"/>
      <c r="AN294" s="12"/>
    </row>
    <row r="295" spans="1:40" ht="11.5" x14ac:dyDescent="0.2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58"/>
      <c r="L295" s="12"/>
      <c r="M295" s="12"/>
      <c r="N295" s="12"/>
      <c r="O295" s="12"/>
      <c r="P295" s="12"/>
      <c r="Q295" s="58"/>
      <c r="R295" s="12"/>
      <c r="S295" s="12"/>
      <c r="T295" s="12"/>
      <c r="U295" s="12"/>
      <c r="V295" s="12"/>
      <c r="W295" s="58"/>
      <c r="X295" s="12"/>
      <c r="Y295" s="12"/>
      <c r="Z295" s="12"/>
      <c r="AA295" s="12"/>
      <c r="AB295" s="12"/>
      <c r="AC295" s="58"/>
      <c r="AD295" s="12"/>
      <c r="AE295" s="12"/>
      <c r="AF295" s="12"/>
      <c r="AG295" s="12"/>
      <c r="AH295" s="12"/>
      <c r="AI295" s="58"/>
      <c r="AJ295" s="12"/>
      <c r="AK295" s="12"/>
      <c r="AL295" s="12"/>
      <c r="AM295" s="12"/>
      <c r="AN295" s="12"/>
    </row>
    <row r="296" spans="1:40" ht="11.5" x14ac:dyDescent="0.2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58"/>
      <c r="L296" s="12"/>
      <c r="M296" s="12"/>
      <c r="N296" s="12"/>
      <c r="O296" s="12"/>
      <c r="P296" s="12"/>
      <c r="Q296" s="58"/>
      <c r="R296" s="12"/>
      <c r="S296" s="12"/>
      <c r="T296" s="12"/>
      <c r="U296" s="12"/>
      <c r="V296" s="12"/>
      <c r="W296" s="58"/>
      <c r="X296" s="12"/>
      <c r="Y296" s="12"/>
      <c r="Z296" s="12"/>
      <c r="AA296" s="12"/>
      <c r="AB296" s="12"/>
      <c r="AC296" s="58"/>
      <c r="AD296" s="12"/>
      <c r="AE296" s="12"/>
      <c r="AF296" s="12"/>
      <c r="AG296" s="12"/>
      <c r="AH296" s="12"/>
      <c r="AI296" s="58"/>
      <c r="AJ296" s="12"/>
      <c r="AK296" s="12"/>
      <c r="AL296" s="12"/>
      <c r="AM296" s="12"/>
      <c r="AN296" s="12"/>
    </row>
    <row r="297" spans="1:40" ht="11.5" x14ac:dyDescent="0.2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58"/>
      <c r="L297" s="12"/>
      <c r="M297" s="12"/>
      <c r="N297" s="12"/>
      <c r="O297" s="12"/>
      <c r="P297" s="12"/>
      <c r="Q297" s="58"/>
      <c r="R297" s="12"/>
      <c r="S297" s="12"/>
      <c r="T297" s="12"/>
      <c r="U297" s="12"/>
      <c r="V297" s="12"/>
      <c r="W297" s="58"/>
      <c r="X297" s="12"/>
      <c r="Y297" s="12"/>
      <c r="Z297" s="12"/>
      <c r="AA297" s="12"/>
      <c r="AB297" s="12"/>
      <c r="AC297" s="58"/>
      <c r="AD297" s="12"/>
      <c r="AE297" s="12"/>
      <c r="AF297" s="12"/>
      <c r="AG297" s="12"/>
      <c r="AH297" s="12"/>
      <c r="AI297" s="58"/>
      <c r="AJ297" s="12"/>
      <c r="AK297" s="12"/>
      <c r="AL297" s="12"/>
      <c r="AM297" s="12"/>
      <c r="AN297" s="12"/>
    </row>
    <row r="298" spans="1:40" ht="11.5" x14ac:dyDescent="0.2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58"/>
      <c r="L298" s="12"/>
      <c r="M298" s="12"/>
      <c r="N298" s="12"/>
      <c r="O298" s="12"/>
      <c r="P298" s="12"/>
      <c r="Q298" s="58"/>
      <c r="R298" s="12"/>
      <c r="S298" s="12"/>
      <c r="T298" s="12"/>
      <c r="U298" s="12"/>
      <c r="V298" s="12"/>
      <c r="W298" s="58"/>
      <c r="X298" s="12"/>
      <c r="Y298" s="12"/>
      <c r="Z298" s="12"/>
      <c r="AA298" s="12"/>
      <c r="AB298" s="12"/>
      <c r="AC298" s="58"/>
      <c r="AD298" s="12"/>
      <c r="AE298" s="12"/>
      <c r="AF298" s="12"/>
      <c r="AG298" s="12"/>
      <c r="AH298" s="12"/>
      <c r="AI298" s="58"/>
      <c r="AJ298" s="12"/>
      <c r="AK298" s="12"/>
      <c r="AL298" s="12"/>
      <c r="AM298" s="12"/>
      <c r="AN298" s="12"/>
    </row>
    <row r="299" spans="1:40" ht="11.5" x14ac:dyDescent="0.2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58"/>
      <c r="L299" s="12"/>
      <c r="M299" s="12"/>
      <c r="N299" s="12"/>
      <c r="O299" s="12"/>
      <c r="P299" s="12"/>
      <c r="Q299" s="58"/>
      <c r="R299" s="12"/>
      <c r="S299" s="12"/>
      <c r="T299" s="12"/>
      <c r="U299" s="12"/>
      <c r="V299" s="12"/>
      <c r="W299" s="58"/>
      <c r="X299" s="12"/>
      <c r="Y299" s="12"/>
      <c r="Z299" s="12"/>
      <c r="AA299" s="12"/>
      <c r="AB299" s="12"/>
      <c r="AC299" s="58"/>
      <c r="AD299" s="12"/>
      <c r="AE299" s="12"/>
      <c r="AF299" s="12"/>
      <c r="AG299" s="12"/>
      <c r="AH299" s="12"/>
      <c r="AI299" s="58"/>
      <c r="AJ299" s="12"/>
      <c r="AK299" s="12"/>
      <c r="AL299" s="12"/>
      <c r="AM299" s="12"/>
      <c r="AN299" s="12"/>
    </row>
    <row r="300" spans="1:40" ht="11.5" x14ac:dyDescent="0.2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58"/>
      <c r="L300" s="12"/>
      <c r="M300" s="12"/>
      <c r="N300" s="12"/>
      <c r="O300" s="12"/>
      <c r="P300" s="12"/>
      <c r="Q300" s="58"/>
      <c r="R300" s="12"/>
      <c r="S300" s="12"/>
      <c r="T300" s="12"/>
      <c r="U300" s="12"/>
      <c r="V300" s="12"/>
      <c r="W300" s="58"/>
      <c r="X300" s="12"/>
      <c r="Y300" s="12"/>
      <c r="Z300" s="12"/>
      <c r="AA300" s="12"/>
      <c r="AB300" s="12"/>
      <c r="AC300" s="58"/>
      <c r="AD300" s="12"/>
      <c r="AE300" s="12"/>
      <c r="AF300" s="12"/>
      <c r="AG300" s="12"/>
      <c r="AH300" s="12"/>
      <c r="AI300" s="58"/>
      <c r="AJ300" s="12"/>
      <c r="AK300" s="12"/>
      <c r="AL300" s="12"/>
      <c r="AM300" s="12"/>
      <c r="AN300" s="12"/>
    </row>
    <row r="301" spans="1:40" ht="11.5" x14ac:dyDescent="0.2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58"/>
      <c r="L301" s="12"/>
      <c r="M301" s="12"/>
      <c r="N301" s="12"/>
      <c r="O301" s="12"/>
      <c r="P301" s="12"/>
      <c r="Q301" s="58"/>
      <c r="R301" s="12"/>
      <c r="S301" s="12"/>
      <c r="T301" s="12"/>
      <c r="U301" s="12"/>
      <c r="V301" s="12"/>
      <c r="W301" s="58"/>
      <c r="X301" s="12"/>
      <c r="Y301" s="12"/>
      <c r="Z301" s="12"/>
      <c r="AA301" s="12"/>
      <c r="AB301" s="12"/>
      <c r="AC301" s="58"/>
      <c r="AD301" s="12"/>
      <c r="AE301" s="12"/>
      <c r="AF301" s="12"/>
      <c r="AG301" s="12"/>
      <c r="AH301" s="12"/>
      <c r="AI301" s="58"/>
      <c r="AJ301" s="12"/>
      <c r="AK301" s="12"/>
      <c r="AL301" s="12"/>
      <c r="AM301" s="12"/>
      <c r="AN301" s="12"/>
    </row>
    <row r="302" spans="1:40" ht="11.5" x14ac:dyDescent="0.2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58"/>
      <c r="L302" s="12"/>
      <c r="M302" s="12"/>
      <c r="N302" s="12"/>
      <c r="O302" s="12"/>
      <c r="P302" s="12"/>
      <c r="Q302" s="58"/>
      <c r="R302" s="12"/>
      <c r="S302" s="12"/>
      <c r="T302" s="12"/>
      <c r="U302" s="12"/>
      <c r="V302" s="12"/>
      <c r="W302" s="58"/>
      <c r="X302" s="12"/>
      <c r="Y302" s="12"/>
      <c r="Z302" s="12"/>
      <c r="AA302" s="12"/>
      <c r="AB302" s="12"/>
      <c r="AC302" s="58"/>
      <c r="AD302" s="12"/>
      <c r="AE302" s="12"/>
      <c r="AF302" s="12"/>
      <c r="AG302" s="12"/>
      <c r="AH302" s="12"/>
      <c r="AI302" s="58"/>
      <c r="AJ302" s="12"/>
      <c r="AK302" s="12"/>
      <c r="AL302" s="12"/>
      <c r="AM302" s="12"/>
      <c r="AN302" s="12"/>
    </row>
    <row r="303" spans="1:40" ht="11.5" x14ac:dyDescent="0.2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58"/>
      <c r="L303" s="12"/>
      <c r="M303" s="12"/>
      <c r="N303" s="12"/>
      <c r="O303" s="12"/>
      <c r="P303" s="12"/>
      <c r="Q303" s="58"/>
      <c r="R303" s="12"/>
      <c r="S303" s="12"/>
      <c r="T303" s="12"/>
      <c r="U303" s="12"/>
      <c r="V303" s="12"/>
      <c r="W303" s="58"/>
      <c r="X303" s="12"/>
      <c r="Y303" s="12"/>
      <c r="Z303" s="12"/>
      <c r="AA303" s="12"/>
      <c r="AB303" s="12"/>
      <c r="AC303" s="58"/>
      <c r="AD303" s="12"/>
      <c r="AE303" s="12"/>
      <c r="AF303" s="12"/>
      <c r="AG303" s="12"/>
      <c r="AH303" s="12"/>
      <c r="AI303" s="58"/>
      <c r="AJ303" s="12"/>
      <c r="AK303" s="12"/>
      <c r="AL303" s="12"/>
      <c r="AM303" s="12"/>
      <c r="AN303" s="12"/>
    </row>
    <row r="304" spans="1:40" ht="11.5" x14ac:dyDescent="0.2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58"/>
      <c r="L304" s="12"/>
      <c r="M304" s="12"/>
      <c r="N304" s="12"/>
      <c r="O304" s="12"/>
      <c r="P304" s="12"/>
      <c r="Q304" s="58"/>
      <c r="R304" s="12"/>
      <c r="S304" s="12"/>
      <c r="T304" s="12"/>
      <c r="U304" s="12"/>
      <c r="V304" s="12"/>
      <c r="W304" s="58"/>
      <c r="X304" s="12"/>
      <c r="Y304" s="12"/>
      <c r="Z304" s="12"/>
      <c r="AA304" s="12"/>
      <c r="AB304" s="12"/>
      <c r="AC304" s="58"/>
      <c r="AD304" s="12"/>
      <c r="AE304" s="12"/>
      <c r="AF304" s="12"/>
      <c r="AG304" s="12"/>
      <c r="AH304" s="12"/>
      <c r="AI304" s="58"/>
      <c r="AJ304" s="12"/>
      <c r="AK304" s="12"/>
      <c r="AL304" s="12"/>
      <c r="AM304" s="12"/>
      <c r="AN304" s="12"/>
    </row>
    <row r="305" spans="1:40" ht="11.5" x14ac:dyDescent="0.2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58"/>
      <c r="L305" s="12"/>
      <c r="M305" s="12"/>
      <c r="N305" s="12"/>
      <c r="O305" s="12"/>
      <c r="P305" s="12"/>
      <c r="Q305" s="58"/>
      <c r="R305" s="12"/>
      <c r="S305" s="12"/>
      <c r="T305" s="12"/>
      <c r="U305" s="12"/>
      <c r="V305" s="12"/>
      <c r="W305" s="58"/>
      <c r="X305" s="12"/>
      <c r="Y305" s="12"/>
      <c r="Z305" s="12"/>
      <c r="AA305" s="12"/>
      <c r="AB305" s="12"/>
      <c r="AC305" s="58"/>
      <c r="AD305" s="12"/>
      <c r="AE305" s="12"/>
      <c r="AF305" s="12"/>
      <c r="AG305" s="12"/>
      <c r="AH305" s="12"/>
      <c r="AI305" s="58"/>
      <c r="AJ305" s="12"/>
      <c r="AK305" s="12"/>
      <c r="AL305" s="12"/>
      <c r="AM305" s="12"/>
      <c r="AN305" s="12"/>
    </row>
    <row r="306" spans="1:40" ht="11.5" x14ac:dyDescent="0.2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58"/>
      <c r="L306" s="12"/>
      <c r="M306" s="12"/>
      <c r="N306" s="12"/>
      <c r="O306" s="12"/>
      <c r="P306" s="12"/>
      <c r="Q306" s="58"/>
      <c r="R306" s="12"/>
      <c r="S306" s="12"/>
      <c r="T306" s="12"/>
      <c r="U306" s="12"/>
      <c r="V306" s="12"/>
      <c r="W306" s="58"/>
      <c r="X306" s="12"/>
      <c r="Y306" s="12"/>
      <c r="Z306" s="12"/>
      <c r="AA306" s="12"/>
      <c r="AB306" s="12"/>
      <c r="AC306" s="58"/>
      <c r="AD306" s="12"/>
      <c r="AE306" s="12"/>
      <c r="AF306" s="12"/>
      <c r="AG306" s="12"/>
      <c r="AH306" s="12"/>
      <c r="AI306" s="58"/>
      <c r="AJ306" s="12"/>
      <c r="AK306" s="12"/>
      <c r="AL306" s="12"/>
      <c r="AM306" s="12"/>
      <c r="AN306" s="12"/>
    </row>
    <row r="307" spans="1:40" ht="11.5" x14ac:dyDescent="0.2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58"/>
      <c r="L307" s="12"/>
      <c r="M307" s="12"/>
      <c r="N307" s="12"/>
      <c r="O307" s="12"/>
      <c r="P307" s="12"/>
      <c r="Q307" s="58"/>
      <c r="R307" s="12"/>
      <c r="S307" s="12"/>
      <c r="T307" s="12"/>
      <c r="U307" s="12"/>
      <c r="V307" s="12"/>
      <c r="W307" s="58"/>
      <c r="X307" s="12"/>
      <c r="Y307" s="12"/>
      <c r="Z307" s="12"/>
      <c r="AA307" s="12"/>
      <c r="AB307" s="12"/>
      <c r="AC307" s="58"/>
      <c r="AD307" s="12"/>
      <c r="AE307" s="12"/>
      <c r="AF307" s="12"/>
      <c r="AG307" s="12"/>
      <c r="AH307" s="12"/>
      <c r="AI307" s="58"/>
      <c r="AJ307" s="12"/>
      <c r="AK307" s="12"/>
      <c r="AL307" s="12"/>
      <c r="AM307" s="12"/>
      <c r="AN307" s="12"/>
    </row>
    <row r="308" spans="1:40" ht="11.5" x14ac:dyDescent="0.2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58"/>
      <c r="L308" s="12"/>
      <c r="M308" s="12"/>
      <c r="N308" s="12"/>
      <c r="O308" s="12"/>
      <c r="P308" s="12"/>
      <c r="Q308" s="58"/>
      <c r="R308" s="12"/>
      <c r="S308" s="12"/>
      <c r="T308" s="12"/>
      <c r="U308" s="12"/>
      <c r="V308" s="12"/>
      <c r="W308" s="58"/>
      <c r="X308" s="12"/>
      <c r="Y308" s="12"/>
      <c r="Z308" s="12"/>
      <c r="AA308" s="12"/>
      <c r="AB308" s="12"/>
      <c r="AC308" s="58"/>
      <c r="AD308" s="12"/>
      <c r="AE308" s="12"/>
      <c r="AF308" s="12"/>
      <c r="AG308" s="12"/>
      <c r="AH308" s="12"/>
      <c r="AI308" s="58"/>
      <c r="AJ308" s="12"/>
      <c r="AK308" s="12"/>
      <c r="AL308" s="12"/>
      <c r="AM308" s="12"/>
      <c r="AN308" s="12"/>
    </row>
    <row r="309" spans="1:40" ht="11.5" x14ac:dyDescent="0.2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58"/>
      <c r="L309" s="12"/>
      <c r="M309" s="12"/>
      <c r="N309" s="12"/>
      <c r="O309" s="12"/>
      <c r="P309" s="12"/>
      <c r="Q309" s="58"/>
      <c r="R309" s="12"/>
      <c r="S309" s="12"/>
      <c r="T309" s="12"/>
      <c r="U309" s="12"/>
      <c r="V309" s="12"/>
      <c r="W309" s="58"/>
      <c r="X309" s="12"/>
      <c r="Y309" s="12"/>
      <c r="Z309" s="12"/>
      <c r="AA309" s="12"/>
      <c r="AB309" s="12"/>
      <c r="AC309" s="58"/>
      <c r="AD309" s="12"/>
      <c r="AE309" s="12"/>
      <c r="AF309" s="12"/>
      <c r="AG309" s="12"/>
      <c r="AH309" s="12"/>
      <c r="AI309" s="58"/>
      <c r="AJ309" s="12"/>
      <c r="AK309" s="12"/>
      <c r="AL309" s="12"/>
      <c r="AM309" s="12"/>
      <c r="AN309" s="12"/>
    </row>
    <row r="310" spans="1:40" ht="11.5" x14ac:dyDescent="0.2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58"/>
      <c r="L310" s="12"/>
      <c r="M310" s="12"/>
      <c r="N310" s="12"/>
      <c r="O310" s="12"/>
      <c r="P310" s="12"/>
      <c r="Q310" s="58"/>
      <c r="R310" s="12"/>
      <c r="S310" s="12"/>
      <c r="T310" s="12"/>
      <c r="U310" s="12"/>
      <c r="V310" s="12"/>
      <c r="W310" s="58"/>
      <c r="X310" s="12"/>
      <c r="Y310" s="12"/>
      <c r="Z310" s="12"/>
      <c r="AA310" s="12"/>
      <c r="AB310" s="12"/>
      <c r="AC310" s="58"/>
      <c r="AD310" s="12"/>
      <c r="AE310" s="12"/>
      <c r="AF310" s="12"/>
      <c r="AG310" s="12"/>
      <c r="AH310" s="12"/>
      <c r="AI310" s="58"/>
      <c r="AJ310" s="12"/>
      <c r="AK310" s="12"/>
      <c r="AL310" s="12"/>
      <c r="AM310" s="12"/>
      <c r="AN310" s="12"/>
    </row>
    <row r="311" spans="1:40" ht="11.5" x14ac:dyDescent="0.2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58"/>
      <c r="L311" s="12"/>
      <c r="M311" s="12"/>
      <c r="N311" s="12"/>
      <c r="O311" s="12"/>
      <c r="P311" s="12"/>
      <c r="Q311" s="58"/>
      <c r="R311" s="12"/>
      <c r="S311" s="12"/>
      <c r="T311" s="12"/>
      <c r="U311" s="12"/>
      <c r="V311" s="12"/>
      <c r="W311" s="58"/>
      <c r="X311" s="12"/>
      <c r="Y311" s="12"/>
      <c r="Z311" s="12"/>
      <c r="AA311" s="12"/>
      <c r="AB311" s="12"/>
      <c r="AC311" s="58"/>
      <c r="AD311" s="12"/>
      <c r="AE311" s="12"/>
      <c r="AF311" s="12"/>
      <c r="AG311" s="12"/>
      <c r="AH311" s="12"/>
      <c r="AI311" s="58"/>
      <c r="AJ311" s="12"/>
      <c r="AK311" s="12"/>
      <c r="AL311" s="12"/>
      <c r="AM311" s="12"/>
      <c r="AN311" s="12"/>
    </row>
    <row r="312" spans="1:40" ht="11.5" x14ac:dyDescent="0.2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58"/>
      <c r="L312" s="12"/>
      <c r="M312" s="12"/>
      <c r="N312" s="12"/>
      <c r="O312" s="12"/>
      <c r="P312" s="12"/>
      <c r="Q312" s="58"/>
      <c r="R312" s="12"/>
      <c r="S312" s="12"/>
      <c r="T312" s="12"/>
      <c r="U312" s="12"/>
      <c r="V312" s="12"/>
      <c r="W312" s="58"/>
      <c r="X312" s="12"/>
      <c r="Y312" s="12"/>
      <c r="Z312" s="12"/>
      <c r="AA312" s="12"/>
      <c r="AB312" s="12"/>
      <c r="AC312" s="58"/>
      <c r="AD312" s="12"/>
      <c r="AE312" s="12"/>
      <c r="AF312" s="12"/>
      <c r="AG312" s="12"/>
      <c r="AH312" s="12"/>
      <c r="AI312" s="58"/>
      <c r="AJ312" s="12"/>
      <c r="AK312" s="12"/>
      <c r="AL312" s="12"/>
      <c r="AM312" s="12"/>
      <c r="AN312" s="12"/>
    </row>
    <row r="313" spans="1:40" ht="11.5" x14ac:dyDescent="0.2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58"/>
      <c r="L313" s="12"/>
      <c r="M313" s="12"/>
      <c r="N313" s="12"/>
      <c r="O313" s="12"/>
      <c r="P313" s="12"/>
      <c r="Q313" s="58"/>
      <c r="R313" s="12"/>
      <c r="S313" s="12"/>
      <c r="T313" s="12"/>
      <c r="U313" s="12"/>
      <c r="V313" s="12"/>
      <c r="W313" s="58"/>
      <c r="X313" s="12"/>
      <c r="Y313" s="12"/>
      <c r="Z313" s="12"/>
      <c r="AA313" s="12"/>
      <c r="AB313" s="12"/>
      <c r="AC313" s="58"/>
      <c r="AD313" s="12"/>
      <c r="AE313" s="12"/>
      <c r="AF313" s="12"/>
      <c r="AG313" s="12"/>
      <c r="AH313" s="12"/>
      <c r="AI313" s="58"/>
      <c r="AJ313" s="12"/>
      <c r="AK313" s="12"/>
      <c r="AL313" s="12"/>
      <c r="AM313" s="12"/>
      <c r="AN313" s="12"/>
    </row>
    <row r="314" spans="1:40" ht="11.5" x14ac:dyDescent="0.2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58"/>
      <c r="L314" s="12"/>
      <c r="M314" s="12"/>
      <c r="N314" s="12"/>
      <c r="O314" s="12"/>
      <c r="P314" s="12"/>
      <c r="Q314" s="58"/>
      <c r="R314" s="12"/>
      <c r="S314" s="12"/>
      <c r="T314" s="12"/>
      <c r="U314" s="12"/>
      <c r="V314" s="12"/>
      <c r="W314" s="58"/>
      <c r="X314" s="12"/>
      <c r="Y314" s="12"/>
      <c r="Z314" s="12"/>
      <c r="AA314" s="12"/>
      <c r="AB314" s="12"/>
      <c r="AC314" s="58"/>
      <c r="AD314" s="12"/>
      <c r="AE314" s="12"/>
      <c r="AF314" s="12"/>
      <c r="AG314" s="12"/>
      <c r="AH314" s="12"/>
      <c r="AI314" s="58"/>
      <c r="AJ314" s="12"/>
      <c r="AK314" s="12"/>
      <c r="AL314" s="12"/>
      <c r="AM314" s="12"/>
      <c r="AN314" s="12"/>
    </row>
    <row r="315" spans="1:40" ht="11.5" x14ac:dyDescent="0.2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58"/>
      <c r="L315" s="12"/>
      <c r="M315" s="12"/>
      <c r="N315" s="12"/>
      <c r="O315" s="12"/>
      <c r="P315" s="12"/>
      <c r="Q315" s="58"/>
      <c r="R315" s="12"/>
      <c r="S315" s="12"/>
      <c r="T315" s="12"/>
      <c r="U315" s="12"/>
      <c r="V315" s="12"/>
      <c r="W315" s="58"/>
      <c r="X315" s="12"/>
      <c r="Y315" s="12"/>
      <c r="Z315" s="12"/>
      <c r="AA315" s="12"/>
      <c r="AB315" s="12"/>
      <c r="AC315" s="58"/>
      <c r="AD315" s="12"/>
      <c r="AE315" s="12"/>
      <c r="AF315" s="12"/>
      <c r="AG315" s="12"/>
      <c r="AH315" s="12"/>
      <c r="AI315" s="58"/>
      <c r="AJ315" s="12"/>
      <c r="AK315" s="12"/>
      <c r="AL315" s="12"/>
      <c r="AM315" s="12"/>
      <c r="AN315" s="12"/>
    </row>
    <row r="316" spans="1:40" ht="11.5" x14ac:dyDescent="0.2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58"/>
      <c r="L316" s="12"/>
      <c r="M316" s="12"/>
      <c r="N316" s="12"/>
      <c r="O316" s="12"/>
      <c r="P316" s="12"/>
      <c r="Q316" s="58"/>
      <c r="R316" s="12"/>
      <c r="S316" s="12"/>
      <c r="T316" s="12"/>
      <c r="U316" s="12"/>
      <c r="V316" s="12"/>
      <c r="W316" s="58"/>
      <c r="X316" s="12"/>
      <c r="Y316" s="12"/>
      <c r="Z316" s="12"/>
      <c r="AA316" s="12"/>
      <c r="AB316" s="12"/>
      <c r="AC316" s="58"/>
      <c r="AD316" s="12"/>
      <c r="AE316" s="12"/>
      <c r="AF316" s="12"/>
      <c r="AG316" s="12"/>
      <c r="AH316" s="12"/>
      <c r="AI316" s="58"/>
      <c r="AJ316" s="12"/>
      <c r="AK316" s="12"/>
      <c r="AL316" s="12"/>
      <c r="AM316" s="12"/>
      <c r="AN316" s="12"/>
    </row>
    <row r="317" spans="1:40" ht="11.5" x14ac:dyDescent="0.2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58"/>
      <c r="L317" s="12"/>
      <c r="M317" s="12"/>
      <c r="N317" s="12"/>
      <c r="O317" s="12"/>
      <c r="P317" s="12"/>
      <c r="Q317" s="58"/>
      <c r="R317" s="12"/>
      <c r="S317" s="12"/>
      <c r="T317" s="12"/>
      <c r="U317" s="12"/>
      <c r="V317" s="12"/>
      <c r="W317" s="58"/>
      <c r="X317" s="12"/>
      <c r="Y317" s="12"/>
      <c r="Z317" s="12"/>
      <c r="AA317" s="12"/>
      <c r="AB317" s="12"/>
      <c r="AC317" s="58"/>
      <c r="AD317" s="12"/>
      <c r="AE317" s="12"/>
      <c r="AF317" s="12"/>
      <c r="AG317" s="12"/>
      <c r="AH317" s="12"/>
      <c r="AI317" s="58"/>
      <c r="AJ317" s="12"/>
      <c r="AK317" s="12"/>
      <c r="AL317" s="12"/>
      <c r="AM317" s="12"/>
      <c r="AN317" s="12"/>
    </row>
    <row r="318" spans="1:40" ht="11.5" x14ac:dyDescent="0.2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58"/>
      <c r="L318" s="12"/>
      <c r="M318" s="12"/>
      <c r="N318" s="12"/>
      <c r="O318" s="12"/>
      <c r="P318" s="12"/>
      <c r="Q318" s="58"/>
      <c r="R318" s="12"/>
      <c r="S318" s="12"/>
      <c r="T318" s="12"/>
      <c r="U318" s="12"/>
      <c r="V318" s="12"/>
      <c r="W318" s="58"/>
      <c r="X318" s="12"/>
      <c r="Y318" s="12"/>
      <c r="Z318" s="12"/>
      <c r="AA318" s="12"/>
      <c r="AB318" s="12"/>
      <c r="AC318" s="58"/>
      <c r="AD318" s="12"/>
      <c r="AE318" s="12"/>
      <c r="AF318" s="12"/>
      <c r="AG318" s="12"/>
      <c r="AH318" s="12"/>
      <c r="AI318" s="58"/>
      <c r="AJ318" s="12"/>
      <c r="AK318" s="12"/>
      <c r="AL318" s="12"/>
      <c r="AM318" s="12"/>
      <c r="AN318" s="12"/>
    </row>
    <row r="319" spans="1:40" ht="11.5" x14ac:dyDescent="0.2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58"/>
      <c r="L319" s="12"/>
      <c r="M319" s="12"/>
      <c r="N319" s="12"/>
      <c r="O319" s="12"/>
      <c r="P319" s="12"/>
      <c r="Q319" s="58"/>
      <c r="R319" s="12"/>
      <c r="S319" s="12"/>
      <c r="T319" s="12"/>
      <c r="U319" s="12"/>
      <c r="V319" s="12"/>
      <c r="W319" s="58"/>
      <c r="X319" s="12"/>
      <c r="Y319" s="12"/>
      <c r="Z319" s="12"/>
      <c r="AA319" s="12"/>
      <c r="AB319" s="12"/>
      <c r="AC319" s="58"/>
      <c r="AD319" s="12"/>
      <c r="AE319" s="12"/>
      <c r="AF319" s="12"/>
      <c r="AG319" s="12"/>
      <c r="AH319" s="12"/>
      <c r="AI319" s="58"/>
      <c r="AJ319" s="12"/>
      <c r="AK319" s="12"/>
      <c r="AL319" s="12"/>
      <c r="AM319" s="12"/>
      <c r="AN319" s="12"/>
    </row>
    <row r="320" spans="1:40" ht="11.5" x14ac:dyDescent="0.2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58"/>
      <c r="L320" s="12"/>
      <c r="M320" s="12"/>
      <c r="N320" s="12"/>
      <c r="O320" s="12"/>
      <c r="P320" s="12"/>
      <c r="Q320" s="58"/>
      <c r="R320" s="12"/>
      <c r="S320" s="12"/>
      <c r="T320" s="12"/>
      <c r="U320" s="12"/>
      <c r="V320" s="12"/>
      <c r="W320" s="58"/>
      <c r="X320" s="12"/>
      <c r="Y320" s="12"/>
      <c r="Z320" s="12"/>
      <c r="AA320" s="12"/>
      <c r="AB320" s="12"/>
      <c r="AC320" s="58"/>
      <c r="AD320" s="12"/>
      <c r="AE320" s="12"/>
      <c r="AF320" s="12"/>
      <c r="AG320" s="12"/>
      <c r="AH320" s="12"/>
      <c r="AI320" s="58"/>
      <c r="AJ320" s="12"/>
      <c r="AK320" s="12"/>
      <c r="AL320" s="12"/>
      <c r="AM320" s="12"/>
      <c r="AN320" s="12"/>
    </row>
    <row r="321" spans="1:40" ht="11.5" x14ac:dyDescent="0.2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58"/>
      <c r="L321" s="12"/>
      <c r="M321" s="12"/>
      <c r="N321" s="12"/>
      <c r="O321" s="12"/>
      <c r="P321" s="12"/>
      <c r="Q321" s="58"/>
      <c r="R321" s="12"/>
      <c r="S321" s="12"/>
      <c r="T321" s="12"/>
      <c r="U321" s="12"/>
      <c r="V321" s="12"/>
      <c r="W321" s="58"/>
      <c r="X321" s="12"/>
      <c r="Y321" s="12"/>
      <c r="Z321" s="12"/>
      <c r="AA321" s="12"/>
      <c r="AB321" s="12"/>
      <c r="AC321" s="58"/>
      <c r="AD321" s="12"/>
      <c r="AE321" s="12"/>
      <c r="AF321" s="12"/>
      <c r="AG321" s="12"/>
      <c r="AH321" s="12"/>
      <c r="AI321" s="58"/>
      <c r="AJ321" s="12"/>
      <c r="AK321" s="12"/>
      <c r="AL321" s="12"/>
      <c r="AM321" s="12"/>
      <c r="AN321" s="12"/>
    </row>
    <row r="322" spans="1:40" ht="11.5" x14ac:dyDescent="0.2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58"/>
      <c r="L322" s="12"/>
      <c r="M322" s="12"/>
      <c r="N322" s="12"/>
      <c r="O322" s="12"/>
      <c r="P322" s="12"/>
      <c r="Q322" s="58"/>
      <c r="R322" s="12"/>
      <c r="S322" s="12"/>
      <c r="T322" s="12"/>
      <c r="U322" s="12"/>
      <c r="V322" s="12"/>
      <c r="W322" s="58"/>
      <c r="X322" s="12"/>
      <c r="Y322" s="12"/>
      <c r="Z322" s="12"/>
      <c r="AA322" s="12"/>
      <c r="AB322" s="12"/>
      <c r="AC322" s="58"/>
      <c r="AD322" s="12"/>
      <c r="AE322" s="12"/>
      <c r="AF322" s="12"/>
      <c r="AG322" s="12"/>
      <c r="AH322" s="12"/>
      <c r="AI322" s="58"/>
      <c r="AJ322" s="12"/>
      <c r="AK322" s="12"/>
      <c r="AL322" s="12"/>
      <c r="AM322" s="12"/>
      <c r="AN322" s="12"/>
    </row>
    <row r="323" spans="1:40" ht="11.5" x14ac:dyDescent="0.2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58"/>
      <c r="L323" s="12"/>
      <c r="M323" s="12"/>
      <c r="N323" s="12"/>
      <c r="O323" s="12"/>
      <c r="P323" s="12"/>
      <c r="Q323" s="58"/>
      <c r="R323" s="12"/>
      <c r="S323" s="12"/>
      <c r="T323" s="12"/>
      <c r="U323" s="12"/>
      <c r="V323" s="12"/>
      <c r="W323" s="58"/>
      <c r="X323" s="12"/>
      <c r="Y323" s="12"/>
      <c r="Z323" s="12"/>
      <c r="AA323" s="12"/>
      <c r="AB323" s="12"/>
      <c r="AC323" s="58"/>
      <c r="AD323" s="12"/>
      <c r="AE323" s="12"/>
      <c r="AF323" s="12"/>
      <c r="AG323" s="12"/>
      <c r="AH323" s="12"/>
      <c r="AI323" s="58"/>
      <c r="AJ323" s="12"/>
      <c r="AK323" s="12"/>
      <c r="AL323" s="12"/>
      <c r="AM323" s="12"/>
      <c r="AN323" s="12"/>
    </row>
    <row r="324" spans="1:40" ht="11.5" x14ac:dyDescent="0.2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58"/>
      <c r="L324" s="12"/>
      <c r="M324" s="12"/>
      <c r="N324" s="12"/>
      <c r="O324" s="12"/>
      <c r="P324" s="12"/>
      <c r="Q324" s="58"/>
      <c r="R324" s="12"/>
      <c r="S324" s="12"/>
      <c r="T324" s="12"/>
      <c r="U324" s="12"/>
      <c r="V324" s="12"/>
      <c r="W324" s="58"/>
      <c r="X324" s="12"/>
      <c r="Y324" s="12"/>
      <c r="Z324" s="12"/>
      <c r="AA324" s="12"/>
      <c r="AB324" s="12"/>
      <c r="AC324" s="58"/>
      <c r="AD324" s="12"/>
      <c r="AE324" s="12"/>
      <c r="AF324" s="12"/>
      <c r="AG324" s="12"/>
      <c r="AH324" s="12"/>
      <c r="AI324" s="58"/>
      <c r="AJ324" s="12"/>
      <c r="AK324" s="12"/>
      <c r="AL324" s="12"/>
      <c r="AM324" s="12"/>
      <c r="AN324" s="12"/>
    </row>
    <row r="325" spans="1:40" ht="11.5" x14ac:dyDescent="0.2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58"/>
      <c r="L325" s="12"/>
      <c r="M325" s="12"/>
      <c r="N325" s="12"/>
      <c r="O325" s="12"/>
      <c r="P325" s="12"/>
      <c r="Q325" s="58"/>
      <c r="R325" s="12"/>
      <c r="S325" s="12"/>
      <c r="T325" s="12"/>
      <c r="U325" s="12"/>
      <c r="V325" s="12"/>
      <c r="W325" s="58"/>
      <c r="X325" s="12"/>
      <c r="Y325" s="12"/>
      <c r="Z325" s="12"/>
      <c r="AA325" s="12"/>
      <c r="AB325" s="12"/>
      <c r="AC325" s="58"/>
      <c r="AD325" s="12"/>
      <c r="AE325" s="12"/>
      <c r="AF325" s="12"/>
      <c r="AG325" s="12"/>
      <c r="AH325" s="12"/>
      <c r="AI325" s="58"/>
      <c r="AJ325" s="12"/>
      <c r="AK325" s="12"/>
      <c r="AL325" s="12"/>
      <c r="AM325" s="12"/>
      <c r="AN325" s="12"/>
    </row>
    <row r="326" spans="1:40" ht="11.5" x14ac:dyDescent="0.2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58"/>
      <c r="L326" s="12"/>
      <c r="M326" s="12"/>
      <c r="N326" s="12"/>
      <c r="O326" s="12"/>
      <c r="P326" s="12"/>
      <c r="Q326" s="58"/>
      <c r="R326" s="12"/>
      <c r="S326" s="12"/>
      <c r="T326" s="12"/>
      <c r="U326" s="12"/>
      <c r="V326" s="12"/>
      <c r="W326" s="58"/>
      <c r="X326" s="12"/>
      <c r="Y326" s="12"/>
      <c r="Z326" s="12"/>
      <c r="AA326" s="12"/>
      <c r="AB326" s="12"/>
      <c r="AC326" s="58"/>
      <c r="AD326" s="12"/>
      <c r="AE326" s="12"/>
      <c r="AF326" s="12"/>
      <c r="AG326" s="12"/>
      <c r="AH326" s="12"/>
      <c r="AI326" s="58"/>
      <c r="AJ326" s="12"/>
      <c r="AK326" s="12"/>
      <c r="AL326" s="12"/>
      <c r="AM326" s="12"/>
      <c r="AN326" s="12"/>
    </row>
    <row r="327" spans="1:40" ht="11.5" x14ac:dyDescent="0.2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58"/>
      <c r="L327" s="12"/>
      <c r="M327" s="12"/>
      <c r="N327" s="12"/>
      <c r="O327" s="12"/>
      <c r="P327" s="12"/>
      <c r="Q327" s="58"/>
      <c r="R327" s="12"/>
      <c r="S327" s="12"/>
      <c r="T327" s="12"/>
      <c r="U327" s="12"/>
      <c r="V327" s="12"/>
      <c r="W327" s="58"/>
      <c r="X327" s="12"/>
      <c r="Y327" s="12"/>
      <c r="Z327" s="12"/>
      <c r="AA327" s="12"/>
      <c r="AB327" s="12"/>
      <c r="AC327" s="58"/>
      <c r="AD327" s="12"/>
      <c r="AE327" s="12"/>
      <c r="AF327" s="12"/>
      <c r="AG327" s="12"/>
      <c r="AH327" s="12"/>
      <c r="AI327" s="58"/>
      <c r="AJ327" s="12"/>
      <c r="AK327" s="12"/>
      <c r="AL327" s="12"/>
      <c r="AM327" s="12"/>
      <c r="AN327" s="12"/>
    </row>
    <row r="328" spans="1:40" ht="11.5" x14ac:dyDescent="0.2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58"/>
      <c r="L328" s="12"/>
      <c r="M328" s="12"/>
      <c r="N328" s="12"/>
      <c r="O328" s="12"/>
      <c r="P328" s="12"/>
      <c r="Q328" s="58"/>
      <c r="R328" s="12"/>
      <c r="S328" s="12"/>
      <c r="T328" s="12"/>
      <c r="U328" s="12"/>
      <c r="V328" s="12"/>
      <c r="W328" s="58"/>
      <c r="X328" s="12"/>
      <c r="Y328" s="12"/>
      <c r="Z328" s="12"/>
      <c r="AA328" s="12"/>
      <c r="AB328" s="12"/>
      <c r="AC328" s="58"/>
      <c r="AD328" s="12"/>
      <c r="AE328" s="12"/>
      <c r="AF328" s="12"/>
      <c r="AG328" s="12"/>
      <c r="AH328" s="12"/>
      <c r="AI328" s="58"/>
      <c r="AJ328" s="12"/>
      <c r="AK328" s="12"/>
      <c r="AL328" s="12"/>
      <c r="AM328" s="12"/>
      <c r="AN328" s="12"/>
    </row>
    <row r="329" spans="1:40" ht="11.5" x14ac:dyDescent="0.2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58"/>
      <c r="L329" s="12"/>
      <c r="M329" s="12"/>
      <c r="N329" s="12"/>
      <c r="O329" s="12"/>
      <c r="P329" s="12"/>
      <c r="Q329" s="58"/>
      <c r="R329" s="12"/>
      <c r="S329" s="12"/>
      <c r="T329" s="12"/>
      <c r="U329" s="12"/>
      <c r="V329" s="12"/>
      <c r="W329" s="58"/>
      <c r="X329" s="12"/>
      <c r="Y329" s="12"/>
      <c r="Z329" s="12"/>
      <c r="AA329" s="12"/>
      <c r="AB329" s="12"/>
      <c r="AC329" s="58"/>
      <c r="AD329" s="12"/>
      <c r="AE329" s="12"/>
      <c r="AF329" s="12"/>
      <c r="AG329" s="12"/>
      <c r="AH329" s="12"/>
      <c r="AI329" s="58"/>
      <c r="AJ329" s="12"/>
      <c r="AK329" s="12"/>
      <c r="AL329" s="12"/>
      <c r="AM329" s="12"/>
      <c r="AN329" s="12"/>
    </row>
    <row r="330" spans="1:40" ht="11.5" x14ac:dyDescent="0.2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58"/>
      <c r="L330" s="12"/>
      <c r="M330" s="12"/>
      <c r="N330" s="12"/>
      <c r="O330" s="12"/>
      <c r="P330" s="12"/>
      <c r="Q330" s="58"/>
      <c r="R330" s="12"/>
      <c r="S330" s="12"/>
      <c r="T330" s="12"/>
      <c r="U330" s="12"/>
      <c r="V330" s="12"/>
      <c r="W330" s="58"/>
      <c r="X330" s="12"/>
      <c r="Y330" s="12"/>
      <c r="Z330" s="12"/>
      <c r="AA330" s="12"/>
      <c r="AB330" s="12"/>
      <c r="AC330" s="58"/>
      <c r="AD330" s="12"/>
      <c r="AE330" s="12"/>
      <c r="AF330" s="12"/>
      <c r="AG330" s="12"/>
      <c r="AH330" s="12"/>
      <c r="AI330" s="58"/>
      <c r="AJ330" s="12"/>
      <c r="AK330" s="12"/>
      <c r="AL330" s="12"/>
      <c r="AM330" s="12"/>
      <c r="AN330" s="12"/>
    </row>
    <row r="331" spans="1:40" ht="11.5" x14ac:dyDescent="0.2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58"/>
      <c r="L331" s="12"/>
      <c r="M331" s="12"/>
      <c r="N331" s="12"/>
      <c r="O331" s="12"/>
      <c r="P331" s="12"/>
      <c r="Q331" s="58"/>
      <c r="R331" s="12"/>
      <c r="S331" s="12"/>
      <c r="T331" s="12"/>
      <c r="U331" s="12"/>
      <c r="V331" s="12"/>
      <c r="W331" s="58"/>
      <c r="X331" s="12"/>
      <c r="Y331" s="12"/>
      <c r="Z331" s="12"/>
      <c r="AA331" s="12"/>
      <c r="AB331" s="12"/>
      <c r="AC331" s="58"/>
      <c r="AD331" s="12"/>
      <c r="AE331" s="12"/>
      <c r="AF331" s="12"/>
      <c r="AG331" s="12"/>
      <c r="AH331" s="12"/>
      <c r="AI331" s="58"/>
      <c r="AJ331" s="12"/>
      <c r="AK331" s="12"/>
      <c r="AL331" s="12"/>
      <c r="AM331" s="12"/>
      <c r="AN331" s="12"/>
    </row>
    <row r="332" spans="1:40" ht="11.5" x14ac:dyDescent="0.2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58"/>
      <c r="L332" s="12"/>
      <c r="M332" s="12"/>
      <c r="N332" s="12"/>
      <c r="O332" s="12"/>
      <c r="P332" s="12"/>
      <c r="Q332" s="58"/>
      <c r="R332" s="12"/>
      <c r="S332" s="12"/>
      <c r="T332" s="12"/>
      <c r="U332" s="12"/>
      <c r="V332" s="12"/>
      <c r="W332" s="58"/>
      <c r="X332" s="12"/>
      <c r="Y332" s="12"/>
      <c r="Z332" s="12"/>
      <c r="AA332" s="12"/>
      <c r="AB332" s="12"/>
      <c r="AC332" s="58"/>
      <c r="AD332" s="12"/>
      <c r="AE332" s="12"/>
      <c r="AF332" s="12"/>
      <c r="AG332" s="12"/>
      <c r="AH332" s="12"/>
      <c r="AI332" s="58"/>
      <c r="AJ332" s="12"/>
      <c r="AK332" s="12"/>
      <c r="AL332" s="12"/>
      <c r="AM332" s="12"/>
      <c r="AN332" s="12"/>
    </row>
    <row r="333" spans="1:40" ht="11.5" x14ac:dyDescent="0.2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58"/>
      <c r="L333" s="12"/>
      <c r="M333" s="12"/>
      <c r="N333" s="12"/>
      <c r="O333" s="12"/>
      <c r="P333" s="12"/>
      <c r="Q333" s="58"/>
      <c r="R333" s="12"/>
      <c r="S333" s="12"/>
      <c r="T333" s="12"/>
      <c r="U333" s="12"/>
      <c r="V333" s="12"/>
      <c r="W333" s="58"/>
      <c r="X333" s="12"/>
      <c r="Y333" s="12"/>
      <c r="Z333" s="12"/>
      <c r="AA333" s="12"/>
      <c r="AB333" s="12"/>
      <c r="AC333" s="58"/>
      <c r="AD333" s="12"/>
      <c r="AE333" s="12"/>
      <c r="AF333" s="12"/>
      <c r="AG333" s="12"/>
      <c r="AH333" s="12"/>
      <c r="AI333" s="58"/>
      <c r="AJ333" s="12"/>
      <c r="AK333" s="12"/>
      <c r="AL333" s="12"/>
      <c r="AM333" s="12"/>
      <c r="AN333" s="12"/>
    </row>
    <row r="334" spans="1:40" ht="11.5" x14ac:dyDescent="0.2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58"/>
      <c r="L334" s="12"/>
      <c r="M334" s="12"/>
      <c r="N334" s="12"/>
      <c r="O334" s="12"/>
      <c r="P334" s="12"/>
      <c r="Q334" s="58"/>
      <c r="R334" s="12"/>
      <c r="S334" s="12"/>
      <c r="T334" s="12"/>
      <c r="U334" s="12"/>
      <c r="V334" s="12"/>
      <c r="W334" s="58"/>
      <c r="X334" s="12"/>
      <c r="Y334" s="12"/>
      <c r="Z334" s="12"/>
      <c r="AA334" s="12"/>
      <c r="AB334" s="12"/>
      <c r="AC334" s="58"/>
      <c r="AD334" s="12"/>
      <c r="AE334" s="12"/>
      <c r="AF334" s="12"/>
      <c r="AG334" s="12"/>
      <c r="AH334" s="12"/>
      <c r="AI334" s="58"/>
      <c r="AJ334" s="12"/>
      <c r="AK334" s="12"/>
      <c r="AL334" s="12"/>
      <c r="AM334" s="12"/>
      <c r="AN334" s="12"/>
    </row>
    <row r="335" spans="1:40" ht="11.5" x14ac:dyDescent="0.2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58"/>
      <c r="L335" s="12"/>
      <c r="M335" s="12"/>
      <c r="N335" s="12"/>
      <c r="O335" s="12"/>
      <c r="P335" s="12"/>
      <c r="Q335" s="58"/>
      <c r="R335" s="12"/>
      <c r="S335" s="12"/>
      <c r="T335" s="12"/>
      <c r="U335" s="12"/>
      <c r="V335" s="12"/>
      <c r="W335" s="58"/>
      <c r="X335" s="12"/>
      <c r="Y335" s="12"/>
      <c r="Z335" s="12"/>
      <c r="AA335" s="12"/>
      <c r="AB335" s="12"/>
      <c r="AC335" s="58"/>
      <c r="AD335" s="12"/>
      <c r="AE335" s="12"/>
      <c r="AF335" s="12"/>
      <c r="AG335" s="12"/>
      <c r="AH335" s="12"/>
      <c r="AI335" s="58"/>
      <c r="AJ335" s="12"/>
      <c r="AK335" s="12"/>
      <c r="AL335" s="12"/>
      <c r="AM335" s="12"/>
      <c r="AN335" s="12"/>
    </row>
    <row r="336" spans="1:40" ht="11.5" x14ac:dyDescent="0.2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58"/>
      <c r="L336" s="12"/>
      <c r="M336" s="12"/>
      <c r="N336" s="12"/>
      <c r="O336" s="12"/>
      <c r="P336" s="12"/>
      <c r="Q336" s="58"/>
      <c r="R336" s="12"/>
      <c r="S336" s="12"/>
      <c r="T336" s="12"/>
      <c r="U336" s="12"/>
      <c r="V336" s="12"/>
      <c r="W336" s="58"/>
      <c r="X336" s="12"/>
      <c r="Y336" s="12"/>
      <c r="Z336" s="12"/>
      <c r="AA336" s="12"/>
      <c r="AB336" s="12"/>
      <c r="AC336" s="58"/>
      <c r="AD336" s="12"/>
      <c r="AE336" s="12"/>
      <c r="AF336" s="12"/>
      <c r="AG336" s="12"/>
      <c r="AH336" s="12"/>
      <c r="AI336" s="58"/>
      <c r="AJ336" s="12"/>
      <c r="AK336" s="12"/>
      <c r="AL336" s="12"/>
      <c r="AM336" s="12"/>
      <c r="AN336" s="12"/>
    </row>
    <row r="337" spans="1:40" ht="11.5" x14ac:dyDescent="0.2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58"/>
      <c r="L337" s="12"/>
      <c r="M337" s="12"/>
      <c r="N337" s="12"/>
      <c r="O337" s="12"/>
      <c r="P337" s="12"/>
      <c r="Q337" s="58"/>
      <c r="R337" s="12"/>
      <c r="S337" s="12"/>
      <c r="T337" s="12"/>
      <c r="U337" s="12"/>
      <c r="V337" s="12"/>
      <c r="W337" s="58"/>
      <c r="X337" s="12"/>
      <c r="Y337" s="12"/>
      <c r="Z337" s="12"/>
      <c r="AA337" s="12"/>
      <c r="AB337" s="12"/>
      <c r="AC337" s="58"/>
      <c r="AD337" s="12"/>
      <c r="AE337" s="12"/>
      <c r="AF337" s="12"/>
      <c r="AG337" s="12"/>
      <c r="AH337" s="12"/>
      <c r="AI337" s="58"/>
      <c r="AJ337" s="12"/>
      <c r="AK337" s="12"/>
      <c r="AL337" s="12"/>
      <c r="AM337" s="12"/>
      <c r="AN337" s="12"/>
    </row>
    <row r="338" spans="1:40" ht="11.5" x14ac:dyDescent="0.2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58"/>
      <c r="L338" s="12"/>
      <c r="M338" s="12"/>
      <c r="N338" s="12"/>
      <c r="O338" s="12"/>
      <c r="P338" s="12"/>
      <c r="Q338" s="58"/>
      <c r="R338" s="12"/>
      <c r="S338" s="12"/>
      <c r="T338" s="12"/>
      <c r="U338" s="12"/>
      <c r="V338" s="12"/>
      <c r="W338" s="58"/>
      <c r="X338" s="12"/>
      <c r="Y338" s="12"/>
      <c r="Z338" s="12"/>
      <c r="AA338" s="12"/>
      <c r="AB338" s="12"/>
      <c r="AC338" s="58"/>
      <c r="AD338" s="12"/>
      <c r="AE338" s="12"/>
      <c r="AF338" s="12"/>
      <c r="AG338" s="12"/>
      <c r="AH338" s="12"/>
      <c r="AI338" s="58"/>
      <c r="AJ338" s="12"/>
      <c r="AK338" s="12"/>
      <c r="AL338" s="12"/>
      <c r="AM338" s="12"/>
      <c r="AN338" s="12"/>
    </row>
    <row r="339" spans="1:40" ht="11.5" x14ac:dyDescent="0.2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58"/>
      <c r="L339" s="12"/>
      <c r="M339" s="12"/>
      <c r="N339" s="12"/>
      <c r="O339" s="12"/>
      <c r="P339" s="12"/>
      <c r="Q339" s="58"/>
      <c r="R339" s="12"/>
      <c r="S339" s="12"/>
      <c r="T339" s="12"/>
      <c r="U339" s="12"/>
      <c r="V339" s="12"/>
      <c r="W339" s="58"/>
      <c r="X339" s="12"/>
      <c r="Y339" s="12"/>
      <c r="Z339" s="12"/>
      <c r="AA339" s="12"/>
      <c r="AB339" s="12"/>
      <c r="AC339" s="58"/>
      <c r="AD339" s="12"/>
      <c r="AE339" s="12"/>
      <c r="AF339" s="12"/>
      <c r="AG339" s="12"/>
      <c r="AH339" s="12"/>
      <c r="AI339" s="58"/>
      <c r="AJ339" s="12"/>
      <c r="AK339" s="12"/>
      <c r="AL339" s="12"/>
      <c r="AM339" s="12"/>
      <c r="AN339" s="12"/>
    </row>
    <row r="340" spans="1:40" ht="11.5" x14ac:dyDescent="0.2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58"/>
      <c r="L340" s="12"/>
      <c r="M340" s="12"/>
      <c r="N340" s="12"/>
      <c r="O340" s="12"/>
      <c r="P340" s="12"/>
      <c r="Q340" s="58"/>
      <c r="R340" s="12"/>
      <c r="S340" s="12"/>
      <c r="T340" s="12"/>
      <c r="U340" s="12"/>
      <c r="V340" s="12"/>
      <c r="W340" s="58"/>
      <c r="X340" s="12"/>
      <c r="Y340" s="12"/>
      <c r="Z340" s="12"/>
      <c r="AA340" s="12"/>
      <c r="AB340" s="12"/>
      <c r="AC340" s="58"/>
      <c r="AD340" s="12"/>
      <c r="AE340" s="12"/>
      <c r="AF340" s="12"/>
      <c r="AG340" s="12"/>
      <c r="AH340" s="12"/>
      <c r="AI340" s="58"/>
      <c r="AJ340" s="12"/>
      <c r="AK340" s="12"/>
      <c r="AL340" s="12"/>
      <c r="AM340" s="12"/>
      <c r="AN340" s="12"/>
    </row>
    <row r="341" spans="1:40" ht="11.5" x14ac:dyDescent="0.2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58"/>
      <c r="L341" s="12"/>
      <c r="M341" s="12"/>
      <c r="N341" s="12"/>
      <c r="O341" s="12"/>
      <c r="P341" s="12"/>
      <c r="Q341" s="58"/>
      <c r="R341" s="12"/>
      <c r="S341" s="12"/>
      <c r="T341" s="12"/>
      <c r="U341" s="12"/>
      <c r="V341" s="12"/>
      <c r="W341" s="58"/>
      <c r="X341" s="12"/>
      <c r="Y341" s="12"/>
      <c r="Z341" s="12"/>
      <c r="AA341" s="12"/>
      <c r="AB341" s="12"/>
      <c r="AC341" s="58"/>
      <c r="AD341" s="12"/>
      <c r="AE341" s="12"/>
      <c r="AF341" s="12"/>
      <c r="AG341" s="12"/>
      <c r="AH341" s="12"/>
      <c r="AI341" s="58"/>
      <c r="AJ341" s="12"/>
      <c r="AK341" s="12"/>
      <c r="AL341" s="12"/>
      <c r="AM341" s="12"/>
      <c r="AN341" s="12"/>
    </row>
    <row r="342" spans="1:40" ht="11.5" x14ac:dyDescent="0.2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58"/>
      <c r="L342" s="12"/>
      <c r="M342" s="12"/>
      <c r="N342" s="12"/>
      <c r="O342" s="12"/>
      <c r="P342" s="12"/>
      <c r="Q342" s="58"/>
      <c r="R342" s="12"/>
      <c r="S342" s="12"/>
      <c r="T342" s="12"/>
      <c r="U342" s="12"/>
      <c r="V342" s="12"/>
      <c r="W342" s="58"/>
      <c r="X342" s="12"/>
      <c r="Y342" s="12"/>
      <c r="Z342" s="12"/>
      <c r="AA342" s="12"/>
      <c r="AB342" s="12"/>
      <c r="AC342" s="58"/>
      <c r="AD342" s="12"/>
      <c r="AE342" s="12"/>
      <c r="AF342" s="12"/>
      <c r="AG342" s="12"/>
      <c r="AH342" s="12"/>
      <c r="AI342" s="58"/>
      <c r="AJ342" s="12"/>
      <c r="AK342" s="12"/>
      <c r="AL342" s="12"/>
      <c r="AM342" s="12"/>
      <c r="AN342" s="12"/>
    </row>
    <row r="343" spans="1:40" ht="11.5" x14ac:dyDescent="0.2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58"/>
      <c r="L343" s="12"/>
      <c r="M343" s="12"/>
      <c r="N343" s="12"/>
      <c r="O343" s="12"/>
      <c r="P343" s="12"/>
      <c r="Q343" s="58"/>
      <c r="R343" s="12"/>
      <c r="S343" s="12"/>
      <c r="T343" s="12"/>
      <c r="U343" s="12"/>
      <c r="V343" s="12"/>
      <c r="W343" s="58"/>
      <c r="X343" s="12"/>
      <c r="Y343" s="12"/>
      <c r="Z343" s="12"/>
      <c r="AA343" s="12"/>
      <c r="AB343" s="12"/>
      <c r="AC343" s="58"/>
      <c r="AD343" s="12"/>
      <c r="AE343" s="12"/>
      <c r="AF343" s="12"/>
      <c r="AG343" s="12"/>
      <c r="AH343" s="12"/>
      <c r="AI343" s="58"/>
      <c r="AJ343" s="12"/>
      <c r="AK343" s="12"/>
      <c r="AL343" s="12"/>
      <c r="AM343" s="12"/>
      <c r="AN343" s="12"/>
    </row>
    <row r="344" spans="1:40" ht="11.5" x14ac:dyDescent="0.2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58"/>
      <c r="L344" s="12"/>
      <c r="M344" s="12"/>
      <c r="N344" s="12"/>
      <c r="O344" s="12"/>
      <c r="P344" s="12"/>
      <c r="Q344" s="58"/>
      <c r="R344" s="12"/>
      <c r="S344" s="12"/>
      <c r="T344" s="12"/>
      <c r="U344" s="12"/>
      <c r="V344" s="12"/>
      <c r="W344" s="58"/>
      <c r="X344" s="12"/>
      <c r="Y344" s="12"/>
      <c r="Z344" s="12"/>
      <c r="AA344" s="12"/>
      <c r="AB344" s="12"/>
      <c r="AC344" s="58"/>
      <c r="AD344" s="12"/>
      <c r="AE344" s="12"/>
      <c r="AF344" s="12"/>
      <c r="AG344" s="12"/>
      <c r="AH344" s="12"/>
      <c r="AI344" s="58"/>
      <c r="AJ344" s="12"/>
      <c r="AK344" s="12"/>
      <c r="AL344" s="12"/>
      <c r="AM344" s="12"/>
      <c r="AN344" s="12"/>
    </row>
    <row r="345" spans="1:40" ht="11.5" x14ac:dyDescent="0.2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58"/>
      <c r="L345" s="12"/>
      <c r="M345" s="12"/>
      <c r="N345" s="12"/>
      <c r="O345" s="12"/>
      <c r="P345" s="12"/>
      <c r="Q345" s="58"/>
      <c r="R345" s="12"/>
      <c r="S345" s="12"/>
      <c r="T345" s="12"/>
      <c r="U345" s="12"/>
      <c r="V345" s="12"/>
      <c r="W345" s="58"/>
      <c r="X345" s="12"/>
      <c r="Y345" s="12"/>
      <c r="Z345" s="12"/>
      <c r="AA345" s="12"/>
      <c r="AB345" s="12"/>
      <c r="AC345" s="58"/>
      <c r="AD345" s="12"/>
      <c r="AE345" s="12"/>
      <c r="AF345" s="12"/>
      <c r="AG345" s="12"/>
      <c r="AH345" s="12"/>
      <c r="AI345" s="58"/>
      <c r="AJ345" s="12"/>
      <c r="AK345" s="12"/>
      <c r="AL345" s="12"/>
      <c r="AM345" s="12"/>
      <c r="AN345" s="12"/>
    </row>
    <row r="346" spans="1:40" ht="11.5" x14ac:dyDescent="0.2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58"/>
      <c r="L346" s="12"/>
      <c r="M346" s="12"/>
      <c r="N346" s="12"/>
      <c r="O346" s="12"/>
      <c r="P346" s="12"/>
      <c r="Q346" s="58"/>
      <c r="R346" s="12"/>
      <c r="S346" s="12"/>
      <c r="T346" s="12"/>
      <c r="U346" s="12"/>
      <c r="V346" s="12"/>
      <c r="W346" s="58"/>
      <c r="X346" s="12"/>
      <c r="Y346" s="12"/>
      <c r="Z346" s="12"/>
      <c r="AA346" s="12"/>
      <c r="AB346" s="12"/>
      <c r="AC346" s="58"/>
      <c r="AD346" s="12"/>
      <c r="AE346" s="12"/>
      <c r="AF346" s="12"/>
      <c r="AG346" s="12"/>
      <c r="AH346" s="12"/>
      <c r="AI346" s="58"/>
      <c r="AJ346" s="12"/>
      <c r="AK346" s="12"/>
      <c r="AL346" s="12"/>
      <c r="AM346" s="12"/>
      <c r="AN346" s="12"/>
    </row>
    <row r="347" spans="1:40" ht="11.5" x14ac:dyDescent="0.2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58"/>
      <c r="L347" s="12"/>
      <c r="M347" s="12"/>
      <c r="N347" s="12"/>
      <c r="O347" s="12"/>
      <c r="P347" s="12"/>
      <c r="Q347" s="58"/>
      <c r="R347" s="12"/>
      <c r="S347" s="12"/>
      <c r="T347" s="12"/>
      <c r="U347" s="12"/>
      <c r="V347" s="12"/>
      <c r="W347" s="58"/>
      <c r="X347" s="12"/>
      <c r="Y347" s="12"/>
      <c r="Z347" s="12"/>
      <c r="AA347" s="12"/>
      <c r="AB347" s="12"/>
      <c r="AC347" s="58"/>
      <c r="AD347" s="12"/>
      <c r="AE347" s="12"/>
      <c r="AF347" s="12"/>
      <c r="AG347" s="12"/>
      <c r="AH347" s="12"/>
      <c r="AI347" s="58"/>
      <c r="AJ347" s="12"/>
      <c r="AK347" s="12"/>
      <c r="AL347" s="12"/>
      <c r="AM347" s="12"/>
      <c r="AN347" s="12"/>
    </row>
    <row r="348" spans="1:40" ht="11.5" x14ac:dyDescent="0.2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58"/>
      <c r="L348" s="12"/>
      <c r="M348" s="12"/>
      <c r="N348" s="12"/>
      <c r="O348" s="12"/>
      <c r="P348" s="12"/>
      <c r="Q348" s="58"/>
      <c r="R348" s="12"/>
      <c r="S348" s="12"/>
      <c r="T348" s="12"/>
      <c r="U348" s="12"/>
      <c r="V348" s="12"/>
      <c r="W348" s="58"/>
      <c r="X348" s="12"/>
      <c r="Y348" s="12"/>
      <c r="Z348" s="12"/>
      <c r="AA348" s="12"/>
      <c r="AB348" s="12"/>
      <c r="AC348" s="58"/>
      <c r="AD348" s="12"/>
      <c r="AE348" s="12"/>
      <c r="AF348" s="12"/>
      <c r="AG348" s="12"/>
      <c r="AH348" s="12"/>
      <c r="AI348" s="58"/>
      <c r="AJ348" s="12"/>
      <c r="AK348" s="12"/>
      <c r="AL348" s="12"/>
      <c r="AM348" s="12"/>
      <c r="AN348" s="12"/>
    </row>
    <row r="349" spans="1:40" ht="11.5" x14ac:dyDescent="0.2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58"/>
      <c r="L349" s="12"/>
      <c r="M349" s="12"/>
      <c r="N349" s="12"/>
      <c r="O349" s="12"/>
      <c r="P349" s="12"/>
      <c r="Q349" s="58"/>
      <c r="R349" s="12"/>
      <c r="S349" s="12"/>
      <c r="T349" s="12"/>
      <c r="U349" s="12"/>
      <c r="V349" s="12"/>
      <c r="W349" s="58"/>
      <c r="X349" s="12"/>
      <c r="Y349" s="12"/>
      <c r="Z349" s="12"/>
      <c r="AA349" s="12"/>
      <c r="AB349" s="12"/>
      <c r="AC349" s="58"/>
      <c r="AD349" s="12"/>
      <c r="AE349" s="12"/>
      <c r="AF349" s="12"/>
      <c r="AG349" s="12"/>
      <c r="AH349" s="12"/>
      <c r="AI349" s="58"/>
      <c r="AJ349" s="12"/>
      <c r="AK349" s="12"/>
      <c r="AL349" s="12"/>
      <c r="AM349" s="12"/>
      <c r="AN349" s="12"/>
    </row>
    <row r="350" spans="1:40" ht="11.5" x14ac:dyDescent="0.2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58"/>
      <c r="L350" s="12"/>
      <c r="M350" s="12"/>
      <c r="N350" s="12"/>
      <c r="O350" s="12"/>
      <c r="P350" s="12"/>
      <c r="Q350" s="58"/>
      <c r="R350" s="12"/>
      <c r="S350" s="12"/>
      <c r="T350" s="12"/>
      <c r="U350" s="12"/>
      <c r="V350" s="12"/>
      <c r="W350" s="58"/>
      <c r="X350" s="12"/>
      <c r="Y350" s="12"/>
      <c r="Z350" s="12"/>
      <c r="AA350" s="12"/>
      <c r="AB350" s="12"/>
      <c r="AC350" s="58"/>
      <c r="AD350" s="12"/>
      <c r="AE350" s="12"/>
      <c r="AF350" s="12"/>
      <c r="AG350" s="12"/>
      <c r="AH350" s="12"/>
      <c r="AI350" s="58"/>
      <c r="AJ350" s="12"/>
      <c r="AK350" s="12"/>
      <c r="AL350" s="12"/>
      <c r="AM350" s="12"/>
      <c r="AN350" s="12"/>
    </row>
    <row r="351" spans="1:40" ht="11.5" x14ac:dyDescent="0.2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58"/>
      <c r="L351" s="12"/>
      <c r="M351" s="12"/>
      <c r="N351" s="12"/>
      <c r="O351" s="12"/>
      <c r="P351" s="12"/>
      <c r="Q351" s="58"/>
      <c r="R351" s="12"/>
      <c r="S351" s="12"/>
      <c r="T351" s="12"/>
      <c r="U351" s="12"/>
      <c r="V351" s="12"/>
      <c r="W351" s="58"/>
      <c r="X351" s="12"/>
      <c r="Y351" s="12"/>
      <c r="Z351" s="12"/>
      <c r="AA351" s="12"/>
      <c r="AB351" s="12"/>
      <c r="AC351" s="58"/>
      <c r="AD351" s="12"/>
      <c r="AE351" s="12"/>
      <c r="AF351" s="12"/>
      <c r="AG351" s="12"/>
      <c r="AH351" s="12"/>
      <c r="AI351" s="58"/>
      <c r="AJ351" s="12"/>
      <c r="AK351" s="12"/>
      <c r="AL351" s="12"/>
      <c r="AM351" s="12"/>
      <c r="AN351" s="12"/>
    </row>
    <row r="352" spans="1:40" ht="11.5" x14ac:dyDescent="0.2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58"/>
      <c r="L352" s="12"/>
      <c r="M352" s="12"/>
      <c r="N352" s="12"/>
      <c r="O352" s="12"/>
      <c r="P352" s="12"/>
      <c r="Q352" s="58"/>
      <c r="R352" s="12"/>
      <c r="S352" s="12"/>
      <c r="T352" s="12"/>
      <c r="U352" s="12"/>
      <c r="V352" s="12"/>
      <c r="W352" s="58"/>
      <c r="X352" s="12"/>
      <c r="Y352" s="12"/>
      <c r="Z352" s="12"/>
      <c r="AA352" s="12"/>
      <c r="AB352" s="12"/>
      <c r="AC352" s="58"/>
      <c r="AD352" s="12"/>
      <c r="AE352" s="12"/>
      <c r="AF352" s="12"/>
      <c r="AG352" s="12"/>
      <c r="AH352" s="12"/>
      <c r="AI352" s="58"/>
      <c r="AJ352" s="12"/>
      <c r="AK352" s="12"/>
      <c r="AL352" s="12"/>
      <c r="AM352" s="12"/>
      <c r="AN352" s="12"/>
    </row>
    <row r="353" spans="1:40" ht="11.5" x14ac:dyDescent="0.2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58"/>
      <c r="L353" s="12"/>
      <c r="M353" s="12"/>
      <c r="N353" s="12"/>
      <c r="O353" s="12"/>
      <c r="P353" s="12"/>
      <c r="Q353" s="58"/>
      <c r="R353" s="12"/>
      <c r="S353" s="12"/>
      <c r="T353" s="12"/>
      <c r="U353" s="12"/>
      <c r="V353" s="12"/>
      <c r="W353" s="58"/>
      <c r="X353" s="12"/>
      <c r="Y353" s="12"/>
      <c r="Z353" s="12"/>
      <c r="AA353" s="12"/>
      <c r="AB353" s="12"/>
      <c r="AC353" s="58"/>
      <c r="AD353" s="12"/>
      <c r="AE353" s="12"/>
      <c r="AF353" s="12"/>
      <c r="AG353" s="12"/>
      <c r="AH353" s="12"/>
      <c r="AI353" s="58"/>
      <c r="AJ353" s="12"/>
      <c r="AK353" s="12"/>
      <c r="AL353" s="12"/>
      <c r="AM353" s="12"/>
      <c r="AN353" s="12"/>
    </row>
    <row r="354" spans="1:40" ht="11.5" x14ac:dyDescent="0.2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58"/>
      <c r="L354" s="12"/>
      <c r="M354" s="12"/>
      <c r="N354" s="12"/>
      <c r="O354" s="12"/>
      <c r="P354" s="12"/>
      <c r="Q354" s="58"/>
      <c r="R354" s="12"/>
      <c r="S354" s="12"/>
      <c r="T354" s="12"/>
      <c r="U354" s="12"/>
      <c r="V354" s="12"/>
      <c r="W354" s="58"/>
      <c r="X354" s="12"/>
      <c r="Y354" s="12"/>
      <c r="Z354" s="12"/>
      <c r="AA354" s="12"/>
      <c r="AB354" s="12"/>
      <c r="AC354" s="58"/>
      <c r="AD354" s="12"/>
      <c r="AE354" s="12"/>
      <c r="AF354" s="12"/>
      <c r="AG354" s="12"/>
      <c r="AH354" s="12"/>
      <c r="AI354" s="58"/>
      <c r="AJ354" s="12"/>
      <c r="AK354" s="12"/>
      <c r="AL354" s="12"/>
      <c r="AM354" s="12"/>
      <c r="AN354" s="12"/>
    </row>
    <row r="355" spans="1:40" ht="11.5" x14ac:dyDescent="0.2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58"/>
      <c r="L355" s="12"/>
      <c r="M355" s="12"/>
      <c r="N355" s="12"/>
      <c r="O355" s="12"/>
      <c r="P355" s="12"/>
      <c r="Q355" s="58"/>
      <c r="R355" s="12"/>
      <c r="S355" s="12"/>
      <c r="T355" s="12"/>
      <c r="U355" s="12"/>
      <c r="V355" s="12"/>
      <c r="W355" s="58"/>
      <c r="X355" s="12"/>
      <c r="Y355" s="12"/>
      <c r="Z355" s="12"/>
      <c r="AA355" s="12"/>
      <c r="AB355" s="12"/>
      <c r="AC355" s="58"/>
      <c r="AD355" s="12"/>
      <c r="AE355" s="12"/>
      <c r="AF355" s="12"/>
      <c r="AG355" s="12"/>
      <c r="AH355" s="12"/>
      <c r="AI355" s="58"/>
      <c r="AJ355" s="12"/>
      <c r="AK355" s="12"/>
      <c r="AL355" s="12"/>
      <c r="AM355" s="12"/>
      <c r="AN355" s="12"/>
    </row>
    <row r="356" spans="1:40" ht="11.5" x14ac:dyDescent="0.2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58"/>
      <c r="L356" s="12"/>
      <c r="M356" s="12"/>
      <c r="N356" s="12"/>
      <c r="O356" s="12"/>
      <c r="P356" s="12"/>
      <c r="Q356" s="58"/>
      <c r="R356" s="12"/>
      <c r="S356" s="12"/>
      <c r="T356" s="12"/>
      <c r="U356" s="12"/>
      <c r="V356" s="12"/>
      <c r="W356" s="58"/>
      <c r="X356" s="12"/>
      <c r="Y356" s="12"/>
      <c r="Z356" s="12"/>
      <c r="AA356" s="12"/>
      <c r="AB356" s="12"/>
      <c r="AC356" s="58"/>
      <c r="AD356" s="12"/>
      <c r="AE356" s="12"/>
      <c r="AF356" s="12"/>
      <c r="AG356" s="12"/>
      <c r="AH356" s="12"/>
      <c r="AI356" s="58"/>
      <c r="AJ356" s="12"/>
      <c r="AK356" s="12"/>
      <c r="AL356" s="12"/>
      <c r="AM356" s="12"/>
      <c r="AN356" s="12"/>
    </row>
    <row r="357" spans="1:40" ht="11.5" x14ac:dyDescent="0.2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58"/>
      <c r="L357" s="12"/>
      <c r="M357" s="12"/>
      <c r="N357" s="12"/>
      <c r="O357" s="12"/>
      <c r="P357" s="12"/>
      <c r="Q357" s="58"/>
      <c r="R357" s="12"/>
      <c r="S357" s="12"/>
      <c r="T357" s="12"/>
      <c r="U357" s="12"/>
      <c r="V357" s="12"/>
      <c r="W357" s="58"/>
      <c r="X357" s="12"/>
      <c r="Y357" s="12"/>
      <c r="Z357" s="12"/>
      <c r="AA357" s="12"/>
      <c r="AB357" s="12"/>
      <c r="AC357" s="58"/>
      <c r="AD357" s="12"/>
      <c r="AE357" s="12"/>
      <c r="AF357" s="12"/>
      <c r="AG357" s="12"/>
      <c r="AH357" s="12"/>
      <c r="AI357" s="58"/>
      <c r="AJ357" s="12"/>
      <c r="AK357" s="12"/>
      <c r="AL357" s="12"/>
      <c r="AM357" s="12"/>
      <c r="AN357" s="12"/>
    </row>
    <row r="358" spans="1:40" ht="11.5" x14ac:dyDescent="0.2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58"/>
      <c r="L358" s="12"/>
      <c r="M358" s="12"/>
      <c r="N358" s="12"/>
      <c r="O358" s="12"/>
      <c r="P358" s="12"/>
      <c r="Q358" s="58"/>
      <c r="R358" s="12"/>
      <c r="S358" s="12"/>
      <c r="T358" s="12"/>
      <c r="U358" s="12"/>
      <c r="V358" s="12"/>
      <c r="W358" s="58"/>
      <c r="X358" s="12"/>
      <c r="Y358" s="12"/>
      <c r="Z358" s="12"/>
      <c r="AA358" s="12"/>
      <c r="AB358" s="12"/>
      <c r="AC358" s="58"/>
      <c r="AD358" s="12"/>
      <c r="AE358" s="12"/>
      <c r="AF358" s="12"/>
      <c r="AG358" s="12"/>
      <c r="AH358" s="12"/>
      <c r="AI358" s="58"/>
      <c r="AJ358" s="12"/>
      <c r="AK358" s="12"/>
      <c r="AL358" s="12"/>
      <c r="AM358" s="12"/>
      <c r="AN358" s="12"/>
    </row>
    <row r="359" spans="1:40" ht="11.5" x14ac:dyDescent="0.2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58"/>
      <c r="L359" s="12"/>
      <c r="M359" s="12"/>
      <c r="N359" s="12"/>
      <c r="O359" s="12"/>
      <c r="P359" s="12"/>
      <c r="Q359" s="58"/>
      <c r="R359" s="12"/>
      <c r="S359" s="12"/>
      <c r="T359" s="12"/>
      <c r="U359" s="12"/>
      <c r="V359" s="12"/>
      <c r="W359" s="58"/>
      <c r="X359" s="12"/>
      <c r="Y359" s="12"/>
      <c r="Z359" s="12"/>
      <c r="AA359" s="12"/>
      <c r="AB359" s="12"/>
      <c r="AC359" s="58"/>
      <c r="AD359" s="12"/>
      <c r="AE359" s="12"/>
      <c r="AF359" s="12"/>
      <c r="AG359" s="12"/>
      <c r="AH359" s="12"/>
      <c r="AI359" s="58"/>
      <c r="AJ359" s="12"/>
      <c r="AK359" s="12"/>
      <c r="AL359" s="12"/>
      <c r="AM359" s="12"/>
      <c r="AN359" s="12"/>
    </row>
    <row r="360" spans="1:40" ht="11.5" x14ac:dyDescent="0.2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58"/>
      <c r="L360" s="12"/>
      <c r="M360" s="12"/>
      <c r="N360" s="12"/>
      <c r="O360" s="12"/>
      <c r="P360" s="12"/>
      <c r="Q360" s="58"/>
      <c r="R360" s="12"/>
      <c r="S360" s="12"/>
      <c r="T360" s="12"/>
      <c r="U360" s="12"/>
      <c r="V360" s="12"/>
      <c r="W360" s="58"/>
      <c r="X360" s="12"/>
      <c r="Y360" s="12"/>
      <c r="Z360" s="12"/>
      <c r="AA360" s="12"/>
      <c r="AB360" s="12"/>
      <c r="AC360" s="58"/>
      <c r="AD360" s="12"/>
      <c r="AE360" s="12"/>
      <c r="AF360" s="12"/>
      <c r="AG360" s="12"/>
      <c r="AH360" s="12"/>
      <c r="AI360" s="58"/>
      <c r="AJ360" s="12"/>
      <c r="AK360" s="12"/>
      <c r="AL360" s="12"/>
      <c r="AM360" s="12"/>
      <c r="AN360" s="12"/>
    </row>
    <row r="361" spans="1:40" ht="11.5" x14ac:dyDescent="0.2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58"/>
      <c r="L361" s="12"/>
      <c r="M361" s="12"/>
      <c r="N361" s="12"/>
      <c r="O361" s="12"/>
      <c r="P361" s="12"/>
      <c r="Q361" s="58"/>
      <c r="R361" s="12"/>
      <c r="S361" s="12"/>
      <c r="T361" s="12"/>
      <c r="U361" s="12"/>
      <c r="V361" s="12"/>
      <c r="W361" s="58"/>
      <c r="X361" s="12"/>
      <c r="Y361" s="12"/>
      <c r="Z361" s="12"/>
      <c r="AA361" s="12"/>
      <c r="AB361" s="12"/>
      <c r="AC361" s="58"/>
      <c r="AD361" s="12"/>
      <c r="AE361" s="12"/>
      <c r="AF361" s="12"/>
      <c r="AG361" s="12"/>
      <c r="AH361" s="12"/>
      <c r="AI361" s="58"/>
      <c r="AJ361" s="12"/>
      <c r="AK361" s="12"/>
      <c r="AL361" s="12"/>
      <c r="AM361" s="12"/>
      <c r="AN361" s="12"/>
    </row>
    <row r="362" spans="1:40" ht="11.5" x14ac:dyDescent="0.2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58"/>
      <c r="L362" s="12"/>
      <c r="M362" s="12"/>
      <c r="N362" s="12"/>
      <c r="O362" s="12"/>
      <c r="P362" s="12"/>
      <c r="Q362" s="58"/>
      <c r="R362" s="12"/>
      <c r="S362" s="12"/>
      <c r="T362" s="12"/>
      <c r="U362" s="12"/>
      <c r="V362" s="12"/>
      <c r="W362" s="58"/>
      <c r="X362" s="12"/>
      <c r="Y362" s="12"/>
      <c r="Z362" s="12"/>
      <c r="AA362" s="12"/>
      <c r="AB362" s="12"/>
      <c r="AC362" s="58"/>
      <c r="AD362" s="12"/>
      <c r="AE362" s="12"/>
      <c r="AF362" s="12"/>
      <c r="AG362" s="12"/>
      <c r="AH362" s="12"/>
      <c r="AI362" s="58"/>
      <c r="AJ362" s="12"/>
      <c r="AK362" s="12"/>
      <c r="AL362" s="12"/>
      <c r="AM362" s="12"/>
      <c r="AN362" s="12"/>
    </row>
    <row r="363" spans="1:40" ht="11.5" x14ac:dyDescent="0.2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58"/>
      <c r="L363" s="12"/>
      <c r="M363" s="12"/>
      <c r="N363" s="12"/>
      <c r="O363" s="12"/>
      <c r="P363" s="12"/>
      <c r="Q363" s="58"/>
      <c r="R363" s="12"/>
      <c r="S363" s="12"/>
      <c r="T363" s="12"/>
      <c r="U363" s="12"/>
      <c r="V363" s="12"/>
      <c r="W363" s="58"/>
      <c r="X363" s="12"/>
      <c r="Y363" s="12"/>
      <c r="Z363" s="12"/>
      <c r="AA363" s="12"/>
      <c r="AB363" s="12"/>
      <c r="AC363" s="58"/>
      <c r="AD363" s="12"/>
      <c r="AE363" s="12"/>
      <c r="AF363" s="12"/>
      <c r="AG363" s="12"/>
      <c r="AH363" s="12"/>
      <c r="AI363" s="58"/>
      <c r="AJ363" s="12"/>
      <c r="AK363" s="12"/>
      <c r="AL363" s="12"/>
      <c r="AM363" s="12"/>
      <c r="AN363" s="12"/>
    </row>
    <row r="364" spans="1:40" ht="11.5" x14ac:dyDescent="0.2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58"/>
      <c r="L364" s="12"/>
      <c r="M364" s="12"/>
      <c r="N364" s="12"/>
      <c r="O364" s="12"/>
      <c r="P364" s="12"/>
      <c r="Q364" s="58"/>
      <c r="R364" s="12"/>
      <c r="S364" s="12"/>
      <c r="T364" s="12"/>
      <c r="U364" s="12"/>
      <c r="V364" s="12"/>
      <c r="W364" s="58"/>
      <c r="X364" s="12"/>
      <c r="Y364" s="12"/>
      <c r="Z364" s="12"/>
      <c r="AA364" s="12"/>
      <c r="AB364" s="12"/>
      <c r="AC364" s="58"/>
      <c r="AD364" s="12"/>
      <c r="AE364" s="12"/>
      <c r="AF364" s="12"/>
      <c r="AG364" s="12"/>
      <c r="AH364" s="12"/>
      <c r="AI364" s="58"/>
      <c r="AJ364" s="12"/>
      <c r="AK364" s="12"/>
      <c r="AL364" s="12"/>
      <c r="AM364" s="12"/>
      <c r="AN364" s="12"/>
    </row>
    <row r="365" spans="1:40" ht="11.5" x14ac:dyDescent="0.2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58"/>
      <c r="L365" s="12"/>
      <c r="M365" s="12"/>
      <c r="N365" s="12"/>
      <c r="O365" s="12"/>
      <c r="P365" s="12"/>
      <c r="Q365" s="58"/>
      <c r="R365" s="12"/>
      <c r="S365" s="12"/>
      <c r="T365" s="12"/>
      <c r="U365" s="12"/>
      <c r="V365" s="12"/>
      <c r="W365" s="58"/>
      <c r="X365" s="12"/>
      <c r="Y365" s="12"/>
      <c r="Z365" s="12"/>
      <c r="AA365" s="12"/>
      <c r="AB365" s="12"/>
      <c r="AC365" s="58"/>
      <c r="AD365" s="12"/>
      <c r="AE365" s="12"/>
      <c r="AF365" s="12"/>
      <c r="AG365" s="12"/>
      <c r="AH365" s="12"/>
      <c r="AI365" s="58"/>
      <c r="AJ365" s="12"/>
      <c r="AK365" s="12"/>
      <c r="AL365" s="12"/>
      <c r="AM365" s="12"/>
      <c r="AN365" s="12"/>
    </row>
    <row r="366" spans="1:40" ht="11.5" x14ac:dyDescent="0.2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58"/>
      <c r="L366" s="12"/>
      <c r="M366" s="12"/>
      <c r="N366" s="12"/>
      <c r="O366" s="12"/>
      <c r="P366" s="12"/>
      <c r="Q366" s="58"/>
      <c r="R366" s="12"/>
      <c r="S366" s="12"/>
      <c r="T366" s="12"/>
      <c r="U366" s="12"/>
      <c r="V366" s="12"/>
      <c r="W366" s="58"/>
      <c r="X366" s="12"/>
      <c r="Y366" s="12"/>
      <c r="Z366" s="12"/>
      <c r="AA366" s="12"/>
      <c r="AB366" s="12"/>
      <c r="AC366" s="58"/>
      <c r="AD366" s="12"/>
      <c r="AE366" s="12"/>
      <c r="AF366" s="12"/>
      <c r="AG366" s="12"/>
      <c r="AH366" s="12"/>
      <c r="AI366" s="58"/>
      <c r="AJ366" s="12"/>
      <c r="AK366" s="12"/>
      <c r="AL366" s="12"/>
      <c r="AM366" s="12"/>
      <c r="AN366" s="12"/>
    </row>
    <row r="367" spans="1:40" ht="11.5" x14ac:dyDescent="0.2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58"/>
      <c r="L367" s="12"/>
      <c r="M367" s="12"/>
      <c r="N367" s="12"/>
      <c r="O367" s="12"/>
      <c r="P367" s="12"/>
      <c r="Q367" s="58"/>
      <c r="R367" s="12"/>
      <c r="S367" s="12"/>
      <c r="T367" s="12"/>
      <c r="U367" s="12"/>
      <c r="V367" s="12"/>
      <c r="W367" s="58"/>
      <c r="X367" s="12"/>
      <c r="Y367" s="12"/>
      <c r="Z367" s="12"/>
      <c r="AA367" s="12"/>
      <c r="AB367" s="12"/>
      <c r="AC367" s="58"/>
      <c r="AD367" s="12"/>
      <c r="AE367" s="12"/>
      <c r="AF367" s="12"/>
      <c r="AG367" s="12"/>
      <c r="AH367" s="12"/>
      <c r="AI367" s="58"/>
      <c r="AJ367" s="12"/>
      <c r="AK367" s="12"/>
      <c r="AL367" s="12"/>
      <c r="AM367" s="12"/>
      <c r="AN367" s="12"/>
    </row>
    <row r="368" spans="1:40" ht="11.5" x14ac:dyDescent="0.2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58"/>
      <c r="L368" s="12"/>
      <c r="M368" s="12"/>
      <c r="N368" s="12"/>
      <c r="O368" s="12"/>
      <c r="P368" s="12"/>
      <c r="Q368" s="58"/>
      <c r="R368" s="12"/>
      <c r="S368" s="12"/>
      <c r="T368" s="12"/>
      <c r="U368" s="12"/>
      <c r="V368" s="12"/>
      <c r="W368" s="58"/>
      <c r="X368" s="12"/>
      <c r="Y368" s="12"/>
      <c r="Z368" s="12"/>
      <c r="AA368" s="12"/>
      <c r="AB368" s="12"/>
      <c r="AC368" s="58"/>
      <c r="AD368" s="12"/>
      <c r="AE368" s="12"/>
      <c r="AF368" s="12"/>
      <c r="AG368" s="12"/>
      <c r="AH368" s="12"/>
      <c r="AI368" s="58"/>
      <c r="AJ368" s="12"/>
      <c r="AK368" s="12"/>
      <c r="AL368" s="12"/>
      <c r="AM368" s="12"/>
      <c r="AN368" s="12"/>
    </row>
    <row r="369" spans="1:40" ht="11.5" x14ac:dyDescent="0.2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58"/>
      <c r="L369" s="12"/>
      <c r="M369" s="12"/>
      <c r="N369" s="12"/>
      <c r="O369" s="12"/>
      <c r="P369" s="12"/>
      <c r="Q369" s="58"/>
      <c r="R369" s="12"/>
      <c r="S369" s="12"/>
      <c r="T369" s="12"/>
      <c r="U369" s="12"/>
      <c r="V369" s="12"/>
      <c r="W369" s="58"/>
      <c r="X369" s="12"/>
      <c r="Y369" s="12"/>
      <c r="Z369" s="12"/>
      <c r="AA369" s="12"/>
      <c r="AB369" s="12"/>
      <c r="AC369" s="58"/>
      <c r="AD369" s="12"/>
      <c r="AE369" s="12"/>
      <c r="AF369" s="12"/>
      <c r="AG369" s="12"/>
      <c r="AH369" s="12"/>
      <c r="AI369" s="58"/>
      <c r="AJ369" s="12"/>
      <c r="AK369" s="12"/>
      <c r="AL369" s="12"/>
      <c r="AM369" s="12"/>
      <c r="AN369" s="12"/>
    </row>
    <row r="370" spans="1:40" ht="11.5" x14ac:dyDescent="0.2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58"/>
      <c r="L370" s="12"/>
      <c r="M370" s="12"/>
      <c r="N370" s="12"/>
      <c r="O370" s="12"/>
      <c r="P370" s="12"/>
      <c r="Q370" s="58"/>
      <c r="R370" s="12"/>
      <c r="S370" s="12"/>
      <c r="T370" s="12"/>
      <c r="U370" s="12"/>
      <c r="V370" s="12"/>
      <c r="W370" s="58"/>
      <c r="X370" s="12"/>
      <c r="Y370" s="12"/>
      <c r="Z370" s="12"/>
      <c r="AA370" s="12"/>
      <c r="AB370" s="12"/>
      <c r="AC370" s="58"/>
      <c r="AD370" s="12"/>
      <c r="AE370" s="12"/>
      <c r="AF370" s="12"/>
      <c r="AG370" s="12"/>
      <c r="AH370" s="12"/>
      <c r="AI370" s="58"/>
      <c r="AJ370" s="12"/>
      <c r="AK370" s="12"/>
      <c r="AL370" s="12"/>
      <c r="AM370" s="12"/>
      <c r="AN370" s="12"/>
    </row>
    <row r="371" spans="1:40" ht="11.5" x14ac:dyDescent="0.2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58"/>
      <c r="L371" s="12"/>
      <c r="M371" s="12"/>
      <c r="N371" s="12"/>
      <c r="O371" s="12"/>
      <c r="P371" s="12"/>
      <c r="Q371" s="58"/>
      <c r="R371" s="12"/>
      <c r="S371" s="12"/>
      <c r="T371" s="12"/>
      <c r="U371" s="12"/>
      <c r="V371" s="12"/>
      <c r="W371" s="58"/>
      <c r="X371" s="12"/>
      <c r="Y371" s="12"/>
      <c r="Z371" s="12"/>
      <c r="AA371" s="12"/>
      <c r="AB371" s="12"/>
      <c r="AC371" s="58"/>
      <c r="AD371" s="12"/>
      <c r="AE371" s="12"/>
      <c r="AF371" s="12"/>
      <c r="AG371" s="12"/>
      <c r="AH371" s="12"/>
      <c r="AI371" s="58"/>
      <c r="AJ371" s="12"/>
      <c r="AK371" s="12"/>
      <c r="AL371" s="12"/>
      <c r="AM371" s="12"/>
      <c r="AN371" s="12"/>
    </row>
    <row r="372" spans="1:40" ht="11.5" x14ac:dyDescent="0.2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58"/>
      <c r="L372" s="12"/>
      <c r="M372" s="12"/>
      <c r="N372" s="12"/>
      <c r="O372" s="12"/>
      <c r="P372" s="12"/>
      <c r="Q372" s="58"/>
      <c r="R372" s="12"/>
      <c r="S372" s="12"/>
      <c r="T372" s="12"/>
      <c r="U372" s="12"/>
      <c r="V372" s="12"/>
      <c r="W372" s="58"/>
      <c r="X372" s="12"/>
      <c r="Y372" s="12"/>
      <c r="Z372" s="12"/>
      <c r="AA372" s="12"/>
      <c r="AB372" s="12"/>
      <c r="AC372" s="58"/>
      <c r="AD372" s="12"/>
      <c r="AE372" s="12"/>
      <c r="AF372" s="12"/>
      <c r="AG372" s="12"/>
      <c r="AH372" s="12"/>
      <c r="AI372" s="58"/>
      <c r="AJ372" s="12"/>
      <c r="AK372" s="12"/>
      <c r="AL372" s="12"/>
      <c r="AM372" s="12"/>
      <c r="AN372" s="12"/>
    </row>
    <row r="373" spans="1:40" ht="11.5" x14ac:dyDescent="0.2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58"/>
      <c r="L373" s="12"/>
      <c r="M373" s="12"/>
      <c r="N373" s="12"/>
      <c r="O373" s="12"/>
      <c r="P373" s="12"/>
      <c r="Q373" s="58"/>
      <c r="R373" s="12"/>
      <c r="S373" s="12"/>
      <c r="T373" s="12"/>
      <c r="U373" s="12"/>
      <c r="V373" s="12"/>
      <c r="W373" s="58"/>
      <c r="X373" s="12"/>
      <c r="Y373" s="12"/>
      <c r="Z373" s="12"/>
      <c r="AA373" s="12"/>
      <c r="AB373" s="12"/>
      <c r="AC373" s="58"/>
      <c r="AD373" s="12"/>
      <c r="AE373" s="12"/>
      <c r="AF373" s="12"/>
      <c r="AG373" s="12"/>
      <c r="AH373" s="12"/>
      <c r="AI373" s="58"/>
      <c r="AJ373" s="12"/>
      <c r="AK373" s="12"/>
      <c r="AL373" s="12"/>
      <c r="AM373" s="12"/>
      <c r="AN373" s="12"/>
    </row>
    <row r="374" spans="1:40" ht="11.5" x14ac:dyDescent="0.2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58"/>
      <c r="L374" s="12"/>
      <c r="M374" s="12"/>
      <c r="N374" s="12"/>
      <c r="O374" s="12"/>
      <c r="P374" s="12"/>
      <c r="Q374" s="58"/>
      <c r="R374" s="12"/>
      <c r="S374" s="12"/>
      <c r="T374" s="12"/>
      <c r="U374" s="12"/>
      <c r="V374" s="12"/>
      <c r="W374" s="58"/>
      <c r="X374" s="12"/>
      <c r="Y374" s="12"/>
      <c r="Z374" s="12"/>
      <c r="AA374" s="12"/>
      <c r="AB374" s="12"/>
      <c r="AC374" s="58"/>
      <c r="AD374" s="12"/>
      <c r="AE374" s="12"/>
      <c r="AF374" s="12"/>
      <c r="AG374" s="12"/>
      <c r="AH374" s="12"/>
      <c r="AI374" s="58"/>
      <c r="AJ374" s="12"/>
      <c r="AK374" s="12"/>
      <c r="AL374" s="12"/>
      <c r="AM374" s="12"/>
      <c r="AN374" s="12"/>
    </row>
    <row r="375" spans="1:40" ht="11.5" x14ac:dyDescent="0.2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58"/>
      <c r="L375" s="12"/>
      <c r="M375" s="12"/>
      <c r="N375" s="12"/>
      <c r="O375" s="12"/>
      <c r="P375" s="12"/>
      <c r="Q375" s="58"/>
      <c r="R375" s="12"/>
      <c r="S375" s="12"/>
      <c r="T375" s="12"/>
      <c r="U375" s="12"/>
      <c r="V375" s="12"/>
      <c r="W375" s="58"/>
      <c r="X375" s="12"/>
      <c r="Y375" s="12"/>
      <c r="Z375" s="12"/>
      <c r="AA375" s="12"/>
      <c r="AB375" s="12"/>
      <c r="AC375" s="58"/>
      <c r="AD375" s="12"/>
      <c r="AE375" s="12"/>
      <c r="AF375" s="12"/>
      <c r="AG375" s="12"/>
      <c r="AH375" s="12"/>
      <c r="AI375" s="58"/>
      <c r="AJ375" s="12"/>
      <c r="AK375" s="12"/>
      <c r="AL375" s="12"/>
      <c r="AM375" s="12"/>
      <c r="AN375" s="12"/>
    </row>
    <row r="376" spans="1:40" ht="11.5" x14ac:dyDescent="0.2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58"/>
      <c r="L376" s="12"/>
      <c r="M376" s="12"/>
      <c r="N376" s="12"/>
      <c r="O376" s="12"/>
      <c r="P376" s="12"/>
      <c r="Q376" s="58"/>
      <c r="R376" s="12"/>
      <c r="S376" s="12"/>
      <c r="T376" s="12"/>
      <c r="U376" s="12"/>
      <c r="V376" s="12"/>
      <c r="W376" s="58"/>
      <c r="X376" s="12"/>
      <c r="Y376" s="12"/>
      <c r="Z376" s="12"/>
      <c r="AA376" s="12"/>
      <c r="AB376" s="12"/>
      <c r="AC376" s="58"/>
      <c r="AD376" s="12"/>
      <c r="AE376" s="12"/>
      <c r="AF376" s="12"/>
      <c r="AG376" s="12"/>
      <c r="AH376" s="12"/>
      <c r="AI376" s="58"/>
      <c r="AJ376" s="12"/>
      <c r="AK376" s="12"/>
      <c r="AL376" s="12"/>
      <c r="AM376" s="12"/>
      <c r="AN376" s="12"/>
    </row>
    <row r="377" spans="1:40" ht="11.5" x14ac:dyDescent="0.2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58"/>
      <c r="L377" s="12"/>
      <c r="M377" s="12"/>
      <c r="N377" s="12"/>
      <c r="O377" s="12"/>
      <c r="P377" s="12"/>
      <c r="Q377" s="58"/>
      <c r="R377" s="12"/>
      <c r="S377" s="12"/>
      <c r="T377" s="12"/>
      <c r="U377" s="12"/>
      <c r="V377" s="12"/>
      <c r="W377" s="58"/>
      <c r="X377" s="12"/>
      <c r="Y377" s="12"/>
      <c r="Z377" s="12"/>
      <c r="AA377" s="12"/>
      <c r="AB377" s="12"/>
      <c r="AC377" s="58"/>
      <c r="AD377" s="12"/>
      <c r="AE377" s="12"/>
      <c r="AF377" s="12"/>
      <c r="AG377" s="12"/>
      <c r="AH377" s="12"/>
      <c r="AI377" s="58"/>
      <c r="AJ377" s="12"/>
      <c r="AK377" s="12"/>
      <c r="AL377" s="12"/>
      <c r="AM377" s="12"/>
      <c r="AN377" s="12"/>
    </row>
    <row r="378" spans="1:40" ht="11.5" x14ac:dyDescent="0.2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58"/>
      <c r="L378" s="12"/>
      <c r="M378" s="12"/>
      <c r="N378" s="12"/>
      <c r="O378" s="12"/>
      <c r="P378" s="12"/>
      <c r="Q378" s="58"/>
      <c r="R378" s="12"/>
      <c r="S378" s="12"/>
      <c r="T378" s="12"/>
      <c r="U378" s="12"/>
      <c r="V378" s="12"/>
      <c r="W378" s="58"/>
      <c r="X378" s="12"/>
      <c r="Y378" s="12"/>
      <c r="Z378" s="12"/>
      <c r="AA378" s="12"/>
      <c r="AB378" s="12"/>
      <c r="AC378" s="58"/>
      <c r="AD378" s="12"/>
      <c r="AE378" s="12"/>
      <c r="AF378" s="12"/>
      <c r="AG378" s="12"/>
      <c r="AH378" s="12"/>
      <c r="AI378" s="58"/>
      <c r="AJ378" s="12"/>
      <c r="AK378" s="12"/>
      <c r="AL378" s="12"/>
      <c r="AM378" s="12"/>
      <c r="AN378" s="12"/>
    </row>
    <row r="379" spans="1:40" ht="11.5" x14ac:dyDescent="0.2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58"/>
      <c r="L379" s="12"/>
      <c r="M379" s="12"/>
      <c r="N379" s="12"/>
      <c r="O379" s="12"/>
      <c r="P379" s="12"/>
      <c r="Q379" s="58"/>
      <c r="R379" s="12"/>
      <c r="S379" s="12"/>
      <c r="T379" s="12"/>
      <c r="U379" s="12"/>
      <c r="V379" s="12"/>
      <c r="W379" s="58"/>
      <c r="X379" s="12"/>
      <c r="Y379" s="12"/>
      <c r="Z379" s="12"/>
      <c r="AA379" s="12"/>
      <c r="AB379" s="12"/>
      <c r="AC379" s="58"/>
      <c r="AD379" s="12"/>
      <c r="AE379" s="12"/>
      <c r="AF379" s="12"/>
      <c r="AG379" s="12"/>
      <c r="AH379" s="12"/>
      <c r="AI379" s="58"/>
      <c r="AJ379" s="12"/>
      <c r="AK379" s="12"/>
      <c r="AL379" s="12"/>
      <c r="AM379" s="12"/>
      <c r="AN379" s="12"/>
    </row>
    <row r="380" spans="1:40" ht="11.5" x14ac:dyDescent="0.2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58"/>
      <c r="L380" s="12"/>
      <c r="M380" s="12"/>
      <c r="N380" s="12"/>
      <c r="O380" s="12"/>
      <c r="P380" s="12"/>
      <c r="Q380" s="58"/>
      <c r="R380" s="12"/>
      <c r="S380" s="12"/>
      <c r="T380" s="12"/>
      <c r="U380" s="12"/>
      <c r="V380" s="12"/>
      <c r="W380" s="58"/>
      <c r="X380" s="12"/>
      <c r="Y380" s="12"/>
      <c r="Z380" s="12"/>
      <c r="AA380" s="12"/>
      <c r="AB380" s="12"/>
      <c r="AC380" s="58"/>
      <c r="AD380" s="12"/>
      <c r="AE380" s="12"/>
      <c r="AF380" s="12"/>
      <c r="AG380" s="12"/>
      <c r="AH380" s="12"/>
      <c r="AI380" s="58"/>
      <c r="AJ380" s="12"/>
      <c r="AK380" s="12"/>
      <c r="AL380" s="12"/>
      <c r="AM380" s="12"/>
      <c r="AN380" s="12"/>
    </row>
    <row r="381" spans="1:40" ht="11.5" x14ac:dyDescent="0.2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58"/>
      <c r="L381" s="12"/>
      <c r="M381" s="12"/>
      <c r="N381" s="12"/>
      <c r="O381" s="12"/>
      <c r="P381" s="12"/>
      <c r="Q381" s="58"/>
      <c r="R381" s="12"/>
      <c r="S381" s="12"/>
      <c r="T381" s="12"/>
      <c r="U381" s="12"/>
      <c r="V381" s="12"/>
      <c r="W381" s="58"/>
      <c r="X381" s="12"/>
      <c r="Y381" s="12"/>
      <c r="Z381" s="12"/>
      <c r="AA381" s="12"/>
      <c r="AB381" s="12"/>
      <c r="AC381" s="58"/>
      <c r="AD381" s="12"/>
      <c r="AE381" s="12"/>
      <c r="AF381" s="12"/>
      <c r="AG381" s="12"/>
      <c r="AH381" s="12"/>
      <c r="AI381" s="58"/>
      <c r="AJ381" s="12"/>
      <c r="AK381" s="12"/>
      <c r="AL381" s="12"/>
      <c r="AM381" s="12"/>
      <c r="AN381" s="12"/>
    </row>
    <row r="382" spans="1:40" ht="11.5" x14ac:dyDescent="0.2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58"/>
      <c r="L382" s="12"/>
      <c r="M382" s="12"/>
      <c r="N382" s="12"/>
      <c r="O382" s="12"/>
      <c r="P382" s="12"/>
      <c r="Q382" s="58"/>
      <c r="R382" s="12"/>
      <c r="S382" s="12"/>
      <c r="T382" s="12"/>
      <c r="U382" s="12"/>
      <c r="V382" s="12"/>
      <c r="W382" s="58"/>
      <c r="X382" s="12"/>
      <c r="Y382" s="12"/>
      <c r="Z382" s="12"/>
      <c r="AA382" s="12"/>
      <c r="AB382" s="12"/>
      <c r="AC382" s="58"/>
      <c r="AD382" s="12"/>
      <c r="AE382" s="12"/>
      <c r="AF382" s="12"/>
      <c r="AG382" s="12"/>
      <c r="AH382" s="12"/>
      <c r="AI382" s="58"/>
      <c r="AJ382" s="12"/>
      <c r="AK382" s="12"/>
      <c r="AL382" s="12"/>
      <c r="AM382" s="12"/>
      <c r="AN382" s="12"/>
    </row>
    <row r="383" spans="1:40" ht="11.5" x14ac:dyDescent="0.2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58"/>
      <c r="L383" s="12"/>
      <c r="M383" s="12"/>
      <c r="N383" s="12"/>
      <c r="O383" s="12"/>
      <c r="P383" s="12"/>
      <c r="Q383" s="58"/>
      <c r="R383" s="12"/>
      <c r="S383" s="12"/>
      <c r="T383" s="12"/>
      <c r="U383" s="12"/>
      <c r="V383" s="12"/>
      <c r="W383" s="58"/>
      <c r="X383" s="12"/>
      <c r="Y383" s="12"/>
      <c r="Z383" s="12"/>
      <c r="AA383" s="12"/>
      <c r="AB383" s="12"/>
      <c r="AC383" s="58"/>
      <c r="AD383" s="12"/>
      <c r="AE383" s="12"/>
      <c r="AF383" s="12"/>
      <c r="AG383" s="12"/>
      <c r="AH383" s="12"/>
      <c r="AI383" s="58"/>
      <c r="AJ383" s="12"/>
      <c r="AK383" s="12"/>
      <c r="AL383" s="12"/>
      <c r="AM383" s="12"/>
      <c r="AN383" s="12"/>
    </row>
    <row r="384" spans="1:40" ht="11.5" x14ac:dyDescent="0.2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58"/>
      <c r="L384" s="12"/>
      <c r="M384" s="12"/>
      <c r="N384" s="12"/>
      <c r="O384" s="12"/>
      <c r="P384" s="12"/>
      <c r="Q384" s="58"/>
      <c r="R384" s="12"/>
      <c r="S384" s="12"/>
      <c r="T384" s="12"/>
      <c r="U384" s="12"/>
      <c r="V384" s="12"/>
      <c r="W384" s="58"/>
      <c r="X384" s="12"/>
      <c r="Y384" s="12"/>
      <c r="Z384" s="12"/>
      <c r="AA384" s="12"/>
      <c r="AB384" s="12"/>
      <c r="AC384" s="58"/>
      <c r="AD384" s="12"/>
      <c r="AE384" s="12"/>
      <c r="AF384" s="12"/>
      <c r="AG384" s="12"/>
      <c r="AH384" s="12"/>
      <c r="AI384" s="58"/>
      <c r="AJ384" s="12"/>
      <c r="AK384" s="12"/>
      <c r="AL384" s="12"/>
      <c r="AM384" s="12"/>
      <c r="AN384" s="12"/>
    </row>
    <row r="385" spans="1:40" ht="11.5" x14ac:dyDescent="0.2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58"/>
      <c r="L385" s="12"/>
      <c r="M385" s="12"/>
      <c r="N385" s="12"/>
      <c r="O385" s="12"/>
      <c r="P385" s="12"/>
      <c r="Q385" s="58"/>
      <c r="R385" s="12"/>
      <c r="S385" s="12"/>
      <c r="T385" s="12"/>
      <c r="U385" s="12"/>
      <c r="V385" s="12"/>
      <c r="W385" s="58"/>
      <c r="X385" s="12"/>
      <c r="Y385" s="12"/>
      <c r="Z385" s="12"/>
      <c r="AA385" s="12"/>
      <c r="AB385" s="12"/>
      <c r="AC385" s="58"/>
      <c r="AD385" s="12"/>
      <c r="AE385" s="12"/>
      <c r="AF385" s="12"/>
      <c r="AG385" s="12"/>
      <c r="AH385" s="12"/>
      <c r="AI385" s="58"/>
      <c r="AJ385" s="12"/>
      <c r="AK385" s="12"/>
      <c r="AL385" s="12"/>
      <c r="AM385" s="12"/>
      <c r="AN385" s="12"/>
    </row>
    <row r="386" spans="1:40" ht="11.5" x14ac:dyDescent="0.2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58"/>
      <c r="L386" s="12"/>
      <c r="M386" s="12"/>
      <c r="N386" s="12"/>
      <c r="O386" s="12"/>
      <c r="P386" s="12"/>
      <c r="Q386" s="58"/>
      <c r="R386" s="12"/>
      <c r="S386" s="12"/>
      <c r="T386" s="12"/>
      <c r="U386" s="12"/>
      <c r="V386" s="12"/>
      <c r="W386" s="58"/>
      <c r="X386" s="12"/>
      <c r="Y386" s="12"/>
      <c r="Z386" s="12"/>
      <c r="AA386" s="12"/>
      <c r="AB386" s="12"/>
      <c r="AC386" s="58"/>
      <c r="AD386" s="12"/>
      <c r="AE386" s="12"/>
      <c r="AF386" s="12"/>
      <c r="AG386" s="12"/>
      <c r="AH386" s="12"/>
      <c r="AI386" s="58"/>
      <c r="AJ386" s="12"/>
      <c r="AK386" s="12"/>
      <c r="AL386" s="12"/>
      <c r="AM386" s="12"/>
      <c r="AN386" s="12"/>
    </row>
    <row r="387" spans="1:40" ht="11.5" x14ac:dyDescent="0.2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58"/>
      <c r="L387" s="12"/>
      <c r="M387" s="12"/>
      <c r="N387" s="12"/>
      <c r="O387" s="12"/>
      <c r="P387" s="12"/>
      <c r="Q387" s="58"/>
      <c r="R387" s="12"/>
      <c r="S387" s="12"/>
      <c r="T387" s="12"/>
      <c r="U387" s="12"/>
      <c r="V387" s="12"/>
      <c r="W387" s="58"/>
      <c r="X387" s="12"/>
      <c r="Y387" s="12"/>
      <c r="Z387" s="12"/>
      <c r="AA387" s="12"/>
      <c r="AB387" s="12"/>
      <c r="AC387" s="58"/>
      <c r="AD387" s="12"/>
      <c r="AE387" s="12"/>
      <c r="AF387" s="12"/>
      <c r="AG387" s="12"/>
      <c r="AH387" s="12"/>
      <c r="AI387" s="58"/>
      <c r="AJ387" s="12"/>
      <c r="AK387" s="12"/>
      <c r="AL387" s="12"/>
      <c r="AM387" s="12"/>
      <c r="AN387" s="12"/>
    </row>
    <row r="388" spans="1:40" ht="11.5" x14ac:dyDescent="0.2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58"/>
      <c r="L388" s="12"/>
      <c r="M388" s="12"/>
      <c r="N388" s="12"/>
      <c r="O388" s="12"/>
      <c r="P388" s="12"/>
      <c r="Q388" s="58"/>
      <c r="R388" s="12"/>
      <c r="S388" s="12"/>
      <c r="T388" s="12"/>
      <c r="U388" s="12"/>
      <c r="V388" s="12"/>
      <c r="W388" s="58"/>
      <c r="X388" s="12"/>
      <c r="Y388" s="12"/>
      <c r="Z388" s="12"/>
      <c r="AA388" s="12"/>
      <c r="AB388" s="12"/>
      <c r="AC388" s="58"/>
      <c r="AD388" s="12"/>
      <c r="AE388" s="12"/>
      <c r="AF388" s="12"/>
      <c r="AG388" s="12"/>
      <c r="AH388" s="12"/>
      <c r="AI388" s="58"/>
      <c r="AJ388" s="12"/>
      <c r="AK388" s="12"/>
      <c r="AL388" s="12"/>
      <c r="AM388" s="12"/>
      <c r="AN388" s="12"/>
    </row>
    <row r="389" spans="1:40" ht="11.5" x14ac:dyDescent="0.2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58"/>
      <c r="L389" s="12"/>
      <c r="M389" s="12"/>
      <c r="N389" s="12"/>
      <c r="O389" s="12"/>
      <c r="P389" s="12"/>
      <c r="Q389" s="58"/>
      <c r="R389" s="12"/>
      <c r="S389" s="12"/>
      <c r="T389" s="12"/>
      <c r="U389" s="12"/>
      <c r="V389" s="12"/>
      <c r="W389" s="58"/>
      <c r="X389" s="12"/>
      <c r="Y389" s="12"/>
      <c r="Z389" s="12"/>
      <c r="AA389" s="12"/>
      <c r="AB389" s="12"/>
      <c r="AC389" s="58"/>
      <c r="AD389" s="12"/>
      <c r="AE389" s="12"/>
      <c r="AF389" s="12"/>
      <c r="AG389" s="12"/>
      <c r="AH389" s="12"/>
      <c r="AI389" s="58"/>
      <c r="AJ389" s="12"/>
      <c r="AK389" s="12"/>
      <c r="AL389" s="12"/>
      <c r="AM389" s="12"/>
      <c r="AN389" s="12"/>
    </row>
    <row r="390" spans="1:40" ht="11.5" x14ac:dyDescent="0.2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58"/>
      <c r="L390" s="12"/>
      <c r="M390" s="12"/>
      <c r="N390" s="12"/>
      <c r="O390" s="12"/>
      <c r="P390" s="12"/>
      <c r="Q390" s="58"/>
      <c r="R390" s="12"/>
      <c r="S390" s="12"/>
      <c r="T390" s="12"/>
      <c r="U390" s="12"/>
      <c r="V390" s="12"/>
      <c r="W390" s="58"/>
      <c r="X390" s="12"/>
      <c r="Y390" s="12"/>
      <c r="Z390" s="12"/>
      <c r="AA390" s="12"/>
      <c r="AB390" s="12"/>
      <c r="AC390" s="58"/>
      <c r="AD390" s="12"/>
      <c r="AE390" s="12"/>
      <c r="AF390" s="12"/>
      <c r="AG390" s="12"/>
      <c r="AH390" s="12"/>
      <c r="AI390" s="58"/>
      <c r="AJ390" s="12"/>
      <c r="AK390" s="12"/>
      <c r="AL390" s="12"/>
      <c r="AM390" s="12"/>
      <c r="AN390" s="12"/>
    </row>
    <row r="391" spans="1:40" ht="11.5" x14ac:dyDescent="0.2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58"/>
      <c r="L391" s="12"/>
      <c r="M391" s="12"/>
      <c r="N391" s="12"/>
      <c r="O391" s="12"/>
      <c r="P391" s="12"/>
      <c r="Q391" s="58"/>
      <c r="R391" s="12"/>
      <c r="S391" s="12"/>
      <c r="T391" s="12"/>
      <c r="U391" s="12"/>
      <c r="V391" s="12"/>
      <c r="W391" s="58"/>
      <c r="X391" s="12"/>
      <c r="Y391" s="12"/>
      <c r="Z391" s="12"/>
      <c r="AA391" s="12"/>
      <c r="AB391" s="12"/>
      <c r="AC391" s="58"/>
      <c r="AD391" s="12"/>
      <c r="AE391" s="12"/>
      <c r="AF391" s="12"/>
      <c r="AG391" s="12"/>
      <c r="AH391" s="12"/>
      <c r="AI391" s="58"/>
      <c r="AJ391" s="12"/>
      <c r="AK391" s="12"/>
      <c r="AL391" s="12"/>
      <c r="AM391" s="12"/>
      <c r="AN391" s="12"/>
    </row>
    <row r="392" spans="1:40" ht="11.5" x14ac:dyDescent="0.2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58"/>
      <c r="L392" s="12"/>
      <c r="M392" s="12"/>
      <c r="N392" s="12"/>
      <c r="O392" s="12"/>
      <c r="P392" s="12"/>
      <c r="Q392" s="58"/>
      <c r="R392" s="12"/>
      <c r="S392" s="12"/>
      <c r="T392" s="12"/>
      <c r="U392" s="12"/>
      <c r="V392" s="12"/>
      <c r="W392" s="58"/>
      <c r="X392" s="12"/>
      <c r="Y392" s="12"/>
      <c r="Z392" s="12"/>
      <c r="AA392" s="12"/>
      <c r="AB392" s="12"/>
      <c r="AC392" s="58"/>
      <c r="AD392" s="12"/>
      <c r="AE392" s="12"/>
      <c r="AF392" s="12"/>
      <c r="AG392" s="12"/>
      <c r="AH392" s="12"/>
      <c r="AI392" s="58"/>
      <c r="AJ392" s="12"/>
      <c r="AK392" s="12"/>
      <c r="AL392" s="12"/>
      <c r="AM392" s="12"/>
      <c r="AN392" s="12"/>
    </row>
    <row r="393" spans="1:40" ht="11.5" x14ac:dyDescent="0.2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58"/>
      <c r="L393" s="12"/>
      <c r="M393" s="12"/>
      <c r="N393" s="12"/>
      <c r="O393" s="12"/>
      <c r="P393" s="12"/>
      <c r="Q393" s="58"/>
      <c r="R393" s="12"/>
      <c r="S393" s="12"/>
      <c r="T393" s="12"/>
      <c r="U393" s="12"/>
      <c r="V393" s="12"/>
      <c r="W393" s="58"/>
      <c r="X393" s="12"/>
      <c r="Y393" s="12"/>
      <c r="Z393" s="12"/>
      <c r="AA393" s="12"/>
      <c r="AB393" s="12"/>
      <c r="AC393" s="58"/>
      <c r="AD393" s="12"/>
      <c r="AE393" s="12"/>
      <c r="AF393" s="12"/>
      <c r="AG393" s="12"/>
      <c r="AH393" s="12"/>
      <c r="AI393" s="58"/>
      <c r="AJ393" s="12"/>
      <c r="AK393" s="12"/>
      <c r="AL393" s="12"/>
      <c r="AM393" s="12"/>
      <c r="AN393" s="12"/>
    </row>
    <row r="394" spans="1:40" ht="11.5" x14ac:dyDescent="0.2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58"/>
      <c r="L394" s="12"/>
      <c r="M394" s="12"/>
      <c r="N394" s="12"/>
      <c r="O394" s="12"/>
      <c r="P394" s="12"/>
      <c r="Q394" s="58"/>
      <c r="R394" s="12"/>
      <c r="S394" s="12"/>
      <c r="T394" s="12"/>
      <c r="U394" s="12"/>
      <c r="V394" s="12"/>
      <c r="W394" s="58"/>
      <c r="X394" s="12"/>
      <c r="Y394" s="12"/>
      <c r="Z394" s="12"/>
      <c r="AA394" s="12"/>
      <c r="AB394" s="12"/>
      <c r="AC394" s="58"/>
      <c r="AD394" s="12"/>
      <c r="AE394" s="12"/>
      <c r="AF394" s="12"/>
      <c r="AG394" s="12"/>
      <c r="AH394" s="12"/>
      <c r="AI394" s="58"/>
      <c r="AJ394" s="12"/>
      <c r="AK394" s="12"/>
      <c r="AL394" s="12"/>
      <c r="AM394" s="12"/>
      <c r="AN394" s="12"/>
    </row>
    <row r="395" spans="1:40" ht="11.5" x14ac:dyDescent="0.2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58"/>
      <c r="L395" s="12"/>
      <c r="M395" s="12"/>
      <c r="N395" s="12"/>
      <c r="O395" s="12"/>
      <c r="P395" s="12"/>
      <c r="Q395" s="58"/>
      <c r="R395" s="12"/>
      <c r="S395" s="12"/>
      <c r="T395" s="12"/>
      <c r="U395" s="12"/>
      <c r="V395" s="12"/>
      <c r="W395" s="58"/>
      <c r="X395" s="12"/>
      <c r="Y395" s="12"/>
      <c r="Z395" s="12"/>
      <c r="AA395" s="12"/>
      <c r="AB395" s="12"/>
      <c r="AC395" s="58"/>
      <c r="AD395" s="12"/>
      <c r="AE395" s="12"/>
      <c r="AF395" s="12"/>
      <c r="AG395" s="12"/>
      <c r="AH395" s="12"/>
      <c r="AI395" s="58"/>
      <c r="AJ395" s="12"/>
      <c r="AK395" s="12"/>
      <c r="AL395" s="12"/>
      <c r="AM395" s="12"/>
      <c r="AN395" s="12"/>
    </row>
    <row r="396" spans="1:40" ht="11.5" x14ac:dyDescent="0.2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58"/>
      <c r="L396" s="12"/>
      <c r="M396" s="12"/>
      <c r="N396" s="12"/>
      <c r="O396" s="12"/>
      <c r="P396" s="12"/>
      <c r="Q396" s="58"/>
      <c r="R396" s="12"/>
      <c r="S396" s="12"/>
      <c r="T396" s="12"/>
      <c r="U396" s="12"/>
      <c r="V396" s="12"/>
      <c r="W396" s="58"/>
      <c r="X396" s="12"/>
      <c r="Y396" s="12"/>
      <c r="Z396" s="12"/>
      <c r="AA396" s="12"/>
      <c r="AB396" s="12"/>
      <c r="AC396" s="58"/>
      <c r="AD396" s="12"/>
      <c r="AE396" s="12"/>
      <c r="AF396" s="12"/>
      <c r="AG396" s="12"/>
      <c r="AH396" s="12"/>
      <c r="AI396" s="58"/>
      <c r="AJ396" s="12"/>
      <c r="AK396" s="12"/>
      <c r="AL396" s="12"/>
      <c r="AM396" s="12"/>
      <c r="AN396" s="12"/>
    </row>
    <row r="397" spans="1:40" ht="11.5" x14ac:dyDescent="0.2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58"/>
      <c r="L397" s="12"/>
      <c r="M397" s="12"/>
      <c r="N397" s="12"/>
      <c r="O397" s="12"/>
      <c r="P397" s="12"/>
      <c r="Q397" s="58"/>
      <c r="R397" s="12"/>
      <c r="S397" s="12"/>
      <c r="T397" s="12"/>
      <c r="U397" s="12"/>
      <c r="V397" s="12"/>
      <c r="W397" s="58"/>
      <c r="X397" s="12"/>
      <c r="Y397" s="12"/>
      <c r="Z397" s="12"/>
      <c r="AA397" s="12"/>
      <c r="AB397" s="12"/>
      <c r="AC397" s="58"/>
      <c r="AD397" s="12"/>
      <c r="AE397" s="12"/>
      <c r="AF397" s="12"/>
      <c r="AG397" s="12"/>
      <c r="AH397" s="12"/>
      <c r="AI397" s="58"/>
      <c r="AJ397" s="12"/>
      <c r="AK397" s="12"/>
      <c r="AL397" s="12"/>
      <c r="AM397" s="12"/>
      <c r="AN397" s="12"/>
    </row>
    <row r="398" spans="1:40" ht="11.5" x14ac:dyDescent="0.2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58"/>
      <c r="L398" s="12"/>
      <c r="M398" s="12"/>
      <c r="N398" s="12"/>
      <c r="O398" s="12"/>
      <c r="P398" s="12"/>
      <c r="Q398" s="58"/>
      <c r="R398" s="12"/>
      <c r="S398" s="12"/>
      <c r="T398" s="12"/>
      <c r="U398" s="12"/>
      <c r="V398" s="12"/>
      <c r="W398" s="58"/>
      <c r="X398" s="12"/>
      <c r="Y398" s="12"/>
      <c r="Z398" s="12"/>
      <c r="AA398" s="12"/>
      <c r="AB398" s="12"/>
      <c r="AC398" s="58"/>
      <c r="AD398" s="12"/>
      <c r="AE398" s="12"/>
      <c r="AF398" s="12"/>
      <c r="AG398" s="12"/>
      <c r="AH398" s="12"/>
      <c r="AI398" s="58"/>
      <c r="AJ398" s="12"/>
      <c r="AK398" s="12"/>
      <c r="AL398" s="12"/>
      <c r="AM398" s="12"/>
      <c r="AN398" s="12"/>
    </row>
    <row r="399" spans="1:40" ht="11.5" x14ac:dyDescent="0.2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58"/>
      <c r="L399" s="12"/>
      <c r="M399" s="12"/>
      <c r="N399" s="12"/>
      <c r="O399" s="12"/>
      <c r="P399" s="12"/>
      <c r="Q399" s="58"/>
      <c r="R399" s="12"/>
      <c r="S399" s="12"/>
      <c r="T399" s="12"/>
      <c r="U399" s="12"/>
      <c r="V399" s="12"/>
      <c r="W399" s="58"/>
      <c r="X399" s="12"/>
      <c r="Y399" s="12"/>
      <c r="Z399" s="12"/>
      <c r="AA399" s="12"/>
      <c r="AB399" s="12"/>
      <c r="AC399" s="58"/>
      <c r="AD399" s="12"/>
      <c r="AE399" s="12"/>
      <c r="AF399" s="12"/>
      <c r="AG399" s="12"/>
      <c r="AH399" s="12"/>
      <c r="AI399" s="58"/>
      <c r="AJ399" s="12"/>
      <c r="AK399" s="12"/>
      <c r="AL399" s="12"/>
      <c r="AM399" s="12"/>
      <c r="AN399" s="12"/>
    </row>
    <row r="400" spans="1:40" ht="11.5" x14ac:dyDescent="0.2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58"/>
      <c r="L400" s="12"/>
      <c r="M400" s="12"/>
      <c r="N400" s="12"/>
      <c r="O400" s="12"/>
      <c r="P400" s="12"/>
      <c r="Q400" s="58"/>
      <c r="R400" s="12"/>
      <c r="S400" s="12"/>
      <c r="T400" s="12"/>
      <c r="U400" s="12"/>
      <c r="V400" s="12"/>
      <c r="W400" s="58"/>
      <c r="X400" s="12"/>
      <c r="Y400" s="12"/>
      <c r="Z400" s="12"/>
      <c r="AA400" s="12"/>
      <c r="AB400" s="12"/>
      <c r="AC400" s="58"/>
      <c r="AD400" s="12"/>
      <c r="AE400" s="12"/>
      <c r="AF400" s="12"/>
      <c r="AG400" s="12"/>
      <c r="AH400" s="12"/>
      <c r="AI400" s="58"/>
      <c r="AJ400" s="12"/>
      <c r="AK400" s="12"/>
      <c r="AL400" s="12"/>
      <c r="AM400" s="12"/>
      <c r="AN400" s="12"/>
    </row>
    <row r="401" spans="1:40" ht="11.5" x14ac:dyDescent="0.2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58"/>
      <c r="L401" s="12"/>
      <c r="M401" s="12"/>
      <c r="N401" s="12"/>
      <c r="O401" s="12"/>
      <c r="P401" s="12"/>
      <c r="Q401" s="58"/>
      <c r="R401" s="12"/>
      <c r="S401" s="12"/>
      <c r="T401" s="12"/>
      <c r="U401" s="12"/>
      <c r="V401" s="12"/>
      <c r="W401" s="58"/>
      <c r="X401" s="12"/>
      <c r="Y401" s="12"/>
      <c r="Z401" s="12"/>
      <c r="AA401" s="12"/>
      <c r="AB401" s="12"/>
      <c r="AC401" s="58"/>
      <c r="AD401" s="12"/>
      <c r="AE401" s="12"/>
      <c r="AF401" s="12"/>
      <c r="AG401" s="12"/>
      <c r="AH401" s="12"/>
      <c r="AI401" s="58"/>
      <c r="AJ401" s="12"/>
      <c r="AK401" s="12"/>
      <c r="AL401" s="12"/>
      <c r="AM401" s="12"/>
      <c r="AN401" s="12"/>
    </row>
    <row r="402" spans="1:40" ht="11.5" x14ac:dyDescent="0.2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58"/>
      <c r="L402" s="12"/>
      <c r="M402" s="12"/>
      <c r="N402" s="12"/>
      <c r="O402" s="12"/>
      <c r="P402" s="12"/>
      <c r="Q402" s="58"/>
      <c r="R402" s="12"/>
      <c r="S402" s="12"/>
      <c r="T402" s="12"/>
      <c r="U402" s="12"/>
      <c r="V402" s="12"/>
      <c r="W402" s="58"/>
      <c r="X402" s="12"/>
      <c r="Y402" s="12"/>
      <c r="Z402" s="12"/>
      <c r="AA402" s="12"/>
      <c r="AB402" s="12"/>
      <c r="AC402" s="58"/>
      <c r="AD402" s="12"/>
      <c r="AE402" s="12"/>
      <c r="AF402" s="12"/>
      <c r="AG402" s="12"/>
      <c r="AH402" s="12"/>
      <c r="AI402" s="58"/>
      <c r="AJ402" s="12"/>
      <c r="AK402" s="12"/>
      <c r="AL402" s="12"/>
      <c r="AM402" s="12"/>
      <c r="AN402" s="12"/>
    </row>
    <row r="403" spans="1:40" ht="11.5" x14ac:dyDescent="0.2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58"/>
      <c r="L403" s="12"/>
      <c r="M403" s="12"/>
      <c r="N403" s="12"/>
      <c r="O403" s="12"/>
      <c r="P403" s="12"/>
      <c r="Q403" s="58"/>
      <c r="R403" s="12"/>
      <c r="S403" s="12"/>
      <c r="T403" s="12"/>
      <c r="U403" s="12"/>
      <c r="V403" s="12"/>
      <c r="W403" s="58"/>
      <c r="X403" s="12"/>
      <c r="Y403" s="12"/>
      <c r="Z403" s="12"/>
      <c r="AA403" s="12"/>
      <c r="AB403" s="12"/>
      <c r="AC403" s="58"/>
      <c r="AD403" s="12"/>
      <c r="AE403" s="12"/>
      <c r="AF403" s="12"/>
      <c r="AG403" s="12"/>
      <c r="AH403" s="12"/>
      <c r="AI403" s="58"/>
      <c r="AJ403" s="12"/>
      <c r="AK403" s="12"/>
      <c r="AL403" s="12"/>
      <c r="AM403" s="12"/>
      <c r="AN403" s="12"/>
    </row>
    <row r="404" spans="1:40" ht="11.5" x14ac:dyDescent="0.2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58"/>
      <c r="L404" s="12"/>
      <c r="M404" s="12"/>
      <c r="N404" s="12"/>
      <c r="O404" s="12"/>
      <c r="P404" s="12"/>
      <c r="Q404" s="58"/>
      <c r="R404" s="12"/>
      <c r="S404" s="12"/>
      <c r="T404" s="12"/>
      <c r="U404" s="12"/>
      <c r="V404" s="12"/>
      <c r="W404" s="58"/>
      <c r="X404" s="12"/>
      <c r="Y404" s="12"/>
      <c r="Z404" s="12"/>
      <c r="AA404" s="12"/>
      <c r="AB404" s="12"/>
      <c r="AC404" s="58"/>
      <c r="AD404" s="12"/>
      <c r="AE404" s="12"/>
      <c r="AF404" s="12"/>
      <c r="AG404" s="12"/>
      <c r="AH404" s="12"/>
      <c r="AI404" s="58"/>
      <c r="AJ404" s="12"/>
      <c r="AK404" s="12"/>
      <c r="AL404" s="12"/>
      <c r="AM404" s="12"/>
      <c r="AN404" s="12"/>
    </row>
    <row r="405" spans="1:40" ht="11.5" x14ac:dyDescent="0.2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58"/>
      <c r="L405" s="12"/>
      <c r="M405" s="12"/>
      <c r="N405" s="12"/>
      <c r="O405" s="12"/>
      <c r="P405" s="12"/>
      <c r="Q405" s="58"/>
      <c r="R405" s="12"/>
      <c r="S405" s="12"/>
      <c r="T405" s="12"/>
      <c r="U405" s="12"/>
      <c r="V405" s="12"/>
      <c r="W405" s="58"/>
      <c r="X405" s="12"/>
      <c r="Y405" s="12"/>
      <c r="Z405" s="12"/>
      <c r="AA405" s="12"/>
      <c r="AB405" s="12"/>
      <c r="AC405" s="58"/>
      <c r="AD405" s="12"/>
      <c r="AE405" s="12"/>
      <c r="AF405" s="12"/>
      <c r="AG405" s="12"/>
      <c r="AH405" s="12"/>
      <c r="AI405" s="58"/>
      <c r="AJ405" s="12"/>
      <c r="AK405" s="12"/>
      <c r="AL405" s="12"/>
      <c r="AM405" s="12"/>
      <c r="AN405" s="12"/>
    </row>
    <row r="406" spans="1:40" ht="11.5" x14ac:dyDescent="0.2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58"/>
      <c r="L406" s="12"/>
      <c r="M406" s="12"/>
      <c r="N406" s="12"/>
      <c r="O406" s="12"/>
      <c r="P406" s="12"/>
      <c r="Q406" s="58"/>
      <c r="R406" s="12"/>
      <c r="S406" s="12"/>
      <c r="T406" s="12"/>
      <c r="U406" s="12"/>
      <c r="V406" s="12"/>
      <c r="W406" s="58"/>
      <c r="X406" s="12"/>
      <c r="Y406" s="12"/>
      <c r="Z406" s="12"/>
      <c r="AA406" s="12"/>
      <c r="AB406" s="12"/>
      <c r="AC406" s="58"/>
      <c r="AD406" s="12"/>
      <c r="AE406" s="12"/>
      <c r="AF406" s="12"/>
      <c r="AG406" s="12"/>
      <c r="AH406" s="12"/>
      <c r="AI406" s="58"/>
      <c r="AJ406" s="12"/>
      <c r="AK406" s="12"/>
      <c r="AL406" s="12"/>
      <c r="AM406" s="12"/>
      <c r="AN406" s="12"/>
    </row>
    <row r="407" spans="1:40" ht="11.5" x14ac:dyDescent="0.2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58"/>
      <c r="L407" s="12"/>
      <c r="M407" s="12"/>
      <c r="N407" s="12"/>
      <c r="O407" s="12"/>
      <c r="P407" s="12"/>
      <c r="Q407" s="58"/>
      <c r="R407" s="12"/>
      <c r="S407" s="12"/>
      <c r="T407" s="12"/>
      <c r="U407" s="12"/>
      <c r="V407" s="12"/>
      <c r="W407" s="58"/>
      <c r="X407" s="12"/>
      <c r="Y407" s="12"/>
      <c r="Z407" s="12"/>
      <c r="AA407" s="12"/>
      <c r="AB407" s="12"/>
      <c r="AC407" s="58"/>
      <c r="AD407" s="12"/>
      <c r="AE407" s="12"/>
      <c r="AF407" s="12"/>
      <c r="AG407" s="12"/>
      <c r="AH407" s="12"/>
      <c r="AI407" s="58"/>
      <c r="AJ407" s="12"/>
      <c r="AK407" s="12"/>
      <c r="AL407" s="12"/>
      <c r="AM407" s="12"/>
      <c r="AN407" s="12"/>
    </row>
    <row r="408" spans="1:40" ht="11.5" x14ac:dyDescent="0.2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58"/>
      <c r="L408" s="12"/>
      <c r="M408" s="12"/>
      <c r="N408" s="12"/>
      <c r="O408" s="12"/>
      <c r="P408" s="12"/>
      <c r="Q408" s="58"/>
      <c r="R408" s="12"/>
      <c r="S408" s="12"/>
      <c r="T408" s="12"/>
      <c r="U408" s="12"/>
      <c r="V408" s="12"/>
      <c r="W408" s="58"/>
      <c r="X408" s="12"/>
      <c r="Y408" s="12"/>
      <c r="Z408" s="12"/>
      <c r="AA408" s="12"/>
      <c r="AB408" s="12"/>
      <c r="AC408" s="58"/>
      <c r="AD408" s="12"/>
      <c r="AE408" s="12"/>
      <c r="AF408" s="12"/>
      <c r="AG408" s="12"/>
      <c r="AH408" s="12"/>
      <c r="AI408" s="58"/>
      <c r="AJ408" s="12"/>
      <c r="AK408" s="12"/>
      <c r="AL408" s="12"/>
      <c r="AM408" s="12"/>
      <c r="AN408" s="12"/>
    </row>
    <row r="409" spans="1:40" ht="11.5" x14ac:dyDescent="0.2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58"/>
      <c r="L409" s="12"/>
      <c r="M409" s="12"/>
      <c r="N409" s="12"/>
      <c r="O409" s="12"/>
      <c r="P409" s="12"/>
      <c r="Q409" s="58"/>
      <c r="R409" s="12"/>
      <c r="S409" s="12"/>
      <c r="T409" s="12"/>
      <c r="U409" s="12"/>
      <c r="V409" s="12"/>
      <c r="W409" s="58"/>
      <c r="X409" s="12"/>
      <c r="Y409" s="12"/>
      <c r="Z409" s="12"/>
      <c r="AA409" s="12"/>
      <c r="AB409" s="12"/>
      <c r="AC409" s="58"/>
      <c r="AD409" s="12"/>
      <c r="AE409" s="12"/>
      <c r="AF409" s="12"/>
      <c r="AG409" s="12"/>
      <c r="AH409" s="12"/>
      <c r="AI409" s="58"/>
      <c r="AJ409" s="12"/>
      <c r="AK409" s="12"/>
      <c r="AL409" s="12"/>
      <c r="AM409" s="12"/>
      <c r="AN409" s="12"/>
    </row>
    <row r="410" spans="1:40" ht="11.5" x14ac:dyDescent="0.2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58"/>
      <c r="L410" s="12"/>
      <c r="M410" s="12"/>
      <c r="N410" s="12"/>
      <c r="O410" s="12"/>
      <c r="P410" s="12"/>
      <c r="Q410" s="58"/>
      <c r="R410" s="12"/>
      <c r="S410" s="12"/>
      <c r="T410" s="12"/>
      <c r="U410" s="12"/>
      <c r="V410" s="12"/>
      <c r="W410" s="58"/>
      <c r="X410" s="12"/>
      <c r="Y410" s="12"/>
      <c r="Z410" s="12"/>
      <c r="AA410" s="12"/>
      <c r="AB410" s="12"/>
      <c r="AC410" s="58"/>
      <c r="AD410" s="12"/>
      <c r="AE410" s="12"/>
      <c r="AF410" s="12"/>
      <c r="AG410" s="12"/>
      <c r="AH410" s="12"/>
      <c r="AI410" s="58"/>
      <c r="AJ410" s="12"/>
      <c r="AK410" s="12"/>
      <c r="AL410" s="12"/>
      <c r="AM410" s="12"/>
      <c r="AN410" s="12"/>
    </row>
    <row r="411" spans="1:40" ht="11.5" x14ac:dyDescent="0.2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58"/>
      <c r="L411" s="12"/>
      <c r="M411" s="12"/>
      <c r="N411" s="12"/>
      <c r="O411" s="12"/>
      <c r="P411" s="12"/>
      <c r="Q411" s="58"/>
      <c r="R411" s="12"/>
      <c r="S411" s="12"/>
      <c r="T411" s="12"/>
      <c r="U411" s="12"/>
      <c r="V411" s="12"/>
      <c r="W411" s="58"/>
      <c r="X411" s="12"/>
      <c r="Y411" s="12"/>
      <c r="Z411" s="12"/>
      <c r="AA411" s="12"/>
      <c r="AB411" s="12"/>
      <c r="AC411" s="58"/>
      <c r="AD411" s="12"/>
      <c r="AE411" s="12"/>
      <c r="AF411" s="12"/>
      <c r="AG411" s="12"/>
      <c r="AH411" s="12"/>
      <c r="AI411" s="58"/>
      <c r="AJ411" s="12"/>
      <c r="AK411" s="12"/>
      <c r="AL411" s="12"/>
      <c r="AM411" s="12"/>
      <c r="AN411" s="12"/>
    </row>
    <row r="412" spans="1:40" ht="11.5" x14ac:dyDescent="0.2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58"/>
      <c r="L412" s="12"/>
      <c r="M412" s="12"/>
      <c r="N412" s="12"/>
      <c r="O412" s="12"/>
      <c r="P412" s="12"/>
      <c r="Q412" s="58"/>
      <c r="R412" s="12"/>
      <c r="S412" s="12"/>
      <c r="T412" s="12"/>
      <c r="U412" s="12"/>
      <c r="V412" s="12"/>
      <c r="W412" s="58"/>
      <c r="X412" s="12"/>
      <c r="Y412" s="12"/>
      <c r="Z412" s="12"/>
      <c r="AA412" s="12"/>
      <c r="AB412" s="12"/>
      <c r="AC412" s="58"/>
      <c r="AD412" s="12"/>
      <c r="AE412" s="12"/>
      <c r="AF412" s="12"/>
      <c r="AG412" s="12"/>
      <c r="AH412" s="12"/>
      <c r="AI412" s="58"/>
      <c r="AJ412" s="12"/>
      <c r="AK412" s="12"/>
      <c r="AL412" s="12"/>
      <c r="AM412" s="12"/>
      <c r="AN412" s="12"/>
    </row>
    <row r="413" spans="1:40" ht="11.5" x14ac:dyDescent="0.2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58"/>
      <c r="L413" s="12"/>
      <c r="M413" s="12"/>
      <c r="N413" s="12"/>
      <c r="O413" s="12"/>
      <c r="P413" s="12"/>
      <c r="Q413" s="58"/>
      <c r="R413" s="12"/>
      <c r="S413" s="12"/>
      <c r="T413" s="12"/>
      <c r="U413" s="12"/>
      <c r="V413" s="12"/>
      <c r="W413" s="58"/>
      <c r="X413" s="12"/>
      <c r="Y413" s="12"/>
      <c r="Z413" s="12"/>
      <c r="AA413" s="12"/>
      <c r="AB413" s="12"/>
      <c r="AC413" s="58"/>
      <c r="AD413" s="12"/>
      <c r="AE413" s="12"/>
      <c r="AF413" s="12"/>
      <c r="AG413" s="12"/>
      <c r="AH413" s="12"/>
      <c r="AI413" s="58"/>
      <c r="AJ413" s="12"/>
      <c r="AK413" s="12"/>
      <c r="AL413" s="12"/>
      <c r="AM413" s="12"/>
      <c r="AN413" s="12"/>
    </row>
    <row r="414" spans="1:40" ht="11.5" x14ac:dyDescent="0.2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58"/>
      <c r="L414" s="12"/>
      <c r="M414" s="12"/>
      <c r="N414" s="12"/>
      <c r="O414" s="12"/>
      <c r="P414" s="12"/>
      <c r="Q414" s="58"/>
      <c r="R414" s="12"/>
      <c r="S414" s="12"/>
      <c r="T414" s="12"/>
      <c r="U414" s="12"/>
      <c r="V414" s="12"/>
      <c r="W414" s="58"/>
      <c r="X414" s="12"/>
      <c r="Y414" s="12"/>
      <c r="Z414" s="12"/>
      <c r="AA414" s="12"/>
      <c r="AB414" s="12"/>
      <c r="AC414" s="58"/>
      <c r="AD414" s="12"/>
      <c r="AE414" s="12"/>
      <c r="AF414" s="12"/>
      <c r="AG414" s="12"/>
      <c r="AH414" s="12"/>
      <c r="AI414" s="58"/>
      <c r="AJ414" s="12"/>
      <c r="AK414" s="12"/>
      <c r="AL414" s="12"/>
      <c r="AM414" s="12"/>
      <c r="AN414" s="12"/>
    </row>
    <row r="415" spans="1:40" ht="11.5" x14ac:dyDescent="0.2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58"/>
      <c r="L415" s="12"/>
      <c r="M415" s="12"/>
      <c r="N415" s="12"/>
      <c r="O415" s="12"/>
      <c r="P415" s="12"/>
      <c r="Q415" s="58"/>
      <c r="R415" s="12"/>
      <c r="S415" s="12"/>
      <c r="T415" s="12"/>
      <c r="U415" s="12"/>
      <c r="V415" s="12"/>
      <c r="W415" s="58"/>
      <c r="X415" s="12"/>
      <c r="Y415" s="12"/>
      <c r="Z415" s="12"/>
      <c r="AA415" s="12"/>
      <c r="AB415" s="12"/>
      <c r="AC415" s="58"/>
      <c r="AD415" s="12"/>
      <c r="AE415" s="12"/>
      <c r="AF415" s="12"/>
      <c r="AG415" s="12"/>
      <c r="AH415" s="12"/>
      <c r="AI415" s="58"/>
      <c r="AJ415" s="12"/>
      <c r="AK415" s="12"/>
      <c r="AL415" s="12"/>
      <c r="AM415" s="12"/>
      <c r="AN415" s="12"/>
    </row>
    <row r="416" spans="1:40" ht="11.5" x14ac:dyDescent="0.2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58"/>
      <c r="L416" s="12"/>
      <c r="M416" s="12"/>
      <c r="N416" s="12"/>
      <c r="O416" s="12"/>
      <c r="P416" s="12"/>
      <c r="Q416" s="58"/>
      <c r="R416" s="12"/>
      <c r="S416" s="12"/>
      <c r="T416" s="12"/>
      <c r="U416" s="12"/>
      <c r="V416" s="12"/>
      <c r="W416" s="58"/>
      <c r="X416" s="12"/>
      <c r="Y416" s="12"/>
      <c r="Z416" s="12"/>
      <c r="AA416" s="12"/>
      <c r="AB416" s="12"/>
      <c r="AC416" s="58"/>
      <c r="AD416" s="12"/>
      <c r="AE416" s="12"/>
      <c r="AF416" s="12"/>
      <c r="AG416" s="12"/>
      <c r="AH416" s="12"/>
      <c r="AI416" s="58"/>
      <c r="AJ416" s="12"/>
      <c r="AK416" s="12"/>
      <c r="AL416" s="12"/>
      <c r="AM416" s="12"/>
      <c r="AN416" s="12"/>
    </row>
    <row r="417" spans="1:40" ht="11.5" x14ac:dyDescent="0.2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58"/>
      <c r="L417" s="12"/>
      <c r="M417" s="12"/>
      <c r="N417" s="12"/>
      <c r="O417" s="12"/>
      <c r="P417" s="12"/>
      <c r="Q417" s="58"/>
      <c r="R417" s="12"/>
      <c r="S417" s="12"/>
      <c r="T417" s="12"/>
      <c r="U417" s="12"/>
      <c r="V417" s="12"/>
      <c r="W417" s="58"/>
      <c r="X417" s="12"/>
      <c r="Y417" s="12"/>
      <c r="Z417" s="12"/>
      <c r="AA417" s="12"/>
      <c r="AB417" s="12"/>
      <c r="AC417" s="58"/>
      <c r="AD417" s="12"/>
      <c r="AE417" s="12"/>
      <c r="AF417" s="12"/>
      <c r="AG417" s="12"/>
      <c r="AH417" s="12"/>
      <c r="AI417" s="58"/>
      <c r="AJ417" s="12"/>
      <c r="AK417" s="12"/>
      <c r="AL417" s="12"/>
      <c r="AM417" s="12"/>
      <c r="AN417" s="12"/>
    </row>
    <row r="418" spans="1:40" ht="11.5" x14ac:dyDescent="0.2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58"/>
      <c r="L418" s="12"/>
      <c r="M418" s="12"/>
      <c r="N418" s="12"/>
      <c r="O418" s="12"/>
      <c r="P418" s="12"/>
      <c r="Q418" s="58"/>
      <c r="R418" s="12"/>
      <c r="S418" s="12"/>
      <c r="T418" s="12"/>
      <c r="U418" s="12"/>
      <c r="V418" s="12"/>
      <c r="W418" s="58"/>
      <c r="X418" s="12"/>
      <c r="Y418" s="12"/>
      <c r="Z418" s="12"/>
      <c r="AA418" s="12"/>
      <c r="AB418" s="12"/>
      <c r="AC418" s="58"/>
      <c r="AD418" s="12"/>
      <c r="AE418" s="12"/>
      <c r="AF418" s="12"/>
      <c r="AG418" s="12"/>
      <c r="AH418" s="12"/>
      <c r="AI418" s="58"/>
      <c r="AJ418" s="12"/>
      <c r="AK418" s="12"/>
      <c r="AL418" s="12"/>
      <c r="AM418" s="12"/>
      <c r="AN418" s="12"/>
    </row>
    <row r="419" spans="1:40" ht="11.5" x14ac:dyDescent="0.2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58"/>
      <c r="L419" s="12"/>
      <c r="M419" s="12"/>
      <c r="N419" s="12"/>
      <c r="O419" s="12"/>
      <c r="P419" s="12"/>
      <c r="Q419" s="58"/>
      <c r="R419" s="12"/>
      <c r="S419" s="12"/>
      <c r="T419" s="12"/>
      <c r="U419" s="12"/>
      <c r="V419" s="12"/>
      <c r="W419" s="58"/>
      <c r="X419" s="12"/>
      <c r="Y419" s="12"/>
      <c r="Z419" s="12"/>
      <c r="AA419" s="12"/>
      <c r="AB419" s="12"/>
      <c r="AC419" s="58"/>
      <c r="AD419" s="12"/>
      <c r="AE419" s="12"/>
      <c r="AF419" s="12"/>
      <c r="AG419" s="12"/>
      <c r="AH419" s="12"/>
      <c r="AI419" s="58"/>
      <c r="AJ419" s="12"/>
      <c r="AK419" s="12"/>
      <c r="AL419" s="12"/>
      <c r="AM419" s="12"/>
      <c r="AN419" s="12"/>
    </row>
    <row r="420" spans="1:40" ht="11.5" x14ac:dyDescent="0.2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58"/>
      <c r="L420" s="12"/>
      <c r="M420" s="12"/>
      <c r="N420" s="12"/>
      <c r="O420" s="12"/>
      <c r="P420" s="12"/>
      <c r="Q420" s="58"/>
      <c r="R420" s="12"/>
      <c r="S420" s="12"/>
      <c r="T420" s="12"/>
      <c r="U420" s="12"/>
      <c r="V420" s="12"/>
      <c r="W420" s="58"/>
      <c r="X420" s="12"/>
      <c r="Y420" s="12"/>
      <c r="Z420" s="12"/>
      <c r="AA420" s="12"/>
      <c r="AB420" s="12"/>
      <c r="AC420" s="58"/>
      <c r="AD420" s="12"/>
      <c r="AE420" s="12"/>
      <c r="AF420" s="12"/>
      <c r="AG420" s="12"/>
      <c r="AH420" s="12"/>
      <c r="AI420" s="58"/>
      <c r="AJ420" s="12"/>
      <c r="AK420" s="12"/>
      <c r="AL420" s="12"/>
      <c r="AM420" s="12"/>
      <c r="AN420" s="12"/>
    </row>
    <row r="421" spans="1:40" ht="11.5" x14ac:dyDescent="0.2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58"/>
      <c r="L421" s="12"/>
      <c r="M421" s="12"/>
      <c r="N421" s="12"/>
      <c r="O421" s="12"/>
      <c r="P421" s="12"/>
      <c r="Q421" s="58"/>
      <c r="R421" s="12"/>
      <c r="S421" s="12"/>
      <c r="T421" s="12"/>
      <c r="U421" s="12"/>
      <c r="V421" s="12"/>
      <c r="W421" s="58"/>
      <c r="X421" s="12"/>
      <c r="Y421" s="12"/>
      <c r="Z421" s="12"/>
      <c r="AA421" s="12"/>
      <c r="AB421" s="12"/>
      <c r="AC421" s="58"/>
      <c r="AD421" s="12"/>
      <c r="AE421" s="12"/>
      <c r="AF421" s="12"/>
      <c r="AG421" s="12"/>
      <c r="AH421" s="12"/>
      <c r="AI421" s="58"/>
      <c r="AJ421" s="12"/>
      <c r="AK421" s="12"/>
      <c r="AL421" s="12"/>
      <c r="AM421" s="12"/>
      <c r="AN421" s="12"/>
    </row>
    <row r="422" spans="1:40" ht="11.5" x14ac:dyDescent="0.2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58"/>
      <c r="L422" s="12"/>
      <c r="M422" s="12"/>
      <c r="N422" s="12"/>
      <c r="O422" s="12"/>
      <c r="P422" s="12"/>
      <c r="Q422" s="58"/>
      <c r="R422" s="12"/>
      <c r="S422" s="12"/>
      <c r="T422" s="12"/>
      <c r="U422" s="12"/>
      <c r="V422" s="12"/>
      <c r="W422" s="58"/>
      <c r="X422" s="12"/>
      <c r="Y422" s="12"/>
      <c r="Z422" s="12"/>
      <c r="AA422" s="12"/>
      <c r="AB422" s="12"/>
      <c r="AC422" s="58"/>
      <c r="AD422" s="12"/>
      <c r="AE422" s="12"/>
      <c r="AF422" s="12"/>
      <c r="AG422" s="12"/>
      <c r="AH422" s="12"/>
      <c r="AI422" s="58"/>
      <c r="AJ422" s="12"/>
      <c r="AK422" s="12"/>
      <c r="AL422" s="12"/>
      <c r="AM422" s="12"/>
      <c r="AN422" s="12"/>
    </row>
    <row r="423" spans="1:40" ht="11.5" x14ac:dyDescent="0.2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58"/>
      <c r="L423" s="12"/>
      <c r="M423" s="12"/>
      <c r="N423" s="12"/>
      <c r="O423" s="12"/>
      <c r="P423" s="12"/>
      <c r="Q423" s="58"/>
      <c r="R423" s="12"/>
      <c r="S423" s="12"/>
      <c r="T423" s="12"/>
      <c r="U423" s="12"/>
      <c r="V423" s="12"/>
      <c r="W423" s="58"/>
      <c r="X423" s="12"/>
      <c r="Y423" s="12"/>
      <c r="Z423" s="12"/>
      <c r="AA423" s="12"/>
      <c r="AB423" s="12"/>
      <c r="AC423" s="58"/>
      <c r="AD423" s="12"/>
      <c r="AE423" s="12"/>
      <c r="AF423" s="12"/>
      <c r="AG423" s="12"/>
      <c r="AH423" s="12"/>
      <c r="AI423" s="58"/>
      <c r="AJ423" s="12"/>
      <c r="AK423" s="12"/>
      <c r="AL423" s="12"/>
      <c r="AM423" s="12"/>
      <c r="AN423" s="12"/>
    </row>
    <row r="424" spans="1:40" ht="11.5" x14ac:dyDescent="0.2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58"/>
      <c r="L424" s="12"/>
      <c r="M424" s="12"/>
      <c r="N424" s="12"/>
      <c r="O424" s="12"/>
      <c r="P424" s="12"/>
      <c r="Q424" s="58"/>
      <c r="R424" s="12"/>
      <c r="S424" s="12"/>
      <c r="T424" s="12"/>
      <c r="U424" s="12"/>
      <c r="V424" s="12"/>
      <c r="W424" s="58"/>
      <c r="X424" s="12"/>
      <c r="Y424" s="12"/>
      <c r="Z424" s="12"/>
      <c r="AA424" s="12"/>
      <c r="AB424" s="12"/>
      <c r="AC424" s="58"/>
      <c r="AD424" s="12"/>
      <c r="AE424" s="12"/>
      <c r="AF424" s="12"/>
      <c r="AG424" s="12"/>
      <c r="AH424" s="12"/>
      <c r="AI424" s="58"/>
      <c r="AJ424" s="12"/>
      <c r="AK424" s="12"/>
      <c r="AL424" s="12"/>
      <c r="AM424" s="12"/>
      <c r="AN424" s="12"/>
    </row>
    <row r="425" spans="1:40" ht="11.5" x14ac:dyDescent="0.2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58"/>
      <c r="L425" s="12"/>
      <c r="M425" s="12"/>
      <c r="N425" s="12"/>
      <c r="O425" s="12"/>
      <c r="P425" s="12"/>
      <c r="Q425" s="58"/>
      <c r="R425" s="12"/>
      <c r="S425" s="12"/>
      <c r="T425" s="12"/>
      <c r="U425" s="12"/>
      <c r="V425" s="12"/>
      <c r="W425" s="58"/>
      <c r="X425" s="12"/>
      <c r="Y425" s="12"/>
      <c r="Z425" s="12"/>
      <c r="AA425" s="12"/>
      <c r="AB425" s="12"/>
      <c r="AC425" s="58"/>
      <c r="AD425" s="12"/>
      <c r="AE425" s="12"/>
      <c r="AF425" s="12"/>
      <c r="AG425" s="12"/>
      <c r="AH425" s="12"/>
      <c r="AI425" s="58"/>
      <c r="AJ425" s="12"/>
      <c r="AK425" s="12"/>
      <c r="AL425" s="12"/>
      <c r="AM425" s="12"/>
      <c r="AN425" s="12"/>
    </row>
    <row r="426" spans="1:40" ht="11.5" x14ac:dyDescent="0.2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58"/>
      <c r="L426" s="12"/>
      <c r="M426" s="12"/>
      <c r="N426" s="12"/>
      <c r="O426" s="12"/>
      <c r="P426" s="12"/>
      <c r="Q426" s="58"/>
      <c r="R426" s="12"/>
      <c r="S426" s="12"/>
      <c r="T426" s="12"/>
      <c r="U426" s="12"/>
      <c r="V426" s="12"/>
      <c r="W426" s="58"/>
      <c r="X426" s="12"/>
      <c r="Y426" s="12"/>
      <c r="Z426" s="12"/>
      <c r="AA426" s="12"/>
      <c r="AB426" s="12"/>
      <c r="AC426" s="58"/>
      <c r="AD426" s="12"/>
      <c r="AE426" s="12"/>
      <c r="AF426" s="12"/>
      <c r="AG426" s="12"/>
      <c r="AH426" s="12"/>
      <c r="AI426" s="58"/>
      <c r="AJ426" s="12"/>
      <c r="AK426" s="12"/>
      <c r="AL426" s="12"/>
      <c r="AM426" s="12"/>
      <c r="AN426" s="12"/>
    </row>
    <row r="427" spans="1:40" ht="11.5" x14ac:dyDescent="0.2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58"/>
      <c r="L427" s="12"/>
      <c r="M427" s="12"/>
      <c r="N427" s="12"/>
      <c r="O427" s="12"/>
      <c r="P427" s="12"/>
      <c r="Q427" s="58"/>
      <c r="R427" s="12"/>
      <c r="S427" s="12"/>
      <c r="T427" s="12"/>
      <c r="U427" s="12"/>
      <c r="V427" s="12"/>
      <c r="W427" s="58"/>
      <c r="X427" s="12"/>
      <c r="Y427" s="12"/>
      <c r="Z427" s="12"/>
      <c r="AA427" s="12"/>
      <c r="AB427" s="12"/>
      <c r="AC427" s="58"/>
      <c r="AD427" s="12"/>
      <c r="AE427" s="12"/>
      <c r="AF427" s="12"/>
      <c r="AG427" s="12"/>
      <c r="AH427" s="12"/>
      <c r="AI427" s="58"/>
      <c r="AJ427" s="12"/>
      <c r="AK427" s="12"/>
      <c r="AL427" s="12"/>
      <c r="AM427" s="12"/>
      <c r="AN427" s="12"/>
    </row>
    <row r="428" spans="1:40" ht="11.5" x14ac:dyDescent="0.2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58"/>
      <c r="L428" s="12"/>
      <c r="M428" s="12"/>
      <c r="N428" s="12"/>
      <c r="O428" s="12"/>
      <c r="P428" s="12"/>
      <c r="Q428" s="58"/>
      <c r="R428" s="12"/>
      <c r="S428" s="12"/>
      <c r="T428" s="12"/>
      <c r="U428" s="12"/>
      <c r="V428" s="12"/>
      <c r="W428" s="58"/>
      <c r="X428" s="12"/>
      <c r="Y428" s="12"/>
      <c r="Z428" s="12"/>
      <c r="AA428" s="12"/>
      <c r="AB428" s="12"/>
      <c r="AC428" s="58"/>
      <c r="AD428" s="12"/>
      <c r="AE428" s="12"/>
      <c r="AF428" s="12"/>
      <c r="AG428" s="12"/>
      <c r="AH428" s="12"/>
      <c r="AI428" s="58"/>
      <c r="AJ428" s="12"/>
      <c r="AK428" s="12"/>
      <c r="AL428" s="12"/>
      <c r="AM428" s="12"/>
      <c r="AN428" s="12"/>
    </row>
    <row r="429" spans="1:40" ht="11.5" x14ac:dyDescent="0.2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58"/>
      <c r="L429" s="12"/>
      <c r="M429" s="12"/>
      <c r="N429" s="12"/>
      <c r="O429" s="12"/>
      <c r="P429" s="12"/>
      <c r="Q429" s="58"/>
      <c r="R429" s="12"/>
      <c r="S429" s="12"/>
      <c r="T429" s="12"/>
      <c r="U429" s="12"/>
      <c r="V429" s="12"/>
      <c r="W429" s="58"/>
      <c r="X429" s="12"/>
      <c r="Y429" s="12"/>
      <c r="Z429" s="12"/>
      <c r="AA429" s="12"/>
      <c r="AB429" s="12"/>
      <c r="AC429" s="58"/>
      <c r="AD429" s="12"/>
      <c r="AE429" s="12"/>
      <c r="AF429" s="12"/>
      <c r="AG429" s="12"/>
      <c r="AH429" s="12"/>
      <c r="AI429" s="58"/>
      <c r="AJ429" s="12"/>
      <c r="AK429" s="12"/>
      <c r="AL429" s="12"/>
      <c r="AM429" s="12"/>
      <c r="AN429" s="12"/>
    </row>
    <row r="430" spans="1:40" ht="11.5" x14ac:dyDescent="0.2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58"/>
      <c r="L430" s="12"/>
      <c r="M430" s="12"/>
      <c r="N430" s="12"/>
      <c r="O430" s="12"/>
      <c r="P430" s="12"/>
      <c r="Q430" s="58"/>
      <c r="R430" s="12"/>
      <c r="S430" s="12"/>
      <c r="T430" s="12"/>
      <c r="U430" s="12"/>
      <c r="V430" s="12"/>
      <c r="W430" s="58"/>
      <c r="X430" s="12"/>
      <c r="Y430" s="12"/>
      <c r="Z430" s="12"/>
      <c r="AA430" s="12"/>
      <c r="AB430" s="12"/>
      <c r="AC430" s="58"/>
      <c r="AD430" s="12"/>
      <c r="AE430" s="12"/>
      <c r="AF430" s="12"/>
      <c r="AG430" s="12"/>
      <c r="AH430" s="12"/>
      <c r="AI430" s="58"/>
      <c r="AJ430" s="12"/>
      <c r="AK430" s="12"/>
      <c r="AL430" s="12"/>
      <c r="AM430" s="12"/>
      <c r="AN430" s="12"/>
    </row>
    <row r="431" spans="1:40" ht="11.5" x14ac:dyDescent="0.2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58"/>
      <c r="L431" s="12"/>
      <c r="M431" s="12"/>
      <c r="N431" s="12"/>
      <c r="O431" s="12"/>
      <c r="P431" s="12"/>
      <c r="Q431" s="58"/>
      <c r="R431" s="12"/>
      <c r="S431" s="12"/>
      <c r="T431" s="12"/>
      <c r="U431" s="12"/>
      <c r="V431" s="12"/>
      <c r="W431" s="58"/>
      <c r="X431" s="12"/>
      <c r="Y431" s="12"/>
      <c r="Z431" s="12"/>
      <c r="AA431" s="12"/>
      <c r="AB431" s="12"/>
      <c r="AC431" s="58"/>
      <c r="AD431" s="12"/>
      <c r="AE431" s="12"/>
      <c r="AF431" s="12"/>
      <c r="AG431" s="12"/>
      <c r="AH431" s="12"/>
      <c r="AI431" s="58"/>
      <c r="AJ431" s="12"/>
      <c r="AK431" s="12"/>
      <c r="AL431" s="12"/>
      <c r="AM431" s="12"/>
      <c r="AN431" s="12"/>
    </row>
    <row r="432" spans="1:40" ht="11.5" x14ac:dyDescent="0.2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58"/>
      <c r="L432" s="12"/>
      <c r="M432" s="12"/>
      <c r="N432" s="12"/>
      <c r="O432" s="12"/>
      <c r="P432" s="12"/>
      <c r="Q432" s="58"/>
      <c r="R432" s="12"/>
      <c r="S432" s="12"/>
      <c r="T432" s="12"/>
      <c r="U432" s="12"/>
      <c r="V432" s="12"/>
      <c r="W432" s="58"/>
      <c r="X432" s="12"/>
      <c r="Y432" s="12"/>
      <c r="Z432" s="12"/>
      <c r="AA432" s="12"/>
      <c r="AB432" s="12"/>
      <c r="AC432" s="58"/>
      <c r="AD432" s="12"/>
      <c r="AE432" s="12"/>
      <c r="AF432" s="12"/>
      <c r="AG432" s="12"/>
      <c r="AH432" s="12"/>
      <c r="AI432" s="58"/>
      <c r="AJ432" s="12"/>
      <c r="AK432" s="12"/>
      <c r="AL432" s="12"/>
      <c r="AM432" s="12"/>
      <c r="AN432" s="12"/>
    </row>
    <row r="433" spans="1:40" ht="11.5" x14ac:dyDescent="0.2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58"/>
      <c r="L433" s="12"/>
      <c r="M433" s="12"/>
      <c r="N433" s="12"/>
      <c r="O433" s="12"/>
      <c r="P433" s="12"/>
      <c r="Q433" s="58"/>
      <c r="R433" s="12"/>
      <c r="S433" s="12"/>
      <c r="T433" s="12"/>
      <c r="U433" s="12"/>
      <c r="V433" s="12"/>
      <c r="W433" s="58"/>
      <c r="X433" s="12"/>
      <c r="Y433" s="12"/>
      <c r="Z433" s="12"/>
      <c r="AA433" s="12"/>
      <c r="AB433" s="12"/>
      <c r="AC433" s="58"/>
      <c r="AD433" s="12"/>
      <c r="AE433" s="12"/>
      <c r="AF433" s="12"/>
      <c r="AG433" s="12"/>
      <c r="AH433" s="12"/>
      <c r="AI433" s="58"/>
      <c r="AJ433" s="12"/>
      <c r="AK433" s="12"/>
      <c r="AL433" s="12"/>
      <c r="AM433" s="12"/>
      <c r="AN433" s="12"/>
    </row>
    <row r="434" spans="1:40" ht="11.5" x14ac:dyDescent="0.2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58"/>
      <c r="L434" s="12"/>
      <c r="M434" s="12"/>
      <c r="N434" s="12"/>
      <c r="O434" s="12"/>
      <c r="P434" s="12"/>
      <c r="Q434" s="58"/>
      <c r="R434" s="12"/>
      <c r="S434" s="12"/>
      <c r="T434" s="12"/>
      <c r="U434" s="12"/>
      <c r="V434" s="12"/>
      <c r="W434" s="58"/>
      <c r="X434" s="12"/>
      <c r="Y434" s="12"/>
      <c r="Z434" s="12"/>
      <c r="AA434" s="12"/>
      <c r="AB434" s="12"/>
      <c r="AC434" s="58"/>
      <c r="AD434" s="12"/>
      <c r="AE434" s="12"/>
      <c r="AF434" s="12"/>
      <c r="AG434" s="12"/>
      <c r="AH434" s="12"/>
      <c r="AI434" s="58"/>
      <c r="AJ434" s="12"/>
      <c r="AK434" s="12"/>
      <c r="AL434" s="12"/>
      <c r="AM434" s="12"/>
      <c r="AN434" s="12"/>
    </row>
    <row r="435" spans="1:40" ht="11.5" x14ac:dyDescent="0.2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58"/>
      <c r="L435" s="12"/>
      <c r="M435" s="12"/>
      <c r="N435" s="12"/>
      <c r="O435" s="12"/>
      <c r="P435" s="12"/>
      <c r="Q435" s="58"/>
      <c r="R435" s="12"/>
      <c r="S435" s="12"/>
      <c r="T435" s="12"/>
      <c r="U435" s="12"/>
      <c r="V435" s="12"/>
      <c r="W435" s="58"/>
      <c r="X435" s="12"/>
      <c r="Y435" s="12"/>
      <c r="Z435" s="12"/>
      <c r="AA435" s="12"/>
      <c r="AB435" s="12"/>
      <c r="AC435" s="58"/>
      <c r="AD435" s="12"/>
      <c r="AE435" s="12"/>
      <c r="AF435" s="12"/>
      <c r="AG435" s="12"/>
      <c r="AH435" s="12"/>
      <c r="AI435" s="58"/>
      <c r="AJ435" s="12"/>
      <c r="AK435" s="12"/>
      <c r="AL435" s="12"/>
      <c r="AM435" s="12"/>
      <c r="AN435" s="12"/>
    </row>
    <row r="436" spans="1:40" ht="11.5" x14ac:dyDescent="0.2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58"/>
      <c r="L436" s="12"/>
      <c r="M436" s="12"/>
      <c r="N436" s="12"/>
      <c r="O436" s="12"/>
      <c r="P436" s="12"/>
      <c r="Q436" s="58"/>
      <c r="R436" s="12"/>
      <c r="S436" s="12"/>
      <c r="T436" s="12"/>
      <c r="U436" s="12"/>
      <c r="V436" s="12"/>
      <c r="W436" s="58"/>
      <c r="X436" s="12"/>
      <c r="Y436" s="12"/>
      <c r="Z436" s="12"/>
      <c r="AA436" s="12"/>
      <c r="AB436" s="12"/>
      <c r="AC436" s="58"/>
      <c r="AD436" s="12"/>
      <c r="AE436" s="12"/>
      <c r="AF436" s="12"/>
      <c r="AG436" s="12"/>
      <c r="AH436" s="12"/>
      <c r="AI436" s="58"/>
      <c r="AJ436" s="12"/>
      <c r="AK436" s="12"/>
      <c r="AL436" s="12"/>
      <c r="AM436" s="12"/>
      <c r="AN436" s="12"/>
    </row>
    <row r="437" spans="1:40" ht="11.5" x14ac:dyDescent="0.2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58"/>
      <c r="L437" s="12"/>
      <c r="M437" s="12"/>
      <c r="N437" s="12"/>
      <c r="O437" s="12"/>
      <c r="P437" s="12"/>
      <c r="Q437" s="58"/>
      <c r="R437" s="12"/>
      <c r="S437" s="12"/>
      <c r="T437" s="12"/>
      <c r="U437" s="12"/>
      <c r="V437" s="12"/>
      <c r="W437" s="58"/>
      <c r="X437" s="12"/>
      <c r="Y437" s="12"/>
      <c r="Z437" s="12"/>
      <c r="AA437" s="12"/>
      <c r="AB437" s="12"/>
      <c r="AC437" s="58"/>
      <c r="AD437" s="12"/>
      <c r="AE437" s="12"/>
      <c r="AF437" s="12"/>
      <c r="AG437" s="12"/>
      <c r="AH437" s="12"/>
      <c r="AI437" s="58"/>
      <c r="AJ437" s="12"/>
      <c r="AK437" s="12"/>
      <c r="AL437" s="12"/>
      <c r="AM437" s="12"/>
      <c r="AN437" s="12"/>
    </row>
    <row r="438" spans="1:40" ht="11.5" x14ac:dyDescent="0.2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58"/>
      <c r="L438" s="12"/>
      <c r="M438" s="12"/>
      <c r="N438" s="12"/>
      <c r="O438" s="12"/>
      <c r="P438" s="12"/>
      <c r="Q438" s="58"/>
      <c r="R438" s="12"/>
      <c r="S438" s="12"/>
      <c r="T438" s="12"/>
      <c r="U438" s="12"/>
      <c r="V438" s="12"/>
      <c r="W438" s="58"/>
      <c r="X438" s="12"/>
      <c r="Y438" s="12"/>
      <c r="Z438" s="12"/>
      <c r="AA438" s="12"/>
      <c r="AB438" s="12"/>
      <c r="AC438" s="58"/>
      <c r="AD438" s="12"/>
      <c r="AE438" s="12"/>
      <c r="AF438" s="12"/>
      <c r="AG438" s="12"/>
      <c r="AH438" s="12"/>
      <c r="AI438" s="58"/>
      <c r="AJ438" s="12"/>
      <c r="AK438" s="12"/>
      <c r="AL438" s="12"/>
      <c r="AM438" s="12"/>
      <c r="AN438" s="12"/>
    </row>
    <row r="439" spans="1:40" ht="11.5" x14ac:dyDescent="0.2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58"/>
      <c r="L439" s="12"/>
      <c r="M439" s="12"/>
      <c r="N439" s="12"/>
      <c r="O439" s="12"/>
      <c r="P439" s="12"/>
      <c r="Q439" s="58"/>
      <c r="R439" s="12"/>
      <c r="S439" s="12"/>
      <c r="T439" s="12"/>
      <c r="U439" s="12"/>
      <c r="V439" s="12"/>
      <c r="W439" s="58"/>
      <c r="X439" s="12"/>
      <c r="Y439" s="12"/>
      <c r="Z439" s="12"/>
      <c r="AA439" s="12"/>
      <c r="AB439" s="12"/>
      <c r="AC439" s="58"/>
      <c r="AD439" s="12"/>
      <c r="AE439" s="12"/>
      <c r="AF439" s="12"/>
      <c r="AG439" s="12"/>
      <c r="AH439" s="12"/>
      <c r="AI439" s="58"/>
      <c r="AJ439" s="12"/>
      <c r="AK439" s="12"/>
      <c r="AL439" s="12"/>
      <c r="AM439" s="12"/>
      <c r="AN439" s="12"/>
    </row>
    <row r="440" spans="1:40" ht="11.5" x14ac:dyDescent="0.2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58"/>
      <c r="L440" s="12"/>
      <c r="M440" s="12"/>
      <c r="N440" s="12"/>
      <c r="O440" s="12"/>
      <c r="P440" s="12"/>
      <c r="Q440" s="58"/>
      <c r="R440" s="12"/>
      <c r="S440" s="12"/>
      <c r="T440" s="12"/>
      <c r="U440" s="12"/>
      <c r="V440" s="12"/>
      <c r="W440" s="58"/>
      <c r="X440" s="12"/>
      <c r="Y440" s="12"/>
      <c r="Z440" s="12"/>
      <c r="AA440" s="12"/>
      <c r="AB440" s="12"/>
      <c r="AC440" s="58"/>
      <c r="AD440" s="12"/>
      <c r="AE440" s="12"/>
      <c r="AF440" s="12"/>
      <c r="AG440" s="12"/>
      <c r="AH440" s="12"/>
      <c r="AI440" s="58"/>
      <c r="AJ440" s="12"/>
      <c r="AK440" s="12"/>
      <c r="AL440" s="12"/>
      <c r="AM440" s="12"/>
      <c r="AN440" s="12"/>
    </row>
    <row r="441" spans="1:40" ht="11.5" x14ac:dyDescent="0.2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58"/>
      <c r="L441" s="12"/>
      <c r="M441" s="12"/>
      <c r="N441" s="12"/>
      <c r="O441" s="12"/>
      <c r="P441" s="12"/>
      <c r="Q441" s="58"/>
      <c r="R441" s="12"/>
      <c r="S441" s="12"/>
      <c r="T441" s="12"/>
      <c r="U441" s="12"/>
      <c r="V441" s="12"/>
      <c r="W441" s="58"/>
      <c r="X441" s="12"/>
      <c r="Y441" s="12"/>
      <c r="Z441" s="12"/>
      <c r="AA441" s="12"/>
      <c r="AB441" s="12"/>
      <c r="AC441" s="58"/>
      <c r="AD441" s="12"/>
      <c r="AE441" s="12"/>
      <c r="AF441" s="12"/>
      <c r="AG441" s="12"/>
      <c r="AH441" s="12"/>
      <c r="AI441" s="58"/>
      <c r="AJ441" s="12"/>
      <c r="AK441" s="12"/>
      <c r="AL441" s="12"/>
      <c r="AM441" s="12"/>
      <c r="AN441" s="12"/>
    </row>
    <row r="442" spans="1:40" ht="11.5" x14ac:dyDescent="0.2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58"/>
      <c r="L442" s="12"/>
      <c r="M442" s="12"/>
      <c r="N442" s="12"/>
      <c r="O442" s="12"/>
      <c r="P442" s="12"/>
      <c r="Q442" s="58"/>
      <c r="R442" s="12"/>
      <c r="S442" s="12"/>
      <c r="T442" s="12"/>
      <c r="U442" s="12"/>
      <c r="V442" s="12"/>
      <c r="W442" s="58"/>
      <c r="X442" s="12"/>
      <c r="Y442" s="12"/>
      <c r="Z442" s="12"/>
      <c r="AA442" s="12"/>
      <c r="AB442" s="12"/>
      <c r="AC442" s="58"/>
      <c r="AD442" s="12"/>
      <c r="AE442" s="12"/>
      <c r="AF442" s="12"/>
      <c r="AG442" s="12"/>
      <c r="AH442" s="12"/>
      <c r="AI442" s="58"/>
      <c r="AJ442" s="12"/>
      <c r="AK442" s="12"/>
      <c r="AL442" s="12"/>
      <c r="AM442" s="12"/>
      <c r="AN442" s="12"/>
    </row>
    <row r="443" spans="1:40" ht="11.5" x14ac:dyDescent="0.2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58"/>
      <c r="L443" s="12"/>
      <c r="M443" s="12"/>
      <c r="N443" s="12"/>
      <c r="O443" s="12"/>
      <c r="P443" s="12"/>
      <c r="Q443" s="58"/>
      <c r="R443" s="12"/>
      <c r="S443" s="12"/>
      <c r="T443" s="12"/>
      <c r="U443" s="12"/>
      <c r="V443" s="12"/>
      <c r="W443" s="58"/>
      <c r="X443" s="12"/>
      <c r="Y443" s="12"/>
      <c r="Z443" s="12"/>
      <c r="AA443" s="12"/>
      <c r="AB443" s="12"/>
      <c r="AC443" s="58"/>
      <c r="AD443" s="12"/>
      <c r="AE443" s="12"/>
      <c r="AF443" s="12"/>
      <c r="AG443" s="12"/>
      <c r="AH443" s="12"/>
      <c r="AI443" s="58"/>
      <c r="AJ443" s="12"/>
      <c r="AK443" s="12"/>
      <c r="AL443" s="12"/>
      <c r="AM443" s="12"/>
      <c r="AN443" s="12"/>
    </row>
    <row r="444" spans="1:40" ht="11.5" x14ac:dyDescent="0.2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58"/>
      <c r="L444" s="12"/>
      <c r="M444" s="12"/>
      <c r="N444" s="12"/>
      <c r="O444" s="12"/>
      <c r="P444" s="12"/>
      <c r="Q444" s="58"/>
      <c r="R444" s="12"/>
      <c r="S444" s="12"/>
      <c r="T444" s="12"/>
      <c r="U444" s="12"/>
      <c r="V444" s="12"/>
      <c r="W444" s="58"/>
      <c r="X444" s="12"/>
      <c r="Y444" s="12"/>
      <c r="Z444" s="12"/>
      <c r="AA444" s="12"/>
      <c r="AB444" s="12"/>
      <c r="AC444" s="58"/>
      <c r="AD444" s="12"/>
      <c r="AE444" s="12"/>
      <c r="AF444" s="12"/>
      <c r="AG444" s="12"/>
      <c r="AH444" s="12"/>
      <c r="AI444" s="58"/>
      <c r="AJ444" s="12"/>
      <c r="AK444" s="12"/>
      <c r="AL444" s="12"/>
      <c r="AM444" s="12"/>
      <c r="AN444" s="12"/>
    </row>
    <row r="445" spans="1:40" ht="11.5" x14ac:dyDescent="0.2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58"/>
      <c r="L445" s="12"/>
      <c r="M445" s="12"/>
      <c r="N445" s="12"/>
      <c r="O445" s="12"/>
      <c r="P445" s="12"/>
      <c r="Q445" s="58"/>
      <c r="R445" s="12"/>
      <c r="S445" s="12"/>
      <c r="T445" s="12"/>
      <c r="U445" s="12"/>
      <c r="V445" s="12"/>
      <c r="W445" s="58"/>
      <c r="X445" s="12"/>
      <c r="Y445" s="12"/>
      <c r="Z445" s="12"/>
      <c r="AA445" s="12"/>
      <c r="AB445" s="12"/>
      <c r="AC445" s="58"/>
      <c r="AD445" s="12"/>
      <c r="AE445" s="12"/>
      <c r="AF445" s="12"/>
      <c r="AG445" s="12"/>
      <c r="AH445" s="12"/>
      <c r="AI445" s="58"/>
      <c r="AJ445" s="12"/>
      <c r="AK445" s="12"/>
      <c r="AL445" s="12"/>
      <c r="AM445" s="12"/>
      <c r="AN445" s="12"/>
    </row>
    <row r="446" spans="1:40" ht="11.5" x14ac:dyDescent="0.2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58"/>
      <c r="L446" s="12"/>
      <c r="M446" s="12"/>
      <c r="N446" s="12"/>
      <c r="O446" s="12"/>
      <c r="P446" s="12"/>
      <c r="Q446" s="58"/>
      <c r="R446" s="12"/>
      <c r="S446" s="12"/>
      <c r="T446" s="12"/>
      <c r="U446" s="12"/>
      <c r="V446" s="12"/>
      <c r="W446" s="58"/>
      <c r="X446" s="12"/>
      <c r="Y446" s="12"/>
      <c r="Z446" s="12"/>
      <c r="AA446" s="12"/>
      <c r="AB446" s="12"/>
      <c r="AC446" s="58"/>
      <c r="AD446" s="12"/>
      <c r="AE446" s="12"/>
      <c r="AF446" s="12"/>
      <c r="AG446" s="12"/>
      <c r="AH446" s="12"/>
      <c r="AI446" s="58"/>
      <c r="AJ446" s="12"/>
      <c r="AK446" s="12"/>
      <c r="AL446" s="12"/>
      <c r="AM446" s="12"/>
      <c r="AN446" s="12"/>
    </row>
    <row r="447" spans="1:40" ht="11.5" x14ac:dyDescent="0.2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58"/>
      <c r="L447" s="12"/>
      <c r="M447" s="12"/>
      <c r="N447" s="12"/>
      <c r="O447" s="12"/>
      <c r="P447" s="12"/>
      <c r="Q447" s="58"/>
      <c r="R447" s="12"/>
      <c r="S447" s="12"/>
      <c r="T447" s="12"/>
      <c r="U447" s="12"/>
      <c r="V447" s="12"/>
      <c r="W447" s="58"/>
      <c r="X447" s="12"/>
      <c r="Y447" s="12"/>
      <c r="Z447" s="12"/>
      <c r="AA447" s="12"/>
      <c r="AB447" s="12"/>
      <c r="AC447" s="58"/>
      <c r="AD447" s="12"/>
      <c r="AE447" s="12"/>
      <c r="AF447" s="12"/>
      <c r="AG447" s="12"/>
      <c r="AH447" s="12"/>
      <c r="AI447" s="58"/>
      <c r="AJ447" s="12"/>
      <c r="AK447" s="12"/>
      <c r="AL447" s="12"/>
      <c r="AM447" s="12"/>
      <c r="AN447" s="12"/>
    </row>
    <row r="448" spans="1:40" ht="11.5" x14ac:dyDescent="0.2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58"/>
      <c r="L448" s="12"/>
      <c r="M448" s="12"/>
      <c r="N448" s="12"/>
      <c r="O448" s="12"/>
      <c r="P448" s="12"/>
      <c r="Q448" s="58"/>
      <c r="R448" s="12"/>
      <c r="S448" s="12"/>
      <c r="T448" s="12"/>
      <c r="U448" s="12"/>
      <c r="V448" s="12"/>
      <c r="W448" s="58"/>
      <c r="X448" s="12"/>
      <c r="Y448" s="12"/>
      <c r="Z448" s="12"/>
      <c r="AA448" s="12"/>
      <c r="AB448" s="12"/>
      <c r="AC448" s="58"/>
      <c r="AD448" s="12"/>
      <c r="AE448" s="12"/>
      <c r="AF448" s="12"/>
      <c r="AG448" s="12"/>
      <c r="AH448" s="12"/>
      <c r="AI448" s="58"/>
      <c r="AJ448" s="12"/>
      <c r="AK448" s="12"/>
      <c r="AL448" s="12"/>
      <c r="AM448" s="12"/>
      <c r="AN448" s="12"/>
    </row>
    <row r="449" spans="1:40" ht="11.5" x14ac:dyDescent="0.2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58"/>
      <c r="L449" s="12"/>
      <c r="M449" s="12"/>
      <c r="N449" s="12"/>
      <c r="O449" s="12"/>
      <c r="P449" s="12"/>
      <c r="Q449" s="58"/>
      <c r="R449" s="12"/>
      <c r="S449" s="12"/>
      <c r="T449" s="12"/>
      <c r="U449" s="12"/>
      <c r="V449" s="12"/>
      <c r="W449" s="58"/>
      <c r="X449" s="12"/>
      <c r="Y449" s="12"/>
      <c r="Z449" s="12"/>
      <c r="AA449" s="12"/>
      <c r="AB449" s="12"/>
      <c r="AC449" s="58"/>
      <c r="AD449" s="12"/>
      <c r="AE449" s="12"/>
      <c r="AF449" s="12"/>
      <c r="AG449" s="12"/>
      <c r="AH449" s="12"/>
      <c r="AI449" s="58"/>
      <c r="AJ449" s="12"/>
      <c r="AK449" s="12"/>
      <c r="AL449" s="12"/>
      <c r="AM449" s="12"/>
      <c r="AN449" s="12"/>
    </row>
    <row r="450" spans="1:40" ht="11.5" x14ac:dyDescent="0.2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58"/>
      <c r="L450" s="12"/>
      <c r="M450" s="12"/>
      <c r="N450" s="12"/>
      <c r="O450" s="12"/>
      <c r="P450" s="12"/>
      <c r="Q450" s="58"/>
      <c r="R450" s="12"/>
      <c r="S450" s="12"/>
      <c r="T450" s="12"/>
      <c r="U450" s="12"/>
      <c r="V450" s="12"/>
      <c r="W450" s="58"/>
      <c r="X450" s="12"/>
      <c r="Y450" s="12"/>
      <c r="Z450" s="12"/>
      <c r="AA450" s="12"/>
      <c r="AB450" s="12"/>
      <c r="AC450" s="58"/>
      <c r="AD450" s="12"/>
      <c r="AE450" s="12"/>
      <c r="AF450" s="12"/>
      <c r="AG450" s="12"/>
      <c r="AH450" s="12"/>
      <c r="AI450" s="58"/>
      <c r="AJ450" s="12"/>
      <c r="AK450" s="12"/>
      <c r="AL450" s="12"/>
      <c r="AM450" s="12"/>
      <c r="AN450" s="12"/>
    </row>
    <row r="451" spans="1:40" ht="11.5" x14ac:dyDescent="0.2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58"/>
      <c r="L451" s="12"/>
      <c r="M451" s="12"/>
      <c r="N451" s="12"/>
      <c r="O451" s="12"/>
      <c r="P451" s="12"/>
      <c r="Q451" s="58"/>
      <c r="R451" s="12"/>
      <c r="S451" s="12"/>
      <c r="T451" s="12"/>
      <c r="U451" s="12"/>
      <c r="V451" s="12"/>
      <c r="W451" s="58"/>
      <c r="X451" s="12"/>
      <c r="Y451" s="12"/>
      <c r="Z451" s="12"/>
      <c r="AA451" s="12"/>
      <c r="AB451" s="12"/>
      <c r="AC451" s="58"/>
      <c r="AD451" s="12"/>
      <c r="AE451" s="12"/>
      <c r="AF451" s="12"/>
      <c r="AG451" s="12"/>
      <c r="AH451" s="12"/>
      <c r="AI451" s="58"/>
      <c r="AJ451" s="12"/>
      <c r="AK451" s="12"/>
      <c r="AL451" s="12"/>
      <c r="AM451" s="12"/>
      <c r="AN451" s="12"/>
    </row>
    <row r="452" spans="1:40" ht="11.5" x14ac:dyDescent="0.2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58"/>
      <c r="L452" s="12"/>
      <c r="M452" s="12"/>
      <c r="N452" s="12"/>
      <c r="O452" s="12"/>
      <c r="P452" s="12"/>
      <c r="Q452" s="58"/>
      <c r="R452" s="12"/>
      <c r="S452" s="12"/>
      <c r="T452" s="12"/>
      <c r="U452" s="12"/>
      <c r="V452" s="12"/>
      <c r="W452" s="58"/>
      <c r="X452" s="12"/>
      <c r="Y452" s="12"/>
      <c r="Z452" s="12"/>
      <c r="AA452" s="12"/>
      <c r="AB452" s="12"/>
      <c r="AC452" s="58"/>
      <c r="AD452" s="12"/>
      <c r="AE452" s="12"/>
      <c r="AF452" s="12"/>
      <c r="AG452" s="12"/>
      <c r="AH452" s="12"/>
      <c r="AI452" s="58"/>
      <c r="AJ452" s="12"/>
      <c r="AK452" s="12"/>
      <c r="AL452" s="12"/>
      <c r="AM452" s="12"/>
      <c r="AN452" s="12"/>
    </row>
    <row r="453" spans="1:40" ht="11.5" x14ac:dyDescent="0.2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58"/>
      <c r="L453" s="12"/>
      <c r="M453" s="12"/>
      <c r="N453" s="12"/>
      <c r="O453" s="12"/>
      <c r="P453" s="12"/>
      <c r="Q453" s="58"/>
      <c r="R453" s="12"/>
      <c r="S453" s="12"/>
      <c r="T453" s="12"/>
      <c r="U453" s="12"/>
      <c r="V453" s="12"/>
      <c r="W453" s="58"/>
      <c r="X453" s="12"/>
      <c r="Y453" s="12"/>
      <c r="Z453" s="12"/>
      <c r="AA453" s="12"/>
      <c r="AB453" s="12"/>
      <c r="AC453" s="58"/>
      <c r="AD453" s="12"/>
      <c r="AE453" s="12"/>
      <c r="AF453" s="12"/>
      <c r="AG453" s="12"/>
      <c r="AH453" s="12"/>
      <c r="AI453" s="58"/>
      <c r="AJ453" s="12"/>
      <c r="AK453" s="12"/>
      <c r="AL453" s="12"/>
      <c r="AM453" s="12"/>
      <c r="AN453" s="12"/>
    </row>
    <row r="454" spans="1:40" ht="11.5" x14ac:dyDescent="0.2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58"/>
      <c r="L454" s="12"/>
      <c r="M454" s="12"/>
      <c r="N454" s="12"/>
      <c r="O454" s="12"/>
      <c r="P454" s="12"/>
      <c r="Q454" s="58"/>
      <c r="R454" s="12"/>
      <c r="S454" s="12"/>
      <c r="T454" s="12"/>
      <c r="U454" s="12"/>
      <c r="V454" s="12"/>
      <c r="W454" s="58"/>
      <c r="X454" s="12"/>
      <c r="Y454" s="12"/>
      <c r="Z454" s="12"/>
      <c r="AA454" s="12"/>
      <c r="AB454" s="12"/>
      <c r="AC454" s="58"/>
      <c r="AD454" s="12"/>
      <c r="AE454" s="12"/>
      <c r="AF454" s="12"/>
      <c r="AG454" s="12"/>
      <c r="AH454" s="12"/>
      <c r="AI454" s="58"/>
      <c r="AJ454" s="12"/>
      <c r="AK454" s="12"/>
      <c r="AL454" s="12"/>
      <c r="AM454" s="12"/>
      <c r="AN454" s="12"/>
    </row>
    <row r="455" spans="1:40" ht="11.5" x14ac:dyDescent="0.2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58"/>
      <c r="L455" s="12"/>
      <c r="M455" s="12"/>
      <c r="N455" s="12"/>
      <c r="O455" s="12"/>
      <c r="P455" s="12"/>
      <c r="Q455" s="58"/>
      <c r="R455" s="12"/>
      <c r="S455" s="12"/>
      <c r="T455" s="12"/>
      <c r="U455" s="12"/>
      <c r="V455" s="12"/>
      <c r="W455" s="58"/>
      <c r="X455" s="12"/>
      <c r="Y455" s="12"/>
      <c r="Z455" s="12"/>
      <c r="AA455" s="12"/>
      <c r="AB455" s="12"/>
      <c r="AC455" s="58"/>
      <c r="AD455" s="12"/>
      <c r="AE455" s="12"/>
      <c r="AF455" s="12"/>
      <c r="AG455" s="12"/>
      <c r="AH455" s="12"/>
      <c r="AI455" s="58"/>
      <c r="AJ455" s="12"/>
      <c r="AK455" s="12"/>
      <c r="AL455" s="12"/>
      <c r="AM455" s="12"/>
      <c r="AN455" s="12"/>
    </row>
    <row r="456" spans="1:40" ht="11.5" x14ac:dyDescent="0.2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58"/>
      <c r="L456" s="12"/>
      <c r="M456" s="12"/>
      <c r="N456" s="12"/>
      <c r="O456" s="12"/>
      <c r="P456" s="12"/>
      <c r="Q456" s="58"/>
      <c r="R456" s="12"/>
      <c r="S456" s="12"/>
      <c r="T456" s="12"/>
      <c r="U456" s="12"/>
      <c r="V456" s="12"/>
      <c r="W456" s="58"/>
      <c r="X456" s="12"/>
      <c r="Y456" s="12"/>
      <c r="Z456" s="12"/>
      <c r="AA456" s="12"/>
      <c r="AB456" s="12"/>
      <c r="AC456" s="58"/>
      <c r="AD456" s="12"/>
      <c r="AE456" s="12"/>
      <c r="AF456" s="12"/>
      <c r="AG456" s="12"/>
      <c r="AH456" s="12"/>
      <c r="AI456" s="58"/>
      <c r="AJ456" s="12"/>
      <c r="AK456" s="12"/>
      <c r="AL456" s="12"/>
      <c r="AM456" s="12"/>
      <c r="AN456" s="12"/>
    </row>
    <row r="457" spans="1:40" ht="11.5" x14ac:dyDescent="0.2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58"/>
      <c r="L457" s="12"/>
      <c r="M457" s="12"/>
      <c r="N457" s="12"/>
      <c r="O457" s="12"/>
      <c r="P457" s="12"/>
      <c r="Q457" s="58"/>
      <c r="R457" s="12"/>
      <c r="S457" s="12"/>
      <c r="T457" s="12"/>
      <c r="U457" s="12"/>
      <c r="V457" s="12"/>
      <c r="W457" s="58"/>
      <c r="X457" s="12"/>
      <c r="Y457" s="12"/>
      <c r="Z457" s="12"/>
      <c r="AA457" s="12"/>
      <c r="AB457" s="12"/>
      <c r="AC457" s="58"/>
      <c r="AD457" s="12"/>
      <c r="AE457" s="12"/>
      <c r="AF457" s="12"/>
      <c r="AG457" s="12"/>
      <c r="AH457" s="12"/>
      <c r="AI457" s="58"/>
      <c r="AJ457" s="12"/>
      <c r="AK457" s="12"/>
      <c r="AL457" s="12"/>
      <c r="AM457" s="12"/>
      <c r="AN457" s="12"/>
    </row>
    <row r="458" spans="1:40" ht="11.5" x14ac:dyDescent="0.2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58"/>
      <c r="L458" s="12"/>
      <c r="M458" s="12"/>
      <c r="N458" s="12"/>
      <c r="O458" s="12"/>
      <c r="P458" s="12"/>
      <c r="Q458" s="58"/>
      <c r="R458" s="12"/>
      <c r="S458" s="12"/>
      <c r="T458" s="12"/>
      <c r="U458" s="12"/>
      <c r="V458" s="12"/>
      <c r="W458" s="58"/>
      <c r="X458" s="12"/>
      <c r="Y458" s="12"/>
      <c r="Z458" s="12"/>
      <c r="AA458" s="12"/>
      <c r="AB458" s="12"/>
      <c r="AC458" s="58"/>
      <c r="AD458" s="12"/>
      <c r="AE458" s="12"/>
      <c r="AF458" s="12"/>
      <c r="AG458" s="12"/>
      <c r="AH458" s="12"/>
      <c r="AI458" s="58"/>
      <c r="AJ458" s="12"/>
      <c r="AK458" s="12"/>
      <c r="AL458" s="12"/>
      <c r="AM458" s="12"/>
      <c r="AN458" s="12"/>
    </row>
    <row r="459" spans="1:40" ht="11.5" x14ac:dyDescent="0.2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58"/>
      <c r="L459" s="12"/>
      <c r="M459" s="12"/>
      <c r="N459" s="12"/>
      <c r="O459" s="12"/>
      <c r="P459" s="12"/>
      <c r="Q459" s="58"/>
      <c r="R459" s="12"/>
      <c r="S459" s="12"/>
      <c r="T459" s="12"/>
      <c r="U459" s="12"/>
      <c r="V459" s="12"/>
      <c r="W459" s="58"/>
      <c r="X459" s="12"/>
      <c r="Y459" s="12"/>
      <c r="Z459" s="12"/>
      <c r="AA459" s="12"/>
      <c r="AB459" s="12"/>
      <c r="AC459" s="58"/>
      <c r="AD459" s="12"/>
      <c r="AE459" s="12"/>
      <c r="AF459" s="12"/>
      <c r="AG459" s="12"/>
      <c r="AH459" s="12"/>
      <c r="AI459" s="58"/>
      <c r="AJ459" s="12"/>
      <c r="AK459" s="12"/>
      <c r="AL459" s="12"/>
      <c r="AM459" s="12"/>
      <c r="AN459" s="12"/>
    </row>
    <row r="460" spans="1:40" ht="11.5" x14ac:dyDescent="0.2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58"/>
      <c r="L460" s="12"/>
      <c r="M460" s="12"/>
      <c r="N460" s="12"/>
      <c r="O460" s="12"/>
      <c r="P460" s="12"/>
      <c r="Q460" s="58"/>
      <c r="R460" s="12"/>
      <c r="S460" s="12"/>
      <c r="T460" s="12"/>
      <c r="U460" s="12"/>
      <c r="V460" s="12"/>
      <c r="W460" s="58"/>
      <c r="X460" s="12"/>
      <c r="Y460" s="12"/>
      <c r="Z460" s="12"/>
      <c r="AA460" s="12"/>
      <c r="AB460" s="12"/>
      <c r="AC460" s="58"/>
      <c r="AD460" s="12"/>
      <c r="AE460" s="12"/>
      <c r="AF460" s="12"/>
      <c r="AG460" s="12"/>
      <c r="AH460" s="12"/>
      <c r="AI460" s="58"/>
      <c r="AJ460" s="12"/>
      <c r="AK460" s="12"/>
      <c r="AL460" s="12"/>
      <c r="AM460" s="12"/>
      <c r="AN460" s="12"/>
    </row>
    <row r="461" spans="1:40" ht="11.5" x14ac:dyDescent="0.2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58"/>
      <c r="L461" s="12"/>
      <c r="M461" s="12"/>
      <c r="N461" s="12"/>
      <c r="O461" s="12"/>
      <c r="P461" s="12"/>
      <c r="Q461" s="58"/>
      <c r="R461" s="12"/>
      <c r="S461" s="12"/>
      <c r="T461" s="12"/>
      <c r="U461" s="12"/>
      <c r="V461" s="12"/>
      <c r="W461" s="58"/>
      <c r="X461" s="12"/>
      <c r="Y461" s="12"/>
      <c r="Z461" s="12"/>
      <c r="AA461" s="12"/>
      <c r="AB461" s="12"/>
      <c r="AC461" s="58"/>
      <c r="AD461" s="12"/>
      <c r="AE461" s="12"/>
      <c r="AF461" s="12"/>
      <c r="AG461" s="12"/>
      <c r="AH461" s="12"/>
      <c r="AI461" s="58"/>
      <c r="AJ461" s="12"/>
      <c r="AK461" s="12"/>
      <c r="AL461" s="12"/>
      <c r="AM461" s="12"/>
      <c r="AN461" s="12"/>
    </row>
    <row r="462" spans="1:40" ht="11.5" x14ac:dyDescent="0.2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58"/>
      <c r="L462" s="12"/>
      <c r="M462" s="12"/>
      <c r="N462" s="12"/>
      <c r="O462" s="12"/>
      <c r="P462" s="12"/>
      <c r="Q462" s="58"/>
      <c r="R462" s="12"/>
      <c r="S462" s="12"/>
      <c r="T462" s="12"/>
      <c r="U462" s="12"/>
      <c r="V462" s="12"/>
      <c r="W462" s="58"/>
      <c r="X462" s="12"/>
      <c r="Y462" s="12"/>
      <c r="Z462" s="12"/>
      <c r="AA462" s="12"/>
      <c r="AB462" s="12"/>
      <c r="AC462" s="58"/>
      <c r="AD462" s="12"/>
      <c r="AE462" s="12"/>
      <c r="AF462" s="12"/>
      <c r="AG462" s="12"/>
      <c r="AH462" s="12"/>
      <c r="AI462" s="58"/>
      <c r="AJ462" s="12"/>
      <c r="AK462" s="12"/>
      <c r="AL462" s="12"/>
      <c r="AM462" s="12"/>
      <c r="AN462" s="12"/>
    </row>
    <row r="463" spans="1:40" ht="11.5" x14ac:dyDescent="0.2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58"/>
      <c r="L463" s="12"/>
      <c r="M463" s="12"/>
      <c r="N463" s="12"/>
      <c r="O463" s="12"/>
      <c r="P463" s="12"/>
      <c r="Q463" s="58"/>
      <c r="R463" s="12"/>
      <c r="S463" s="12"/>
      <c r="T463" s="12"/>
      <c r="U463" s="12"/>
      <c r="V463" s="12"/>
      <c r="W463" s="58"/>
      <c r="X463" s="12"/>
      <c r="Y463" s="12"/>
      <c r="Z463" s="12"/>
      <c r="AA463" s="12"/>
      <c r="AB463" s="12"/>
      <c r="AC463" s="58"/>
      <c r="AD463" s="12"/>
      <c r="AE463" s="12"/>
      <c r="AF463" s="12"/>
      <c r="AG463" s="12"/>
      <c r="AH463" s="12"/>
      <c r="AI463" s="58"/>
      <c r="AJ463" s="12"/>
      <c r="AK463" s="12"/>
      <c r="AL463" s="12"/>
      <c r="AM463" s="12"/>
      <c r="AN463" s="12"/>
    </row>
    <row r="464" spans="1:40" ht="11.5" x14ac:dyDescent="0.2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58"/>
      <c r="L464" s="12"/>
      <c r="M464" s="12"/>
      <c r="N464" s="12"/>
      <c r="O464" s="12"/>
      <c r="P464" s="12"/>
      <c r="Q464" s="58"/>
      <c r="R464" s="12"/>
      <c r="S464" s="12"/>
      <c r="T464" s="12"/>
      <c r="U464" s="12"/>
      <c r="V464" s="12"/>
      <c r="W464" s="58"/>
      <c r="X464" s="12"/>
      <c r="Y464" s="12"/>
      <c r="Z464" s="12"/>
      <c r="AA464" s="12"/>
      <c r="AB464" s="12"/>
      <c r="AC464" s="58"/>
      <c r="AD464" s="12"/>
      <c r="AE464" s="12"/>
      <c r="AF464" s="12"/>
      <c r="AG464" s="12"/>
      <c r="AH464" s="12"/>
      <c r="AI464" s="58"/>
      <c r="AJ464" s="12"/>
      <c r="AK464" s="12"/>
      <c r="AL464" s="12"/>
      <c r="AM464" s="12"/>
      <c r="AN464" s="12"/>
    </row>
    <row r="465" spans="1:40" ht="11.5" x14ac:dyDescent="0.2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58"/>
      <c r="L465" s="12"/>
      <c r="M465" s="12"/>
      <c r="N465" s="12"/>
      <c r="O465" s="12"/>
      <c r="P465" s="12"/>
      <c r="Q465" s="58"/>
      <c r="R465" s="12"/>
      <c r="S465" s="12"/>
      <c r="T465" s="12"/>
      <c r="U465" s="12"/>
      <c r="V465" s="12"/>
      <c r="W465" s="58"/>
      <c r="X465" s="12"/>
      <c r="Y465" s="12"/>
      <c r="Z465" s="12"/>
      <c r="AA465" s="12"/>
      <c r="AB465" s="12"/>
      <c r="AC465" s="58"/>
      <c r="AD465" s="12"/>
      <c r="AE465" s="12"/>
      <c r="AF465" s="12"/>
      <c r="AG465" s="12"/>
      <c r="AH465" s="12"/>
      <c r="AI465" s="58"/>
      <c r="AJ465" s="12"/>
      <c r="AK465" s="12"/>
      <c r="AL465" s="12"/>
      <c r="AM465" s="12"/>
      <c r="AN465" s="12"/>
    </row>
    <row r="466" spans="1:40" ht="11.5" x14ac:dyDescent="0.2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58"/>
      <c r="L466" s="12"/>
      <c r="M466" s="12"/>
      <c r="N466" s="12"/>
      <c r="O466" s="12"/>
      <c r="P466" s="12"/>
      <c r="Q466" s="58"/>
      <c r="R466" s="12"/>
      <c r="S466" s="12"/>
      <c r="T466" s="12"/>
      <c r="U466" s="12"/>
      <c r="V466" s="12"/>
      <c r="W466" s="58"/>
      <c r="X466" s="12"/>
      <c r="Y466" s="12"/>
      <c r="Z466" s="12"/>
      <c r="AA466" s="12"/>
      <c r="AB466" s="12"/>
      <c r="AC466" s="58"/>
      <c r="AD466" s="12"/>
      <c r="AE466" s="12"/>
      <c r="AF466" s="12"/>
      <c r="AG466" s="12"/>
      <c r="AH466" s="12"/>
      <c r="AI466" s="58"/>
      <c r="AJ466" s="12"/>
      <c r="AK466" s="12"/>
      <c r="AL466" s="12"/>
      <c r="AM466" s="12"/>
      <c r="AN466" s="12"/>
    </row>
    <row r="467" spans="1:40" ht="11.5" x14ac:dyDescent="0.2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58"/>
      <c r="L467" s="12"/>
      <c r="M467" s="12"/>
      <c r="N467" s="12"/>
      <c r="O467" s="12"/>
      <c r="P467" s="12"/>
      <c r="Q467" s="58"/>
      <c r="R467" s="12"/>
      <c r="S467" s="12"/>
      <c r="T467" s="12"/>
      <c r="U467" s="12"/>
      <c r="V467" s="12"/>
      <c r="W467" s="58"/>
      <c r="X467" s="12"/>
      <c r="Y467" s="12"/>
      <c r="Z467" s="12"/>
      <c r="AA467" s="12"/>
      <c r="AB467" s="12"/>
      <c r="AC467" s="58"/>
      <c r="AD467" s="12"/>
      <c r="AE467" s="12"/>
      <c r="AF467" s="12"/>
      <c r="AG467" s="12"/>
      <c r="AH467" s="12"/>
      <c r="AI467" s="58"/>
      <c r="AJ467" s="12"/>
      <c r="AK467" s="12"/>
      <c r="AL467" s="12"/>
      <c r="AM467" s="12"/>
      <c r="AN467" s="12"/>
    </row>
    <row r="468" spans="1:40" ht="11.5" x14ac:dyDescent="0.2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58"/>
      <c r="L468" s="12"/>
      <c r="M468" s="12"/>
      <c r="N468" s="12"/>
      <c r="O468" s="12"/>
      <c r="P468" s="12"/>
      <c r="Q468" s="58"/>
      <c r="R468" s="12"/>
      <c r="S468" s="12"/>
      <c r="T468" s="12"/>
      <c r="U468" s="12"/>
      <c r="V468" s="12"/>
      <c r="W468" s="58"/>
      <c r="X468" s="12"/>
      <c r="Y468" s="12"/>
      <c r="Z468" s="12"/>
      <c r="AA468" s="12"/>
      <c r="AB468" s="12"/>
      <c r="AC468" s="58"/>
      <c r="AD468" s="12"/>
      <c r="AE468" s="12"/>
      <c r="AF468" s="12"/>
      <c r="AG468" s="12"/>
      <c r="AH468" s="12"/>
      <c r="AI468" s="58"/>
      <c r="AJ468" s="12"/>
      <c r="AK468" s="12"/>
      <c r="AL468" s="12"/>
      <c r="AM468" s="12"/>
      <c r="AN468" s="12"/>
    </row>
    <row r="469" spans="1:40" ht="11.5" x14ac:dyDescent="0.2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58"/>
      <c r="L469" s="12"/>
      <c r="M469" s="12"/>
      <c r="N469" s="12"/>
      <c r="O469" s="12"/>
      <c r="P469" s="12"/>
      <c r="Q469" s="58"/>
      <c r="R469" s="12"/>
      <c r="S469" s="12"/>
      <c r="T469" s="12"/>
      <c r="U469" s="12"/>
      <c r="V469" s="12"/>
      <c r="W469" s="58"/>
      <c r="X469" s="12"/>
      <c r="Y469" s="12"/>
      <c r="Z469" s="12"/>
      <c r="AA469" s="12"/>
      <c r="AB469" s="12"/>
      <c r="AC469" s="58"/>
      <c r="AD469" s="12"/>
      <c r="AE469" s="12"/>
      <c r="AF469" s="12"/>
      <c r="AG469" s="12"/>
      <c r="AH469" s="12"/>
      <c r="AI469" s="58"/>
      <c r="AJ469" s="12"/>
      <c r="AK469" s="12"/>
      <c r="AL469" s="12"/>
      <c r="AM469" s="12"/>
      <c r="AN469" s="12"/>
    </row>
    <row r="470" spans="1:40" ht="11.5" x14ac:dyDescent="0.2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58"/>
      <c r="L470" s="12"/>
      <c r="M470" s="12"/>
      <c r="N470" s="12"/>
      <c r="O470" s="12"/>
      <c r="P470" s="12"/>
      <c r="Q470" s="58"/>
      <c r="R470" s="12"/>
      <c r="S470" s="12"/>
      <c r="T470" s="12"/>
      <c r="U470" s="12"/>
      <c r="V470" s="12"/>
      <c r="W470" s="58"/>
      <c r="X470" s="12"/>
      <c r="Y470" s="12"/>
      <c r="Z470" s="12"/>
      <c r="AA470" s="12"/>
      <c r="AB470" s="12"/>
      <c r="AC470" s="58"/>
      <c r="AD470" s="12"/>
      <c r="AE470" s="12"/>
      <c r="AF470" s="12"/>
      <c r="AG470" s="12"/>
      <c r="AH470" s="12"/>
      <c r="AI470" s="58"/>
      <c r="AJ470" s="12"/>
      <c r="AK470" s="12"/>
      <c r="AL470" s="12"/>
      <c r="AM470" s="12"/>
      <c r="AN470" s="12"/>
    </row>
    <row r="471" spans="1:40" ht="11.5" x14ac:dyDescent="0.2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58"/>
      <c r="L471" s="12"/>
      <c r="M471" s="12"/>
      <c r="N471" s="12"/>
      <c r="O471" s="12"/>
      <c r="P471" s="12"/>
      <c r="Q471" s="58"/>
      <c r="R471" s="12"/>
      <c r="S471" s="12"/>
      <c r="T471" s="12"/>
      <c r="U471" s="12"/>
      <c r="V471" s="12"/>
      <c r="W471" s="58"/>
      <c r="X471" s="12"/>
      <c r="Y471" s="12"/>
      <c r="Z471" s="12"/>
      <c r="AA471" s="12"/>
      <c r="AB471" s="12"/>
      <c r="AC471" s="58"/>
      <c r="AD471" s="12"/>
      <c r="AE471" s="12"/>
      <c r="AF471" s="12"/>
      <c r="AG471" s="12"/>
      <c r="AH471" s="12"/>
      <c r="AI471" s="58"/>
      <c r="AJ471" s="12"/>
      <c r="AK471" s="12"/>
      <c r="AL471" s="12"/>
      <c r="AM471" s="12"/>
      <c r="AN471" s="12"/>
    </row>
    <row r="472" spans="1:40" ht="11.5" x14ac:dyDescent="0.2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58"/>
      <c r="L472" s="12"/>
      <c r="M472" s="12"/>
      <c r="N472" s="12"/>
      <c r="O472" s="12"/>
      <c r="P472" s="12"/>
      <c r="Q472" s="58"/>
      <c r="R472" s="12"/>
      <c r="S472" s="12"/>
      <c r="T472" s="12"/>
      <c r="U472" s="12"/>
      <c r="V472" s="12"/>
      <c r="W472" s="58"/>
      <c r="X472" s="12"/>
      <c r="Y472" s="12"/>
      <c r="Z472" s="12"/>
      <c r="AA472" s="12"/>
      <c r="AB472" s="12"/>
      <c r="AC472" s="58"/>
      <c r="AD472" s="12"/>
      <c r="AE472" s="12"/>
      <c r="AF472" s="12"/>
      <c r="AG472" s="12"/>
      <c r="AH472" s="12"/>
      <c r="AI472" s="58"/>
      <c r="AJ472" s="12"/>
      <c r="AK472" s="12"/>
      <c r="AL472" s="12"/>
      <c r="AM472" s="12"/>
      <c r="AN472" s="12"/>
    </row>
    <row r="473" spans="1:40" ht="11.5" x14ac:dyDescent="0.2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58"/>
      <c r="L473" s="12"/>
      <c r="M473" s="12"/>
      <c r="N473" s="12"/>
      <c r="O473" s="12"/>
      <c r="P473" s="12"/>
      <c r="Q473" s="58"/>
      <c r="R473" s="12"/>
      <c r="S473" s="12"/>
      <c r="T473" s="12"/>
      <c r="U473" s="12"/>
      <c r="V473" s="12"/>
      <c r="W473" s="58"/>
      <c r="X473" s="12"/>
      <c r="Y473" s="12"/>
      <c r="Z473" s="12"/>
      <c r="AA473" s="12"/>
      <c r="AB473" s="12"/>
      <c r="AC473" s="58"/>
      <c r="AD473" s="12"/>
      <c r="AE473" s="12"/>
      <c r="AF473" s="12"/>
      <c r="AG473" s="12"/>
      <c r="AH473" s="12"/>
      <c r="AI473" s="58"/>
      <c r="AJ473" s="12"/>
      <c r="AK473" s="12"/>
      <c r="AL473" s="12"/>
      <c r="AM473" s="12"/>
      <c r="AN473" s="12"/>
    </row>
    <row r="474" spans="1:40" ht="11.5" x14ac:dyDescent="0.2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58"/>
      <c r="L474" s="12"/>
      <c r="M474" s="12"/>
      <c r="N474" s="12"/>
      <c r="O474" s="12"/>
      <c r="P474" s="12"/>
      <c r="Q474" s="58"/>
      <c r="R474" s="12"/>
      <c r="S474" s="12"/>
      <c r="T474" s="12"/>
      <c r="U474" s="12"/>
      <c r="V474" s="12"/>
      <c r="W474" s="58"/>
      <c r="X474" s="12"/>
      <c r="Y474" s="12"/>
      <c r="Z474" s="12"/>
      <c r="AA474" s="12"/>
      <c r="AB474" s="12"/>
      <c r="AC474" s="58"/>
      <c r="AD474" s="12"/>
      <c r="AE474" s="12"/>
      <c r="AF474" s="12"/>
      <c r="AG474" s="12"/>
      <c r="AH474" s="12"/>
      <c r="AI474" s="58"/>
      <c r="AJ474" s="12"/>
      <c r="AK474" s="12"/>
      <c r="AL474" s="12"/>
      <c r="AM474" s="12"/>
      <c r="AN474" s="12"/>
    </row>
    <row r="475" spans="1:40" ht="11.5" x14ac:dyDescent="0.2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58"/>
      <c r="L475" s="12"/>
      <c r="M475" s="12"/>
      <c r="N475" s="12"/>
      <c r="O475" s="12"/>
      <c r="P475" s="12"/>
      <c r="Q475" s="58"/>
      <c r="R475" s="12"/>
      <c r="S475" s="12"/>
      <c r="T475" s="12"/>
      <c r="U475" s="12"/>
      <c r="V475" s="12"/>
      <c r="W475" s="58"/>
      <c r="X475" s="12"/>
      <c r="Y475" s="12"/>
      <c r="Z475" s="12"/>
      <c r="AA475" s="12"/>
      <c r="AB475" s="12"/>
      <c r="AC475" s="58"/>
      <c r="AD475" s="12"/>
      <c r="AE475" s="12"/>
      <c r="AF475" s="12"/>
      <c r="AG475" s="12"/>
      <c r="AH475" s="12"/>
      <c r="AI475" s="58"/>
      <c r="AJ475" s="12"/>
      <c r="AK475" s="12"/>
      <c r="AL475" s="12"/>
      <c r="AM475" s="12"/>
      <c r="AN475" s="12"/>
    </row>
    <row r="476" spans="1:40" ht="11.5" x14ac:dyDescent="0.2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58"/>
      <c r="L476" s="12"/>
      <c r="M476" s="12"/>
      <c r="N476" s="12"/>
      <c r="O476" s="12"/>
      <c r="P476" s="12"/>
      <c r="Q476" s="58"/>
      <c r="R476" s="12"/>
      <c r="S476" s="12"/>
      <c r="T476" s="12"/>
      <c r="U476" s="12"/>
      <c r="V476" s="12"/>
      <c r="W476" s="58"/>
      <c r="X476" s="12"/>
      <c r="Y476" s="12"/>
      <c r="Z476" s="12"/>
      <c r="AA476" s="12"/>
      <c r="AB476" s="12"/>
      <c r="AC476" s="58"/>
      <c r="AD476" s="12"/>
      <c r="AE476" s="12"/>
      <c r="AF476" s="12"/>
      <c r="AG476" s="12"/>
      <c r="AH476" s="12"/>
      <c r="AI476" s="58"/>
      <c r="AJ476" s="12"/>
      <c r="AK476" s="12"/>
      <c r="AL476" s="12"/>
      <c r="AM476" s="12"/>
      <c r="AN476" s="12"/>
    </row>
    <row r="477" spans="1:40" ht="11.5" x14ac:dyDescent="0.2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58"/>
      <c r="L477" s="12"/>
      <c r="M477" s="12"/>
      <c r="N477" s="12"/>
      <c r="O477" s="12"/>
      <c r="P477" s="12"/>
      <c r="Q477" s="58"/>
      <c r="R477" s="12"/>
      <c r="S477" s="12"/>
      <c r="T477" s="12"/>
      <c r="U477" s="12"/>
      <c r="V477" s="12"/>
      <c r="W477" s="58"/>
      <c r="X477" s="12"/>
      <c r="Y477" s="12"/>
      <c r="Z477" s="12"/>
      <c r="AA477" s="12"/>
      <c r="AB477" s="12"/>
      <c r="AC477" s="58"/>
      <c r="AD477" s="12"/>
      <c r="AE477" s="12"/>
      <c r="AF477" s="12"/>
      <c r="AG477" s="12"/>
      <c r="AH477" s="12"/>
      <c r="AI477" s="58"/>
      <c r="AJ477" s="12"/>
      <c r="AK477" s="12"/>
      <c r="AL477" s="12"/>
      <c r="AM477" s="12"/>
      <c r="AN477" s="12"/>
    </row>
    <row r="478" spans="1:40" ht="11.5" x14ac:dyDescent="0.2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58"/>
      <c r="L478" s="12"/>
      <c r="M478" s="12"/>
      <c r="N478" s="12"/>
      <c r="O478" s="12"/>
      <c r="P478" s="12"/>
      <c r="Q478" s="58"/>
      <c r="R478" s="12"/>
      <c r="S478" s="12"/>
      <c r="T478" s="12"/>
      <c r="U478" s="12"/>
      <c r="V478" s="12"/>
      <c r="W478" s="58"/>
      <c r="X478" s="12"/>
      <c r="Y478" s="12"/>
      <c r="Z478" s="12"/>
      <c r="AA478" s="12"/>
      <c r="AB478" s="12"/>
      <c r="AC478" s="58"/>
      <c r="AD478" s="12"/>
      <c r="AE478" s="12"/>
      <c r="AF478" s="12"/>
      <c r="AG478" s="12"/>
      <c r="AH478" s="12"/>
      <c r="AI478" s="58"/>
      <c r="AJ478" s="12"/>
      <c r="AK478" s="12"/>
      <c r="AL478" s="12"/>
      <c r="AM478" s="12"/>
      <c r="AN478" s="12"/>
    </row>
    <row r="479" spans="1:40" ht="11.5" x14ac:dyDescent="0.2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58"/>
      <c r="L479" s="12"/>
      <c r="M479" s="12"/>
      <c r="N479" s="12"/>
      <c r="O479" s="12"/>
      <c r="P479" s="12"/>
      <c r="Q479" s="58"/>
      <c r="R479" s="12"/>
      <c r="S479" s="12"/>
      <c r="T479" s="12"/>
      <c r="U479" s="12"/>
      <c r="V479" s="12"/>
      <c r="W479" s="58"/>
      <c r="X479" s="12"/>
      <c r="Y479" s="12"/>
      <c r="Z479" s="12"/>
      <c r="AA479" s="12"/>
      <c r="AB479" s="12"/>
      <c r="AC479" s="58"/>
      <c r="AD479" s="12"/>
      <c r="AE479" s="12"/>
      <c r="AF479" s="12"/>
      <c r="AG479" s="12"/>
      <c r="AH479" s="12"/>
      <c r="AI479" s="58"/>
      <c r="AJ479" s="12"/>
      <c r="AK479" s="12"/>
      <c r="AL479" s="12"/>
      <c r="AM479" s="12"/>
      <c r="AN479" s="12"/>
    </row>
    <row r="480" spans="1:40" ht="11.5" x14ac:dyDescent="0.2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58"/>
      <c r="L480" s="12"/>
      <c r="M480" s="12"/>
      <c r="N480" s="12"/>
      <c r="O480" s="12"/>
      <c r="P480" s="12"/>
      <c r="Q480" s="58"/>
      <c r="R480" s="12"/>
      <c r="S480" s="12"/>
      <c r="T480" s="12"/>
      <c r="U480" s="12"/>
      <c r="V480" s="12"/>
      <c r="W480" s="58"/>
      <c r="X480" s="12"/>
      <c r="Y480" s="12"/>
      <c r="Z480" s="12"/>
      <c r="AA480" s="12"/>
      <c r="AB480" s="12"/>
      <c r="AC480" s="58"/>
      <c r="AD480" s="12"/>
      <c r="AE480" s="12"/>
      <c r="AF480" s="12"/>
      <c r="AG480" s="12"/>
      <c r="AH480" s="12"/>
      <c r="AI480" s="58"/>
      <c r="AJ480" s="12"/>
      <c r="AK480" s="12"/>
      <c r="AL480" s="12"/>
      <c r="AM480" s="12"/>
      <c r="AN480" s="12"/>
    </row>
    <row r="481" spans="1:40" ht="11.5" x14ac:dyDescent="0.2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58"/>
      <c r="L481" s="12"/>
      <c r="M481" s="12"/>
      <c r="N481" s="12"/>
      <c r="O481" s="12"/>
      <c r="P481" s="12"/>
      <c r="Q481" s="58"/>
      <c r="R481" s="12"/>
      <c r="S481" s="12"/>
      <c r="T481" s="12"/>
      <c r="U481" s="12"/>
      <c r="V481" s="12"/>
      <c r="W481" s="58"/>
      <c r="X481" s="12"/>
      <c r="Y481" s="12"/>
      <c r="Z481" s="12"/>
      <c r="AA481" s="12"/>
      <c r="AB481" s="12"/>
      <c r="AC481" s="58"/>
      <c r="AD481" s="12"/>
      <c r="AE481" s="12"/>
      <c r="AF481" s="12"/>
      <c r="AG481" s="12"/>
      <c r="AH481" s="12"/>
      <c r="AI481" s="58"/>
      <c r="AJ481" s="12"/>
      <c r="AK481" s="12"/>
      <c r="AL481" s="12"/>
      <c r="AM481" s="12"/>
      <c r="AN481" s="12"/>
    </row>
    <row r="482" spans="1:40" ht="11.5" x14ac:dyDescent="0.2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58"/>
      <c r="L482" s="12"/>
      <c r="M482" s="12"/>
      <c r="N482" s="12"/>
      <c r="O482" s="12"/>
      <c r="P482" s="12"/>
      <c r="Q482" s="58"/>
      <c r="R482" s="12"/>
      <c r="S482" s="12"/>
      <c r="T482" s="12"/>
      <c r="U482" s="12"/>
      <c r="V482" s="12"/>
      <c r="W482" s="58"/>
      <c r="X482" s="12"/>
      <c r="Y482" s="12"/>
      <c r="Z482" s="12"/>
      <c r="AA482" s="12"/>
      <c r="AB482" s="12"/>
      <c r="AC482" s="58"/>
      <c r="AD482" s="12"/>
      <c r="AE482" s="12"/>
      <c r="AF482" s="12"/>
      <c r="AG482" s="12"/>
      <c r="AH482" s="12"/>
      <c r="AI482" s="58"/>
      <c r="AJ482" s="12"/>
      <c r="AK482" s="12"/>
      <c r="AL482" s="12"/>
      <c r="AM482" s="12"/>
      <c r="AN482" s="12"/>
    </row>
    <row r="483" spans="1:40" ht="11.5" x14ac:dyDescent="0.2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58"/>
      <c r="L483" s="12"/>
      <c r="M483" s="12"/>
      <c r="N483" s="12"/>
      <c r="O483" s="12"/>
      <c r="P483" s="12"/>
      <c r="Q483" s="58"/>
      <c r="R483" s="12"/>
      <c r="S483" s="12"/>
      <c r="T483" s="12"/>
      <c r="U483" s="12"/>
      <c r="V483" s="12"/>
      <c r="W483" s="58"/>
      <c r="X483" s="12"/>
      <c r="Y483" s="12"/>
      <c r="Z483" s="12"/>
      <c r="AA483" s="12"/>
      <c r="AB483" s="12"/>
      <c r="AC483" s="58"/>
      <c r="AD483" s="12"/>
      <c r="AE483" s="12"/>
      <c r="AF483" s="12"/>
      <c r="AG483" s="12"/>
      <c r="AH483" s="12"/>
      <c r="AI483" s="58"/>
      <c r="AJ483" s="12"/>
      <c r="AK483" s="12"/>
      <c r="AL483" s="12"/>
      <c r="AM483" s="12"/>
      <c r="AN483" s="12"/>
    </row>
    <row r="484" spans="1:40" ht="11.5" x14ac:dyDescent="0.2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58"/>
      <c r="L484" s="12"/>
      <c r="M484" s="12"/>
      <c r="N484" s="12"/>
      <c r="O484" s="12"/>
      <c r="P484" s="12"/>
      <c r="Q484" s="58"/>
      <c r="R484" s="12"/>
      <c r="S484" s="12"/>
      <c r="T484" s="12"/>
      <c r="U484" s="12"/>
      <c r="V484" s="12"/>
      <c r="W484" s="58"/>
      <c r="X484" s="12"/>
      <c r="Y484" s="12"/>
      <c r="Z484" s="12"/>
      <c r="AA484" s="12"/>
      <c r="AB484" s="12"/>
      <c r="AC484" s="58"/>
      <c r="AD484" s="12"/>
      <c r="AE484" s="12"/>
      <c r="AF484" s="12"/>
      <c r="AG484" s="12"/>
      <c r="AH484" s="12"/>
      <c r="AI484" s="58"/>
      <c r="AJ484" s="12"/>
      <c r="AK484" s="12"/>
      <c r="AL484" s="12"/>
      <c r="AM484" s="12"/>
      <c r="AN484" s="12"/>
    </row>
    <row r="485" spans="1:40" ht="11.5" x14ac:dyDescent="0.2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58"/>
      <c r="L485" s="12"/>
      <c r="M485" s="12"/>
      <c r="N485" s="12"/>
      <c r="O485" s="12"/>
      <c r="P485" s="12"/>
      <c r="Q485" s="58"/>
      <c r="R485" s="12"/>
      <c r="S485" s="12"/>
      <c r="T485" s="12"/>
      <c r="U485" s="12"/>
      <c r="V485" s="12"/>
      <c r="W485" s="58"/>
      <c r="X485" s="12"/>
      <c r="Y485" s="12"/>
      <c r="Z485" s="12"/>
      <c r="AA485" s="12"/>
      <c r="AB485" s="12"/>
      <c r="AC485" s="58"/>
      <c r="AD485" s="12"/>
      <c r="AE485" s="12"/>
      <c r="AF485" s="12"/>
      <c r="AG485" s="12"/>
      <c r="AH485" s="12"/>
      <c r="AI485" s="58"/>
      <c r="AJ485" s="12"/>
      <c r="AK485" s="12"/>
      <c r="AL485" s="12"/>
      <c r="AM485" s="12"/>
      <c r="AN485" s="12"/>
    </row>
    <row r="486" spans="1:40" ht="11.5" x14ac:dyDescent="0.2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58"/>
      <c r="L486" s="12"/>
      <c r="M486" s="12"/>
      <c r="N486" s="12"/>
      <c r="O486" s="12"/>
      <c r="P486" s="12"/>
      <c r="Q486" s="58"/>
      <c r="R486" s="12"/>
      <c r="S486" s="12"/>
      <c r="T486" s="12"/>
      <c r="U486" s="12"/>
      <c r="V486" s="12"/>
      <c r="W486" s="58"/>
      <c r="X486" s="12"/>
      <c r="Y486" s="12"/>
      <c r="Z486" s="12"/>
      <c r="AA486" s="12"/>
      <c r="AB486" s="12"/>
      <c r="AC486" s="58"/>
      <c r="AD486" s="12"/>
      <c r="AE486" s="12"/>
      <c r="AF486" s="12"/>
      <c r="AG486" s="12"/>
      <c r="AH486" s="12"/>
      <c r="AI486" s="58"/>
      <c r="AJ486" s="12"/>
      <c r="AK486" s="12"/>
      <c r="AL486" s="12"/>
      <c r="AM486" s="12"/>
      <c r="AN486" s="12"/>
    </row>
    <row r="487" spans="1:40" ht="11.5" x14ac:dyDescent="0.2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58"/>
      <c r="L487" s="12"/>
      <c r="M487" s="12"/>
      <c r="N487" s="12"/>
      <c r="O487" s="12"/>
      <c r="P487" s="12"/>
      <c r="Q487" s="58"/>
      <c r="R487" s="12"/>
      <c r="S487" s="12"/>
      <c r="T487" s="12"/>
      <c r="U487" s="12"/>
      <c r="V487" s="12"/>
      <c r="W487" s="58"/>
      <c r="X487" s="12"/>
      <c r="Y487" s="12"/>
      <c r="Z487" s="12"/>
      <c r="AA487" s="12"/>
      <c r="AB487" s="12"/>
      <c r="AC487" s="58"/>
      <c r="AD487" s="12"/>
      <c r="AE487" s="12"/>
      <c r="AF487" s="12"/>
      <c r="AG487" s="12"/>
      <c r="AH487" s="12"/>
      <c r="AI487" s="58"/>
      <c r="AJ487" s="12"/>
      <c r="AK487" s="12"/>
      <c r="AL487" s="12"/>
      <c r="AM487" s="12"/>
      <c r="AN487" s="12"/>
    </row>
    <row r="488" spans="1:40" ht="11.5" x14ac:dyDescent="0.2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58"/>
      <c r="L488" s="12"/>
      <c r="M488" s="12"/>
      <c r="N488" s="12"/>
      <c r="O488" s="12"/>
      <c r="P488" s="12"/>
      <c r="Q488" s="58"/>
      <c r="R488" s="12"/>
      <c r="S488" s="12"/>
      <c r="T488" s="12"/>
      <c r="U488" s="12"/>
      <c r="V488" s="12"/>
      <c r="W488" s="58"/>
      <c r="X488" s="12"/>
      <c r="Y488" s="12"/>
      <c r="Z488" s="12"/>
      <c r="AA488" s="12"/>
      <c r="AB488" s="12"/>
      <c r="AC488" s="58"/>
      <c r="AD488" s="12"/>
      <c r="AE488" s="12"/>
      <c r="AF488" s="12"/>
      <c r="AG488" s="12"/>
      <c r="AH488" s="12"/>
      <c r="AI488" s="58"/>
      <c r="AJ488" s="12"/>
      <c r="AK488" s="12"/>
      <c r="AL488" s="12"/>
      <c r="AM488" s="12"/>
      <c r="AN488" s="12"/>
    </row>
    <row r="489" spans="1:40" ht="11.5" x14ac:dyDescent="0.2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58"/>
      <c r="L489" s="12"/>
      <c r="M489" s="12"/>
      <c r="N489" s="12"/>
      <c r="O489" s="12"/>
      <c r="P489" s="12"/>
      <c r="Q489" s="58"/>
      <c r="R489" s="12"/>
      <c r="S489" s="12"/>
      <c r="T489" s="12"/>
      <c r="U489" s="12"/>
      <c r="V489" s="12"/>
      <c r="W489" s="58"/>
      <c r="X489" s="12"/>
      <c r="Y489" s="12"/>
      <c r="Z489" s="12"/>
      <c r="AA489" s="12"/>
      <c r="AB489" s="12"/>
      <c r="AC489" s="58"/>
      <c r="AD489" s="12"/>
      <c r="AE489" s="12"/>
      <c r="AF489" s="12"/>
      <c r="AG489" s="12"/>
      <c r="AH489" s="12"/>
      <c r="AI489" s="58"/>
      <c r="AJ489" s="12"/>
      <c r="AK489" s="12"/>
      <c r="AL489" s="12"/>
      <c r="AM489" s="12"/>
      <c r="AN489" s="12"/>
    </row>
    <row r="490" spans="1:40" ht="11.5" x14ac:dyDescent="0.2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58"/>
      <c r="L490" s="12"/>
      <c r="M490" s="12"/>
      <c r="N490" s="12"/>
      <c r="O490" s="12"/>
      <c r="P490" s="12"/>
      <c r="Q490" s="58"/>
      <c r="R490" s="12"/>
      <c r="S490" s="12"/>
      <c r="T490" s="12"/>
      <c r="U490" s="12"/>
      <c r="V490" s="12"/>
      <c r="W490" s="58"/>
      <c r="X490" s="12"/>
      <c r="Y490" s="12"/>
      <c r="Z490" s="12"/>
      <c r="AA490" s="12"/>
      <c r="AB490" s="12"/>
      <c r="AC490" s="58"/>
      <c r="AD490" s="12"/>
      <c r="AE490" s="12"/>
      <c r="AF490" s="12"/>
      <c r="AG490" s="12"/>
      <c r="AH490" s="12"/>
      <c r="AI490" s="58"/>
      <c r="AJ490" s="12"/>
      <c r="AK490" s="12"/>
      <c r="AL490" s="12"/>
      <c r="AM490" s="12"/>
      <c r="AN490" s="12"/>
    </row>
    <row r="491" spans="1:40" ht="11.5" x14ac:dyDescent="0.2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58"/>
      <c r="L491" s="12"/>
      <c r="M491" s="12"/>
      <c r="N491" s="12"/>
      <c r="O491" s="12"/>
      <c r="P491" s="12"/>
      <c r="Q491" s="58"/>
      <c r="R491" s="12"/>
      <c r="S491" s="12"/>
      <c r="T491" s="12"/>
      <c r="U491" s="12"/>
      <c r="V491" s="12"/>
      <c r="W491" s="58"/>
      <c r="X491" s="12"/>
      <c r="Y491" s="12"/>
      <c r="Z491" s="12"/>
      <c r="AA491" s="12"/>
      <c r="AB491" s="12"/>
      <c r="AC491" s="58"/>
      <c r="AD491" s="12"/>
      <c r="AE491" s="12"/>
      <c r="AF491" s="12"/>
      <c r="AG491" s="12"/>
      <c r="AH491" s="12"/>
      <c r="AI491" s="58"/>
      <c r="AJ491" s="12"/>
      <c r="AK491" s="12"/>
      <c r="AL491" s="12"/>
      <c r="AM491" s="12"/>
      <c r="AN491" s="12"/>
    </row>
    <row r="492" spans="1:40" ht="11.5" x14ac:dyDescent="0.2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58"/>
      <c r="L492" s="12"/>
      <c r="M492" s="12"/>
      <c r="N492" s="12"/>
      <c r="O492" s="12"/>
      <c r="P492" s="12"/>
      <c r="Q492" s="58"/>
      <c r="R492" s="12"/>
      <c r="S492" s="12"/>
      <c r="T492" s="12"/>
      <c r="U492" s="12"/>
      <c r="V492" s="12"/>
      <c r="W492" s="58"/>
      <c r="X492" s="12"/>
      <c r="Y492" s="12"/>
      <c r="Z492" s="12"/>
      <c r="AA492" s="12"/>
      <c r="AB492" s="12"/>
      <c r="AC492" s="58"/>
      <c r="AD492" s="12"/>
      <c r="AE492" s="12"/>
      <c r="AF492" s="12"/>
      <c r="AG492" s="12"/>
      <c r="AH492" s="12"/>
      <c r="AI492" s="58"/>
      <c r="AJ492" s="12"/>
      <c r="AK492" s="12"/>
      <c r="AL492" s="12"/>
      <c r="AM492" s="12"/>
      <c r="AN492" s="12"/>
    </row>
    <row r="493" spans="1:40" ht="11.5" x14ac:dyDescent="0.2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58"/>
      <c r="L493" s="12"/>
      <c r="M493" s="12"/>
      <c r="N493" s="12"/>
      <c r="O493" s="12"/>
      <c r="P493" s="12"/>
      <c r="Q493" s="58"/>
      <c r="R493" s="12"/>
      <c r="S493" s="12"/>
      <c r="T493" s="12"/>
      <c r="U493" s="12"/>
      <c r="V493" s="12"/>
      <c r="W493" s="58"/>
      <c r="X493" s="12"/>
      <c r="Y493" s="12"/>
      <c r="Z493" s="12"/>
      <c r="AA493" s="12"/>
      <c r="AB493" s="12"/>
      <c r="AC493" s="58"/>
      <c r="AD493" s="12"/>
      <c r="AE493" s="12"/>
      <c r="AF493" s="12"/>
      <c r="AG493" s="12"/>
      <c r="AH493" s="12"/>
      <c r="AI493" s="58"/>
      <c r="AJ493" s="12"/>
      <c r="AK493" s="12"/>
      <c r="AL493" s="12"/>
      <c r="AM493" s="12"/>
      <c r="AN493" s="12"/>
    </row>
    <row r="494" spans="1:40" ht="11.5" x14ac:dyDescent="0.2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58"/>
      <c r="L494" s="12"/>
      <c r="M494" s="12"/>
      <c r="N494" s="12"/>
      <c r="O494" s="12"/>
      <c r="P494" s="12"/>
      <c r="Q494" s="58"/>
      <c r="R494" s="12"/>
      <c r="S494" s="12"/>
      <c r="T494" s="12"/>
      <c r="U494" s="12"/>
      <c r="V494" s="12"/>
      <c r="W494" s="58"/>
      <c r="X494" s="12"/>
      <c r="Y494" s="12"/>
      <c r="Z494" s="12"/>
      <c r="AA494" s="12"/>
      <c r="AB494" s="12"/>
      <c r="AC494" s="58"/>
      <c r="AD494" s="12"/>
      <c r="AE494" s="12"/>
      <c r="AF494" s="12"/>
      <c r="AG494" s="12"/>
      <c r="AH494" s="12"/>
      <c r="AI494" s="58"/>
      <c r="AJ494" s="12"/>
      <c r="AK494" s="12"/>
      <c r="AL494" s="12"/>
      <c r="AM494" s="12"/>
      <c r="AN494" s="12"/>
    </row>
    <row r="495" spans="1:40" ht="11.5" x14ac:dyDescent="0.2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58"/>
      <c r="L495" s="12"/>
      <c r="M495" s="12"/>
      <c r="N495" s="12"/>
      <c r="O495" s="12"/>
      <c r="P495" s="12"/>
      <c r="Q495" s="58"/>
      <c r="R495" s="12"/>
      <c r="S495" s="12"/>
      <c r="T495" s="12"/>
      <c r="U495" s="12"/>
      <c r="V495" s="12"/>
      <c r="W495" s="58"/>
      <c r="X495" s="12"/>
      <c r="Y495" s="12"/>
      <c r="Z495" s="12"/>
      <c r="AA495" s="12"/>
      <c r="AB495" s="12"/>
      <c r="AC495" s="58"/>
      <c r="AD495" s="12"/>
      <c r="AE495" s="12"/>
      <c r="AF495" s="12"/>
      <c r="AG495" s="12"/>
      <c r="AH495" s="12"/>
      <c r="AI495" s="58"/>
      <c r="AJ495" s="12"/>
      <c r="AK495" s="12"/>
      <c r="AL495" s="12"/>
      <c r="AM495" s="12"/>
      <c r="AN495" s="12"/>
    </row>
    <row r="496" spans="1:40" ht="11.5" x14ac:dyDescent="0.2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58"/>
      <c r="L496" s="12"/>
      <c r="M496" s="12"/>
      <c r="N496" s="12"/>
      <c r="O496" s="12"/>
      <c r="P496" s="12"/>
      <c r="Q496" s="58"/>
      <c r="R496" s="12"/>
      <c r="S496" s="12"/>
      <c r="T496" s="12"/>
      <c r="U496" s="12"/>
      <c r="V496" s="12"/>
      <c r="W496" s="58"/>
      <c r="X496" s="12"/>
      <c r="Y496" s="12"/>
      <c r="Z496" s="12"/>
      <c r="AA496" s="12"/>
      <c r="AB496" s="12"/>
      <c r="AC496" s="58"/>
      <c r="AD496" s="12"/>
      <c r="AE496" s="12"/>
      <c r="AF496" s="12"/>
      <c r="AG496" s="12"/>
      <c r="AH496" s="12"/>
      <c r="AI496" s="58"/>
      <c r="AJ496" s="12"/>
      <c r="AK496" s="12"/>
      <c r="AL496" s="12"/>
      <c r="AM496" s="12"/>
      <c r="AN496" s="12"/>
    </row>
    <row r="497" spans="1:40" ht="11.5" x14ac:dyDescent="0.2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58"/>
      <c r="L497" s="12"/>
      <c r="M497" s="12"/>
      <c r="N497" s="12"/>
      <c r="O497" s="12"/>
      <c r="P497" s="12"/>
      <c r="Q497" s="58"/>
      <c r="R497" s="12"/>
      <c r="S497" s="12"/>
      <c r="T497" s="12"/>
      <c r="U497" s="12"/>
      <c r="V497" s="12"/>
      <c r="W497" s="58"/>
      <c r="X497" s="12"/>
      <c r="Y497" s="12"/>
      <c r="Z497" s="12"/>
      <c r="AA497" s="12"/>
      <c r="AB497" s="12"/>
      <c r="AC497" s="58"/>
      <c r="AD497" s="12"/>
      <c r="AE497" s="12"/>
      <c r="AF497" s="12"/>
      <c r="AG497" s="12"/>
      <c r="AH497" s="12"/>
      <c r="AI497" s="58"/>
      <c r="AJ497" s="12"/>
      <c r="AK497" s="12"/>
      <c r="AL497" s="12"/>
      <c r="AM497" s="12"/>
      <c r="AN497" s="12"/>
    </row>
    <row r="498" spans="1:40" ht="11.5" x14ac:dyDescent="0.2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58"/>
      <c r="L498" s="12"/>
      <c r="M498" s="12"/>
      <c r="N498" s="12"/>
      <c r="O498" s="12"/>
      <c r="P498" s="12"/>
      <c r="Q498" s="58"/>
      <c r="R498" s="12"/>
      <c r="S498" s="12"/>
      <c r="T498" s="12"/>
      <c r="U498" s="12"/>
      <c r="V498" s="12"/>
      <c r="W498" s="58"/>
      <c r="X498" s="12"/>
      <c r="Y498" s="12"/>
      <c r="Z498" s="12"/>
      <c r="AA498" s="12"/>
      <c r="AB498" s="12"/>
      <c r="AC498" s="58"/>
      <c r="AD498" s="12"/>
      <c r="AE498" s="12"/>
      <c r="AF498" s="12"/>
      <c r="AG498" s="12"/>
      <c r="AH498" s="12"/>
      <c r="AI498" s="58"/>
      <c r="AJ498" s="12"/>
      <c r="AK498" s="12"/>
      <c r="AL498" s="12"/>
      <c r="AM498" s="12"/>
      <c r="AN498" s="12"/>
    </row>
    <row r="499" spans="1:40" ht="11.5" x14ac:dyDescent="0.2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58"/>
      <c r="L499" s="12"/>
      <c r="M499" s="12"/>
      <c r="N499" s="12"/>
      <c r="O499" s="12"/>
      <c r="P499" s="12"/>
      <c r="Q499" s="58"/>
      <c r="R499" s="12"/>
      <c r="S499" s="12"/>
      <c r="T499" s="12"/>
      <c r="U499" s="12"/>
      <c r="V499" s="12"/>
      <c r="W499" s="58"/>
      <c r="X499" s="12"/>
      <c r="Y499" s="12"/>
      <c r="Z499" s="12"/>
      <c r="AA499" s="12"/>
      <c r="AB499" s="12"/>
      <c r="AC499" s="58"/>
      <c r="AD499" s="12"/>
      <c r="AE499" s="12"/>
      <c r="AF499" s="12"/>
      <c r="AG499" s="12"/>
      <c r="AH499" s="12"/>
      <c r="AI499" s="58"/>
      <c r="AJ499" s="12"/>
      <c r="AK499" s="12"/>
      <c r="AL499" s="12"/>
      <c r="AM499" s="12"/>
      <c r="AN499" s="12"/>
    </row>
    <row r="500" spans="1:40" ht="11.5" x14ac:dyDescent="0.2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58"/>
      <c r="L500" s="12"/>
      <c r="M500" s="12"/>
      <c r="N500" s="12"/>
      <c r="O500" s="12"/>
      <c r="P500" s="12"/>
      <c r="Q500" s="58"/>
      <c r="R500" s="12"/>
      <c r="S500" s="12"/>
      <c r="T500" s="12"/>
      <c r="U500" s="12"/>
      <c r="V500" s="12"/>
      <c r="W500" s="58"/>
      <c r="X500" s="12"/>
      <c r="Y500" s="12"/>
      <c r="Z500" s="12"/>
      <c r="AA500" s="12"/>
      <c r="AB500" s="12"/>
      <c r="AC500" s="58"/>
      <c r="AD500" s="12"/>
      <c r="AE500" s="12"/>
      <c r="AF500" s="12"/>
      <c r="AG500" s="12"/>
      <c r="AH500" s="12"/>
      <c r="AI500" s="58"/>
      <c r="AJ500" s="12"/>
      <c r="AK500" s="12"/>
      <c r="AL500" s="12"/>
      <c r="AM500" s="12"/>
      <c r="AN500" s="12"/>
    </row>
    <row r="501" spans="1:40" ht="11.5" x14ac:dyDescent="0.2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58"/>
      <c r="L501" s="12"/>
      <c r="M501" s="12"/>
      <c r="N501" s="12"/>
      <c r="O501" s="12"/>
      <c r="P501" s="12"/>
      <c r="Q501" s="58"/>
      <c r="R501" s="12"/>
      <c r="S501" s="12"/>
      <c r="T501" s="12"/>
      <c r="U501" s="12"/>
      <c r="V501" s="12"/>
      <c r="W501" s="58"/>
      <c r="X501" s="12"/>
      <c r="Y501" s="12"/>
      <c r="Z501" s="12"/>
      <c r="AA501" s="12"/>
      <c r="AB501" s="12"/>
      <c r="AC501" s="58"/>
      <c r="AD501" s="12"/>
      <c r="AE501" s="12"/>
      <c r="AF501" s="12"/>
      <c r="AG501" s="12"/>
      <c r="AH501" s="12"/>
      <c r="AI501" s="58"/>
      <c r="AJ501" s="12"/>
      <c r="AK501" s="12"/>
      <c r="AL501" s="12"/>
      <c r="AM501" s="12"/>
      <c r="AN501" s="12"/>
    </row>
    <row r="502" spans="1:40" ht="11.5" x14ac:dyDescent="0.2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58"/>
      <c r="L502" s="12"/>
      <c r="M502" s="12"/>
      <c r="N502" s="12"/>
      <c r="O502" s="12"/>
      <c r="P502" s="12"/>
      <c r="Q502" s="58"/>
      <c r="R502" s="12"/>
      <c r="S502" s="12"/>
      <c r="T502" s="12"/>
      <c r="U502" s="12"/>
      <c r="V502" s="12"/>
      <c r="W502" s="58"/>
      <c r="X502" s="12"/>
      <c r="Y502" s="12"/>
      <c r="Z502" s="12"/>
      <c r="AA502" s="12"/>
      <c r="AB502" s="12"/>
      <c r="AC502" s="58"/>
      <c r="AD502" s="12"/>
      <c r="AE502" s="12"/>
      <c r="AF502" s="12"/>
      <c r="AG502" s="12"/>
      <c r="AH502" s="12"/>
      <c r="AI502" s="58"/>
      <c r="AJ502" s="12"/>
      <c r="AK502" s="12"/>
      <c r="AL502" s="12"/>
      <c r="AM502" s="12"/>
      <c r="AN502" s="12"/>
    </row>
    <row r="503" spans="1:40" ht="11.5" x14ac:dyDescent="0.2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58"/>
      <c r="L503" s="12"/>
      <c r="M503" s="12"/>
      <c r="N503" s="12"/>
      <c r="O503" s="12"/>
      <c r="P503" s="12"/>
      <c r="Q503" s="58"/>
      <c r="R503" s="12"/>
      <c r="S503" s="12"/>
      <c r="T503" s="12"/>
      <c r="U503" s="12"/>
      <c r="V503" s="12"/>
      <c r="W503" s="58"/>
      <c r="X503" s="12"/>
      <c r="Y503" s="12"/>
      <c r="Z503" s="12"/>
      <c r="AA503" s="12"/>
      <c r="AB503" s="12"/>
      <c r="AC503" s="58"/>
      <c r="AD503" s="12"/>
      <c r="AE503" s="12"/>
      <c r="AF503" s="12"/>
      <c r="AG503" s="12"/>
      <c r="AH503" s="12"/>
      <c r="AI503" s="58"/>
      <c r="AJ503" s="12"/>
      <c r="AK503" s="12"/>
      <c r="AL503" s="12"/>
      <c r="AM503" s="12"/>
      <c r="AN503" s="12"/>
    </row>
    <row r="504" spans="1:40" ht="11.5" x14ac:dyDescent="0.2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58"/>
      <c r="L504" s="12"/>
      <c r="M504" s="12"/>
      <c r="N504" s="12"/>
      <c r="O504" s="12"/>
      <c r="P504" s="12"/>
      <c r="Q504" s="58"/>
      <c r="R504" s="12"/>
      <c r="S504" s="12"/>
      <c r="T504" s="12"/>
      <c r="U504" s="12"/>
      <c r="V504" s="12"/>
      <c r="W504" s="58"/>
      <c r="X504" s="12"/>
      <c r="Y504" s="12"/>
      <c r="Z504" s="12"/>
      <c r="AA504" s="12"/>
      <c r="AB504" s="12"/>
      <c r="AC504" s="58"/>
      <c r="AD504" s="12"/>
      <c r="AE504" s="12"/>
      <c r="AF504" s="12"/>
      <c r="AG504" s="12"/>
      <c r="AH504" s="12"/>
      <c r="AI504" s="58"/>
      <c r="AJ504" s="12"/>
      <c r="AK504" s="12"/>
      <c r="AL504" s="12"/>
      <c r="AM504" s="12"/>
      <c r="AN504" s="12"/>
    </row>
    <row r="505" spans="1:40" ht="11.5" x14ac:dyDescent="0.2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58"/>
      <c r="L505" s="12"/>
      <c r="M505" s="12"/>
      <c r="N505" s="12"/>
      <c r="O505" s="12"/>
      <c r="P505" s="12"/>
      <c r="Q505" s="58"/>
      <c r="R505" s="12"/>
      <c r="S505" s="12"/>
      <c r="T505" s="12"/>
      <c r="U505" s="12"/>
      <c r="V505" s="12"/>
      <c r="W505" s="58"/>
      <c r="X505" s="12"/>
      <c r="Y505" s="12"/>
      <c r="Z505" s="12"/>
      <c r="AA505" s="12"/>
      <c r="AB505" s="12"/>
      <c r="AC505" s="58"/>
      <c r="AD505" s="12"/>
      <c r="AE505" s="12"/>
      <c r="AF505" s="12"/>
      <c r="AG505" s="12"/>
      <c r="AH505" s="12"/>
      <c r="AI505" s="58"/>
      <c r="AJ505" s="12"/>
      <c r="AK505" s="12"/>
      <c r="AL505" s="12"/>
      <c r="AM505" s="12"/>
      <c r="AN505" s="12"/>
    </row>
    <row r="506" spans="1:40" ht="11.5" x14ac:dyDescent="0.2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58"/>
      <c r="L506" s="12"/>
      <c r="M506" s="12"/>
      <c r="N506" s="12"/>
      <c r="O506" s="12"/>
      <c r="P506" s="12"/>
      <c r="Q506" s="58"/>
      <c r="R506" s="12"/>
      <c r="S506" s="12"/>
      <c r="T506" s="12"/>
      <c r="U506" s="12"/>
      <c r="V506" s="12"/>
      <c r="W506" s="58"/>
      <c r="X506" s="12"/>
      <c r="Y506" s="12"/>
      <c r="Z506" s="12"/>
      <c r="AA506" s="12"/>
      <c r="AB506" s="12"/>
      <c r="AC506" s="58"/>
      <c r="AD506" s="12"/>
      <c r="AE506" s="12"/>
      <c r="AF506" s="12"/>
      <c r="AG506" s="12"/>
      <c r="AH506" s="12"/>
      <c r="AI506" s="58"/>
      <c r="AJ506" s="12"/>
      <c r="AK506" s="12"/>
      <c r="AL506" s="12"/>
      <c r="AM506" s="12"/>
      <c r="AN506" s="12"/>
    </row>
    <row r="507" spans="1:40" ht="11.5" x14ac:dyDescent="0.2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58"/>
      <c r="L507" s="12"/>
      <c r="M507" s="12"/>
      <c r="N507" s="12"/>
      <c r="O507" s="12"/>
      <c r="P507" s="12"/>
      <c r="Q507" s="58"/>
      <c r="R507" s="12"/>
      <c r="S507" s="12"/>
      <c r="T507" s="12"/>
      <c r="U507" s="12"/>
      <c r="V507" s="12"/>
      <c r="W507" s="58"/>
      <c r="X507" s="12"/>
      <c r="Y507" s="12"/>
      <c r="Z507" s="12"/>
      <c r="AA507" s="12"/>
      <c r="AB507" s="12"/>
      <c r="AC507" s="58"/>
      <c r="AD507" s="12"/>
      <c r="AE507" s="12"/>
      <c r="AF507" s="12"/>
      <c r="AG507" s="12"/>
      <c r="AH507" s="12"/>
      <c r="AI507" s="58"/>
      <c r="AJ507" s="12"/>
      <c r="AK507" s="12"/>
      <c r="AL507" s="12"/>
      <c r="AM507" s="12"/>
      <c r="AN507" s="12"/>
    </row>
    <row r="508" spans="1:40" ht="11.5" x14ac:dyDescent="0.2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58"/>
      <c r="L508" s="12"/>
      <c r="M508" s="12"/>
      <c r="N508" s="12"/>
      <c r="O508" s="12"/>
      <c r="P508" s="12"/>
      <c r="Q508" s="58"/>
      <c r="R508" s="12"/>
      <c r="S508" s="12"/>
      <c r="T508" s="12"/>
      <c r="U508" s="12"/>
      <c r="V508" s="12"/>
      <c r="W508" s="58"/>
      <c r="X508" s="12"/>
      <c r="Y508" s="12"/>
      <c r="Z508" s="12"/>
      <c r="AA508" s="12"/>
      <c r="AB508" s="12"/>
      <c r="AC508" s="58"/>
      <c r="AD508" s="12"/>
      <c r="AE508" s="12"/>
      <c r="AF508" s="12"/>
      <c r="AG508" s="12"/>
      <c r="AH508" s="12"/>
      <c r="AI508" s="58"/>
      <c r="AJ508" s="12"/>
      <c r="AK508" s="12"/>
      <c r="AL508" s="12"/>
      <c r="AM508" s="12"/>
      <c r="AN508" s="12"/>
    </row>
    <row r="509" spans="1:40" ht="11.5" x14ac:dyDescent="0.2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58"/>
      <c r="L509" s="12"/>
      <c r="M509" s="12"/>
      <c r="N509" s="12"/>
      <c r="O509" s="12"/>
      <c r="P509" s="12"/>
      <c r="Q509" s="58"/>
      <c r="R509" s="12"/>
      <c r="S509" s="12"/>
      <c r="T509" s="12"/>
      <c r="U509" s="12"/>
      <c r="V509" s="12"/>
      <c r="W509" s="58"/>
      <c r="X509" s="12"/>
      <c r="Y509" s="12"/>
      <c r="Z509" s="12"/>
      <c r="AA509" s="12"/>
      <c r="AB509" s="12"/>
      <c r="AC509" s="58"/>
      <c r="AD509" s="12"/>
      <c r="AE509" s="12"/>
      <c r="AF509" s="12"/>
      <c r="AG509" s="12"/>
      <c r="AH509" s="12"/>
      <c r="AI509" s="58"/>
      <c r="AJ509" s="12"/>
      <c r="AK509" s="12"/>
      <c r="AL509" s="12"/>
      <c r="AM509" s="12"/>
      <c r="AN509" s="12"/>
    </row>
    <row r="510" spans="1:40" ht="11.5" x14ac:dyDescent="0.2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58"/>
      <c r="L510" s="12"/>
      <c r="M510" s="12"/>
      <c r="N510" s="12"/>
      <c r="O510" s="12"/>
      <c r="P510" s="12"/>
      <c r="Q510" s="58"/>
      <c r="R510" s="12"/>
      <c r="S510" s="12"/>
      <c r="T510" s="12"/>
      <c r="U510" s="12"/>
      <c r="V510" s="12"/>
      <c r="W510" s="58"/>
      <c r="X510" s="12"/>
      <c r="Y510" s="12"/>
      <c r="Z510" s="12"/>
      <c r="AA510" s="12"/>
      <c r="AB510" s="12"/>
      <c r="AC510" s="58"/>
      <c r="AD510" s="12"/>
      <c r="AE510" s="12"/>
      <c r="AF510" s="12"/>
      <c r="AG510" s="12"/>
      <c r="AH510" s="12"/>
      <c r="AI510" s="58"/>
      <c r="AJ510" s="12"/>
      <c r="AK510" s="12"/>
      <c r="AL510" s="12"/>
      <c r="AM510" s="12"/>
      <c r="AN510" s="12"/>
    </row>
    <row r="511" spans="1:40" ht="11.5" x14ac:dyDescent="0.2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58"/>
      <c r="L511" s="12"/>
      <c r="M511" s="12"/>
      <c r="N511" s="12"/>
      <c r="O511" s="12"/>
      <c r="P511" s="12"/>
      <c r="Q511" s="58"/>
      <c r="R511" s="12"/>
      <c r="S511" s="12"/>
      <c r="T511" s="12"/>
      <c r="U511" s="12"/>
      <c r="V511" s="12"/>
      <c r="W511" s="58"/>
      <c r="X511" s="12"/>
      <c r="Y511" s="12"/>
      <c r="Z511" s="12"/>
      <c r="AA511" s="12"/>
      <c r="AB511" s="12"/>
      <c r="AC511" s="58"/>
      <c r="AD511" s="12"/>
      <c r="AE511" s="12"/>
      <c r="AF511" s="12"/>
      <c r="AG511" s="12"/>
      <c r="AH511" s="12"/>
      <c r="AI511" s="58"/>
      <c r="AJ511" s="12"/>
      <c r="AK511" s="12"/>
      <c r="AL511" s="12"/>
      <c r="AM511" s="12"/>
      <c r="AN511" s="12"/>
    </row>
    <row r="512" spans="1:40" ht="11.5" x14ac:dyDescent="0.2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58"/>
      <c r="L512" s="12"/>
      <c r="M512" s="12"/>
      <c r="N512" s="12"/>
      <c r="O512" s="12"/>
      <c r="P512" s="12"/>
      <c r="Q512" s="58"/>
      <c r="R512" s="12"/>
      <c r="S512" s="12"/>
      <c r="T512" s="12"/>
      <c r="U512" s="12"/>
      <c r="V512" s="12"/>
      <c r="W512" s="58"/>
      <c r="X512" s="12"/>
      <c r="Y512" s="12"/>
      <c r="Z512" s="12"/>
      <c r="AA512" s="12"/>
      <c r="AB512" s="12"/>
      <c r="AC512" s="58"/>
      <c r="AD512" s="12"/>
      <c r="AE512" s="12"/>
      <c r="AF512" s="12"/>
      <c r="AG512" s="12"/>
      <c r="AH512" s="12"/>
      <c r="AI512" s="58"/>
      <c r="AJ512" s="12"/>
      <c r="AK512" s="12"/>
      <c r="AL512" s="12"/>
      <c r="AM512" s="12"/>
      <c r="AN512" s="12"/>
    </row>
    <row r="513" spans="1:40" ht="11.5" x14ac:dyDescent="0.2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58"/>
      <c r="L513" s="12"/>
      <c r="M513" s="12"/>
      <c r="N513" s="12"/>
      <c r="O513" s="12"/>
      <c r="P513" s="12"/>
      <c r="Q513" s="58"/>
      <c r="R513" s="12"/>
      <c r="S513" s="12"/>
      <c r="T513" s="12"/>
      <c r="U513" s="12"/>
      <c r="V513" s="12"/>
      <c r="W513" s="58"/>
      <c r="X513" s="12"/>
      <c r="Y513" s="12"/>
      <c r="Z513" s="12"/>
      <c r="AA513" s="12"/>
      <c r="AB513" s="12"/>
      <c r="AC513" s="58"/>
      <c r="AD513" s="12"/>
      <c r="AE513" s="12"/>
      <c r="AF513" s="12"/>
      <c r="AG513" s="12"/>
      <c r="AH513" s="12"/>
      <c r="AI513" s="58"/>
      <c r="AJ513" s="12"/>
      <c r="AK513" s="12"/>
      <c r="AL513" s="12"/>
      <c r="AM513" s="12"/>
      <c r="AN513" s="12"/>
    </row>
    <row r="514" spans="1:40" ht="11.5" x14ac:dyDescent="0.2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58"/>
      <c r="L514" s="12"/>
      <c r="M514" s="12"/>
      <c r="N514" s="12"/>
      <c r="O514" s="12"/>
      <c r="P514" s="12"/>
      <c r="Q514" s="58"/>
      <c r="R514" s="12"/>
      <c r="S514" s="12"/>
      <c r="T514" s="12"/>
      <c r="U514" s="12"/>
      <c r="V514" s="12"/>
      <c r="W514" s="58"/>
      <c r="X514" s="12"/>
      <c r="Y514" s="12"/>
      <c r="Z514" s="12"/>
      <c r="AA514" s="12"/>
      <c r="AB514" s="12"/>
      <c r="AC514" s="58"/>
      <c r="AD514" s="12"/>
      <c r="AE514" s="12"/>
      <c r="AF514" s="12"/>
      <c r="AG514" s="12"/>
      <c r="AH514" s="12"/>
      <c r="AI514" s="58"/>
      <c r="AJ514" s="12"/>
      <c r="AK514" s="12"/>
      <c r="AL514" s="12"/>
      <c r="AM514" s="12"/>
      <c r="AN514" s="12"/>
    </row>
    <row r="515" spans="1:40" ht="11.5" x14ac:dyDescent="0.2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58"/>
      <c r="L515" s="12"/>
      <c r="M515" s="12"/>
      <c r="N515" s="12"/>
      <c r="O515" s="12"/>
      <c r="P515" s="12"/>
      <c r="Q515" s="58"/>
      <c r="R515" s="12"/>
      <c r="S515" s="12"/>
      <c r="T515" s="12"/>
      <c r="U515" s="12"/>
      <c r="V515" s="12"/>
      <c r="W515" s="58"/>
      <c r="X515" s="12"/>
      <c r="Y515" s="12"/>
      <c r="Z515" s="12"/>
      <c r="AA515" s="12"/>
      <c r="AB515" s="12"/>
      <c r="AC515" s="58"/>
      <c r="AD515" s="12"/>
      <c r="AE515" s="12"/>
      <c r="AF515" s="12"/>
      <c r="AG515" s="12"/>
      <c r="AH515" s="12"/>
      <c r="AI515" s="58"/>
      <c r="AJ515" s="12"/>
      <c r="AK515" s="12"/>
      <c r="AL515" s="12"/>
      <c r="AM515" s="12"/>
      <c r="AN515" s="12"/>
    </row>
    <row r="516" spans="1:40" ht="11.5" x14ac:dyDescent="0.2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58"/>
      <c r="L516" s="12"/>
      <c r="M516" s="12"/>
      <c r="N516" s="12"/>
      <c r="O516" s="12"/>
      <c r="P516" s="12"/>
      <c r="Q516" s="58"/>
      <c r="R516" s="12"/>
      <c r="S516" s="12"/>
      <c r="T516" s="12"/>
      <c r="U516" s="12"/>
      <c r="V516" s="12"/>
      <c r="W516" s="58"/>
      <c r="X516" s="12"/>
      <c r="Y516" s="12"/>
      <c r="Z516" s="12"/>
      <c r="AA516" s="12"/>
      <c r="AB516" s="12"/>
      <c r="AC516" s="58"/>
      <c r="AD516" s="12"/>
      <c r="AE516" s="12"/>
      <c r="AF516" s="12"/>
      <c r="AG516" s="12"/>
      <c r="AH516" s="12"/>
      <c r="AI516" s="58"/>
      <c r="AJ516" s="12"/>
      <c r="AK516" s="12"/>
      <c r="AL516" s="12"/>
      <c r="AM516" s="12"/>
      <c r="AN516" s="12"/>
    </row>
    <row r="517" spans="1:40" ht="11.5" x14ac:dyDescent="0.2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58"/>
      <c r="L517" s="12"/>
      <c r="M517" s="12"/>
      <c r="N517" s="12"/>
      <c r="O517" s="12"/>
      <c r="P517" s="12"/>
      <c r="Q517" s="58"/>
      <c r="R517" s="12"/>
      <c r="S517" s="12"/>
      <c r="T517" s="12"/>
      <c r="U517" s="12"/>
      <c r="V517" s="12"/>
      <c r="W517" s="58"/>
      <c r="X517" s="12"/>
      <c r="Y517" s="12"/>
      <c r="Z517" s="12"/>
      <c r="AA517" s="12"/>
      <c r="AB517" s="12"/>
      <c r="AC517" s="58"/>
      <c r="AD517" s="12"/>
      <c r="AE517" s="12"/>
      <c r="AF517" s="12"/>
      <c r="AG517" s="12"/>
      <c r="AH517" s="12"/>
      <c r="AI517" s="58"/>
      <c r="AJ517" s="12"/>
      <c r="AK517" s="12"/>
      <c r="AL517" s="12"/>
      <c r="AM517" s="12"/>
      <c r="AN517" s="12"/>
    </row>
    <row r="518" spans="1:40" ht="11.5" x14ac:dyDescent="0.2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58"/>
      <c r="L518" s="12"/>
      <c r="M518" s="12"/>
      <c r="N518" s="12"/>
      <c r="O518" s="12"/>
      <c r="P518" s="12"/>
      <c r="Q518" s="58"/>
      <c r="R518" s="12"/>
      <c r="S518" s="12"/>
      <c r="T518" s="12"/>
      <c r="U518" s="12"/>
      <c r="V518" s="12"/>
      <c r="W518" s="58"/>
      <c r="X518" s="12"/>
      <c r="Y518" s="12"/>
      <c r="Z518" s="12"/>
      <c r="AA518" s="12"/>
      <c r="AB518" s="12"/>
      <c r="AC518" s="58"/>
      <c r="AD518" s="12"/>
      <c r="AE518" s="12"/>
      <c r="AF518" s="12"/>
      <c r="AG518" s="12"/>
      <c r="AH518" s="12"/>
      <c r="AI518" s="58"/>
      <c r="AJ518" s="12"/>
      <c r="AK518" s="12"/>
      <c r="AL518" s="12"/>
      <c r="AM518" s="12"/>
      <c r="AN518" s="12"/>
    </row>
    <row r="519" spans="1:40" ht="11.5" x14ac:dyDescent="0.2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58"/>
      <c r="L519" s="12"/>
      <c r="M519" s="12"/>
      <c r="N519" s="12"/>
      <c r="O519" s="12"/>
      <c r="P519" s="12"/>
      <c r="Q519" s="58"/>
      <c r="R519" s="12"/>
      <c r="S519" s="12"/>
      <c r="T519" s="12"/>
      <c r="U519" s="12"/>
      <c r="V519" s="12"/>
      <c r="W519" s="58"/>
      <c r="X519" s="12"/>
      <c r="Y519" s="12"/>
      <c r="Z519" s="12"/>
      <c r="AA519" s="12"/>
      <c r="AB519" s="12"/>
      <c r="AC519" s="58"/>
      <c r="AD519" s="12"/>
      <c r="AE519" s="12"/>
      <c r="AF519" s="12"/>
      <c r="AG519" s="12"/>
      <c r="AH519" s="12"/>
      <c r="AI519" s="58"/>
      <c r="AJ519" s="12"/>
      <c r="AK519" s="12"/>
      <c r="AL519" s="12"/>
      <c r="AM519" s="12"/>
      <c r="AN519" s="12"/>
    </row>
    <row r="520" spans="1:40" ht="11.5" x14ac:dyDescent="0.2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58"/>
      <c r="L520" s="12"/>
      <c r="M520" s="12"/>
      <c r="N520" s="12"/>
      <c r="O520" s="12"/>
      <c r="P520" s="12"/>
      <c r="Q520" s="58"/>
      <c r="R520" s="12"/>
      <c r="S520" s="12"/>
      <c r="T520" s="12"/>
      <c r="U520" s="12"/>
      <c r="V520" s="12"/>
      <c r="W520" s="58"/>
      <c r="X520" s="12"/>
      <c r="Y520" s="12"/>
      <c r="Z520" s="12"/>
      <c r="AA520" s="12"/>
      <c r="AB520" s="12"/>
      <c r="AC520" s="58"/>
      <c r="AD520" s="12"/>
      <c r="AE520" s="12"/>
      <c r="AF520" s="12"/>
      <c r="AG520" s="12"/>
      <c r="AH520" s="12"/>
      <c r="AI520" s="58"/>
      <c r="AJ520" s="12"/>
      <c r="AK520" s="12"/>
      <c r="AL520" s="12"/>
      <c r="AM520" s="12"/>
      <c r="AN520" s="12"/>
    </row>
    <row r="521" spans="1:40" ht="11.5" x14ac:dyDescent="0.2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58"/>
      <c r="L521" s="12"/>
      <c r="M521" s="12"/>
      <c r="N521" s="12"/>
      <c r="O521" s="12"/>
      <c r="P521" s="12"/>
      <c r="Q521" s="58"/>
      <c r="R521" s="12"/>
      <c r="S521" s="12"/>
      <c r="T521" s="12"/>
      <c r="U521" s="12"/>
      <c r="V521" s="12"/>
      <c r="W521" s="58"/>
      <c r="X521" s="12"/>
      <c r="Y521" s="12"/>
      <c r="Z521" s="12"/>
      <c r="AA521" s="12"/>
      <c r="AB521" s="12"/>
      <c r="AC521" s="58"/>
      <c r="AD521" s="12"/>
      <c r="AE521" s="12"/>
      <c r="AF521" s="12"/>
      <c r="AG521" s="12"/>
      <c r="AH521" s="12"/>
      <c r="AI521" s="58"/>
      <c r="AJ521" s="12"/>
      <c r="AK521" s="12"/>
      <c r="AL521" s="12"/>
      <c r="AM521" s="12"/>
      <c r="AN521" s="12"/>
    </row>
    <row r="522" spans="1:40" ht="11.5" x14ac:dyDescent="0.2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58"/>
      <c r="L522" s="12"/>
      <c r="M522" s="12"/>
      <c r="N522" s="12"/>
      <c r="O522" s="12"/>
      <c r="P522" s="12"/>
      <c r="Q522" s="58"/>
      <c r="R522" s="12"/>
      <c r="S522" s="12"/>
      <c r="T522" s="12"/>
      <c r="U522" s="12"/>
      <c r="V522" s="12"/>
      <c r="W522" s="58"/>
      <c r="X522" s="12"/>
      <c r="Y522" s="12"/>
      <c r="Z522" s="12"/>
      <c r="AA522" s="12"/>
      <c r="AB522" s="12"/>
      <c r="AC522" s="58"/>
      <c r="AD522" s="12"/>
      <c r="AE522" s="12"/>
      <c r="AF522" s="12"/>
      <c r="AG522" s="12"/>
      <c r="AH522" s="12"/>
      <c r="AI522" s="58"/>
      <c r="AJ522" s="12"/>
      <c r="AK522" s="12"/>
      <c r="AL522" s="12"/>
      <c r="AM522" s="12"/>
      <c r="AN522" s="12"/>
    </row>
    <row r="523" spans="1:40" ht="11.5" x14ac:dyDescent="0.2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58"/>
      <c r="L523" s="12"/>
      <c r="M523" s="12"/>
      <c r="N523" s="12"/>
      <c r="O523" s="12"/>
      <c r="P523" s="12"/>
      <c r="Q523" s="58"/>
      <c r="R523" s="12"/>
      <c r="S523" s="12"/>
      <c r="T523" s="12"/>
      <c r="U523" s="12"/>
      <c r="V523" s="12"/>
      <c r="W523" s="58"/>
      <c r="X523" s="12"/>
      <c r="Y523" s="12"/>
      <c r="Z523" s="12"/>
      <c r="AA523" s="12"/>
      <c r="AB523" s="12"/>
      <c r="AC523" s="58"/>
      <c r="AD523" s="12"/>
      <c r="AE523" s="12"/>
      <c r="AF523" s="12"/>
      <c r="AG523" s="12"/>
      <c r="AH523" s="12"/>
      <c r="AI523" s="58"/>
      <c r="AJ523" s="12"/>
      <c r="AK523" s="12"/>
      <c r="AL523" s="12"/>
      <c r="AM523" s="12"/>
      <c r="AN523" s="12"/>
    </row>
    <row r="524" spans="1:40" ht="11.5" x14ac:dyDescent="0.2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58"/>
      <c r="L524" s="12"/>
      <c r="M524" s="12"/>
      <c r="N524" s="12"/>
      <c r="O524" s="12"/>
      <c r="P524" s="12"/>
      <c r="Q524" s="58"/>
      <c r="R524" s="12"/>
      <c r="S524" s="12"/>
      <c r="T524" s="12"/>
      <c r="U524" s="12"/>
      <c r="V524" s="12"/>
      <c r="W524" s="58"/>
      <c r="X524" s="12"/>
      <c r="Y524" s="12"/>
      <c r="Z524" s="12"/>
      <c r="AA524" s="12"/>
      <c r="AB524" s="12"/>
      <c r="AC524" s="58"/>
      <c r="AD524" s="12"/>
      <c r="AE524" s="12"/>
      <c r="AF524" s="12"/>
      <c r="AG524" s="12"/>
      <c r="AH524" s="12"/>
      <c r="AI524" s="58"/>
      <c r="AJ524" s="12"/>
      <c r="AK524" s="12"/>
      <c r="AL524" s="12"/>
      <c r="AM524" s="12"/>
      <c r="AN524" s="12"/>
    </row>
    <row r="525" spans="1:40" ht="11.5" x14ac:dyDescent="0.2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58"/>
      <c r="L525" s="12"/>
      <c r="M525" s="12"/>
      <c r="N525" s="12"/>
      <c r="O525" s="12"/>
      <c r="P525" s="12"/>
      <c r="Q525" s="58"/>
      <c r="R525" s="12"/>
      <c r="S525" s="12"/>
      <c r="T525" s="12"/>
      <c r="U525" s="12"/>
      <c r="V525" s="12"/>
      <c r="W525" s="58"/>
      <c r="X525" s="12"/>
      <c r="Y525" s="12"/>
      <c r="Z525" s="12"/>
      <c r="AA525" s="12"/>
      <c r="AB525" s="12"/>
      <c r="AC525" s="58"/>
      <c r="AD525" s="12"/>
      <c r="AE525" s="12"/>
      <c r="AF525" s="12"/>
      <c r="AG525" s="12"/>
      <c r="AH525" s="12"/>
      <c r="AI525" s="58"/>
      <c r="AJ525" s="12"/>
      <c r="AK525" s="12"/>
      <c r="AL525" s="12"/>
      <c r="AM525" s="12"/>
      <c r="AN525" s="12"/>
    </row>
    <row r="526" spans="1:40" ht="11.5" x14ac:dyDescent="0.2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58"/>
      <c r="L526" s="12"/>
      <c r="M526" s="12"/>
      <c r="N526" s="12"/>
      <c r="O526" s="12"/>
      <c r="P526" s="12"/>
      <c r="Q526" s="58"/>
      <c r="R526" s="12"/>
      <c r="S526" s="12"/>
      <c r="T526" s="12"/>
      <c r="U526" s="12"/>
      <c r="V526" s="12"/>
      <c r="W526" s="58"/>
      <c r="X526" s="12"/>
      <c r="Y526" s="12"/>
      <c r="Z526" s="12"/>
      <c r="AA526" s="12"/>
      <c r="AB526" s="12"/>
      <c r="AC526" s="58"/>
      <c r="AD526" s="12"/>
      <c r="AE526" s="12"/>
      <c r="AF526" s="12"/>
      <c r="AG526" s="12"/>
      <c r="AH526" s="12"/>
      <c r="AI526" s="58"/>
      <c r="AJ526" s="12"/>
      <c r="AK526" s="12"/>
      <c r="AL526" s="12"/>
      <c r="AM526" s="12"/>
      <c r="AN526" s="12"/>
    </row>
    <row r="527" spans="1:40" ht="11.5" x14ac:dyDescent="0.2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58"/>
      <c r="L527" s="12"/>
      <c r="M527" s="12"/>
      <c r="N527" s="12"/>
      <c r="O527" s="12"/>
      <c r="P527" s="12"/>
      <c r="Q527" s="58"/>
      <c r="R527" s="12"/>
      <c r="S527" s="12"/>
      <c r="T527" s="12"/>
      <c r="U527" s="12"/>
      <c r="V527" s="12"/>
      <c r="W527" s="58"/>
      <c r="X527" s="12"/>
      <c r="Y527" s="12"/>
      <c r="Z527" s="12"/>
      <c r="AA527" s="12"/>
      <c r="AB527" s="12"/>
      <c r="AC527" s="58"/>
      <c r="AD527" s="12"/>
      <c r="AE527" s="12"/>
      <c r="AF527" s="12"/>
      <c r="AG527" s="12"/>
      <c r="AH527" s="12"/>
      <c r="AI527" s="58"/>
      <c r="AJ527" s="12"/>
      <c r="AK527" s="12"/>
      <c r="AL527" s="12"/>
      <c r="AM527" s="12"/>
      <c r="AN527" s="12"/>
    </row>
    <row r="528" spans="1:40" ht="11.5" x14ac:dyDescent="0.2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58"/>
      <c r="L528" s="12"/>
      <c r="M528" s="12"/>
      <c r="N528" s="12"/>
      <c r="O528" s="12"/>
      <c r="P528" s="12"/>
      <c r="Q528" s="58"/>
      <c r="R528" s="12"/>
      <c r="S528" s="12"/>
      <c r="T528" s="12"/>
      <c r="U528" s="12"/>
      <c r="V528" s="12"/>
      <c r="W528" s="58"/>
      <c r="X528" s="12"/>
      <c r="Y528" s="12"/>
      <c r="Z528" s="12"/>
      <c r="AA528" s="12"/>
      <c r="AB528" s="12"/>
      <c r="AC528" s="58"/>
      <c r="AD528" s="12"/>
      <c r="AE528" s="12"/>
      <c r="AF528" s="12"/>
      <c r="AG528" s="12"/>
      <c r="AH528" s="12"/>
      <c r="AI528" s="58"/>
      <c r="AJ528" s="12"/>
      <c r="AK528" s="12"/>
      <c r="AL528" s="12"/>
      <c r="AM528" s="12"/>
      <c r="AN528" s="12"/>
    </row>
    <row r="529" spans="1:40" ht="11.5" x14ac:dyDescent="0.2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58"/>
      <c r="L529" s="12"/>
      <c r="M529" s="12"/>
      <c r="N529" s="12"/>
      <c r="O529" s="12"/>
      <c r="P529" s="12"/>
      <c r="Q529" s="58"/>
      <c r="R529" s="12"/>
      <c r="S529" s="12"/>
      <c r="T529" s="12"/>
      <c r="U529" s="12"/>
      <c r="V529" s="12"/>
      <c r="W529" s="58"/>
      <c r="X529" s="12"/>
      <c r="Y529" s="12"/>
      <c r="Z529" s="12"/>
      <c r="AA529" s="12"/>
      <c r="AB529" s="12"/>
      <c r="AC529" s="58"/>
      <c r="AD529" s="12"/>
      <c r="AE529" s="12"/>
      <c r="AF529" s="12"/>
      <c r="AG529" s="12"/>
      <c r="AH529" s="12"/>
      <c r="AI529" s="58"/>
      <c r="AJ529" s="12"/>
      <c r="AK529" s="12"/>
      <c r="AL529" s="12"/>
      <c r="AM529" s="12"/>
      <c r="AN529" s="12"/>
    </row>
    <row r="530" spans="1:40" ht="11.5" x14ac:dyDescent="0.2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58"/>
      <c r="L530" s="12"/>
      <c r="M530" s="12"/>
      <c r="N530" s="12"/>
      <c r="O530" s="12"/>
      <c r="P530" s="12"/>
      <c r="Q530" s="58"/>
      <c r="R530" s="12"/>
      <c r="S530" s="12"/>
      <c r="T530" s="12"/>
      <c r="U530" s="12"/>
      <c r="V530" s="12"/>
      <c r="W530" s="58"/>
      <c r="X530" s="12"/>
      <c r="Y530" s="12"/>
      <c r="Z530" s="12"/>
      <c r="AA530" s="12"/>
      <c r="AB530" s="12"/>
      <c r="AC530" s="58"/>
      <c r="AD530" s="12"/>
      <c r="AE530" s="12"/>
      <c r="AF530" s="12"/>
      <c r="AG530" s="12"/>
      <c r="AH530" s="12"/>
      <c r="AI530" s="58"/>
      <c r="AJ530" s="12"/>
      <c r="AK530" s="12"/>
      <c r="AL530" s="12"/>
      <c r="AM530" s="12"/>
      <c r="AN530" s="12"/>
    </row>
    <row r="531" spans="1:40" ht="11.5" x14ac:dyDescent="0.2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58"/>
      <c r="L531" s="12"/>
      <c r="M531" s="12"/>
      <c r="N531" s="12"/>
      <c r="O531" s="12"/>
      <c r="P531" s="12"/>
      <c r="Q531" s="58"/>
      <c r="R531" s="12"/>
      <c r="S531" s="12"/>
      <c r="T531" s="12"/>
      <c r="U531" s="12"/>
      <c r="V531" s="12"/>
      <c r="W531" s="58"/>
      <c r="X531" s="12"/>
      <c r="Y531" s="12"/>
      <c r="Z531" s="12"/>
      <c r="AA531" s="12"/>
      <c r="AB531" s="12"/>
      <c r="AC531" s="58"/>
      <c r="AD531" s="12"/>
      <c r="AE531" s="12"/>
      <c r="AF531" s="12"/>
      <c r="AG531" s="12"/>
      <c r="AH531" s="12"/>
      <c r="AI531" s="58"/>
      <c r="AJ531" s="12"/>
      <c r="AK531" s="12"/>
      <c r="AL531" s="12"/>
      <c r="AM531" s="12"/>
      <c r="AN531" s="12"/>
    </row>
    <row r="532" spans="1:40" ht="11.5" x14ac:dyDescent="0.2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58"/>
      <c r="L532" s="12"/>
      <c r="M532" s="12"/>
      <c r="N532" s="12"/>
      <c r="O532" s="12"/>
      <c r="P532" s="12"/>
      <c r="Q532" s="58"/>
      <c r="R532" s="12"/>
      <c r="S532" s="12"/>
      <c r="T532" s="12"/>
      <c r="U532" s="12"/>
      <c r="V532" s="12"/>
      <c r="W532" s="58"/>
      <c r="X532" s="12"/>
      <c r="Y532" s="12"/>
      <c r="Z532" s="12"/>
      <c r="AA532" s="12"/>
      <c r="AB532" s="12"/>
      <c r="AC532" s="58"/>
      <c r="AD532" s="12"/>
      <c r="AE532" s="12"/>
      <c r="AF532" s="12"/>
      <c r="AG532" s="12"/>
      <c r="AH532" s="12"/>
      <c r="AI532" s="58"/>
      <c r="AJ532" s="12"/>
      <c r="AK532" s="12"/>
      <c r="AL532" s="12"/>
      <c r="AM532" s="12"/>
      <c r="AN532" s="12"/>
    </row>
    <row r="533" spans="1:40" ht="11.5" x14ac:dyDescent="0.2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58"/>
      <c r="L533" s="12"/>
      <c r="M533" s="12"/>
      <c r="N533" s="12"/>
      <c r="O533" s="12"/>
      <c r="P533" s="12"/>
      <c r="Q533" s="58"/>
      <c r="R533" s="12"/>
      <c r="S533" s="12"/>
      <c r="T533" s="12"/>
      <c r="U533" s="12"/>
      <c r="V533" s="12"/>
      <c r="W533" s="58"/>
      <c r="X533" s="12"/>
      <c r="Y533" s="12"/>
      <c r="Z533" s="12"/>
      <c r="AA533" s="12"/>
      <c r="AB533" s="12"/>
      <c r="AC533" s="58"/>
      <c r="AD533" s="12"/>
      <c r="AE533" s="12"/>
      <c r="AF533" s="12"/>
      <c r="AG533" s="12"/>
      <c r="AH533" s="12"/>
      <c r="AI533" s="58"/>
      <c r="AJ533" s="12"/>
      <c r="AK533" s="12"/>
      <c r="AL533" s="12"/>
      <c r="AM533" s="12"/>
      <c r="AN533" s="12"/>
    </row>
    <row r="534" spans="1:40" ht="11.5" x14ac:dyDescent="0.2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58"/>
      <c r="L534" s="12"/>
      <c r="M534" s="12"/>
      <c r="N534" s="12"/>
      <c r="O534" s="12"/>
      <c r="P534" s="12"/>
      <c r="Q534" s="58"/>
      <c r="R534" s="12"/>
      <c r="S534" s="12"/>
      <c r="T534" s="12"/>
      <c r="U534" s="12"/>
      <c r="V534" s="12"/>
      <c r="W534" s="58"/>
      <c r="X534" s="12"/>
      <c r="Y534" s="12"/>
      <c r="Z534" s="12"/>
      <c r="AA534" s="12"/>
      <c r="AB534" s="12"/>
      <c r="AC534" s="58"/>
      <c r="AD534" s="12"/>
      <c r="AE534" s="12"/>
      <c r="AF534" s="12"/>
      <c r="AG534" s="12"/>
      <c r="AH534" s="12"/>
      <c r="AI534" s="58"/>
      <c r="AJ534" s="12"/>
      <c r="AK534" s="12"/>
      <c r="AL534" s="12"/>
      <c r="AM534" s="12"/>
      <c r="AN534" s="12"/>
    </row>
    <row r="535" spans="1:40" ht="11.5" x14ac:dyDescent="0.2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58"/>
      <c r="L535" s="12"/>
      <c r="M535" s="12"/>
      <c r="N535" s="12"/>
      <c r="O535" s="12"/>
      <c r="P535" s="12"/>
      <c r="Q535" s="58"/>
      <c r="R535" s="12"/>
      <c r="S535" s="12"/>
      <c r="T535" s="12"/>
      <c r="U535" s="12"/>
      <c r="V535" s="12"/>
      <c r="W535" s="58"/>
      <c r="X535" s="12"/>
      <c r="Y535" s="12"/>
      <c r="Z535" s="12"/>
      <c r="AA535" s="12"/>
      <c r="AB535" s="12"/>
      <c r="AC535" s="58"/>
      <c r="AD535" s="12"/>
      <c r="AE535" s="12"/>
      <c r="AF535" s="12"/>
      <c r="AG535" s="12"/>
      <c r="AH535" s="12"/>
      <c r="AI535" s="58"/>
      <c r="AJ535" s="12"/>
      <c r="AK535" s="12"/>
      <c r="AL535" s="12"/>
      <c r="AM535" s="12"/>
      <c r="AN535" s="12"/>
    </row>
    <row r="536" spans="1:40" ht="11.5" x14ac:dyDescent="0.2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58"/>
      <c r="L536" s="12"/>
      <c r="M536" s="12"/>
      <c r="N536" s="12"/>
      <c r="O536" s="12"/>
      <c r="P536" s="12"/>
      <c r="Q536" s="58"/>
      <c r="R536" s="12"/>
      <c r="S536" s="12"/>
      <c r="T536" s="12"/>
      <c r="U536" s="12"/>
      <c r="V536" s="12"/>
      <c r="W536" s="58"/>
      <c r="X536" s="12"/>
      <c r="Y536" s="12"/>
      <c r="Z536" s="12"/>
      <c r="AA536" s="12"/>
      <c r="AB536" s="12"/>
      <c r="AC536" s="58"/>
      <c r="AD536" s="12"/>
      <c r="AE536" s="12"/>
      <c r="AF536" s="12"/>
      <c r="AG536" s="12"/>
      <c r="AH536" s="12"/>
      <c r="AI536" s="58"/>
      <c r="AJ536" s="12"/>
      <c r="AK536" s="12"/>
      <c r="AL536" s="12"/>
      <c r="AM536" s="12"/>
      <c r="AN536" s="12"/>
    </row>
    <row r="537" spans="1:40" ht="11.5" x14ac:dyDescent="0.2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58"/>
      <c r="L537" s="12"/>
      <c r="M537" s="12"/>
      <c r="N537" s="12"/>
      <c r="O537" s="12"/>
      <c r="P537" s="12"/>
      <c r="Q537" s="58"/>
      <c r="R537" s="12"/>
      <c r="S537" s="12"/>
      <c r="T537" s="12"/>
      <c r="U537" s="12"/>
      <c r="V537" s="12"/>
      <c r="W537" s="58"/>
      <c r="X537" s="12"/>
      <c r="Y537" s="12"/>
      <c r="Z537" s="12"/>
      <c r="AA537" s="12"/>
      <c r="AB537" s="12"/>
      <c r="AC537" s="58"/>
      <c r="AD537" s="12"/>
      <c r="AE537" s="12"/>
      <c r="AF537" s="12"/>
      <c r="AG537" s="12"/>
      <c r="AH537" s="12"/>
      <c r="AI537" s="58"/>
      <c r="AJ537" s="12"/>
      <c r="AK537" s="12"/>
      <c r="AL537" s="12"/>
      <c r="AM537" s="12"/>
      <c r="AN537" s="12"/>
    </row>
    <row r="538" spans="1:40" ht="11.5" x14ac:dyDescent="0.2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58"/>
      <c r="L538" s="12"/>
      <c r="M538" s="12"/>
      <c r="N538" s="12"/>
      <c r="O538" s="12"/>
      <c r="P538" s="12"/>
      <c r="Q538" s="58"/>
      <c r="R538" s="12"/>
      <c r="S538" s="12"/>
      <c r="T538" s="12"/>
      <c r="U538" s="12"/>
      <c r="V538" s="12"/>
      <c r="W538" s="58"/>
      <c r="X538" s="12"/>
      <c r="Y538" s="12"/>
      <c r="Z538" s="12"/>
      <c r="AA538" s="12"/>
      <c r="AB538" s="12"/>
      <c r="AC538" s="58"/>
      <c r="AD538" s="12"/>
      <c r="AE538" s="12"/>
      <c r="AF538" s="12"/>
      <c r="AG538" s="12"/>
      <c r="AH538" s="12"/>
      <c r="AI538" s="58"/>
      <c r="AJ538" s="12"/>
      <c r="AK538" s="12"/>
      <c r="AL538" s="12"/>
      <c r="AM538" s="12"/>
      <c r="AN538" s="12"/>
    </row>
    <row r="539" spans="1:40" ht="11.5" x14ac:dyDescent="0.2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58"/>
      <c r="L539" s="12"/>
      <c r="M539" s="12"/>
      <c r="N539" s="12"/>
      <c r="O539" s="12"/>
      <c r="P539" s="12"/>
      <c r="Q539" s="58"/>
      <c r="R539" s="12"/>
      <c r="S539" s="12"/>
      <c r="T539" s="12"/>
      <c r="U539" s="12"/>
      <c r="V539" s="12"/>
      <c r="W539" s="58"/>
      <c r="X539" s="12"/>
      <c r="Y539" s="12"/>
      <c r="Z539" s="12"/>
      <c r="AA539" s="12"/>
      <c r="AB539" s="12"/>
      <c r="AC539" s="58"/>
      <c r="AD539" s="12"/>
      <c r="AE539" s="12"/>
      <c r="AF539" s="12"/>
      <c r="AG539" s="12"/>
      <c r="AH539" s="12"/>
      <c r="AI539" s="58"/>
      <c r="AJ539" s="12"/>
      <c r="AK539" s="12"/>
      <c r="AL539" s="12"/>
      <c r="AM539" s="12"/>
      <c r="AN539" s="12"/>
    </row>
    <row r="540" spans="1:40" ht="11.5" x14ac:dyDescent="0.2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58"/>
      <c r="L540" s="12"/>
      <c r="M540" s="12"/>
      <c r="N540" s="12"/>
      <c r="O540" s="12"/>
      <c r="P540" s="12"/>
      <c r="Q540" s="58"/>
      <c r="R540" s="12"/>
      <c r="S540" s="12"/>
      <c r="T540" s="12"/>
      <c r="U540" s="12"/>
      <c r="V540" s="12"/>
      <c r="W540" s="58"/>
      <c r="X540" s="12"/>
      <c r="Y540" s="12"/>
      <c r="Z540" s="12"/>
      <c r="AA540" s="12"/>
      <c r="AB540" s="12"/>
      <c r="AC540" s="58"/>
      <c r="AD540" s="12"/>
      <c r="AE540" s="12"/>
      <c r="AF540" s="12"/>
      <c r="AG540" s="12"/>
      <c r="AH540" s="12"/>
      <c r="AI540" s="58"/>
      <c r="AJ540" s="12"/>
      <c r="AK540" s="12"/>
      <c r="AL540" s="12"/>
      <c r="AM540" s="12"/>
      <c r="AN540" s="12"/>
    </row>
    <row r="541" spans="1:40" ht="11.5" x14ac:dyDescent="0.2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58"/>
      <c r="L541" s="12"/>
      <c r="M541" s="12"/>
      <c r="N541" s="12"/>
      <c r="O541" s="12"/>
      <c r="P541" s="12"/>
      <c r="Q541" s="58"/>
      <c r="R541" s="12"/>
      <c r="S541" s="12"/>
      <c r="T541" s="12"/>
      <c r="U541" s="12"/>
      <c r="V541" s="12"/>
      <c r="W541" s="58"/>
      <c r="X541" s="12"/>
      <c r="Y541" s="12"/>
      <c r="Z541" s="12"/>
      <c r="AA541" s="12"/>
      <c r="AB541" s="12"/>
      <c r="AC541" s="58"/>
      <c r="AD541" s="12"/>
      <c r="AE541" s="12"/>
      <c r="AF541" s="12"/>
      <c r="AG541" s="12"/>
      <c r="AH541" s="12"/>
      <c r="AI541" s="58"/>
      <c r="AJ541" s="12"/>
      <c r="AK541" s="12"/>
      <c r="AL541" s="12"/>
      <c r="AM541" s="12"/>
      <c r="AN541" s="12"/>
    </row>
    <row r="542" spans="1:40" ht="11.5" x14ac:dyDescent="0.2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58"/>
      <c r="L542" s="12"/>
      <c r="M542" s="12"/>
      <c r="N542" s="12"/>
      <c r="O542" s="12"/>
      <c r="P542" s="12"/>
      <c r="Q542" s="58"/>
      <c r="R542" s="12"/>
      <c r="S542" s="12"/>
      <c r="T542" s="12"/>
      <c r="U542" s="12"/>
      <c r="V542" s="12"/>
      <c r="W542" s="58"/>
      <c r="X542" s="12"/>
      <c r="Y542" s="12"/>
      <c r="Z542" s="12"/>
      <c r="AA542" s="12"/>
      <c r="AB542" s="12"/>
      <c r="AC542" s="58"/>
      <c r="AD542" s="12"/>
      <c r="AE542" s="12"/>
      <c r="AF542" s="12"/>
      <c r="AG542" s="12"/>
      <c r="AH542" s="12"/>
      <c r="AI542" s="58"/>
      <c r="AJ542" s="12"/>
      <c r="AK542" s="12"/>
      <c r="AL542" s="12"/>
      <c r="AM542" s="12"/>
      <c r="AN542" s="12"/>
    </row>
    <row r="543" spans="1:40" ht="11.5" x14ac:dyDescent="0.2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58"/>
      <c r="L543" s="12"/>
      <c r="M543" s="12"/>
      <c r="N543" s="12"/>
      <c r="O543" s="12"/>
      <c r="P543" s="12"/>
      <c r="Q543" s="58"/>
      <c r="R543" s="12"/>
      <c r="S543" s="12"/>
      <c r="T543" s="12"/>
      <c r="U543" s="12"/>
      <c r="V543" s="12"/>
      <c r="W543" s="58"/>
      <c r="X543" s="12"/>
      <c r="Y543" s="12"/>
      <c r="Z543" s="12"/>
      <c r="AA543" s="12"/>
      <c r="AB543" s="12"/>
      <c r="AC543" s="58"/>
      <c r="AD543" s="12"/>
      <c r="AE543" s="12"/>
      <c r="AF543" s="12"/>
      <c r="AG543" s="12"/>
      <c r="AH543" s="12"/>
      <c r="AI543" s="58"/>
      <c r="AJ543" s="12"/>
      <c r="AK543" s="12"/>
      <c r="AL543" s="12"/>
      <c r="AM543" s="12"/>
      <c r="AN543" s="12"/>
    </row>
    <row r="544" spans="1:40" ht="11.5" x14ac:dyDescent="0.2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58"/>
      <c r="L544" s="12"/>
      <c r="M544" s="12"/>
      <c r="N544" s="12"/>
      <c r="O544" s="12"/>
      <c r="P544" s="12"/>
      <c r="Q544" s="58"/>
      <c r="R544" s="12"/>
      <c r="S544" s="12"/>
      <c r="T544" s="12"/>
      <c r="U544" s="12"/>
      <c r="V544" s="12"/>
      <c r="W544" s="58"/>
      <c r="X544" s="12"/>
      <c r="Y544" s="12"/>
      <c r="Z544" s="12"/>
      <c r="AA544" s="12"/>
      <c r="AB544" s="12"/>
      <c r="AC544" s="58"/>
      <c r="AD544" s="12"/>
      <c r="AE544" s="12"/>
      <c r="AF544" s="12"/>
      <c r="AG544" s="12"/>
      <c r="AH544" s="12"/>
      <c r="AI544" s="58"/>
      <c r="AJ544" s="12"/>
      <c r="AK544" s="12"/>
      <c r="AL544" s="12"/>
      <c r="AM544" s="12"/>
      <c r="AN544" s="12"/>
    </row>
    <row r="545" spans="1:40" ht="11.5" x14ac:dyDescent="0.2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58"/>
      <c r="L545" s="12"/>
      <c r="M545" s="12"/>
      <c r="N545" s="12"/>
      <c r="O545" s="12"/>
      <c r="P545" s="12"/>
      <c r="Q545" s="58"/>
      <c r="R545" s="12"/>
      <c r="S545" s="12"/>
      <c r="T545" s="12"/>
      <c r="U545" s="12"/>
      <c r="V545" s="12"/>
      <c r="W545" s="58"/>
      <c r="X545" s="12"/>
      <c r="Y545" s="12"/>
      <c r="Z545" s="12"/>
      <c r="AA545" s="12"/>
      <c r="AB545" s="12"/>
      <c r="AC545" s="58"/>
      <c r="AD545" s="12"/>
      <c r="AE545" s="12"/>
      <c r="AF545" s="12"/>
      <c r="AG545" s="12"/>
      <c r="AH545" s="12"/>
      <c r="AI545" s="58"/>
      <c r="AJ545" s="12"/>
      <c r="AK545" s="12"/>
      <c r="AL545" s="12"/>
      <c r="AM545" s="12"/>
      <c r="AN545" s="12"/>
    </row>
    <row r="546" spans="1:40" ht="11.5" x14ac:dyDescent="0.2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58"/>
      <c r="L546" s="12"/>
      <c r="M546" s="12"/>
      <c r="N546" s="12"/>
      <c r="O546" s="12"/>
      <c r="P546" s="12"/>
      <c r="Q546" s="58"/>
      <c r="R546" s="12"/>
      <c r="S546" s="12"/>
      <c r="T546" s="12"/>
      <c r="U546" s="12"/>
      <c r="V546" s="12"/>
      <c r="W546" s="58"/>
      <c r="X546" s="12"/>
      <c r="Y546" s="12"/>
      <c r="Z546" s="12"/>
      <c r="AA546" s="12"/>
      <c r="AB546" s="12"/>
      <c r="AC546" s="58"/>
      <c r="AD546" s="12"/>
      <c r="AE546" s="12"/>
      <c r="AF546" s="12"/>
      <c r="AG546" s="12"/>
      <c r="AH546" s="12"/>
      <c r="AI546" s="58"/>
      <c r="AJ546" s="12"/>
      <c r="AK546" s="12"/>
      <c r="AL546" s="12"/>
      <c r="AM546" s="12"/>
      <c r="AN546" s="12"/>
    </row>
    <row r="547" spans="1:40" ht="11.5" x14ac:dyDescent="0.2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58"/>
      <c r="L547" s="12"/>
      <c r="M547" s="12"/>
      <c r="N547" s="12"/>
      <c r="O547" s="12"/>
      <c r="P547" s="12"/>
      <c r="Q547" s="58"/>
      <c r="R547" s="12"/>
      <c r="S547" s="12"/>
      <c r="T547" s="12"/>
      <c r="U547" s="12"/>
      <c r="V547" s="12"/>
      <c r="W547" s="58"/>
      <c r="X547" s="12"/>
      <c r="Y547" s="12"/>
      <c r="Z547" s="12"/>
      <c r="AA547" s="12"/>
      <c r="AB547" s="12"/>
      <c r="AC547" s="58"/>
      <c r="AD547" s="12"/>
      <c r="AE547" s="12"/>
      <c r="AF547" s="12"/>
      <c r="AG547" s="12"/>
      <c r="AH547" s="12"/>
      <c r="AI547" s="58"/>
      <c r="AJ547" s="12"/>
      <c r="AK547" s="12"/>
      <c r="AL547" s="12"/>
      <c r="AM547" s="12"/>
      <c r="AN547" s="12"/>
    </row>
    <row r="548" spans="1:40" ht="11.5" x14ac:dyDescent="0.2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58"/>
      <c r="L548" s="12"/>
      <c r="M548" s="12"/>
      <c r="N548" s="12"/>
      <c r="O548" s="12"/>
      <c r="P548" s="12"/>
      <c r="Q548" s="58"/>
      <c r="R548" s="12"/>
      <c r="S548" s="12"/>
      <c r="T548" s="12"/>
      <c r="U548" s="12"/>
      <c r="V548" s="12"/>
      <c r="W548" s="58"/>
      <c r="X548" s="12"/>
      <c r="Y548" s="12"/>
      <c r="Z548" s="12"/>
      <c r="AA548" s="12"/>
      <c r="AB548" s="12"/>
      <c r="AC548" s="58"/>
      <c r="AD548" s="12"/>
      <c r="AE548" s="12"/>
      <c r="AF548" s="12"/>
      <c r="AG548" s="12"/>
      <c r="AH548" s="12"/>
      <c r="AI548" s="58"/>
      <c r="AJ548" s="12"/>
      <c r="AK548" s="12"/>
      <c r="AL548" s="12"/>
      <c r="AM548" s="12"/>
      <c r="AN548" s="12"/>
    </row>
    <row r="549" spans="1:40" ht="11.5" x14ac:dyDescent="0.2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58"/>
      <c r="L549" s="12"/>
      <c r="M549" s="12"/>
      <c r="N549" s="12"/>
      <c r="O549" s="12"/>
      <c r="P549" s="12"/>
      <c r="Q549" s="58"/>
      <c r="R549" s="12"/>
      <c r="S549" s="12"/>
      <c r="T549" s="12"/>
      <c r="U549" s="12"/>
      <c r="V549" s="12"/>
      <c r="W549" s="58"/>
      <c r="X549" s="12"/>
      <c r="Y549" s="12"/>
      <c r="Z549" s="12"/>
      <c r="AA549" s="12"/>
      <c r="AB549" s="12"/>
      <c r="AC549" s="58"/>
      <c r="AD549" s="12"/>
      <c r="AE549" s="12"/>
      <c r="AF549" s="12"/>
      <c r="AG549" s="12"/>
      <c r="AH549" s="12"/>
      <c r="AI549" s="58"/>
      <c r="AJ549" s="12"/>
      <c r="AK549" s="12"/>
      <c r="AL549" s="12"/>
      <c r="AM549" s="12"/>
      <c r="AN549" s="12"/>
    </row>
    <row r="550" spans="1:40" ht="11.5" x14ac:dyDescent="0.2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58"/>
      <c r="L550" s="12"/>
      <c r="M550" s="12"/>
      <c r="N550" s="12"/>
      <c r="O550" s="12"/>
      <c r="P550" s="12"/>
      <c r="Q550" s="58"/>
      <c r="R550" s="12"/>
      <c r="S550" s="12"/>
      <c r="T550" s="12"/>
      <c r="U550" s="12"/>
      <c r="V550" s="12"/>
      <c r="W550" s="58"/>
      <c r="X550" s="12"/>
      <c r="Y550" s="12"/>
      <c r="Z550" s="12"/>
      <c r="AA550" s="12"/>
      <c r="AB550" s="12"/>
      <c r="AC550" s="58"/>
      <c r="AD550" s="12"/>
      <c r="AE550" s="12"/>
      <c r="AF550" s="12"/>
      <c r="AG550" s="12"/>
      <c r="AH550" s="12"/>
      <c r="AI550" s="58"/>
      <c r="AJ550" s="12"/>
      <c r="AK550" s="12"/>
      <c r="AL550" s="12"/>
      <c r="AM550" s="12"/>
      <c r="AN550" s="12"/>
    </row>
    <row r="551" spans="1:40" ht="11.5" x14ac:dyDescent="0.2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58"/>
      <c r="L551" s="12"/>
      <c r="M551" s="12"/>
      <c r="N551" s="12"/>
      <c r="O551" s="12"/>
      <c r="P551" s="12"/>
      <c r="Q551" s="58"/>
      <c r="R551" s="12"/>
      <c r="S551" s="12"/>
      <c r="T551" s="12"/>
      <c r="U551" s="12"/>
      <c r="V551" s="12"/>
      <c r="W551" s="58"/>
      <c r="X551" s="12"/>
      <c r="Y551" s="12"/>
      <c r="Z551" s="12"/>
      <c r="AA551" s="12"/>
      <c r="AB551" s="12"/>
      <c r="AC551" s="58"/>
      <c r="AD551" s="12"/>
      <c r="AE551" s="12"/>
      <c r="AF551" s="12"/>
      <c r="AG551" s="12"/>
      <c r="AH551" s="12"/>
      <c r="AI551" s="58"/>
      <c r="AJ551" s="12"/>
      <c r="AK551" s="12"/>
      <c r="AL551" s="12"/>
      <c r="AM551" s="12"/>
      <c r="AN551" s="12"/>
    </row>
    <row r="552" spans="1:40" ht="11.5" x14ac:dyDescent="0.2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58"/>
      <c r="L552" s="12"/>
      <c r="M552" s="12"/>
      <c r="N552" s="12"/>
      <c r="O552" s="12"/>
      <c r="P552" s="12"/>
      <c r="Q552" s="58"/>
      <c r="R552" s="12"/>
      <c r="S552" s="12"/>
      <c r="T552" s="12"/>
      <c r="U552" s="12"/>
      <c r="V552" s="12"/>
      <c r="W552" s="58"/>
      <c r="X552" s="12"/>
      <c r="Y552" s="12"/>
      <c r="Z552" s="12"/>
      <c r="AA552" s="12"/>
      <c r="AB552" s="12"/>
      <c r="AC552" s="58"/>
      <c r="AD552" s="12"/>
      <c r="AE552" s="12"/>
      <c r="AF552" s="12"/>
      <c r="AG552" s="12"/>
      <c r="AH552" s="12"/>
      <c r="AI552" s="58"/>
      <c r="AJ552" s="12"/>
      <c r="AK552" s="12"/>
      <c r="AL552" s="12"/>
      <c r="AM552" s="12"/>
      <c r="AN552" s="12"/>
    </row>
    <row r="553" spans="1:40" ht="11.5" x14ac:dyDescent="0.2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58"/>
      <c r="L553" s="12"/>
      <c r="M553" s="12"/>
      <c r="N553" s="12"/>
      <c r="O553" s="12"/>
      <c r="P553" s="12"/>
      <c r="Q553" s="58"/>
      <c r="R553" s="12"/>
      <c r="S553" s="12"/>
      <c r="T553" s="12"/>
      <c r="U553" s="12"/>
      <c r="V553" s="12"/>
      <c r="W553" s="58"/>
      <c r="X553" s="12"/>
      <c r="Y553" s="12"/>
      <c r="Z553" s="12"/>
      <c r="AA553" s="12"/>
      <c r="AB553" s="12"/>
      <c r="AC553" s="58"/>
      <c r="AD553" s="12"/>
      <c r="AE553" s="12"/>
      <c r="AF553" s="12"/>
      <c r="AG553" s="12"/>
      <c r="AH553" s="12"/>
      <c r="AI553" s="58"/>
      <c r="AJ553" s="12"/>
      <c r="AK553" s="12"/>
      <c r="AL553" s="12"/>
      <c r="AM553" s="12"/>
      <c r="AN553" s="12"/>
    </row>
    <row r="554" spans="1:40" ht="11.5" x14ac:dyDescent="0.2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58"/>
      <c r="L554" s="12"/>
      <c r="M554" s="12"/>
      <c r="N554" s="12"/>
      <c r="O554" s="12"/>
      <c r="P554" s="12"/>
      <c r="Q554" s="58"/>
      <c r="R554" s="12"/>
      <c r="S554" s="12"/>
      <c r="T554" s="12"/>
      <c r="U554" s="12"/>
      <c r="V554" s="12"/>
      <c r="W554" s="58"/>
      <c r="X554" s="12"/>
      <c r="Y554" s="12"/>
      <c r="Z554" s="12"/>
      <c r="AA554" s="12"/>
      <c r="AB554" s="12"/>
      <c r="AC554" s="58"/>
      <c r="AD554" s="12"/>
      <c r="AE554" s="12"/>
      <c r="AF554" s="12"/>
      <c r="AG554" s="12"/>
      <c r="AH554" s="12"/>
      <c r="AI554" s="58"/>
      <c r="AJ554" s="12"/>
      <c r="AK554" s="12"/>
      <c r="AL554" s="12"/>
      <c r="AM554" s="12"/>
      <c r="AN554" s="12"/>
    </row>
    <row r="555" spans="1:40" ht="11.5" x14ac:dyDescent="0.2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58"/>
      <c r="L555" s="12"/>
      <c r="M555" s="12"/>
      <c r="N555" s="12"/>
      <c r="O555" s="12"/>
      <c r="P555" s="12"/>
      <c r="Q555" s="58"/>
      <c r="R555" s="12"/>
      <c r="S555" s="12"/>
      <c r="T555" s="12"/>
      <c r="U555" s="12"/>
      <c r="V555" s="12"/>
      <c r="W555" s="58"/>
      <c r="X555" s="12"/>
      <c r="Y555" s="12"/>
      <c r="Z555" s="12"/>
      <c r="AA555" s="12"/>
      <c r="AB555" s="12"/>
      <c r="AC555" s="58"/>
      <c r="AD555" s="12"/>
      <c r="AE555" s="12"/>
      <c r="AF555" s="12"/>
      <c r="AG555" s="12"/>
      <c r="AH555" s="12"/>
      <c r="AI555" s="58"/>
      <c r="AJ555" s="12"/>
      <c r="AK555" s="12"/>
      <c r="AL555" s="12"/>
      <c r="AM555" s="12"/>
      <c r="AN555" s="12"/>
    </row>
    <row r="556" spans="1:40" ht="11.5" x14ac:dyDescent="0.2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58"/>
      <c r="L556" s="12"/>
      <c r="M556" s="12"/>
      <c r="N556" s="12"/>
      <c r="O556" s="12"/>
      <c r="P556" s="12"/>
      <c r="Q556" s="58"/>
      <c r="R556" s="12"/>
      <c r="S556" s="12"/>
      <c r="T556" s="12"/>
      <c r="U556" s="12"/>
      <c r="V556" s="12"/>
      <c r="W556" s="58"/>
      <c r="X556" s="12"/>
      <c r="Y556" s="12"/>
      <c r="Z556" s="12"/>
      <c r="AA556" s="12"/>
      <c r="AB556" s="12"/>
      <c r="AC556" s="58"/>
      <c r="AD556" s="12"/>
      <c r="AE556" s="12"/>
      <c r="AF556" s="12"/>
      <c r="AG556" s="12"/>
      <c r="AH556" s="12"/>
      <c r="AI556" s="58"/>
      <c r="AJ556" s="12"/>
      <c r="AK556" s="12"/>
      <c r="AL556" s="12"/>
      <c r="AM556" s="12"/>
      <c r="AN556" s="12"/>
    </row>
    <row r="557" spans="1:40" ht="11.5" x14ac:dyDescent="0.2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58"/>
      <c r="L557" s="12"/>
      <c r="M557" s="12"/>
      <c r="N557" s="12"/>
      <c r="O557" s="12"/>
      <c r="P557" s="12"/>
      <c r="Q557" s="58"/>
      <c r="R557" s="12"/>
      <c r="S557" s="12"/>
      <c r="T557" s="12"/>
      <c r="U557" s="12"/>
      <c r="V557" s="12"/>
      <c r="W557" s="58"/>
      <c r="X557" s="12"/>
      <c r="Y557" s="12"/>
      <c r="Z557" s="12"/>
      <c r="AA557" s="12"/>
      <c r="AB557" s="12"/>
      <c r="AC557" s="58"/>
      <c r="AD557" s="12"/>
      <c r="AE557" s="12"/>
      <c r="AF557" s="12"/>
      <c r="AG557" s="12"/>
      <c r="AH557" s="12"/>
      <c r="AI557" s="58"/>
      <c r="AJ557" s="12"/>
      <c r="AK557" s="12"/>
      <c r="AL557" s="12"/>
      <c r="AM557" s="12"/>
      <c r="AN557" s="12"/>
    </row>
    <row r="558" spans="1:40" ht="11.5" x14ac:dyDescent="0.2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58"/>
      <c r="L558" s="12"/>
      <c r="M558" s="12"/>
      <c r="N558" s="12"/>
      <c r="O558" s="12"/>
      <c r="P558" s="12"/>
      <c r="Q558" s="58"/>
      <c r="R558" s="12"/>
      <c r="S558" s="12"/>
      <c r="T558" s="12"/>
      <c r="U558" s="12"/>
      <c r="V558" s="12"/>
      <c r="W558" s="58"/>
      <c r="X558" s="12"/>
      <c r="Y558" s="12"/>
      <c r="Z558" s="12"/>
      <c r="AA558" s="12"/>
      <c r="AB558" s="12"/>
      <c r="AC558" s="58"/>
      <c r="AD558" s="12"/>
      <c r="AE558" s="12"/>
      <c r="AF558" s="12"/>
      <c r="AG558" s="12"/>
      <c r="AH558" s="12"/>
      <c r="AI558" s="58"/>
      <c r="AJ558" s="12"/>
      <c r="AK558" s="12"/>
      <c r="AL558" s="12"/>
      <c r="AM558" s="12"/>
      <c r="AN558" s="12"/>
    </row>
    <row r="559" spans="1:40" ht="11.5" x14ac:dyDescent="0.2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58"/>
      <c r="L559" s="12"/>
      <c r="M559" s="12"/>
      <c r="N559" s="12"/>
      <c r="O559" s="12"/>
      <c r="P559" s="12"/>
      <c r="Q559" s="58"/>
      <c r="R559" s="12"/>
      <c r="S559" s="12"/>
      <c r="T559" s="12"/>
      <c r="U559" s="12"/>
      <c r="V559" s="12"/>
      <c r="W559" s="58"/>
      <c r="X559" s="12"/>
      <c r="Y559" s="12"/>
      <c r="Z559" s="12"/>
      <c r="AA559" s="12"/>
      <c r="AB559" s="12"/>
      <c r="AC559" s="58"/>
      <c r="AD559" s="12"/>
      <c r="AE559" s="12"/>
      <c r="AF559" s="12"/>
      <c r="AG559" s="12"/>
      <c r="AH559" s="12"/>
      <c r="AI559" s="58"/>
      <c r="AJ559" s="12"/>
      <c r="AK559" s="12"/>
      <c r="AL559" s="12"/>
      <c r="AM559" s="12"/>
      <c r="AN559" s="12"/>
    </row>
    <row r="560" spans="1:40" ht="11.5" x14ac:dyDescent="0.2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58"/>
      <c r="L560" s="12"/>
      <c r="M560" s="12"/>
      <c r="N560" s="12"/>
      <c r="O560" s="12"/>
      <c r="P560" s="12"/>
      <c r="Q560" s="58"/>
      <c r="R560" s="12"/>
      <c r="S560" s="12"/>
      <c r="T560" s="12"/>
      <c r="U560" s="12"/>
      <c r="V560" s="12"/>
      <c r="W560" s="58"/>
      <c r="X560" s="12"/>
      <c r="Y560" s="12"/>
      <c r="Z560" s="12"/>
      <c r="AA560" s="12"/>
      <c r="AB560" s="12"/>
      <c r="AC560" s="58"/>
      <c r="AD560" s="12"/>
      <c r="AE560" s="12"/>
      <c r="AF560" s="12"/>
      <c r="AG560" s="12"/>
      <c r="AH560" s="12"/>
      <c r="AI560" s="58"/>
      <c r="AJ560" s="12"/>
      <c r="AK560" s="12"/>
      <c r="AL560" s="12"/>
      <c r="AM560" s="12"/>
      <c r="AN560" s="12"/>
    </row>
    <row r="561" spans="1:40" ht="11.5" x14ac:dyDescent="0.2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58"/>
      <c r="L561" s="12"/>
      <c r="M561" s="12"/>
      <c r="N561" s="12"/>
      <c r="O561" s="12"/>
      <c r="P561" s="12"/>
      <c r="Q561" s="58"/>
      <c r="R561" s="12"/>
      <c r="S561" s="12"/>
      <c r="T561" s="12"/>
      <c r="U561" s="12"/>
      <c r="V561" s="12"/>
      <c r="W561" s="58"/>
      <c r="X561" s="12"/>
      <c r="Y561" s="12"/>
      <c r="Z561" s="12"/>
      <c r="AA561" s="12"/>
      <c r="AB561" s="12"/>
      <c r="AC561" s="58"/>
      <c r="AD561" s="12"/>
      <c r="AE561" s="12"/>
      <c r="AF561" s="12"/>
      <c r="AG561" s="12"/>
      <c r="AH561" s="12"/>
      <c r="AI561" s="58"/>
      <c r="AJ561" s="12"/>
      <c r="AK561" s="12"/>
      <c r="AL561" s="12"/>
      <c r="AM561" s="12"/>
      <c r="AN561" s="12"/>
    </row>
    <row r="562" spans="1:40" ht="11.5" x14ac:dyDescent="0.2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58"/>
      <c r="L562" s="12"/>
      <c r="M562" s="12"/>
      <c r="N562" s="12"/>
      <c r="O562" s="12"/>
      <c r="P562" s="12"/>
      <c r="Q562" s="58"/>
      <c r="R562" s="12"/>
      <c r="S562" s="12"/>
      <c r="T562" s="12"/>
      <c r="U562" s="12"/>
      <c r="V562" s="12"/>
      <c r="W562" s="58"/>
      <c r="X562" s="12"/>
      <c r="Y562" s="12"/>
      <c r="Z562" s="12"/>
      <c r="AA562" s="12"/>
      <c r="AB562" s="12"/>
      <c r="AC562" s="58"/>
      <c r="AD562" s="12"/>
      <c r="AE562" s="12"/>
      <c r="AF562" s="12"/>
      <c r="AG562" s="12"/>
      <c r="AH562" s="12"/>
      <c r="AI562" s="58"/>
      <c r="AJ562" s="12"/>
      <c r="AK562" s="12"/>
      <c r="AL562" s="12"/>
      <c r="AM562" s="12"/>
      <c r="AN562" s="12"/>
    </row>
    <row r="563" spans="1:40" ht="11.5" x14ac:dyDescent="0.2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58"/>
      <c r="L563" s="12"/>
      <c r="M563" s="12"/>
      <c r="N563" s="12"/>
      <c r="O563" s="12"/>
      <c r="P563" s="12"/>
      <c r="Q563" s="58"/>
      <c r="R563" s="12"/>
      <c r="S563" s="12"/>
      <c r="T563" s="12"/>
      <c r="U563" s="12"/>
      <c r="V563" s="12"/>
      <c r="W563" s="58"/>
      <c r="X563" s="12"/>
      <c r="Y563" s="12"/>
      <c r="Z563" s="12"/>
      <c r="AA563" s="12"/>
      <c r="AB563" s="12"/>
      <c r="AC563" s="58"/>
      <c r="AD563" s="12"/>
      <c r="AE563" s="12"/>
      <c r="AF563" s="12"/>
      <c r="AG563" s="12"/>
      <c r="AH563" s="12"/>
      <c r="AI563" s="58"/>
      <c r="AJ563" s="12"/>
      <c r="AK563" s="12"/>
      <c r="AL563" s="12"/>
      <c r="AM563" s="12"/>
      <c r="AN563" s="12"/>
    </row>
    <row r="564" spans="1:40" ht="11.5" x14ac:dyDescent="0.2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58"/>
      <c r="L564" s="12"/>
      <c r="M564" s="12"/>
      <c r="N564" s="12"/>
      <c r="O564" s="12"/>
      <c r="P564" s="12"/>
      <c r="Q564" s="58"/>
      <c r="R564" s="12"/>
      <c r="S564" s="12"/>
      <c r="T564" s="12"/>
      <c r="U564" s="12"/>
      <c r="V564" s="12"/>
      <c r="W564" s="58"/>
      <c r="X564" s="12"/>
      <c r="Y564" s="12"/>
      <c r="Z564" s="12"/>
      <c r="AA564" s="12"/>
      <c r="AB564" s="12"/>
      <c r="AC564" s="58"/>
      <c r="AD564" s="12"/>
      <c r="AE564" s="12"/>
      <c r="AF564" s="12"/>
      <c r="AG564" s="12"/>
      <c r="AH564" s="12"/>
      <c r="AI564" s="58"/>
      <c r="AJ564" s="12"/>
      <c r="AK564" s="12"/>
      <c r="AL564" s="12"/>
      <c r="AM564" s="12"/>
      <c r="AN564" s="12"/>
    </row>
    <row r="565" spans="1:40" ht="11.5" x14ac:dyDescent="0.2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58"/>
      <c r="L565" s="12"/>
      <c r="M565" s="12"/>
      <c r="N565" s="12"/>
      <c r="O565" s="12"/>
      <c r="P565" s="12"/>
      <c r="Q565" s="58"/>
      <c r="R565" s="12"/>
      <c r="S565" s="12"/>
      <c r="T565" s="12"/>
      <c r="U565" s="12"/>
      <c r="V565" s="12"/>
      <c r="W565" s="58"/>
      <c r="X565" s="12"/>
      <c r="Y565" s="12"/>
      <c r="Z565" s="12"/>
      <c r="AA565" s="12"/>
      <c r="AB565" s="12"/>
      <c r="AC565" s="58"/>
      <c r="AD565" s="12"/>
      <c r="AE565" s="12"/>
      <c r="AF565" s="12"/>
      <c r="AG565" s="12"/>
      <c r="AH565" s="12"/>
      <c r="AI565" s="58"/>
      <c r="AJ565" s="12"/>
      <c r="AK565" s="12"/>
      <c r="AL565" s="12"/>
      <c r="AM565" s="12"/>
      <c r="AN565" s="12"/>
    </row>
    <row r="566" spans="1:40" ht="11.5" x14ac:dyDescent="0.2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58"/>
      <c r="L566" s="12"/>
      <c r="M566" s="12"/>
      <c r="N566" s="12"/>
      <c r="O566" s="12"/>
      <c r="P566" s="12"/>
      <c r="Q566" s="58"/>
      <c r="R566" s="12"/>
      <c r="S566" s="12"/>
      <c r="T566" s="12"/>
      <c r="U566" s="12"/>
      <c r="V566" s="12"/>
      <c r="W566" s="58"/>
      <c r="X566" s="12"/>
      <c r="Y566" s="12"/>
      <c r="Z566" s="12"/>
      <c r="AA566" s="12"/>
      <c r="AB566" s="12"/>
      <c r="AC566" s="58"/>
      <c r="AD566" s="12"/>
      <c r="AE566" s="12"/>
      <c r="AF566" s="12"/>
      <c r="AG566" s="12"/>
      <c r="AH566" s="12"/>
      <c r="AI566" s="58"/>
      <c r="AJ566" s="12"/>
      <c r="AK566" s="12"/>
      <c r="AL566" s="12"/>
      <c r="AM566" s="12"/>
      <c r="AN566" s="12"/>
    </row>
    <row r="567" spans="1:40" ht="11.5" x14ac:dyDescent="0.2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58"/>
      <c r="L567" s="12"/>
      <c r="M567" s="12"/>
      <c r="N567" s="12"/>
      <c r="O567" s="12"/>
      <c r="P567" s="12"/>
      <c r="Q567" s="58"/>
      <c r="R567" s="12"/>
      <c r="S567" s="12"/>
      <c r="T567" s="12"/>
      <c r="U567" s="12"/>
      <c r="V567" s="12"/>
      <c r="W567" s="58"/>
      <c r="X567" s="12"/>
      <c r="Y567" s="12"/>
      <c r="Z567" s="12"/>
      <c r="AA567" s="12"/>
      <c r="AB567" s="12"/>
      <c r="AC567" s="58"/>
      <c r="AD567" s="12"/>
      <c r="AE567" s="12"/>
      <c r="AF567" s="12"/>
      <c r="AG567" s="12"/>
      <c r="AH567" s="12"/>
      <c r="AI567" s="58"/>
      <c r="AJ567" s="12"/>
      <c r="AK567" s="12"/>
      <c r="AL567" s="12"/>
      <c r="AM567" s="12"/>
      <c r="AN567" s="12"/>
    </row>
    <row r="568" spans="1:40" ht="11.5" x14ac:dyDescent="0.2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58"/>
      <c r="L568" s="12"/>
      <c r="M568" s="12"/>
      <c r="N568" s="12"/>
      <c r="O568" s="12"/>
      <c r="P568" s="12"/>
      <c r="Q568" s="58"/>
      <c r="R568" s="12"/>
      <c r="S568" s="12"/>
      <c r="T568" s="12"/>
      <c r="U568" s="12"/>
      <c r="V568" s="12"/>
      <c r="W568" s="58"/>
      <c r="X568" s="12"/>
      <c r="Y568" s="12"/>
      <c r="Z568" s="12"/>
      <c r="AA568" s="12"/>
      <c r="AB568" s="12"/>
      <c r="AC568" s="58"/>
      <c r="AD568" s="12"/>
      <c r="AE568" s="12"/>
      <c r="AF568" s="12"/>
      <c r="AG568" s="12"/>
      <c r="AH568" s="12"/>
      <c r="AI568" s="58"/>
      <c r="AJ568" s="12"/>
      <c r="AK568" s="12"/>
      <c r="AL568" s="12"/>
      <c r="AM568" s="12"/>
      <c r="AN568" s="12"/>
    </row>
    <row r="569" spans="1:40" ht="11.5" x14ac:dyDescent="0.2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58"/>
      <c r="L569" s="12"/>
      <c r="M569" s="12"/>
      <c r="N569" s="12"/>
      <c r="O569" s="12"/>
      <c r="P569" s="12"/>
      <c r="Q569" s="58"/>
      <c r="R569" s="12"/>
      <c r="S569" s="12"/>
      <c r="T569" s="12"/>
      <c r="U569" s="12"/>
      <c r="V569" s="12"/>
      <c r="W569" s="58"/>
      <c r="X569" s="12"/>
      <c r="Y569" s="12"/>
      <c r="Z569" s="12"/>
      <c r="AA569" s="12"/>
      <c r="AB569" s="12"/>
      <c r="AC569" s="58"/>
      <c r="AD569" s="12"/>
      <c r="AE569" s="12"/>
      <c r="AF569" s="12"/>
      <c r="AG569" s="12"/>
      <c r="AH569" s="12"/>
      <c r="AI569" s="58"/>
      <c r="AJ569" s="12"/>
      <c r="AK569" s="12"/>
      <c r="AL569" s="12"/>
      <c r="AM569" s="12"/>
      <c r="AN569" s="12"/>
    </row>
    <row r="570" spans="1:40" ht="11.5" x14ac:dyDescent="0.2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58"/>
      <c r="L570" s="12"/>
      <c r="M570" s="12"/>
      <c r="N570" s="12"/>
      <c r="O570" s="12"/>
      <c r="P570" s="12"/>
      <c r="Q570" s="58"/>
      <c r="R570" s="12"/>
      <c r="S570" s="12"/>
      <c r="T570" s="12"/>
      <c r="U570" s="12"/>
      <c r="V570" s="12"/>
      <c r="W570" s="58"/>
      <c r="X570" s="12"/>
      <c r="Y570" s="12"/>
      <c r="Z570" s="12"/>
      <c r="AA570" s="12"/>
      <c r="AB570" s="12"/>
      <c r="AC570" s="58"/>
      <c r="AD570" s="12"/>
      <c r="AE570" s="12"/>
      <c r="AF570" s="12"/>
      <c r="AG570" s="12"/>
      <c r="AH570" s="12"/>
      <c r="AI570" s="58"/>
      <c r="AJ570" s="12"/>
      <c r="AK570" s="12"/>
      <c r="AL570" s="12"/>
      <c r="AM570" s="12"/>
      <c r="AN570" s="12"/>
    </row>
    <row r="571" spans="1:40" ht="11.5" x14ac:dyDescent="0.2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58"/>
      <c r="L571" s="12"/>
      <c r="M571" s="12"/>
      <c r="N571" s="12"/>
      <c r="O571" s="12"/>
      <c r="P571" s="12"/>
      <c r="Q571" s="58"/>
      <c r="R571" s="12"/>
      <c r="S571" s="12"/>
      <c r="T571" s="12"/>
      <c r="U571" s="12"/>
      <c r="V571" s="12"/>
      <c r="W571" s="58"/>
      <c r="X571" s="12"/>
      <c r="Y571" s="12"/>
      <c r="Z571" s="12"/>
      <c r="AA571" s="12"/>
      <c r="AB571" s="12"/>
      <c r="AC571" s="58"/>
      <c r="AD571" s="12"/>
      <c r="AE571" s="12"/>
      <c r="AF571" s="12"/>
      <c r="AG571" s="12"/>
      <c r="AH571" s="12"/>
      <c r="AI571" s="58"/>
      <c r="AJ571" s="12"/>
      <c r="AK571" s="12"/>
      <c r="AL571" s="12"/>
      <c r="AM571" s="12"/>
      <c r="AN571" s="12"/>
    </row>
    <row r="572" spans="1:40" ht="11.5" x14ac:dyDescent="0.2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58"/>
      <c r="L572" s="12"/>
      <c r="M572" s="12"/>
      <c r="N572" s="12"/>
      <c r="O572" s="12"/>
      <c r="P572" s="12"/>
      <c r="Q572" s="58"/>
      <c r="R572" s="12"/>
      <c r="S572" s="12"/>
      <c r="T572" s="12"/>
      <c r="U572" s="12"/>
      <c r="V572" s="12"/>
      <c r="W572" s="58"/>
      <c r="X572" s="12"/>
      <c r="Y572" s="12"/>
      <c r="Z572" s="12"/>
      <c r="AA572" s="12"/>
      <c r="AB572" s="12"/>
      <c r="AC572" s="58"/>
      <c r="AD572" s="12"/>
      <c r="AE572" s="12"/>
      <c r="AF572" s="12"/>
      <c r="AG572" s="12"/>
      <c r="AH572" s="12"/>
      <c r="AI572" s="58"/>
      <c r="AJ572" s="12"/>
      <c r="AK572" s="12"/>
      <c r="AL572" s="12"/>
      <c r="AM572" s="12"/>
      <c r="AN572" s="12"/>
    </row>
    <row r="573" spans="1:40" ht="11.5" x14ac:dyDescent="0.2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58"/>
      <c r="L573" s="12"/>
      <c r="M573" s="12"/>
      <c r="N573" s="12"/>
      <c r="O573" s="12"/>
      <c r="P573" s="12"/>
      <c r="Q573" s="58"/>
      <c r="R573" s="12"/>
      <c r="S573" s="12"/>
      <c r="T573" s="12"/>
      <c r="U573" s="12"/>
      <c r="V573" s="12"/>
      <c r="W573" s="58"/>
      <c r="X573" s="12"/>
      <c r="Y573" s="12"/>
      <c r="Z573" s="12"/>
      <c r="AA573" s="12"/>
      <c r="AB573" s="12"/>
      <c r="AC573" s="58"/>
      <c r="AD573" s="12"/>
      <c r="AE573" s="12"/>
      <c r="AF573" s="12"/>
      <c r="AG573" s="12"/>
      <c r="AH573" s="12"/>
      <c r="AI573" s="58"/>
      <c r="AJ573" s="12"/>
      <c r="AK573" s="12"/>
      <c r="AL573" s="12"/>
      <c r="AM573" s="12"/>
      <c r="AN573" s="12"/>
    </row>
    <row r="574" spans="1:40" ht="11.5" x14ac:dyDescent="0.2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58"/>
      <c r="L574" s="12"/>
      <c r="M574" s="12"/>
      <c r="N574" s="12"/>
      <c r="O574" s="12"/>
      <c r="P574" s="12"/>
      <c r="Q574" s="58"/>
      <c r="R574" s="12"/>
      <c r="S574" s="12"/>
      <c r="T574" s="12"/>
      <c r="U574" s="12"/>
      <c r="V574" s="12"/>
      <c r="W574" s="58"/>
      <c r="X574" s="12"/>
      <c r="Y574" s="12"/>
      <c r="Z574" s="12"/>
      <c r="AA574" s="12"/>
      <c r="AB574" s="12"/>
      <c r="AC574" s="58"/>
      <c r="AD574" s="12"/>
      <c r="AE574" s="12"/>
      <c r="AF574" s="12"/>
      <c r="AG574" s="12"/>
      <c r="AH574" s="12"/>
      <c r="AI574" s="58"/>
      <c r="AJ574" s="12"/>
      <c r="AK574" s="12"/>
      <c r="AL574" s="12"/>
      <c r="AM574" s="12"/>
      <c r="AN574" s="12"/>
    </row>
    <row r="575" spans="1:40" ht="11.5" x14ac:dyDescent="0.2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58"/>
      <c r="L575" s="12"/>
      <c r="M575" s="12"/>
      <c r="N575" s="12"/>
      <c r="O575" s="12"/>
      <c r="P575" s="12"/>
      <c r="Q575" s="58"/>
      <c r="R575" s="12"/>
      <c r="S575" s="12"/>
      <c r="T575" s="12"/>
      <c r="U575" s="12"/>
      <c r="V575" s="12"/>
      <c r="W575" s="58"/>
      <c r="X575" s="12"/>
      <c r="Y575" s="12"/>
      <c r="Z575" s="12"/>
      <c r="AA575" s="12"/>
      <c r="AB575" s="12"/>
      <c r="AC575" s="58"/>
      <c r="AD575" s="12"/>
      <c r="AE575" s="12"/>
      <c r="AF575" s="12"/>
      <c r="AG575" s="12"/>
      <c r="AH575" s="12"/>
      <c r="AI575" s="58"/>
      <c r="AJ575" s="12"/>
      <c r="AK575" s="12"/>
      <c r="AL575" s="12"/>
      <c r="AM575" s="12"/>
      <c r="AN575" s="12"/>
    </row>
    <row r="576" spans="1:40" ht="11.5" x14ac:dyDescent="0.2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58"/>
      <c r="L576" s="12"/>
      <c r="M576" s="12"/>
      <c r="N576" s="12"/>
      <c r="O576" s="12"/>
      <c r="P576" s="12"/>
      <c r="Q576" s="58"/>
      <c r="R576" s="12"/>
      <c r="S576" s="12"/>
      <c r="T576" s="12"/>
      <c r="U576" s="12"/>
      <c r="V576" s="12"/>
      <c r="W576" s="58"/>
      <c r="X576" s="12"/>
      <c r="Y576" s="12"/>
      <c r="Z576" s="12"/>
      <c r="AA576" s="12"/>
      <c r="AB576" s="12"/>
      <c r="AC576" s="58"/>
      <c r="AD576" s="12"/>
      <c r="AE576" s="12"/>
      <c r="AF576" s="12"/>
      <c r="AG576" s="12"/>
      <c r="AH576" s="12"/>
      <c r="AI576" s="58"/>
      <c r="AJ576" s="12"/>
      <c r="AK576" s="12"/>
      <c r="AL576" s="12"/>
      <c r="AM576" s="12"/>
      <c r="AN576" s="12"/>
    </row>
    <row r="577" spans="1:40" ht="11.5" x14ac:dyDescent="0.2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58"/>
      <c r="L577" s="12"/>
      <c r="M577" s="12"/>
      <c r="N577" s="12"/>
      <c r="O577" s="12"/>
      <c r="P577" s="12"/>
      <c r="Q577" s="58"/>
      <c r="R577" s="12"/>
      <c r="S577" s="12"/>
      <c r="T577" s="12"/>
      <c r="U577" s="12"/>
      <c r="V577" s="12"/>
      <c r="W577" s="58"/>
      <c r="X577" s="12"/>
      <c r="Y577" s="12"/>
      <c r="Z577" s="12"/>
      <c r="AA577" s="12"/>
      <c r="AB577" s="12"/>
      <c r="AC577" s="58"/>
      <c r="AD577" s="12"/>
      <c r="AE577" s="12"/>
      <c r="AF577" s="12"/>
      <c r="AG577" s="12"/>
      <c r="AH577" s="12"/>
      <c r="AI577" s="58"/>
      <c r="AJ577" s="12"/>
      <c r="AK577" s="12"/>
      <c r="AL577" s="12"/>
      <c r="AM577" s="12"/>
      <c r="AN577" s="12"/>
    </row>
    <row r="578" spans="1:40" ht="11.5" x14ac:dyDescent="0.2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58"/>
      <c r="L578" s="12"/>
      <c r="M578" s="12"/>
      <c r="N578" s="12"/>
      <c r="O578" s="12"/>
      <c r="P578" s="12"/>
      <c r="Q578" s="58"/>
      <c r="R578" s="12"/>
      <c r="S578" s="12"/>
      <c r="T578" s="12"/>
      <c r="U578" s="12"/>
      <c r="V578" s="12"/>
      <c r="W578" s="58"/>
      <c r="X578" s="12"/>
      <c r="Y578" s="12"/>
      <c r="Z578" s="12"/>
      <c r="AA578" s="12"/>
      <c r="AB578" s="12"/>
      <c r="AC578" s="58"/>
      <c r="AD578" s="12"/>
      <c r="AE578" s="12"/>
      <c r="AF578" s="12"/>
      <c r="AG578" s="12"/>
      <c r="AH578" s="12"/>
      <c r="AI578" s="58"/>
      <c r="AJ578" s="12"/>
      <c r="AK578" s="12"/>
      <c r="AL578" s="12"/>
      <c r="AM578" s="12"/>
      <c r="AN578" s="12"/>
    </row>
    <row r="579" spans="1:40" ht="11.5" x14ac:dyDescent="0.2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58"/>
      <c r="L579" s="12"/>
      <c r="M579" s="12"/>
      <c r="N579" s="12"/>
      <c r="O579" s="12"/>
      <c r="P579" s="12"/>
      <c r="Q579" s="58"/>
      <c r="R579" s="12"/>
      <c r="S579" s="12"/>
      <c r="T579" s="12"/>
      <c r="U579" s="12"/>
      <c r="V579" s="12"/>
      <c r="W579" s="58"/>
      <c r="X579" s="12"/>
      <c r="Y579" s="12"/>
      <c r="Z579" s="12"/>
      <c r="AA579" s="12"/>
      <c r="AB579" s="12"/>
      <c r="AC579" s="58"/>
      <c r="AD579" s="12"/>
      <c r="AE579" s="12"/>
      <c r="AF579" s="12"/>
      <c r="AG579" s="12"/>
      <c r="AH579" s="12"/>
      <c r="AI579" s="58"/>
      <c r="AJ579" s="12"/>
      <c r="AK579" s="12"/>
      <c r="AL579" s="12"/>
      <c r="AM579" s="12"/>
      <c r="AN579" s="12"/>
    </row>
    <row r="580" spans="1:40" ht="11.5" x14ac:dyDescent="0.2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58"/>
      <c r="L580" s="12"/>
      <c r="M580" s="12"/>
      <c r="N580" s="12"/>
      <c r="O580" s="12"/>
      <c r="P580" s="12"/>
      <c r="Q580" s="58"/>
      <c r="R580" s="12"/>
      <c r="S580" s="12"/>
      <c r="T580" s="12"/>
      <c r="U580" s="12"/>
      <c r="V580" s="12"/>
      <c r="W580" s="58"/>
      <c r="X580" s="12"/>
      <c r="Y580" s="12"/>
      <c r="Z580" s="12"/>
      <c r="AA580" s="12"/>
      <c r="AB580" s="12"/>
      <c r="AC580" s="58"/>
      <c r="AD580" s="12"/>
      <c r="AE580" s="12"/>
      <c r="AF580" s="12"/>
      <c r="AG580" s="12"/>
      <c r="AH580" s="12"/>
      <c r="AI580" s="58"/>
      <c r="AJ580" s="12"/>
      <c r="AK580" s="12"/>
      <c r="AL580" s="12"/>
      <c r="AM580" s="12"/>
      <c r="AN580" s="12"/>
    </row>
    <row r="581" spans="1:40" ht="11.5" x14ac:dyDescent="0.2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58"/>
      <c r="L581" s="12"/>
      <c r="M581" s="12"/>
      <c r="N581" s="12"/>
      <c r="O581" s="12"/>
      <c r="P581" s="12"/>
      <c r="Q581" s="58"/>
      <c r="R581" s="12"/>
      <c r="S581" s="12"/>
      <c r="T581" s="12"/>
      <c r="U581" s="12"/>
      <c r="V581" s="12"/>
      <c r="W581" s="58"/>
      <c r="X581" s="12"/>
      <c r="Y581" s="12"/>
      <c r="Z581" s="12"/>
      <c r="AA581" s="12"/>
      <c r="AB581" s="12"/>
      <c r="AC581" s="58"/>
      <c r="AD581" s="12"/>
      <c r="AE581" s="12"/>
      <c r="AF581" s="12"/>
      <c r="AG581" s="12"/>
      <c r="AH581" s="12"/>
      <c r="AI581" s="58"/>
      <c r="AJ581" s="12"/>
      <c r="AK581" s="12"/>
      <c r="AL581" s="12"/>
      <c r="AM581" s="12"/>
      <c r="AN581" s="12"/>
    </row>
    <row r="582" spans="1:40" ht="11.5" x14ac:dyDescent="0.2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58"/>
      <c r="L582" s="12"/>
      <c r="M582" s="12"/>
      <c r="N582" s="12"/>
      <c r="O582" s="12"/>
      <c r="P582" s="12"/>
      <c r="Q582" s="58"/>
      <c r="R582" s="12"/>
      <c r="S582" s="12"/>
      <c r="T582" s="12"/>
      <c r="U582" s="12"/>
      <c r="V582" s="12"/>
      <c r="W582" s="58"/>
      <c r="X582" s="12"/>
      <c r="Y582" s="12"/>
      <c r="Z582" s="12"/>
      <c r="AA582" s="12"/>
      <c r="AB582" s="12"/>
      <c r="AC582" s="58"/>
      <c r="AD582" s="12"/>
      <c r="AE582" s="12"/>
      <c r="AF582" s="12"/>
      <c r="AG582" s="12"/>
      <c r="AH582" s="12"/>
      <c r="AI582" s="58"/>
      <c r="AJ582" s="12"/>
      <c r="AK582" s="12"/>
      <c r="AL582" s="12"/>
      <c r="AM582" s="12"/>
      <c r="AN582" s="12"/>
    </row>
    <row r="583" spans="1:40" ht="11.5" x14ac:dyDescent="0.2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58"/>
      <c r="L583" s="12"/>
      <c r="M583" s="12"/>
      <c r="N583" s="12"/>
      <c r="O583" s="12"/>
      <c r="P583" s="12"/>
      <c r="Q583" s="58"/>
      <c r="R583" s="12"/>
      <c r="S583" s="12"/>
      <c r="T583" s="12"/>
      <c r="U583" s="12"/>
      <c r="V583" s="12"/>
      <c r="W583" s="58"/>
      <c r="X583" s="12"/>
      <c r="Y583" s="12"/>
      <c r="Z583" s="12"/>
      <c r="AA583" s="12"/>
      <c r="AB583" s="12"/>
      <c r="AC583" s="58"/>
      <c r="AD583" s="12"/>
      <c r="AE583" s="12"/>
      <c r="AF583" s="12"/>
      <c r="AG583" s="12"/>
      <c r="AH583" s="12"/>
      <c r="AI583" s="58"/>
      <c r="AJ583" s="12"/>
      <c r="AK583" s="12"/>
      <c r="AL583" s="12"/>
      <c r="AM583" s="12"/>
      <c r="AN583" s="12"/>
    </row>
    <row r="584" spans="1:40" ht="11.5" x14ac:dyDescent="0.2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58"/>
      <c r="L584" s="12"/>
      <c r="M584" s="12"/>
      <c r="N584" s="12"/>
      <c r="O584" s="12"/>
      <c r="P584" s="12"/>
      <c r="Q584" s="58"/>
      <c r="R584" s="12"/>
      <c r="S584" s="12"/>
      <c r="T584" s="12"/>
      <c r="U584" s="12"/>
      <c r="V584" s="12"/>
      <c r="W584" s="58"/>
      <c r="X584" s="12"/>
      <c r="Y584" s="12"/>
      <c r="Z584" s="12"/>
      <c r="AA584" s="12"/>
      <c r="AB584" s="12"/>
      <c r="AC584" s="58"/>
      <c r="AD584" s="12"/>
      <c r="AE584" s="12"/>
      <c r="AF584" s="12"/>
      <c r="AG584" s="12"/>
      <c r="AH584" s="12"/>
      <c r="AI584" s="58"/>
      <c r="AJ584" s="12"/>
      <c r="AK584" s="12"/>
      <c r="AL584" s="12"/>
      <c r="AM584" s="12"/>
      <c r="AN584" s="12"/>
    </row>
    <row r="585" spans="1:40" ht="11.5" x14ac:dyDescent="0.2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58"/>
      <c r="L585" s="12"/>
      <c r="M585" s="12"/>
      <c r="N585" s="12"/>
      <c r="O585" s="12"/>
      <c r="P585" s="12"/>
      <c r="Q585" s="58"/>
      <c r="R585" s="12"/>
      <c r="S585" s="12"/>
      <c r="T585" s="12"/>
      <c r="U585" s="12"/>
      <c r="V585" s="12"/>
      <c r="W585" s="58"/>
      <c r="X585" s="12"/>
      <c r="Y585" s="12"/>
      <c r="Z585" s="12"/>
      <c r="AA585" s="12"/>
      <c r="AB585" s="12"/>
      <c r="AC585" s="58"/>
      <c r="AD585" s="12"/>
      <c r="AE585" s="12"/>
      <c r="AF585" s="12"/>
      <c r="AG585" s="12"/>
      <c r="AH585" s="12"/>
      <c r="AI585" s="58"/>
      <c r="AJ585" s="12"/>
      <c r="AK585" s="12"/>
      <c r="AL585" s="12"/>
      <c r="AM585" s="12"/>
      <c r="AN585" s="12"/>
    </row>
    <row r="586" spans="1:40" ht="11.5" x14ac:dyDescent="0.2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58"/>
      <c r="L586" s="12"/>
      <c r="M586" s="12"/>
      <c r="N586" s="12"/>
      <c r="O586" s="12"/>
      <c r="P586" s="12"/>
      <c r="Q586" s="58"/>
      <c r="R586" s="12"/>
      <c r="S586" s="12"/>
      <c r="T586" s="12"/>
      <c r="U586" s="12"/>
      <c r="V586" s="12"/>
      <c r="W586" s="58"/>
      <c r="X586" s="12"/>
      <c r="Y586" s="12"/>
      <c r="Z586" s="12"/>
      <c r="AA586" s="12"/>
      <c r="AB586" s="12"/>
      <c r="AC586" s="58"/>
      <c r="AD586" s="12"/>
      <c r="AE586" s="12"/>
      <c r="AF586" s="12"/>
      <c r="AG586" s="12"/>
      <c r="AH586" s="12"/>
      <c r="AI586" s="58"/>
      <c r="AJ586" s="12"/>
      <c r="AK586" s="12"/>
      <c r="AL586" s="12"/>
      <c r="AM586" s="12"/>
      <c r="AN586" s="12"/>
    </row>
    <row r="587" spans="1:40" ht="11.5" x14ac:dyDescent="0.2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58"/>
      <c r="L587" s="12"/>
      <c r="M587" s="12"/>
      <c r="N587" s="12"/>
      <c r="O587" s="12"/>
      <c r="P587" s="12"/>
      <c r="Q587" s="58"/>
      <c r="R587" s="12"/>
      <c r="S587" s="12"/>
      <c r="T587" s="12"/>
      <c r="U587" s="12"/>
      <c r="V587" s="12"/>
      <c r="W587" s="58"/>
      <c r="X587" s="12"/>
      <c r="Y587" s="12"/>
      <c r="Z587" s="12"/>
      <c r="AA587" s="12"/>
      <c r="AB587" s="12"/>
      <c r="AC587" s="58"/>
      <c r="AD587" s="12"/>
      <c r="AE587" s="12"/>
      <c r="AF587" s="12"/>
      <c r="AG587" s="12"/>
      <c r="AH587" s="12"/>
      <c r="AI587" s="58"/>
      <c r="AJ587" s="12"/>
      <c r="AK587" s="12"/>
      <c r="AL587" s="12"/>
      <c r="AM587" s="12"/>
      <c r="AN587" s="12"/>
    </row>
    <row r="588" spans="1:40" ht="11.5" x14ac:dyDescent="0.2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58"/>
      <c r="L588" s="12"/>
      <c r="M588" s="12"/>
      <c r="N588" s="12"/>
      <c r="O588" s="12"/>
      <c r="P588" s="12"/>
      <c r="Q588" s="58"/>
      <c r="R588" s="12"/>
      <c r="S588" s="12"/>
      <c r="T588" s="12"/>
      <c r="U588" s="12"/>
      <c r="V588" s="12"/>
      <c r="W588" s="58"/>
      <c r="X588" s="12"/>
      <c r="Y588" s="12"/>
      <c r="Z588" s="12"/>
      <c r="AA588" s="12"/>
      <c r="AB588" s="12"/>
      <c r="AC588" s="58"/>
      <c r="AD588" s="12"/>
      <c r="AE588" s="12"/>
      <c r="AF588" s="12"/>
      <c r="AG588" s="12"/>
      <c r="AH588" s="12"/>
      <c r="AI588" s="58"/>
      <c r="AJ588" s="12"/>
      <c r="AK588" s="12"/>
      <c r="AL588" s="12"/>
      <c r="AM588" s="12"/>
      <c r="AN588" s="12"/>
    </row>
    <row r="589" spans="1:40" ht="11.5" x14ac:dyDescent="0.2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58"/>
      <c r="L589" s="12"/>
      <c r="M589" s="12"/>
      <c r="N589" s="12"/>
      <c r="O589" s="12"/>
      <c r="P589" s="12"/>
      <c r="Q589" s="58"/>
      <c r="R589" s="12"/>
      <c r="S589" s="12"/>
      <c r="T589" s="12"/>
      <c r="U589" s="12"/>
      <c r="V589" s="12"/>
      <c r="W589" s="58"/>
      <c r="X589" s="12"/>
      <c r="Y589" s="12"/>
      <c r="Z589" s="12"/>
      <c r="AA589" s="12"/>
      <c r="AB589" s="12"/>
      <c r="AC589" s="58"/>
      <c r="AD589" s="12"/>
      <c r="AE589" s="12"/>
      <c r="AF589" s="12"/>
      <c r="AG589" s="12"/>
      <c r="AH589" s="12"/>
      <c r="AI589" s="58"/>
      <c r="AJ589" s="12"/>
      <c r="AK589" s="12"/>
      <c r="AL589" s="12"/>
      <c r="AM589" s="12"/>
      <c r="AN589" s="12"/>
    </row>
    <row r="590" spans="1:40" ht="11.5" x14ac:dyDescent="0.2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58"/>
      <c r="L590" s="12"/>
      <c r="M590" s="12"/>
      <c r="N590" s="12"/>
      <c r="O590" s="12"/>
      <c r="P590" s="12"/>
      <c r="Q590" s="58"/>
      <c r="R590" s="12"/>
      <c r="S590" s="12"/>
      <c r="T590" s="12"/>
      <c r="U590" s="12"/>
      <c r="V590" s="12"/>
      <c r="W590" s="58"/>
      <c r="X590" s="12"/>
      <c r="Y590" s="12"/>
      <c r="Z590" s="12"/>
      <c r="AA590" s="12"/>
      <c r="AB590" s="12"/>
      <c r="AC590" s="58"/>
      <c r="AD590" s="12"/>
      <c r="AE590" s="12"/>
      <c r="AF590" s="12"/>
      <c r="AG590" s="12"/>
      <c r="AH590" s="12"/>
      <c r="AI590" s="58"/>
      <c r="AJ590" s="12"/>
      <c r="AK590" s="12"/>
      <c r="AL590" s="12"/>
      <c r="AM590" s="12"/>
      <c r="AN590" s="12"/>
    </row>
    <row r="591" spans="1:40" ht="11.5" x14ac:dyDescent="0.2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58"/>
      <c r="L591" s="12"/>
      <c r="M591" s="12"/>
      <c r="N591" s="12"/>
      <c r="O591" s="12"/>
      <c r="P591" s="12"/>
      <c r="Q591" s="58"/>
      <c r="R591" s="12"/>
      <c r="S591" s="12"/>
      <c r="T591" s="12"/>
      <c r="U591" s="12"/>
      <c r="V591" s="12"/>
      <c r="W591" s="58"/>
      <c r="X591" s="12"/>
      <c r="Y591" s="12"/>
      <c r="Z591" s="12"/>
      <c r="AA591" s="12"/>
      <c r="AB591" s="12"/>
      <c r="AC591" s="58"/>
      <c r="AD591" s="12"/>
      <c r="AE591" s="12"/>
      <c r="AF591" s="12"/>
      <c r="AG591" s="12"/>
      <c r="AH591" s="12"/>
      <c r="AI591" s="58"/>
      <c r="AJ591" s="12"/>
      <c r="AK591" s="12"/>
      <c r="AL591" s="12"/>
      <c r="AM591" s="12"/>
      <c r="AN591" s="12"/>
    </row>
    <row r="592" spans="1:40" ht="11.5" x14ac:dyDescent="0.2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58"/>
      <c r="L592" s="12"/>
      <c r="M592" s="12"/>
      <c r="N592" s="12"/>
      <c r="O592" s="12"/>
      <c r="P592" s="12"/>
      <c r="Q592" s="58"/>
      <c r="R592" s="12"/>
      <c r="S592" s="12"/>
      <c r="T592" s="12"/>
      <c r="U592" s="12"/>
      <c r="V592" s="12"/>
      <c r="W592" s="58"/>
      <c r="X592" s="12"/>
      <c r="Y592" s="12"/>
      <c r="Z592" s="12"/>
      <c r="AA592" s="12"/>
      <c r="AB592" s="12"/>
      <c r="AC592" s="58"/>
      <c r="AD592" s="12"/>
      <c r="AE592" s="12"/>
      <c r="AF592" s="12"/>
      <c r="AG592" s="12"/>
      <c r="AH592" s="12"/>
      <c r="AI592" s="58"/>
      <c r="AJ592" s="12"/>
      <c r="AK592" s="12"/>
      <c r="AL592" s="12"/>
      <c r="AM592" s="12"/>
      <c r="AN592" s="12"/>
    </row>
    <row r="593" spans="1:40" ht="11.5" x14ac:dyDescent="0.2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58"/>
      <c r="L593" s="12"/>
      <c r="M593" s="12"/>
      <c r="N593" s="12"/>
      <c r="O593" s="12"/>
      <c r="P593" s="12"/>
      <c r="Q593" s="58"/>
      <c r="R593" s="12"/>
      <c r="S593" s="12"/>
      <c r="T593" s="12"/>
      <c r="U593" s="12"/>
      <c r="V593" s="12"/>
      <c r="W593" s="58"/>
      <c r="X593" s="12"/>
      <c r="Y593" s="12"/>
      <c r="Z593" s="12"/>
      <c r="AA593" s="12"/>
      <c r="AB593" s="12"/>
      <c r="AC593" s="58"/>
      <c r="AD593" s="12"/>
      <c r="AE593" s="12"/>
      <c r="AF593" s="12"/>
      <c r="AG593" s="12"/>
      <c r="AH593" s="12"/>
      <c r="AI593" s="58"/>
      <c r="AJ593" s="12"/>
      <c r="AK593" s="12"/>
      <c r="AL593" s="12"/>
      <c r="AM593" s="12"/>
      <c r="AN593" s="12"/>
    </row>
    <row r="594" spans="1:40" ht="11.5" x14ac:dyDescent="0.2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58"/>
      <c r="L594" s="12"/>
      <c r="M594" s="12"/>
      <c r="N594" s="12"/>
      <c r="O594" s="12"/>
      <c r="P594" s="12"/>
      <c r="Q594" s="58"/>
      <c r="R594" s="12"/>
      <c r="S594" s="12"/>
      <c r="T594" s="12"/>
      <c r="U594" s="12"/>
      <c r="V594" s="12"/>
      <c r="W594" s="58"/>
      <c r="X594" s="12"/>
      <c r="Y594" s="12"/>
      <c r="Z594" s="12"/>
      <c r="AA594" s="12"/>
      <c r="AB594" s="12"/>
      <c r="AC594" s="58"/>
      <c r="AD594" s="12"/>
      <c r="AE594" s="12"/>
      <c r="AF594" s="12"/>
      <c r="AG594" s="12"/>
      <c r="AH594" s="12"/>
      <c r="AI594" s="58"/>
      <c r="AJ594" s="12"/>
      <c r="AK594" s="12"/>
      <c r="AL594" s="12"/>
      <c r="AM594" s="12"/>
      <c r="AN594" s="12"/>
    </row>
    <row r="595" spans="1:40" ht="11.5" x14ac:dyDescent="0.2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58"/>
      <c r="L595" s="12"/>
      <c r="M595" s="12"/>
      <c r="N595" s="12"/>
      <c r="O595" s="12"/>
      <c r="P595" s="12"/>
      <c r="Q595" s="58"/>
      <c r="R595" s="12"/>
      <c r="S595" s="12"/>
      <c r="T595" s="12"/>
      <c r="U595" s="12"/>
      <c r="V595" s="12"/>
      <c r="W595" s="58"/>
      <c r="X595" s="12"/>
      <c r="Y595" s="12"/>
      <c r="Z595" s="12"/>
      <c r="AA595" s="12"/>
      <c r="AB595" s="12"/>
      <c r="AC595" s="58"/>
      <c r="AD595" s="12"/>
      <c r="AE595" s="12"/>
      <c r="AF595" s="12"/>
      <c r="AG595" s="12"/>
      <c r="AH595" s="12"/>
      <c r="AI595" s="58"/>
      <c r="AJ595" s="12"/>
      <c r="AK595" s="12"/>
      <c r="AL595" s="12"/>
      <c r="AM595" s="12"/>
      <c r="AN595" s="12"/>
    </row>
    <row r="596" spans="1:40" ht="11.5" x14ac:dyDescent="0.2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58"/>
      <c r="L596" s="12"/>
      <c r="M596" s="12"/>
      <c r="N596" s="12"/>
      <c r="O596" s="12"/>
      <c r="P596" s="12"/>
      <c r="Q596" s="58"/>
      <c r="R596" s="12"/>
      <c r="S596" s="12"/>
      <c r="T596" s="12"/>
      <c r="U596" s="12"/>
      <c r="V596" s="12"/>
      <c r="W596" s="58"/>
      <c r="X596" s="12"/>
      <c r="Y596" s="12"/>
      <c r="Z596" s="12"/>
      <c r="AA596" s="12"/>
      <c r="AB596" s="12"/>
      <c r="AC596" s="58"/>
      <c r="AD596" s="12"/>
      <c r="AE596" s="12"/>
      <c r="AF596" s="12"/>
      <c r="AG596" s="12"/>
      <c r="AH596" s="12"/>
      <c r="AI596" s="58"/>
      <c r="AJ596" s="12"/>
      <c r="AK596" s="12"/>
      <c r="AL596" s="12"/>
      <c r="AM596" s="12"/>
      <c r="AN596" s="12"/>
    </row>
    <row r="597" spans="1:40" ht="11.5" x14ac:dyDescent="0.2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58"/>
      <c r="L597" s="12"/>
      <c r="M597" s="12"/>
      <c r="N597" s="12"/>
      <c r="O597" s="12"/>
      <c r="P597" s="12"/>
      <c r="Q597" s="58"/>
      <c r="R597" s="12"/>
      <c r="S597" s="12"/>
      <c r="T597" s="12"/>
      <c r="U597" s="12"/>
      <c r="V597" s="12"/>
      <c r="W597" s="58"/>
      <c r="X597" s="12"/>
      <c r="Y597" s="12"/>
      <c r="Z597" s="12"/>
      <c r="AA597" s="12"/>
      <c r="AB597" s="12"/>
      <c r="AC597" s="58"/>
      <c r="AD597" s="12"/>
      <c r="AE597" s="12"/>
      <c r="AF597" s="12"/>
      <c r="AG597" s="12"/>
      <c r="AH597" s="12"/>
      <c r="AI597" s="58"/>
      <c r="AJ597" s="12"/>
      <c r="AK597" s="12"/>
      <c r="AL597" s="12"/>
      <c r="AM597" s="12"/>
      <c r="AN597" s="12"/>
    </row>
    <row r="598" spans="1:40" ht="11.5" x14ac:dyDescent="0.2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58"/>
      <c r="L598" s="12"/>
      <c r="M598" s="12"/>
      <c r="N598" s="12"/>
      <c r="O598" s="12"/>
      <c r="P598" s="12"/>
      <c r="Q598" s="58"/>
      <c r="R598" s="12"/>
      <c r="S598" s="12"/>
      <c r="T598" s="12"/>
      <c r="U598" s="12"/>
      <c r="V598" s="12"/>
      <c r="W598" s="58"/>
      <c r="X598" s="12"/>
      <c r="Y598" s="12"/>
      <c r="Z598" s="12"/>
      <c r="AA598" s="12"/>
      <c r="AB598" s="12"/>
      <c r="AC598" s="58"/>
      <c r="AD598" s="12"/>
      <c r="AE598" s="12"/>
      <c r="AF598" s="12"/>
      <c r="AG598" s="12"/>
      <c r="AH598" s="12"/>
      <c r="AI598" s="58"/>
      <c r="AJ598" s="12"/>
      <c r="AK598" s="12"/>
      <c r="AL598" s="12"/>
      <c r="AM598" s="12"/>
      <c r="AN598" s="12"/>
    </row>
    <row r="599" spans="1:40" ht="11.5" x14ac:dyDescent="0.2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58"/>
      <c r="L599" s="12"/>
      <c r="M599" s="12"/>
      <c r="N599" s="12"/>
      <c r="O599" s="12"/>
      <c r="P599" s="12"/>
      <c r="Q599" s="58"/>
      <c r="R599" s="12"/>
      <c r="S599" s="12"/>
      <c r="T599" s="12"/>
      <c r="U599" s="12"/>
      <c r="V599" s="12"/>
      <c r="W599" s="58"/>
      <c r="X599" s="12"/>
      <c r="Y599" s="12"/>
      <c r="Z599" s="12"/>
      <c r="AA599" s="12"/>
      <c r="AB599" s="12"/>
      <c r="AC599" s="58"/>
      <c r="AD599" s="12"/>
      <c r="AE599" s="12"/>
      <c r="AF599" s="12"/>
      <c r="AG599" s="12"/>
      <c r="AH599" s="12"/>
      <c r="AI599" s="58"/>
      <c r="AJ599" s="12"/>
      <c r="AK599" s="12"/>
      <c r="AL599" s="12"/>
      <c r="AM599" s="12"/>
      <c r="AN599" s="12"/>
    </row>
    <row r="600" spans="1:40" ht="11.5" x14ac:dyDescent="0.2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58"/>
      <c r="L600" s="12"/>
      <c r="M600" s="12"/>
      <c r="N600" s="12"/>
      <c r="O600" s="12"/>
      <c r="P600" s="12"/>
      <c r="Q600" s="58"/>
      <c r="R600" s="12"/>
      <c r="S600" s="12"/>
      <c r="T600" s="12"/>
      <c r="U600" s="12"/>
      <c r="V600" s="12"/>
      <c r="W600" s="58"/>
      <c r="X600" s="12"/>
      <c r="Y600" s="12"/>
      <c r="Z600" s="12"/>
      <c r="AA600" s="12"/>
      <c r="AB600" s="12"/>
      <c r="AC600" s="58"/>
      <c r="AD600" s="12"/>
      <c r="AE600" s="12"/>
      <c r="AF600" s="12"/>
      <c r="AG600" s="12"/>
      <c r="AH600" s="12"/>
      <c r="AI600" s="58"/>
      <c r="AJ600" s="12"/>
      <c r="AK600" s="12"/>
      <c r="AL600" s="12"/>
      <c r="AM600" s="12"/>
      <c r="AN600" s="12"/>
    </row>
    <row r="601" spans="1:40" ht="11.5" x14ac:dyDescent="0.2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58"/>
      <c r="L601" s="12"/>
      <c r="M601" s="12"/>
      <c r="N601" s="12"/>
      <c r="O601" s="12"/>
      <c r="P601" s="12"/>
      <c r="Q601" s="58"/>
      <c r="R601" s="12"/>
      <c r="S601" s="12"/>
      <c r="T601" s="12"/>
      <c r="U601" s="12"/>
      <c r="V601" s="12"/>
      <c r="W601" s="58"/>
      <c r="X601" s="12"/>
      <c r="Y601" s="12"/>
      <c r="Z601" s="12"/>
      <c r="AA601" s="12"/>
      <c r="AB601" s="12"/>
      <c r="AC601" s="58"/>
      <c r="AD601" s="12"/>
      <c r="AE601" s="12"/>
      <c r="AF601" s="12"/>
      <c r="AG601" s="12"/>
      <c r="AH601" s="12"/>
      <c r="AI601" s="58"/>
      <c r="AJ601" s="12"/>
      <c r="AK601" s="12"/>
      <c r="AL601" s="12"/>
      <c r="AM601" s="12"/>
      <c r="AN601" s="12"/>
    </row>
    <row r="602" spans="1:40" ht="11.5" x14ac:dyDescent="0.2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58"/>
      <c r="L602" s="12"/>
      <c r="M602" s="12"/>
      <c r="N602" s="12"/>
      <c r="O602" s="12"/>
      <c r="P602" s="12"/>
      <c r="Q602" s="58"/>
      <c r="R602" s="12"/>
      <c r="S602" s="12"/>
      <c r="T602" s="12"/>
      <c r="U602" s="12"/>
      <c r="V602" s="12"/>
      <c r="W602" s="58"/>
      <c r="X602" s="12"/>
      <c r="Y602" s="12"/>
      <c r="Z602" s="12"/>
      <c r="AA602" s="12"/>
      <c r="AB602" s="12"/>
      <c r="AC602" s="58"/>
      <c r="AD602" s="12"/>
      <c r="AE602" s="12"/>
      <c r="AF602" s="12"/>
      <c r="AG602" s="12"/>
      <c r="AH602" s="12"/>
      <c r="AI602" s="58"/>
      <c r="AJ602" s="12"/>
      <c r="AK602" s="12"/>
      <c r="AL602" s="12"/>
      <c r="AM602" s="12"/>
      <c r="AN602" s="12"/>
    </row>
    <row r="603" spans="1:40" ht="11.5" x14ac:dyDescent="0.2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58"/>
      <c r="L603" s="12"/>
      <c r="M603" s="12"/>
      <c r="N603" s="12"/>
      <c r="O603" s="12"/>
      <c r="P603" s="12"/>
      <c r="Q603" s="58"/>
      <c r="R603" s="12"/>
      <c r="S603" s="12"/>
      <c r="T603" s="12"/>
      <c r="U603" s="12"/>
      <c r="V603" s="12"/>
      <c r="W603" s="58"/>
      <c r="X603" s="12"/>
      <c r="Y603" s="12"/>
      <c r="Z603" s="12"/>
      <c r="AA603" s="12"/>
      <c r="AB603" s="12"/>
      <c r="AC603" s="58"/>
      <c r="AD603" s="12"/>
      <c r="AE603" s="12"/>
      <c r="AF603" s="12"/>
      <c r="AG603" s="12"/>
      <c r="AH603" s="12"/>
      <c r="AI603" s="58"/>
      <c r="AJ603" s="12"/>
      <c r="AK603" s="12"/>
      <c r="AL603" s="12"/>
      <c r="AM603" s="12"/>
      <c r="AN603" s="12"/>
    </row>
    <row r="604" spans="1:40" ht="11.5" x14ac:dyDescent="0.2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58"/>
      <c r="L604" s="12"/>
      <c r="M604" s="12"/>
      <c r="N604" s="12"/>
      <c r="O604" s="12"/>
      <c r="P604" s="12"/>
      <c r="Q604" s="58"/>
      <c r="R604" s="12"/>
      <c r="S604" s="12"/>
      <c r="T604" s="12"/>
      <c r="U604" s="12"/>
      <c r="V604" s="12"/>
      <c r="W604" s="58"/>
      <c r="X604" s="12"/>
      <c r="Y604" s="12"/>
      <c r="Z604" s="12"/>
      <c r="AA604" s="12"/>
      <c r="AB604" s="12"/>
      <c r="AC604" s="58"/>
      <c r="AD604" s="12"/>
      <c r="AE604" s="12"/>
      <c r="AF604" s="12"/>
      <c r="AG604" s="12"/>
      <c r="AH604" s="12"/>
      <c r="AI604" s="58"/>
      <c r="AJ604" s="12"/>
      <c r="AK604" s="12"/>
      <c r="AL604" s="12"/>
      <c r="AM604" s="12"/>
      <c r="AN604" s="12"/>
    </row>
    <row r="605" spans="1:40" ht="11.5" x14ac:dyDescent="0.2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58"/>
      <c r="L605" s="12"/>
      <c r="M605" s="12"/>
      <c r="N605" s="12"/>
      <c r="O605" s="12"/>
      <c r="P605" s="12"/>
      <c r="Q605" s="58"/>
      <c r="R605" s="12"/>
      <c r="S605" s="12"/>
      <c r="T605" s="12"/>
      <c r="U605" s="12"/>
      <c r="V605" s="12"/>
      <c r="W605" s="58"/>
      <c r="X605" s="12"/>
      <c r="Y605" s="12"/>
      <c r="Z605" s="12"/>
      <c r="AA605" s="12"/>
      <c r="AB605" s="12"/>
      <c r="AC605" s="58"/>
      <c r="AD605" s="12"/>
      <c r="AE605" s="12"/>
      <c r="AF605" s="12"/>
      <c r="AG605" s="12"/>
      <c r="AH605" s="12"/>
      <c r="AI605" s="58"/>
      <c r="AJ605" s="12"/>
      <c r="AK605" s="12"/>
      <c r="AL605" s="12"/>
      <c r="AM605" s="12"/>
      <c r="AN605" s="12"/>
    </row>
    <row r="606" spans="1:40" ht="11.5" x14ac:dyDescent="0.2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58"/>
      <c r="L606" s="12"/>
      <c r="M606" s="12"/>
      <c r="N606" s="12"/>
      <c r="O606" s="12"/>
      <c r="P606" s="12"/>
      <c r="Q606" s="58"/>
      <c r="R606" s="12"/>
      <c r="S606" s="12"/>
      <c r="T606" s="12"/>
      <c r="U606" s="12"/>
      <c r="V606" s="12"/>
      <c r="W606" s="58"/>
      <c r="X606" s="12"/>
      <c r="Y606" s="12"/>
      <c r="Z606" s="12"/>
      <c r="AA606" s="12"/>
      <c r="AB606" s="12"/>
      <c r="AC606" s="58"/>
      <c r="AD606" s="12"/>
      <c r="AE606" s="12"/>
      <c r="AF606" s="12"/>
      <c r="AG606" s="12"/>
      <c r="AH606" s="12"/>
      <c r="AI606" s="58"/>
      <c r="AJ606" s="12"/>
      <c r="AK606" s="12"/>
      <c r="AL606" s="12"/>
      <c r="AM606" s="12"/>
      <c r="AN606" s="12"/>
    </row>
    <row r="607" spans="1:40" ht="11.5" x14ac:dyDescent="0.2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58"/>
      <c r="L607" s="12"/>
      <c r="M607" s="12"/>
      <c r="N607" s="12"/>
      <c r="O607" s="12"/>
      <c r="P607" s="12"/>
      <c r="Q607" s="58"/>
      <c r="R607" s="12"/>
      <c r="S607" s="12"/>
      <c r="T607" s="12"/>
      <c r="U607" s="12"/>
      <c r="V607" s="12"/>
      <c r="W607" s="58"/>
      <c r="X607" s="12"/>
      <c r="Y607" s="12"/>
      <c r="Z607" s="12"/>
      <c r="AA607" s="12"/>
      <c r="AB607" s="12"/>
      <c r="AC607" s="58"/>
      <c r="AD607" s="12"/>
      <c r="AE607" s="12"/>
      <c r="AF607" s="12"/>
      <c r="AG607" s="12"/>
      <c r="AH607" s="12"/>
      <c r="AI607" s="58"/>
      <c r="AJ607" s="12"/>
      <c r="AK607" s="12"/>
      <c r="AL607" s="12"/>
      <c r="AM607" s="12"/>
      <c r="AN607" s="12"/>
    </row>
    <row r="608" spans="1:40" ht="11.5" x14ac:dyDescent="0.2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58"/>
      <c r="L608" s="12"/>
      <c r="M608" s="12"/>
      <c r="N608" s="12"/>
      <c r="O608" s="12"/>
      <c r="P608" s="12"/>
      <c r="Q608" s="58"/>
      <c r="R608" s="12"/>
      <c r="S608" s="12"/>
      <c r="T608" s="12"/>
      <c r="U608" s="12"/>
      <c r="V608" s="12"/>
      <c r="W608" s="58"/>
      <c r="X608" s="12"/>
      <c r="Y608" s="12"/>
      <c r="Z608" s="12"/>
      <c r="AA608" s="12"/>
      <c r="AB608" s="12"/>
      <c r="AC608" s="58"/>
      <c r="AD608" s="12"/>
      <c r="AE608" s="12"/>
      <c r="AF608" s="12"/>
      <c r="AG608" s="12"/>
      <c r="AH608" s="12"/>
      <c r="AI608" s="58"/>
      <c r="AJ608" s="12"/>
      <c r="AK608" s="12"/>
      <c r="AL608" s="12"/>
      <c r="AM608" s="12"/>
      <c r="AN608" s="12"/>
    </row>
    <row r="609" spans="1:40" ht="11.5" x14ac:dyDescent="0.2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58"/>
      <c r="L609" s="12"/>
      <c r="M609" s="12"/>
      <c r="N609" s="12"/>
      <c r="O609" s="12"/>
      <c r="P609" s="12"/>
      <c r="Q609" s="58"/>
      <c r="R609" s="12"/>
      <c r="S609" s="12"/>
      <c r="T609" s="12"/>
      <c r="U609" s="12"/>
      <c r="V609" s="12"/>
      <c r="W609" s="58"/>
      <c r="X609" s="12"/>
      <c r="Y609" s="12"/>
      <c r="Z609" s="12"/>
      <c r="AA609" s="12"/>
      <c r="AB609" s="12"/>
      <c r="AC609" s="58"/>
      <c r="AD609" s="12"/>
      <c r="AE609" s="12"/>
      <c r="AF609" s="12"/>
      <c r="AG609" s="12"/>
      <c r="AH609" s="12"/>
      <c r="AI609" s="58"/>
      <c r="AJ609" s="12"/>
      <c r="AK609" s="12"/>
      <c r="AL609" s="12"/>
      <c r="AM609" s="12"/>
      <c r="AN609" s="12"/>
    </row>
    <row r="610" spans="1:40" ht="11.5" x14ac:dyDescent="0.2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58"/>
      <c r="L610" s="12"/>
      <c r="M610" s="12"/>
      <c r="N610" s="12"/>
      <c r="O610" s="12"/>
      <c r="P610" s="12"/>
      <c r="Q610" s="58"/>
      <c r="R610" s="12"/>
      <c r="S610" s="12"/>
      <c r="T610" s="12"/>
      <c r="U610" s="12"/>
      <c r="V610" s="12"/>
      <c r="W610" s="58"/>
      <c r="X610" s="12"/>
      <c r="Y610" s="12"/>
      <c r="Z610" s="12"/>
      <c r="AA610" s="12"/>
      <c r="AB610" s="12"/>
      <c r="AC610" s="58"/>
      <c r="AD610" s="12"/>
      <c r="AE610" s="12"/>
      <c r="AF610" s="12"/>
      <c r="AG610" s="12"/>
      <c r="AH610" s="12"/>
      <c r="AI610" s="58"/>
      <c r="AJ610" s="12"/>
      <c r="AK610" s="12"/>
      <c r="AL610" s="12"/>
      <c r="AM610" s="12"/>
      <c r="AN610" s="12"/>
    </row>
    <row r="611" spans="1:40" ht="11.5" x14ac:dyDescent="0.2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58"/>
      <c r="L611" s="12"/>
      <c r="M611" s="12"/>
      <c r="N611" s="12"/>
      <c r="O611" s="12"/>
      <c r="P611" s="12"/>
      <c r="Q611" s="58"/>
      <c r="R611" s="12"/>
      <c r="S611" s="12"/>
      <c r="T611" s="12"/>
      <c r="U611" s="12"/>
      <c r="V611" s="12"/>
      <c r="W611" s="58"/>
      <c r="X611" s="12"/>
      <c r="Y611" s="12"/>
      <c r="Z611" s="12"/>
      <c r="AA611" s="12"/>
      <c r="AB611" s="12"/>
      <c r="AC611" s="58"/>
      <c r="AD611" s="12"/>
      <c r="AE611" s="12"/>
      <c r="AF611" s="12"/>
      <c r="AG611" s="12"/>
      <c r="AH611" s="12"/>
      <c r="AI611" s="58"/>
      <c r="AJ611" s="12"/>
      <c r="AK611" s="12"/>
      <c r="AL611" s="12"/>
      <c r="AM611" s="12"/>
      <c r="AN611" s="12"/>
    </row>
    <row r="612" spans="1:40" ht="11.5" x14ac:dyDescent="0.2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58"/>
      <c r="L612" s="12"/>
      <c r="M612" s="12"/>
      <c r="N612" s="12"/>
      <c r="O612" s="12"/>
      <c r="P612" s="12"/>
      <c r="Q612" s="58"/>
      <c r="R612" s="12"/>
      <c r="S612" s="12"/>
      <c r="T612" s="12"/>
      <c r="U612" s="12"/>
      <c r="V612" s="12"/>
      <c r="W612" s="58"/>
      <c r="X612" s="12"/>
      <c r="Y612" s="12"/>
      <c r="Z612" s="12"/>
      <c r="AA612" s="12"/>
      <c r="AB612" s="12"/>
      <c r="AC612" s="58"/>
      <c r="AD612" s="12"/>
      <c r="AE612" s="12"/>
      <c r="AF612" s="12"/>
      <c r="AG612" s="12"/>
      <c r="AH612" s="12"/>
      <c r="AI612" s="58"/>
      <c r="AJ612" s="12"/>
      <c r="AK612" s="12"/>
      <c r="AL612" s="12"/>
      <c r="AM612" s="12"/>
      <c r="AN612" s="12"/>
    </row>
    <row r="613" spans="1:40" ht="11.5" x14ac:dyDescent="0.2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58"/>
      <c r="L613" s="12"/>
      <c r="M613" s="12"/>
      <c r="N613" s="12"/>
      <c r="O613" s="12"/>
      <c r="P613" s="12"/>
      <c r="Q613" s="58"/>
      <c r="R613" s="12"/>
      <c r="S613" s="12"/>
      <c r="T613" s="12"/>
      <c r="U613" s="12"/>
      <c r="V613" s="12"/>
      <c r="W613" s="58"/>
      <c r="X613" s="12"/>
      <c r="Y613" s="12"/>
      <c r="Z613" s="12"/>
      <c r="AA613" s="12"/>
      <c r="AB613" s="12"/>
      <c r="AC613" s="58"/>
      <c r="AD613" s="12"/>
      <c r="AE613" s="12"/>
      <c r="AF613" s="12"/>
      <c r="AG613" s="12"/>
      <c r="AH613" s="12"/>
      <c r="AI613" s="58"/>
      <c r="AJ613" s="12"/>
      <c r="AK613" s="12"/>
      <c r="AL613" s="12"/>
      <c r="AM613" s="12"/>
      <c r="AN613" s="12"/>
    </row>
    <row r="614" spans="1:40" ht="11.5" x14ac:dyDescent="0.2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58"/>
      <c r="L614" s="12"/>
      <c r="M614" s="12"/>
      <c r="N614" s="12"/>
      <c r="O614" s="12"/>
      <c r="P614" s="12"/>
      <c r="Q614" s="58"/>
      <c r="R614" s="12"/>
      <c r="S614" s="12"/>
      <c r="T614" s="12"/>
      <c r="U614" s="12"/>
      <c r="V614" s="12"/>
      <c r="W614" s="58"/>
      <c r="X614" s="12"/>
      <c r="Y614" s="12"/>
      <c r="Z614" s="12"/>
      <c r="AA614" s="12"/>
      <c r="AB614" s="12"/>
      <c r="AC614" s="58"/>
      <c r="AD614" s="12"/>
      <c r="AE614" s="12"/>
      <c r="AF614" s="12"/>
      <c r="AG614" s="12"/>
      <c r="AH614" s="12"/>
      <c r="AI614" s="58"/>
      <c r="AJ614" s="12"/>
      <c r="AK614" s="12"/>
      <c r="AL614" s="12"/>
      <c r="AM614" s="12"/>
      <c r="AN614" s="12"/>
    </row>
    <row r="615" spans="1:40" ht="11.5" x14ac:dyDescent="0.2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58"/>
      <c r="L615" s="12"/>
      <c r="M615" s="12"/>
      <c r="N615" s="12"/>
      <c r="O615" s="12"/>
      <c r="P615" s="12"/>
      <c r="Q615" s="58"/>
      <c r="R615" s="12"/>
      <c r="S615" s="12"/>
      <c r="T615" s="12"/>
      <c r="U615" s="12"/>
      <c r="V615" s="12"/>
      <c r="W615" s="58"/>
      <c r="X615" s="12"/>
      <c r="Y615" s="12"/>
      <c r="Z615" s="12"/>
      <c r="AA615" s="12"/>
      <c r="AB615" s="12"/>
      <c r="AC615" s="58"/>
      <c r="AD615" s="12"/>
      <c r="AE615" s="12"/>
      <c r="AF615" s="12"/>
      <c r="AG615" s="12"/>
      <c r="AH615" s="12"/>
      <c r="AI615" s="58"/>
      <c r="AJ615" s="12"/>
      <c r="AK615" s="12"/>
      <c r="AL615" s="12"/>
      <c r="AM615" s="12"/>
      <c r="AN615" s="12"/>
    </row>
    <row r="616" spans="1:40" ht="11.5" x14ac:dyDescent="0.2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58"/>
      <c r="L616" s="12"/>
      <c r="M616" s="12"/>
      <c r="N616" s="12"/>
      <c r="O616" s="12"/>
      <c r="P616" s="12"/>
      <c r="Q616" s="58"/>
      <c r="R616" s="12"/>
      <c r="S616" s="12"/>
      <c r="T616" s="12"/>
      <c r="U616" s="12"/>
      <c r="V616" s="12"/>
      <c r="W616" s="58"/>
      <c r="X616" s="12"/>
      <c r="Y616" s="12"/>
      <c r="Z616" s="12"/>
      <c r="AA616" s="12"/>
      <c r="AB616" s="12"/>
      <c r="AC616" s="58"/>
      <c r="AD616" s="12"/>
      <c r="AE616" s="12"/>
      <c r="AF616" s="12"/>
      <c r="AG616" s="12"/>
      <c r="AH616" s="12"/>
      <c r="AI616" s="58"/>
      <c r="AJ616" s="12"/>
      <c r="AK616" s="12"/>
      <c r="AL616" s="12"/>
      <c r="AM616" s="12"/>
      <c r="AN616" s="12"/>
    </row>
    <row r="617" spans="1:40" ht="11.5" x14ac:dyDescent="0.2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58"/>
      <c r="L617" s="12"/>
      <c r="M617" s="12"/>
      <c r="N617" s="12"/>
      <c r="O617" s="12"/>
      <c r="P617" s="12"/>
      <c r="Q617" s="58"/>
      <c r="R617" s="12"/>
      <c r="S617" s="12"/>
      <c r="T617" s="12"/>
      <c r="U617" s="12"/>
      <c r="V617" s="12"/>
      <c r="W617" s="58"/>
      <c r="X617" s="12"/>
      <c r="Y617" s="12"/>
      <c r="Z617" s="12"/>
      <c r="AA617" s="12"/>
      <c r="AB617" s="12"/>
      <c r="AC617" s="58"/>
      <c r="AD617" s="12"/>
      <c r="AE617" s="12"/>
      <c r="AF617" s="12"/>
      <c r="AG617" s="12"/>
      <c r="AH617" s="12"/>
      <c r="AI617" s="58"/>
      <c r="AJ617" s="12"/>
      <c r="AK617" s="12"/>
      <c r="AL617" s="12"/>
      <c r="AM617" s="12"/>
      <c r="AN617" s="12"/>
    </row>
    <row r="618" spans="1:40" ht="11.5" x14ac:dyDescent="0.2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58"/>
      <c r="L618" s="12"/>
      <c r="M618" s="12"/>
      <c r="N618" s="12"/>
      <c r="O618" s="12"/>
      <c r="P618" s="12"/>
      <c r="Q618" s="58"/>
      <c r="R618" s="12"/>
      <c r="S618" s="12"/>
      <c r="T618" s="12"/>
      <c r="U618" s="12"/>
      <c r="V618" s="12"/>
      <c r="W618" s="58"/>
      <c r="X618" s="12"/>
      <c r="Y618" s="12"/>
      <c r="Z618" s="12"/>
      <c r="AA618" s="12"/>
      <c r="AB618" s="12"/>
      <c r="AC618" s="58"/>
      <c r="AD618" s="12"/>
      <c r="AE618" s="12"/>
      <c r="AF618" s="12"/>
      <c r="AG618" s="12"/>
      <c r="AH618" s="12"/>
      <c r="AI618" s="58"/>
      <c r="AJ618" s="12"/>
      <c r="AK618" s="12"/>
      <c r="AL618" s="12"/>
      <c r="AM618" s="12"/>
      <c r="AN618" s="12"/>
    </row>
    <row r="619" spans="1:40" ht="11.5" x14ac:dyDescent="0.2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58"/>
      <c r="L619" s="12"/>
      <c r="M619" s="12"/>
      <c r="N619" s="12"/>
      <c r="O619" s="12"/>
      <c r="P619" s="12"/>
      <c r="Q619" s="58"/>
      <c r="R619" s="12"/>
      <c r="S619" s="12"/>
      <c r="T619" s="12"/>
      <c r="U619" s="12"/>
      <c r="V619" s="12"/>
      <c r="W619" s="58"/>
      <c r="X619" s="12"/>
      <c r="Y619" s="12"/>
      <c r="Z619" s="12"/>
      <c r="AA619" s="12"/>
      <c r="AB619" s="12"/>
      <c r="AC619" s="58"/>
      <c r="AD619" s="12"/>
      <c r="AE619" s="12"/>
      <c r="AF619" s="12"/>
      <c r="AG619" s="12"/>
      <c r="AH619" s="12"/>
      <c r="AI619" s="58"/>
      <c r="AJ619" s="12"/>
      <c r="AK619" s="12"/>
      <c r="AL619" s="12"/>
      <c r="AM619" s="12"/>
      <c r="AN619" s="12"/>
    </row>
    <row r="620" spans="1:40" ht="11.5" x14ac:dyDescent="0.2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58"/>
      <c r="L620" s="12"/>
      <c r="M620" s="12"/>
      <c r="N620" s="12"/>
      <c r="O620" s="12"/>
      <c r="P620" s="12"/>
      <c r="Q620" s="58"/>
      <c r="R620" s="12"/>
      <c r="S620" s="12"/>
      <c r="T620" s="12"/>
      <c r="U620" s="12"/>
      <c r="V620" s="12"/>
      <c r="W620" s="58"/>
      <c r="X620" s="12"/>
      <c r="Y620" s="12"/>
      <c r="Z620" s="12"/>
      <c r="AA620" s="12"/>
      <c r="AB620" s="12"/>
      <c r="AC620" s="58"/>
      <c r="AD620" s="12"/>
      <c r="AE620" s="12"/>
      <c r="AF620" s="12"/>
      <c r="AG620" s="12"/>
      <c r="AH620" s="12"/>
      <c r="AI620" s="58"/>
      <c r="AJ620" s="12"/>
      <c r="AK620" s="12"/>
      <c r="AL620" s="12"/>
      <c r="AM620" s="12"/>
      <c r="AN620" s="12"/>
    </row>
    <row r="621" spans="1:40" ht="11.5" x14ac:dyDescent="0.2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58"/>
      <c r="L621" s="12"/>
      <c r="M621" s="12"/>
      <c r="N621" s="12"/>
      <c r="O621" s="12"/>
      <c r="P621" s="12"/>
      <c r="Q621" s="58"/>
      <c r="R621" s="12"/>
      <c r="S621" s="12"/>
      <c r="T621" s="12"/>
      <c r="U621" s="12"/>
      <c r="V621" s="12"/>
      <c r="W621" s="58"/>
      <c r="X621" s="12"/>
      <c r="Y621" s="12"/>
      <c r="Z621" s="12"/>
      <c r="AA621" s="12"/>
      <c r="AB621" s="12"/>
      <c r="AC621" s="58"/>
      <c r="AD621" s="12"/>
      <c r="AE621" s="12"/>
      <c r="AF621" s="12"/>
      <c r="AG621" s="12"/>
      <c r="AH621" s="12"/>
      <c r="AI621" s="58"/>
      <c r="AJ621" s="12"/>
      <c r="AK621" s="12"/>
      <c r="AL621" s="12"/>
      <c r="AM621" s="12"/>
      <c r="AN621" s="12"/>
    </row>
    <row r="622" spans="1:40" ht="11.5" x14ac:dyDescent="0.2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58"/>
      <c r="L622" s="12"/>
      <c r="M622" s="12"/>
      <c r="N622" s="12"/>
      <c r="O622" s="12"/>
      <c r="P622" s="12"/>
      <c r="Q622" s="58"/>
      <c r="R622" s="12"/>
      <c r="S622" s="12"/>
      <c r="T622" s="12"/>
      <c r="U622" s="12"/>
      <c r="V622" s="12"/>
      <c r="W622" s="58"/>
      <c r="X622" s="12"/>
      <c r="Y622" s="12"/>
      <c r="Z622" s="12"/>
      <c r="AA622" s="12"/>
      <c r="AB622" s="12"/>
      <c r="AC622" s="58"/>
      <c r="AD622" s="12"/>
      <c r="AE622" s="12"/>
      <c r="AF622" s="12"/>
      <c r="AG622" s="12"/>
      <c r="AH622" s="12"/>
      <c r="AI622" s="58"/>
      <c r="AJ622" s="12"/>
      <c r="AK622" s="12"/>
      <c r="AL622" s="12"/>
      <c r="AM622" s="12"/>
      <c r="AN622" s="12"/>
    </row>
    <row r="623" spans="1:40" ht="11.5" x14ac:dyDescent="0.2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58"/>
      <c r="L623" s="12"/>
      <c r="M623" s="12"/>
      <c r="N623" s="12"/>
      <c r="O623" s="12"/>
      <c r="P623" s="12"/>
      <c r="Q623" s="58"/>
      <c r="R623" s="12"/>
      <c r="S623" s="12"/>
      <c r="T623" s="12"/>
      <c r="U623" s="12"/>
      <c r="V623" s="12"/>
      <c r="W623" s="58"/>
      <c r="X623" s="12"/>
      <c r="Y623" s="12"/>
      <c r="Z623" s="12"/>
      <c r="AA623" s="12"/>
      <c r="AB623" s="12"/>
      <c r="AC623" s="58"/>
      <c r="AD623" s="12"/>
      <c r="AE623" s="12"/>
      <c r="AF623" s="12"/>
      <c r="AG623" s="12"/>
      <c r="AH623" s="12"/>
      <c r="AI623" s="58"/>
      <c r="AJ623" s="12"/>
      <c r="AK623" s="12"/>
      <c r="AL623" s="12"/>
      <c r="AM623" s="12"/>
      <c r="AN623" s="12"/>
    </row>
    <row r="624" spans="1:40" ht="11.5" x14ac:dyDescent="0.2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58"/>
      <c r="L624" s="12"/>
      <c r="M624" s="12"/>
      <c r="N624" s="12"/>
      <c r="O624" s="12"/>
      <c r="P624" s="12"/>
      <c r="Q624" s="58"/>
      <c r="R624" s="12"/>
      <c r="S624" s="12"/>
      <c r="T624" s="12"/>
      <c r="U624" s="12"/>
      <c r="V624" s="12"/>
      <c r="W624" s="58"/>
      <c r="X624" s="12"/>
      <c r="Y624" s="12"/>
      <c r="Z624" s="12"/>
      <c r="AA624" s="12"/>
      <c r="AB624" s="12"/>
      <c r="AC624" s="58"/>
      <c r="AD624" s="12"/>
      <c r="AE624" s="12"/>
      <c r="AF624" s="12"/>
      <c r="AG624" s="12"/>
      <c r="AH624" s="12"/>
      <c r="AI624" s="58"/>
      <c r="AJ624" s="12"/>
      <c r="AK624" s="12"/>
      <c r="AL624" s="12"/>
      <c r="AM624" s="12"/>
      <c r="AN624" s="12"/>
    </row>
    <row r="625" spans="1:40" ht="11.5" x14ac:dyDescent="0.2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58"/>
      <c r="L625" s="12"/>
      <c r="M625" s="12"/>
      <c r="N625" s="12"/>
      <c r="O625" s="12"/>
      <c r="P625" s="12"/>
      <c r="Q625" s="58"/>
      <c r="R625" s="12"/>
      <c r="S625" s="12"/>
      <c r="T625" s="12"/>
      <c r="U625" s="12"/>
      <c r="V625" s="12"/>
      <c r="W625" s="58"/>
      <c r="X625" s="12"/>
      <c r="Y625" s="12"/>
      <c r="Z625" s="12"/>
      <c r="AA625" s="12"/>
      <c r="AB625" s="12"/>
      <c r="AC625" s="58"/>
      <c r="AD625" s="12"/>
      <c r="AE625" s="12"/>
      <c r="AF625" s="12"/>
      <c r="AG625" s="12"/>
      <c r="AH625" s="12"/>
      <c r="AI625" s="58"/>
      <c r="AJ625" s="12"/>
      <c r="AK625" s="12"/>
      <c r="AL625" s="12"/>
      <c r="AM625" s="12"/>
      <c r="AN625" s="12"/>
    </row>
    <row r="626" spans="1:40" ht="11.5" x14ac:dyDescent="0.2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58"/>
      <c r="L626" s="12"/>
      <c r="M626" s="12"/>
      <c r="N626" s="12"/>
      <c r="O626" s="12"/>
      <c r="P626" s="12"/>
      <c r="Q626" s="58"/>
      <c r="R626" s="12"/>
      <c r="S626" s="12"/>
      <c r="T626" s="12"/>
      <c r="U626" s="12"/>
      <c r="V626" s="12"/>
      <c r="W626" s="58"/>
      <c r="X626" s="12"/>
      <c r="Y626" s="12"/>
      <c r="Z626" s="12"/>
      <c r="AA626" s="12"/>
      <c r="AB626" s="12"/>
      <c r="AC626" s="58"/>
      <c r="AD626" s="12"/>
      <c r="AE626" s="12"/>
      <c r="AF626" s="12"/>
      <c r="AG626" s="12"/>
      <c r="AH626" s="12"/>
      <c r="AI626" s="58"/>
      <c r="AJ626" s="12"/>
      <c r="AK626" s="12"/>
      <c r="AL626" s="12"/>
      <c r="AM626" s="12"/>
      <c r="AN626" s="12"/>
    </row>
    <row r="627" spans="1:40" ht="11.5" x14ac:dyDescent="0.2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58"/>
      <c r="L627" s="12"/>
      <c r="M627" s="12"/>
      <c r="N627" s="12"/>
      <c r="O627" s="12"/>
      <c r="P627" s="12"/>
      <c r="Q627" s="58"/>
      <c r="R627" s="12"/>
      <c r="S627" s="12"/>
      <c r="T627" s="12"/>
      <c r="U627" s="12"/>
      <c r="V627" s="12"/>
      <c r="W627" s="58"/>
      <c r="X627" s="12"/>
      <c r="Y627" s="12"/>
      <c r="Z627" s="12"/>
      <c r="AA627" s="12"/>
      <c r="AB627" s="12"/>
      <c r="AC627" s="58"/>
      <c r="AD627" s="12"/>
      <c r="AE627" s="12"/>
      <c r="AF627" s="12"/>
      <c r="AG627" s="12"/>
      <c r="AH627" s="12"/>
      <c r="AI627" s="58"/>
      <c r="AJ627" s="12"/>
      <c r="AK627" s="12"/>
      <c r="AL627" s="12"/>
      <c r="AM627" s="12"/>
      <c r="AN627" s="12"/>
    </row>
    <row r="628" spans="1:40" ht="11.5" x14ac:dyDescent="0.2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58"/>
      <c r="L628" s="12"/>
      <c r="M628" s="12"/>
      <c r="N628" s="12"/>
      <c r="O628" s="12"/>
      <c r="P628" s="12"/>
      <c r="Q628" s="58"/>
      <c r="R628" s="12"/>
      <c r="S628" s="12"/>
      <c r="T628" s="12"/>
      <c r="U628" s="12"/>
      <c r="V628" s="12"/>
      <c r="W628" s="58"/>
      <c r="X628" s="12"/>
      <c r="Y628" s="12"/>
      <c r="Z628" s="12"/>
      <c r="AA628" s="12"/>
      <c r="AB628" s="12"/>
      <c r="AC628" s="58"/>
      <c r="AD628" s="12"/>
      <c r="AE628" s="12"/>
      <c r="AF628" s="12"/>
      <c r="AG628" s="12"/>
      <c r="AH628" s="12"/>
      <c r="AI628" s="58"/>
      <c r="AJ628" s="12"/>
      <c r="AK628" s="12"/>
      <c r="AL628" s="12"/>
      <c r="AM628" s="12"/>
      <c r="AN628" s="12"/>
    </row>
    <row r="629" spans="1:40" ht="11.5" x14ac:dyDescent="0.2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58"/>
      <c r="L629" s="12"/>
      <c r="M629" s="12"/>
      <c r="N629" s="12"/>
      <c r="O629" s="12"/>
      <c r="P629" s="12"/>
      <c r="Q629" s="58"/>
      <c r="R629" s="12"/>
      <c r="S629" s="12"/>
      <c r="T629" s="12"/>
      <c r="U629" s="12"/>
      <c r="V629" s="12"/>
      <c r="W629" s="58"/>
      <c r="X629" s="12"/>
      <c r="Y629" s="12"/>
      <c r="Z629" s="12"/>
      <c r="AA629" s="12"/>
      <c r="AB629" s="12"/>
      <c r="AC629" s="58"/>
      <c r="AD629" s="12"/>
      <c r="AE629" s="12"/>
      <c r="AF629" s="12"/>
      <c r="AG629" s="12"/>
      <c r="AH629" s="12"/>
      <c r="AI629" s="58"/>
      <c r="AJ629" s="12"/>
      <c r="AK629" s="12"/>
      <c r="AL629" s="12"/>
      <c r="AM629" s="12"/>
      <c r="AN629" s="12"/>
    </row>
    <row r="630" spans="1:40" ht="11.5" x14ac:dyDescent="0.2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58"/>
      <c r="L630" s="12"/>
      <c r="M630" s="12"/>
      <c r="N630" s="12"/>
      <c r="O630" s="12"/>
      <c r="P630" s="12"/>
      <c r="Q630" s="58"/>
      <c r="R630" s="12"/>
      <c r="S630" s="12"/>
      <c r="T630" s="12"/>
      <c r="U630" s="12"/>
      <c r="V630" s="12"/>
      <c r="W630" s="58"/>
      <c r="X630" s="12"/>
      <c r="Y630" s="12"/>
      <c r="Z630" s="12"/>
      <c r="AA630" s="12"/>
      <c r="AB630" s="12"/>
      <c r="AC630" s="58"/>
      <c r="AD630" s="12"/>
      <c r="AE630" s="12"/>
      <c r="AF630" s="12"/>
      <c r="AG630" s="12"/>
      <c r="AH630" s="12"/>
      <c r="AI630" s="58"/>
      <c r="AJ630" s="12"/>
      <c r="AK630" s="12"/>
      <c r="AL630" s="12"/>
      <c r="AM630" s="12"/>
      <c r="AN630" s="12"/>
    </row>
    <row r="631" spans="1:40" ht="11.5" x14ac:dyDescent="0.2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58"/>
      <c r="L631" s="12"/>
      <c r="M631" s="12"/>
      <c r="N631" s="12"/>
      <c r="O631" s="12"/>
      <c r="P631" s="12"/>
      <c r="Q631" s="58"/>
      <c r="R631" s="12"/>
      <c r="S631" s="12"/>
      <c r="T631" s="12"/>
      <c r="U631" s="12"/>
      <c r="V631" s="12"/>
      <c r="W631" s="58"/>
      <c r="X631" s="12"/>
      <c r="Y631" s="12"/>
      <c r="Z631" s="12"/>
      <c r="AA631" s="12"/>
      <c r="AB631" s="12"/>
      <c r="AC631" s="58"/>
      <c r="AD631" s="12"/>
      <c r="AE631" s="12"/>
      <c r="AF631" s="12"/>
      <c r="AG631" s="12"/>
      <c r="AH631" s="12"/>
      <c r="AI631" s="58"/>
      <c r="AJ631" s="12"/>
      <c r="AK631" s="12"/>
      <c r="AL631" s="12"/>
      <c r="AM631" s="12"/>
      <c r="AN631" s="12"/>
    </row>
    <row r="632" spans="1:40" ht="11.5" x14ac:dyDescent="0.2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58"/>
      <c r="L632" s="12"/>
      <c r="M632" s="12"/>
      <c r="N632" s="12"/>
      <c r="O632" s="12"/>
      <c r="P632" s="12"/>
      <c r="Q632" s="58"/>
      <c r="R632" s="12"/>
      <c r="S632" s="12"/>
      <c r="T632" s="12"/>
      <c r="U632" s="12"/>
      <c r="V632" s="12"/>
      <c r="W632" s="58"/>
      <c r="X632" s="12"/>
      <c r="Y632" s="12"/>
      <c r="Z632" s="12"/>
      <c r="AA632" s="12"/>
      <c r="AB632" s="12"/>
      <c r="AC632" s="58"/>
      <c r="AD632" s="12"/>
      <c r="AE632" s="12"/>
      <c r="AF632" s="12"/>
      <c r="AG632" s="12"/>
      <c r="AH632" s="12"/>
      <c r="AI632" s="58"/>
      <c r="AJ632" s="12"/>
      <c r="AK632" s="12"/>
      <c r="AL632" s="12"/>
      <c r="AM632" s="12"/>
      <c r="AN632" s="12"/>
    </row>
    <row r="633" spans="1:40" ht="11.5" x14ac:dyDescent="0.2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58"/>
      <c r="L633" s="12"/>
      <c r="M633" s="12"/>
      <c r="N633" s="12"/>
      <c r="O633" s="12"/>
      <c r="P633" s="12"/>
      <c r="Q633" s="58"/>
      <c r="R633" s="12"/>
      <c r="S633" s="12"/>
      <c r="T633" s="12"/>
      <c r="U633" s="12"/>
      <c r="V633" s="12"/>
      <c r="W633" s="58"/>
      <c r="X633" s="12"/>
      <c r="Y633" s="12"/>
      <c r="Z633" s="12"/>
      <c r="AA633" s="12"/>
      <c r="AB633" s="12"/>
      <c r="AC633" s="58"/>
      <c r="AD633" s="12"/>
      <c r="AE633" s="12"/>
      <c r="AF633" s="12"/>
      <c r="AG633" s="12"/>
      <c r="AH633" s="12"/>
      <c r="AI633" s="58"/>
      <c r="AJ633" s="12"/>
      <c r="AK633" s="12"/>
      <c r="AL633" s="12"/>
      <c r="AM633" s="12"/>
      <c r="AN633" s="12"/>
    </row>
    <row r="634" spans="1:40" ht="11.5" x14ac:dyDescent="0.2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58"/>
      <c r="L634" s="12"/>
      <c r="M634" s="12"/>
      <c r="N634" s="12"/>
      <c r="O634" s="12"/>
      <c r="P634" s="12"/>
      <c r="Q634" s="58"/>
      <c r="R634" s="12"/>
      <c r="S634" s="12"/>
      <c r="T634" s="12"/>
      <c r="U634" s="12"/>
      <c r="V634" s="12"/>
      <c r="W634" s="58"/>
      <c r="X634" s="12"/>
      <c r="Y634" s="12"/>
      <c r="Z634" s="12"/>
      <c r="AA634" s="12"/>
      <c r="AB634" s="12"/>
      <c r="AC634" s="58"/>
      <c r="AD634" s="12"/>
      <c r="AE634" s="12"/>
      <c r="AF634" s="12"/>
      <c r="AG634" s="12"/>
      <c r="AH634" s="12"/>
      <c r="AI634" s="58"/>
      <c r="AJ634" s="12"/>
      <c r="AK634" s="12"/>
      <c r="AL634" s="12"/>
      <c r="AM634" s="12"/>
      <c r="AN634" s="12"/>
    </row>
    <row r="635" spans="1:40" ht="11.5" x14ac:dyDescent="0.2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58"/>
      <c r="L635" s="12"/>
      <c r="M635" s="12"/>
      <c r="N635" s="12"/>
      <c r="O635" s="12"/>
      <c r="P635" s="12"/>
      <c r="Q635" s="58"/>
      <c r="R635" s="12"/>
      <c r="S635" s="12"/>
      <c r="T635" s="12"/>
      <c r="U635" s="12"/>
      <c r="V635" s="12"/>
      <c r="W635" s="58"/>
      <c r="X635" s="12"/>
      <c r="Y635" s="12"/>
      <c r="Z635" s="12"/>
      <c r="AA635" s="12"/>
      <c r="AB635" s="12"/>
      <c r="AC635" s="58"/>
      <c r="AD635" s="12"/>
      <c r="AE635" s="12"/>
      <c r="AF635" s="12"/>
      <c r="AG635" s="12"/>
      <c r="AH635" s="12"/>
      <c r="AI635" s="58"/>
      <c r="AJ635" s="12"/>
      <c r="AK635" s="12"/>
      <c r="AL635" s="12"/>
      <c r="AM635" s="12"/>
      <c r="AN635" s="12"/>
    </row>
    <row r="636" spans="1:40" ht="11.5" x14ac:dyDescent="0.2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58"/>
      <c r="L636" s="12"/>
      <c r="M636" s="12"/>
      <c r="N636" s="12"/>
      <c r="O636" s="12"/>
      <c r="P636" s="12"/>
      <c r="Q636" s="58"/>
      <c r="R636" s="12"/>
      <c r="S636" s="12"/>
      <c r="T636" s="12"/>
      <c r="U636" s="12"/>
      <c r="V636" s="12"/>
      <c r="W636" s="58"/>
      <c r="X636" s="12"/>
      <c r="Y636" s="12"/>
      <c r="Z636" s="12"/>
      <c r="AA636" s="12"/>
      <c r="AB636" s="12"/>
      <c r="AC636" s="58"/>
      <c r="AD636" s="12"/>
      <c r="AE636" s="12"/>
      <c r="AF636" s="12"/>
      <c r="AG636" s="12"/>
      <c r="AH636" s="12"/>
      <c r="AI636" s="58"/>
      <c r="AJ636" s="12"/>
      <c r="AK636" s="12"/>
      <c r="AL636" s="12"/>
      <c r="AM636" s="12"/>
      <c r="AN636" s="12"/>
    </row>
    <row r="637" spans="1:40" ht="11.5" x14ac:dyDescent="0.2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58"/>
      <c r="L637" s="12"/>
      <c r="M637" s="12"/>
      <c r="N637" s="12"/>
      <c r="O637" s="12"/>
      <c r="P637" s="12"/>
      <c r="Q637" s="58"/>
      <c r="R637" s="12"/>
      <c r="S637" s="12"/>
      <c r="T637" s="12"/>
      <c r="U637" s="12"/>
      <c r="V637" s="12"/>
      <c r="W637" s="58"/>
      <c r="X637" s="12"/>
      <c r="Y637" s="12"/>
      <c r="Z637" s="12"/>
      <c r="AA637" s="12"/>
      <c r="AB637" s="12"/>
      <c r="AC637" s="58"/>
      <c r="AD637" s="12"/>
      <c r="AE637" s="12"/>
      <c r="AF637" s="12"/>
      <c r="AG637" s="12"/>
      <c r="AH637" s="12"/>
      <c r="AI637" s="58"/>
      <c r="AJ637" s="12"/>
      <c r="AK637" s="12"/>
      <c r="AL637" s="12"/>
      <c r="AM637" s="12"/>
      <c r="AN637" s="12"/>
    </row>
    <row r="638" spans="1:40" ht="11.5" x14ac:dyDescent="0.2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58"/>
      <c r="L638" s="12"/>
      <c r="M638" s="12"/>
      <c r="N638" s="12"/>
      <c r="O638" s="12"/>
      <c r="P638" s="12"/>
      <c r="Q638" s="58"/>
      <c r="R638" s="12"/>
      <c r="S638" s="12"/>
      <c r="T638" s="12"/>
      <c r="U638" s="12"/>
      <c r="V638" s="12"/>
      <c r="W638" s="58"/>
      <c r="X638" s="12"/>
      <c r="Y638" s="12"/>
      <c r="Z638" s="12"/>
      <c r="AA638" s="12"/>
      <c r="AB638" s="12"/>
      <c r="AC638" s="58"/>
      <c r="AD638" s="12"/>
      <c r="AE638" s="12"/>
      <c r="AF638" s="12"/>
      <c r="AG638" s="12"/>
      <c r="AH638" s="12"/>
      <c r="AI638" s="58"/>
      <c r="AJ638" s="12"/>
      <c r="AK638" s="12"/>
      <c r="AL638" s="12"/>
      <c r="AM638" s="12"/>
      <c r="AN638" s="12"/>
    </row>
    <row r="639" spans="1:40" ht="11.5" x14ac:dyDescent="0.2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58"/>
      <c r="L639" s="12"/>
      <c r="M639" s="12"/>
      <c r="N639" s="12"/>
      <c r="O639" s="12"/>
      <c r="P639" s="12"/>
      <c r="Q639" s="58"/>
      <c r="R639" s="12"/>
      <c r="S639" s="12"/>
      <c r="T639" s="12"/>
      <c r="U639" s="12"/>
      <c r="V639" s="12"/>
      <c r="W639" s="58"/>
      <c r="X639" s="12"/>
      <c r="Y639" s="12"/>
      <c r="Z639" s="12"/>
      <c r="AA639" s="12"/>
      <c r="AB639" s="12"/>
      <c r="AC639" s="58"/>
      <c r="AD639" s="12"/>
      <c r="AE639" s="12"/>
      <c r="AF639" s="12"/>
      <c r="AG639" s="12"/>
      <c r="AH639" s="12"/>
      <c r="AI639" s="58"/>
      <c r="AJ639" s="12"/>
      <c r="AK639" s="12"/>
      <c r="AL639" s="12"/>
      <c r="AM639" s="12"/>
      <c r="AN639" s="12"/>
    </row>
    <row r="640" spans="1:40" ht="11.5" x14ac:dyDescent="0.2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58"/>
      <c r="L640" s="12"/>
      <c r="M640" s="12"/>
      <c r="N640" s="12"/>
      <c r="O640" s="12"/>
      <c r="P640" s="12"/>
      <c r="Q640" s="58"/>
      <c r="R640" s="12"/>
      <c r="S640" s="12"/>
      <c r="T640" s="12"/>
      <c r="U640" s="12"/>
      <c r="V640" s="12"/>
      <c r="W640" s="58"/>
      <c r="X640" s="12"/>
      <c r="Y640" s="12"/>
      <c r="Z640" s="12"/>
      <c r="AA640" s="12"/>
      <c r="AB640" s="12"/>
      <c r="AC640" s="58"/>
      <c r="AD640" s="12"/>
      <c r="AE640" s="12"/>
      <c r="AF640" s="12"/>
      <c r="AG640" s="12"/>
      <c r="AH640" s="12"/>
      <c r="AI640" s="58"/>
      <c r="AJ640" s="12"/>
      <c r="AK640" s="12"/>
      <c r="AL640" s="12"/>
      <c r="AM640" s="12"/>
      <c r="AN640" s="12"/>
    </row>
    <row r="641" spans="1:40" ht="11.5" x14ac:dyDescent="0.2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58"/>
      <c r="L641" s="12"/>
      <c r="M641" s="12"/>
      <c r="N641" s="12"/>
      <c r="O641" s="12"/>
      <c r="P641" s="12"/>
      <c r="Q641" s="58"/>
      <c r="R641" s="12"/>
      <c r="S641" s="12"/>
      <c r="T641" s="12"/>
      <c r="U641" s="12"/>
      <c r="V641" s="12"/>
      <c r="W641" s="58"/>
      <c r="X641" s="12"/>
      <c r="Y641" s="12"/>
      <c r="Z641" s="12"/>
      <c r="AA641" s="12"/>
      <c r="AB641" s="12"/>
      <c r="AC641" s="58"/>
      <c r="AD641" s="12"/>
      <c r="AE641" s="12"/>
      <c r="AF641" s="12"/>
      <c r="AG641" s="12"/>
      <c r="AH641" s="12"/>
      <c r="AI641" s="58"/>
      <c r="AJ641" s="12"/>
      <c r="AK641" s="12"/>
      <c r="AL641" s="12"/>
      <c r="AM641" s="12"/>
      <c r="AN641" s="12"/>
    </row>
    <row r="642" spans="1:40" ht="11.5" x14ac:dyDescent="0.2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58"/>
      <c r="L642" s="12"/>
      <c r="M642" s="12"/>
      <c r="N642" s="12"/>
      <c r="O642" s="12"/>
      <c r="P642" s="12"/>
      <c r="Q642" s="58"/>
      <c r="R642" s="12"/>
      <c r="S642" s="12"/>
      <c r="T642" s="12"/>
      <c r="U642" s="12"/>
      <c r="V642" s="12"/>
      <c r="W642" s="58"/>
      <c r="X642" s="12"/>
      <c r="Y642" s="12"/>
      <c r="Z642" s="12"/>
      <c r="AA642" s="12"/>
      <c r="AB642" s="12"/>
      <c r="AC642" s="58"/>
      <c r="AD642" s="12"/>
      <c r="AE642" s="12"/>
      <c r="AF642" s="12"/>
      <c r="AG642" s="12"/>
      <c r="AH642" s="12"/>
      <c r="AI642" s="58"/>
      <c r="AJ642" s="12"/>
      <c r="AK642" s="12"/>
      <c r="AL642" s="12"/>
      <c r="AM642" s="12"/>
      <c r="AN642" s="12"/>
    </row>
    <row r="643" spans="1:40" ht="11.5" x14ac:dyDescent="0.2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58"/>
      <c r="L643" s="12"/>
      <c r="M643" s="12"/>
      <c r="N643" s="12"/>
      <c r="O643" s="12"/>
      <c r="P643" s="12"/>
      <c r="Q643" s="58"/>
      <c r="R643" s="12"/>
      <c r="S643" s="12"/>
      <c r="T643" s="12"/>
      <c r="U643" s="12"/>
      <c r="V643" s="12"/>
      <c r="W643" s="58"/>
      <c r="X643" s="12"/>
      <c r="Y643" s="12"/>
      <c r="Z643" s="12"/>
      <c r="AA643" s="12"/>
      <c r="AB643" s="12"/>
      <c r="AC643" s="58"/>
      <c r="AD643" s="12"/>
      <c r="AE643" s="12"/>
      <c r="AF643" s="12"/>
      <c r="AG643" s="12"/>
      <c r="AH643" s="12"/>
      <c r="AI643" s="58"/>
      <c r="AJ643" s="12"/>
      <c r="AK643" s="12"/>
      <c r="AL643" s="12"/>
      <c r="AM643" s="12"/>
      <c r="AN643" s="12"/>
    </row>
    <row r="644" spans="1:40" ht="11.5" x14ac:dyDescent="0.2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58"/>
      <c r="L644" s="12"/>
      <c r="M644" s="12"/>
      <c r="N644" s="12"/>
      <c r="O644" s="12"/>
      <c r="P644" s="12"/>
      <c r="Q644" s="58"/>
      <c r="R644" s="12"/>
      <c r="S644" s="12"/>
      <c r="T644" s="12"/>
      <c r="U644" s="12"/>
      <c r="V644" s="12"/>
      <c r="W644" s="58"/>
      <c r="X644" s="12"/>
      <c r="Y644" s="12"/>
      <c r="Z644" s="12"/>
      <c r="AA644" s="12"/>
      <c r="AB644" s="12"/>
      <c r="AC644" s="58"/>
      <c r="AD644" s="12"/>
      <c r="AE644" s="12"/>
      <c r="AF644" s="12"/>
      <c r="AG644" s="12"/>
      <c r="AH644" s="12"/>
      <c r="AI644" s="58"/>
      <c r="AJ644" s="12"/>
      <c r="AK644" s="12"/>
      <c r="AL644" s="12"/>
      <c r="AM644" s="12"/>
      <c r="AN644" s="12"/>
    </row>
    <row r="645" spans="1:40" ht="11.5" x14ac:dyDescent="0.2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58"/>
      <c r="L645" s="12"/>
      <c r="M645" s="12"/>
      <c r="N645" s="12"/>
      <c r="O645" s="12"/>
      <c r="P645" s="12"/>
      <c r="Q645" s="58"/>
      <c r="R645" s="12"/>
      <c r="S645" s="12"/>
      <c r="T645" s="12"/>
      <c r="U645" s="12"/>
      <c r="V645" s="12"/>
      <c r="W645" s="58"/>
      <c r="X645" s="12"/>
      <c r="Y645" s="12"/>
      <c r="Z645" s="12"/>
      <c r="AA645" s="12"/>
      <c r="AB645" s="12"/>
      <c r="AC645" s="58"/>
      <c r="AD645" s="12"/>
      <c r="AE645" s="12"/>
      <c r="AF645" s="12"/>
      <c r="AG645" s="12"/>
      <c r="AH645" s="12"/>
      <c r="AI645" s="58"/>
      <c r="AJ645" s="12"/>
      <c r="AK645" s="12"/>
      <c r="AL645" s="12"/>
      <c r="AM645" s="12"/>
      <c r="AN645" s="12"/>
    </row>
    <row r="646" spans="1:40" ht="11.5" x14ac:dyDescent="0.2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58"/>
      <c r="L646" s="12"/>
      <c r="M646" s="12"/>
      <c r="N646" s="12"/>
      <c r="O646" s="12"/>
      <c r="P646" s="12"/>
      <c r="Q646" s="58"/>
      <c r="R646" s="12"/>
      <c r="S646" s="12"/>
      <c r="T646" s="12"/>
      <c r="U646" s="12"/>
      <c r="V646" s="12"/>
      <c r="W646" s="58"/>
      <c r="X646" s="12"/>
      <c r="Y646" s="12"/>
      <c r="Z646" s="12"/>
      <c r="AA646" s="12"/>
      <c r="AB646" s="12"/>
      <c r="AC646" s="58"/>
      <c r="AD646" s="12"/>
      <c r="AE646" s="12"/>
      <c r="AF646" s="12"/>
      <c r="AG646" s="12"/>
      <c r="AH646" s="12"/>
      <c r="AI646" s="58"/>
      <c r="AJ646" s="12"/>
      <c r="AK646" s="12"/>
      <c r="AL646" s="12"/>
      <c r="AM646" s="12"/>
      <c r="AN646" s="12"/>
    </row>
    <row r="647" spans="1:40" ht="11.5" x14ac:dyDescent="0.2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58"/>
      <c r="L647" s="12"/>
      <c r="M647" s="12"/>
      <c r="N647" s="12"/>
      <c r="O647" s="12"/>
      <c r="P647" s="12"/>
      <c r="Q647" s="58"/>
      <c r="R647" s="12"/>
      <c r="S647" s="12"/>
      <c r="T647" s="12"/>
      <c r="U647" s="12"/>
      <c r="V647" s="12"/>
      <c r="W647" s="58"/>
      <c r="X647" s="12"/>
      <c r="Y647" s="12"/>
      <c r="Z647" s="12"/>
      <c r="AA647" s="12"/>
      <c r="AB647" s="12"/>
      <c r="AC647" s="58"/>
      <c r="AD647" s="12"/>
      <c r="AE647" s="12"/>
      <c r="AF647" s="12"/>
      <c r="AG647" s="12"/>
      <c r="AH647" s="12"/>
      <c r="AI647" s="58"/>
      <c r="AJ647" s="12"/>
      <c r="AK647" s="12"/>
      <c r="AL647" s="12"/>
      <c r="AM647" s="12"/>
      <c r="AN647" s="12"/>
    </row>
    <row r="648" spans="1:40" ht="11.5" x14ac:dyDescent="0.2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58"/>
      <c r="L648" s="12"/>
      <c r="M648" s="12"/>
      <c r="N648" s="12"/>
      <c r="O648" s="12"/>
      <c r="P648" s="12"/>
      <c r="Q648" s="58"/>
      <c r="R648" s="12"/>
      <c r="S648" s="12"/>
      <c r="T648" s="12"/>
      <c r="U648" s="12"/>
      <c r="V648" s="12"/>
      <c r="W648" s="58"/>
      <c r="X648" s="12"/>
      <c r="Y648" s="12"/>
      <c r="Z648" s="12"/>
      <c r="AA648" s="12"/>
      <c r="AB648" s="12"/>
      <c r="AC648" s="58"/>
      <c r="AD648" s="12"/>
      <c r="AE648" s="12"/>
      <c r="AF648" s="12"/>
      <c r="AG648" s="12"/>
      <c r="AH648" s="12"/>
      <c r="AI648" s="58"/>
      <c r="AJ648" s="12"/>
      <c r="AK648" s="12"/>
      <c r="AL648" s="12"/>
      <c r="AM648" s="12"/>
      <c r="AN648" s="12"/>
    </row>
    <row r="649" spans="1:40" ht="11.5" x14ac:dyDescent="0.2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58"/>
      <c r="L649" s="12"/>
      <c r="M649" s="12"/>
      <c r="N649" s="12"/>
      <c r="O649" s="12"/>
      <c r="P649" s="12"/>
      <c r="Q649" s="58"/>
      <c r="R649" s="12"/>
      <c r="S649" s="12"/>
      <c r="T649" s="12"/>
      <c r="U649" s="12"/>
      <c r="V649" s="12"/>
      <c r="W649" s="58"/>
      <c r="X649" s="12"/>
      <c r="Y649" s="12"/>
      <c r="Z649" s="12"/>
      <c r="AA649" s="12"/>
      <c r="AB649" s="12"/>
      <c r="AC649" s="58"/>
      <c r="AD649" s="12"/>
      <c r="AE649" s="12"/>
      <c r="AF649" s="12"/>
      <c r="AG649" s="12"/>
      <c r="AH649" s="12"/>
      <c r="AI649" s="58"/>
      <c r="AJ649" s="12"/>
      <c r="AK649" s="12"/>
      <c r="AL649" s="12"/>
      <c r="AM649" s="12"/>
      <c r="AN649" s="12"/>
    </row>
    <row r="650" spans="1:40" ht="11.5" x14ac:dyDescent="0.2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58"/>
      <c r="L650" s="12"/>
      <c r="M650" s="12"/>
      <c r="N650" s="12"/>
      <c r="O650" s="12"/>
      <c r="P650" s="12"/>
      <c r="Q650" s="58"/>
      <c r="R650" s="12"/>
      <c r="S650" s="12"/>
      <c r="T650" s="12"/>
      <c r="U650" s="12"/>
      <c r="V650" s="12"/>
      <c r="W650" s="58"/>
      <c r="X650" s="12"/>
      <c r="Y650" s="12"/>
      <c r="Z650" s="12"/>
      <c r="AA650" s="12"/>
      <c r="AB650" s="12"/>
      <c r="AC650" s="58"/>
      <c r="AD650" s="12"/>
      <c r="AE650" s="12"/>
      <c r="AF650" s="12"/>
      <c r="AG650" s="12"/>
      <c r="AH650" s="12"/>
      <c r="AI650" s="58"/>
      <c r="AJ650" s="12"/>
      <c r="AK650" s="12"/>
      <c r="AL650" s="12"/>
      <c r="AM650" s="12"/>
      <c r="AN650" s="12"/>
    </row>
    <row r="651" spans="1:40" ht="11.5" x14ac:dyDescent="0.2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58"/>
      <c r="L651" s="12"/>
      <c r="M651" s="12"/>
      <c r="N651" s="12"/>
      <c r="O651" s="12"/>
      <c r="P651" s="12"/>
      <c r="Q651" s="58"/>
      <c r="R651" s="12"/>
      <c r="S651" s="12"/>
      <c r="T651" s="12"/>
      <c r="U651" s="12"/>
      <c r="V651" s="12"/>
      <c r="W651" s="58"/>
      <c r="X651" s="12"/>
      <c r="Y651" s="12"/>
      <c r="Z651" s="12"/>
      <c r="AA651" s="12"/>
      <c r="AB651" s="12"/>
      <c r="AC651" s="58"/>
      <c r="AD651" s="12"/>
      <c r="AE651" s="12"/>
      <c r="AF651" s="12"/>
      <c r="AG651" s="12"/>
      <c r="AH651" s="12"/>
      <c r="AI651" s="58"/>
      <c r="AJ651" s="12"/>
      <c r="AK651" s="12"/>
      <c r="AL651" s="12"/>
      <c r="AM651" s="12"/>
      <c r="AN651" s="12"/>
    </row>
    <row r="652" spans="1:40" ht="11.5" x14ac:dyDescent="0.2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58"/>
      <c r="L652" s="12"/>
      <c r="M652" s="12"/>
      <c r="N652" s="12"/>
      <c r="O652" s="12"/>
      <c r="P652" s="12"/>
      <c r="Q652" s="58"/>
      <c r="R652" s="12"/>
      <c r="S652" s="12"/>
      <c r="T652" s="12"/>
      <c r="U652" s="12"/>
      <c r="V652" s="12"/>
      <c r="W652" s="58"/>
      <c r="X652" s="12"/>
      <c r="Y652" s="12"/>
      <c r="Z652" s="12"/>
      <c r="AA652" s="12"/>
      <c r="AB652" s="12"/>
      <c r="AC652" s="58"/>
      <c r="AD652" s="12"/>
      <c r="AE652" s="12"/>
      <c r="AF652" s="12"/>
      <c r="AG652" s="12"/>
      <c r="AH652" s="12"/>
      <c r="AI652" s="58"/>
      <c r="AJ652" s="12"/>
      <c r="AK652" s="12"/>
      <c r="AL652" s="12"/>
      <c r="AM652" s="12"/>
      <c r="AN652" s="12"/>
    </row>
    <row r="653" spans="1:40" ht="11.5" x14ac:dyDescent="0.2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58"/>
      <c r="L653" s="12"/>
      <c r="M653" s="12"/>
      <c r="N653" s="12"/>
      <c r="O653" s="12"/>
      <c r="P653" s="12"/>
      <c r="Q653" s="58"/>
      <c r="R653" s="12"/>
      <c r="S653" s="12"/>
      <c r="T653" s="12"/>
      <c r="U653" s="12"/>
      <c r="V653" s="12"/>
      <c r="W653" s="58"/>
      <c r="X653" s="12"/>
      <c r="Y653" s="12"/>
      <c r="Z653" s="12"/>
      <c r="AA653" s="12"/>
      <c r="AB653" s="12"/>
      <c r="AC653" s="58"/>
      <c r="AD653" s="12"/>
      <c r="AE653" s="12"/>
      <c r="AF653" s="12"/>
      <c r="AG653" s="12"/>
      <c r="AH653" s="12"/>
      <c r="AI653" s="58"/>
      <c r="AJ653" s="12"/>
      <c r="AK653" s="12"/>
      <c r="AL653" s="12"/>
      <c r="AM653" s="12"/>
      <c r="AN653" s="12"/>
    </row>
    <row r="654" spans="1:40" ht="11.5" x14ac:dyDescent="0.2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58"/>
      <c r="L654" s="12"/>
      <c r="M654" s="12"/>
      <c r="N654" s="12"/>
      <c r="O654" s="12"/>
      <c r="P654" s="12"/>
      <c r="Q654" s="58"/>
      <c r="R654" s="12"/>
      <c r="S654" s="12"/>
      <c r="T654" s="12"/>
      <c r="U654" s="12"/>
      <c r="V654" s="12"/>
      <c r="W654" s="58"/>
      <c r="X654" s="12"/>
      <c r="Y654" s="12"/>
      <c r="Z654" s="12"/>
      <c r="AA654" s="12"/>
      <c r="AB654" s="12"/>
      <c r="AC654" s="58"/>
      <c r="AD654" s="12"/>
      <c r="AE654" s="12"/>
      <c r="AF654" s="12"/>
      <c r="AG654" s="12"/>
      <c r="AH654" s="12"/>
      <c r="AI654" s="58"/>
      <c r="AJ654" s="12"/>
      <c r="AK654" s="12"/>
      <c r="AL654" s="12"/>
      <c r="AM654" s="12"/>
      <c r="AN654" s="12"/>
    </row>
    <row r="655" spans="1:40" ht="11.5" x14ac:dyDescent="0.2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58"/>
      <c r="L655" s="12"/>
      <c r="M655" s="12"/>
      <c r="N655" s="12"/>
      <c r="O655" s="12"/>
      <c r="P655" s="12"/>
      <c r="Q655" s="58"/>
      <c r="R655" s="12"/>
      <c r="S655" s="12"/>
      <c r="T655" s="12"/>
      <c r="U655" s="12"/>
      <c r="V655" s="12"/>
      <c r="W655" s="58"/>
      <c r="X655" s="12"/>
      <c r="Y655" s="12"/>
      <c r="Z655" s="12"/>
      <c r="AA655" s="12"/>
      <c r="AB655" s="12"/>
      <c r="AC655" s="58"/>
      <c r="AD655" s="12"/>
      <c r="AE655" s="12"/>
      <c r="AF655" s="12"/>
      <c r="AG655" s="12"/>
      <c r="AH655" s="12"/>
      <c r="AI655" s="58"/>
      <c r="AJ655" s="12"/>
      <c r="AK655" s="12"/>
      <c r="AL655" s="12"/>
      <c r="AM655" s="12"/>
      <c r="AN655" s="12"/>
    </row>
    <row r="656" spans="1:40" ht="11.5" x14ac:dyDescent="0.2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58"/>
      <c r="L656" s="12"/>
      <c r="M656" s="12"/>
      <c r="N656" s="12"/>
      <c r="O656" s="12"/>
      <c r="P656" s="12"/>
      <c r="Q656" s="58"/>
      <c r="R656" s="12"/>
      <c r="S656" s="12"/>
      <c r="T656" s="12"/>
      <c r="U656" s="12"/>
      <c r="V656" s="12"/>
      <c r="W656" s="58"/>
      <c r="X656" s="12"/>
      <c r="Y656" s="12"/>
      <c r="Z656" s="12"/>
      <c r="AA656" s="12"/>
      <c r="AB656" s="12"/>
      <c r="AC656" s="58"/>
      <c r="AD656" s="12"/>
      <c r="AE656" s="12"/>
      <c r="AF656" s="12"/>
      <c r="AG656" s="12"/>
      <c r="AH656" s="12"/>
      <c r="AI656" s="58"/>
      <c r="AJ656" s="12"/>
      <c r="AK656" s="12"/>
      <c r="AL656" s="12"/>
      <c r="AM656" s="12"/>
      <c r="AN656" s="12"/>
    </row>
    <row r="657" spans="1:40" ht="11.5" x14ac:dyDescent="0.2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58"/>
      <c r="L657" s="12"/>
      <c r="M657" s="12"/>
      <c r="N657" s="12"/>
      <c r="O657" s="12"/>
      <c r="P657" s="12"/>
      <c r="Q657" s="58"/>
      <c r="R657" s="12"/>
      <c r="S657" s="12"/>
      <c r="T657" s="12"/>
      <c r="U657" s="12"/>
      <c r="V657" s="12"/>
      <c r="W657" s="58"/>
      <c r="X657" s="12"/>
      <c r="Y657" s="12"/>
      <c r="Z657" s="12"/>
      <c r="AA657" s="12"/>
      <c r="AB657" s="12"/>
      <c r="AC657" s="58"/>
      <c r="AD657" s="12"/>
      <c r="AE657" s="12"/>
      <c r="AF657" s="12"/>
      <c r="AG657" s="12"/>
      <c r="AH657" s="12"/>
      <c r="AI657" s="58"/>
      <c r="AJ657" s="12"/>
      <c r="AK657" s="12"/>
      <c r="AL657" s="12"/>
      <c r="AM657" s="12"/>
      <c r="AN657" s="12"/>
    </row>
    <row r="658" spans="1:40" ht="11.5" x14ac:dyDescent="0.2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58"/>
      <c r="L658" s="12"/>
      <c r="M658" s="12"/>
      <c r="N658" s="12"/>
      <c r="O658" s="12"/>
      <c r="P658" s="12"/>
      <c r="Q658" s="58"/>
      <c r="R658" s="12"/>
      <c r="S658" s="12"/>
      <c r="T658" s="12"/>
      <c r="U658" s="12"/>
      <c r="V658" s="12"/>
      <c r="W658" s="58"/>
      <c r="X658" s="12"/>
      <c r="Y658" s="12"/>
      <c r="Z658" s="12"/>
      <c r="AA658" s="12"/>
      <c r="AB658" s="12"/>
      <c r="AC658" s="58"/>
      <c r="AD658" s="12"/>
      <c r="AE658" s="12"/>
      <c r="AF658" s="12"/>
      <c r="AG658" s="12"/>
      <c r="AH658" s="12"/>
      <c r="AI658" s="58"/>
      <c r="AJ658" s="12"/>
      <c r="AK658" s="12"/>
      <c r="AL658" s="12"/>
      <c r="AM658" s="12"/>
      <c r="AN658" s="12"/>
    </row>
    <row r="659" spans="1:40" ht="11.5" x14ac:dyDescent="0.2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58"/>
      <c r="L659" s="12"/>
      <c r="M659" s="12"/>
      <c r="N659" s="12"/>
      <c r="O659" s="12"/>
      <c r="P659" s="12"/>
      <c r="Q659" s="58"/>
      <c r="R659" s="12"/>
      <c r="S659" s="12"/>
      <c r="T659" s="12"/>
      <c r="U659" s="12"/>
      <c r="V659" s="12"/>
      <c r="W659" s="58"/>
      <c r="X659" s="12"/>
      <c r="Y659" s="12"/>
      <c r="Z659" s="12"/>
      <c r="AA659" s="12"/>
      <c r="AB659" s="12"/>
      <c r="AC659" s="58"/>
      <c r="AD659" s="12"/>
      <c r="AE659" s="12"/>
      <c r="AF659" s="12"/>
      <c r="AG659" s="12"/>
      <c r="AH659" s="12"/>
      <c r="AI659" s="58"/>
      <c r="AJ659" s="12"/>
      <c r="AK659" s="12"/>
      <c r="AL659" s="12"/>
      <c r="AM659" s="12"/>
      <c r="AN659" s="12"/>
    </row>
    <row r="660" spans="1:40" ht="11.5" x14ac:dyDescent="0.2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58"/>
      <c r="L660" s="12"/>
      <c r="M660" s="12"/>
      <c r="N660" s="12"/>
      <c r="O660" s="12"/>
      <c r="P660" s="12"/>
      <c r="Q660" s="58"/>
      <c r="R660" s="12"/>
      <c r="S660" s="12"/>
      <c r="T660" s="12"/>
      <c r="U660" s="12"/>
      <c r="V660" s="12"/>
      <c r="W660" s="58"/>
      <c r="X660" s="12"/>
      <c r="Y660" s="12"/>
      <c r="Z660" s="12"/>
      <c r="AA660" s="12"/>
      <c r="AB660" s="12"/>
      <c r="AC660" s="58"/>
      <c r="AD660" s="12"/>
      <c r="AE660" s="12"/>
      <c r="AF660" s="12"/>
      <c r="AG660" s="12"/>
      <c r="AH660" s="12"/>
      <c r="AI660" s="58"/>
      <c r="AJ660" s="12"/>
      <c r="AK660" s="12"/>
      <c r="AL660" s="12"/>
      <c r="AM660" s="12"/>
      <c r="AN660" s="12"/>
    </row>
    <row r="661" spans="1:40" ht="11.5" x14ac:dyDescent="0.2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58"/>
      <c r="L661" s="12"/>
      <c r="M661" s="12"/>
      <c r="N661" s="12"/>
      <c r="O661" s="12"/>
      <c r="P661" s="12"/>
      <c r="Q661" s="58"/>
      <c r="R661" s="12"/>
      <c r="S661" s="12"/>
      <c r="T661" s="12"/>
      <c r="U661" s="12"/>
      <c r="V661" s="12"/>
      <c r="W661" s="58"/>
      <c r="X661" s="12"/>
      <c r="Y661" s="12"/>
      <c r="Z661" s="12"/>
      <c r="AA661" s="12"/>
      <c r="AB661" s="12"/>
      <c r="AC661" s="58"/>
      <c r="AD661" s="12"/>
      <c r="AE661" s="12"/>
      <c r="AF661" s="12"/>
      <c r="AG661" s="12"/>
      <c r="AH661" s="12"/>
      <c r="AI661" s="58"/>
      <c r="AJ661" s="12"/>
      <c r="AK661" s="12"/>
      <c r="AL661" s="12"/>
      <c r="AM661" s="12"/>
      <c r="AN661" s="12"/>
    </row>
    <row r="662" spans="1:40" ht="11.5" x14ac:dyDescent="0.2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58"/>
      <c r="L662" s="12"/>
      <c r="M662" s="12"/>
      <c r="N662" s="12"/>
      <c r="O662" s="12"/>
      <c r="P662" s="12"/>
      <c r="Q662" s="58"/>
      <c r="R662" s="12"/>
      <c r="S662" s="12"/>
      <c r="T662" s="12"/>
      <c r="U662" s="12"/>
      <c r="V662" s="12"/>
      <c r="W662" s="58"/>
      <c r="X662" s="12"/>
      <c r="Y662" s="12"/>
      <c r="Z662" s="12"/>
      <c r="AA662" s="12"/>
      <c r="AB662" s="12"/>
      <c r="AC662" s="58"/>
      <c r="AD662" s="12"/>
      <c r="AE662" s="12"/>
      <c r="AF662" s="12"/>
      <c r="AG662" s="12"/>
      <c r="AH662" s="12"/>
      <c r="AI662" s="58"/>
      <c r="AJ662" s="12"/>
      <c r="AK662" s="12"/>
      <c r="AL662" s="12"/>
      <c r="AM662" s="12"/>
      <c r="AN662" s="12"/>
    </row>
    <row r="663" spans="1:40" ht="11.5" x14ac:dyDescent="0.2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58"/>
      <c r="L663" s="12"/>
      <c r="M663" s="12"/>
      <c r="N663" s="12"/>
      <c r="O663" s="12"/>
      <c r="P663" s="12"/>
      <c r="Q663" s="58"/>
      <c r="R663" s="12"/>
      <c r="S663" s="12"/>
      <c r="T663" s="12"/>
      <c r="U663" s="12"/>
      <c r="V663" s="12"/>
      <c r="W663" s="58"/>
      <c r="X663" s="12"/>
      <c r="Y663" s="12"/>
      <c r="Z663" s="12"/>
      <c r="AA663" s="12"/>
      <c r="AB663" s="12"/>
      <c r="AC663" s="58"/>
      <c r="AD663" s="12"/>
      <c r="AE663" s="12"/>
      <c r="AF663" s="12"/>
      <c r="AG663" s="12"/>
      <c r="AH663" s="12"/>
      <c r="AI663" s="58"/>
      <c r="AJ663" s="12"/>
      <c r="AK663" s="12"/>
      <c r="AL663" s="12"/>
      <c r="AM663" s="12"/>
      <c r="AN663" s="12"/>
    </row>
    <row r="664" spans="1:40" ht="11.5" x14ac:dyDescent="0.2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58"/>
      <c r="L664" s="12"/>
      <c r="M664" s="12"/>
      <c r="N664" s="12"/>
      <c r="O664" s="12"/>
      <c r="P664" s="12"/>
      <c r="Q664" s="58"/>
      <c r="R664" s="12"/>
      <c r="S664" s="12"/>
      <c r="T664" s="12"/>
      <c r="U664" s="12"/>
      <c r="V664" s="12"/>
      <c r="W664" s="58"/>
      <c r="X664" s="12"/>
      <c r="Y664" s="12"/>
      <c r="Z664" s="12"/>
      <c r="AA664" s="12"/>
      <c r="AB664" s="12"/>
      <c r="AC664" s="58"/>
      <c r="AD664" s="12"/>
      <c r="AE664" s="12"/>
      <c r="AF664" s="12"/>
      <c r="AG664" s="12"/>
      <c r="AH664" s="12"/>
      <c r="AI664" s="58"/>
      <c r="AJ664" s="12"/>
      <c r="AK664" s="12"/>
      <c r="AL664" s="12"/>
      <c r="AM664" s="12"/>
      <c r="AN664" s="12"/>
    </row>
    <row r="665" spans="1:40" ht="11.5" x14ac:dyDescent="0.2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58"/>
      <c r="L665" s="12"/>
      <c r="M665" s="12"/>
      <c r="N665" s="12"/>
      <c r="O665" s="12"/>
      <c r="P665" s="12"/>
      <c r="Q665" s="58"/>
      <c r="R665" s="12"/>
      <c r="S665" s="12"/>
      <c r="T665" s="12"/>
      <c r="U665" s="12"/>
      <c r="V665" s="12"/>
      <c r="W665" s="58"/>
      <c r="X665" s="12"/>
      <c r="Y665" s="12"/>
      <c r="Z665" s="12"/>
      <c r="AA665" s="12"/>
      <c r="AB665" s="12"/>
      <c r="AC665" s="58"/>
      <c r="AD665" s="12"/>
      <c r="AE665" s="12"/>
      <c r="AF665" s="12"/>
      <c r="AG665" s="12"/>
      <c r="AH665" s="12"/>
      <c r="AI665" s="58"/>
      <c r="AJ665" s="12"/>
      <c r="AK665" s="12"/>
      <c r="AL665" s="12"/>
      <c r="AM665" s="12"/>
      <c r="AN665" s="12"/>
    </row>
    <row r="666" spans="1:40" ht="11.5" x14ac:dyDescent="0.2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58"/>
      <c r="L666" s="12"/>
      <c r="M666" s="12"/>
      <c r="N666" s="12"/>
      <c r="O666" s="12"/>
      <c r="P666" s="12"/>
      <c r="Q666" s="58"/>
      <c r="R666" s="12"/>
      <c r="S666" s="12"/>
      <c r="T666" s="12"/>
      <c r="U666" s="12"/>
      <c r="V666" s="12"/>
      <c r="W666" s="58"/>
      <c r="X666" s="12"/>
      <c r="Y666" s="12"/>
      <c r="Z666" s="12"/>
      <c r="AA666" s="12"/>
      <c r="AB666" s="12"/>
      <c r="AC666" s="58"/>
      <c r="AD666" s="12"/>
      <c r="AE666" s="12"/>
      <c r="AF666" s="12"/>
      <c r="AG666" s="12"/>
      <c r="AH666" s="12"/>
      <c r="AI666" s="58"/>
      <c r="AJ666" s="12"/>
      <c r="AK666" s="12"/>
      <c r="AL666" s="12"/>
      <c r="AM666" s="12"/>
      <c r="AN666" s="12"/>
    </row>
    <row r="667" spans="1:40" ht="11.5" x14ac:dyDescent="0.2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58"/>
      <c r="L667" s="12"/>
      <c r="M667" s="12"/>
      <c r="N667" s="12"/>
      <c r="O667" s="12"/>
      <c r="P667" s="12"/>
      <c r="Q667" s="58"/>
      <c r="R667" s="12"/>
      <c r="S667" s="12"/>
      <c r="T667" s="12"/>
      <c r="U667" s="12"/>
      <c r="V667" s="12"/>
      <c r="W667" s="58"/>
      <c r="X667" s="12"/>
      <c r="Y667" s="12"/>
      <c r="Z667" s="12"/>
      <c r="AA667" s="12"/>
      <c r="AB667" s="12"/>
      <c r="AC667" s="58"/>
      <c r="AD667" s="12"/>
      <c r="AE667" s="12"/>
      <c r="AF667" s="12"/>
      <c r="AG667" s="12"/>
      <c r="AH667" s="12"/>
      <c r="AI667" s="58"/>
      <c r="AJ667" s="12"/>
      <c r="AK667" s="12"/>
      <c r="AL667" s="12"/>
      <c r="AM667" s="12"/>
      <c r="AN667" s="12"/>
    </row>
    <row r="668" spans="1:40" ht="11.5" x14ac:dyDescent="0.2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58"/>
      <c r="L668" s="12"/>
      <c r="M668" s="12"/>
      <c r="N668" s="12"/>
      <c r="O668" s="12"/>
      <c r="P668" s="12"/>
      <c r="Q668" s="58"/>
      <c r="R668" s="12"/>
      <c r="S668" s="12"/>
      <c r="T668" s="12"/>
      <c r="U668" s="12"/>
      <c r="V668" s="12"/>
      <c r="W668" s="58"/>
      <c r="X668" s="12"/>
      <c r="Y668" s="12"/>
      <c r="Z668" s="12"/>
      <c r="AA668" s="12"/>
      <c r="AB668" s="12"/>
      <c r="AC668" s="58"/>
      <c r="AD668" s="12"/>
      <c r="AE668" s="12"/>
      <c r="AF668" s="12"/>
      <c r="AG668" s="12"/>
      <c r="AH668" s="12"/>
      <c r="AI668" s="58"/>
      <c r="AJ668" s="12"/>
      <c r="AK668" s="12"/>
      <c r="AL668" s="12"/>
      <c r="AM668" s="12"/>
      <c r="AN668" s="12"/>
    </row>
    <row r="669" spans="1:40" ht="11.5" x14ac:dyDescent="0.2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58"/>
      <c r="L669" s="12"/>
      <c r="M669" s="12"/>
      <c r="N669" s="12"/>
      <c r="O669" s="12"/>
      <c r="P669" s="12"/>
      <c r="Q669" s="58"/>
      <c r="R669" s="12"/>
      <c r="S669" s="12"/>
      <c r="T669" s="12"/>
      <c r="U669" s="12"/>
      <c r="V669" s="12"/>
      <c r="W669" s="58"/>
      <c r="X669" s="12"/>
      <c r="Y669" s="12"/>
      <c r="Z669" s="12"/>
      <c r="AA669" s="12"/>
      <c r="AB669" s="12"/>
      <c r="AC669" s="58"/>
      <c r="AD669" s="12"/>
      <c r="AE669" s="12"/>
      <c r="AF669" s="12"/>
      <c r="AG669" s="12"/>
      <c r="AH669" s="12"/>
      <c r="AI669" s="58"/>
      <c r="AJ669" s="12"/>
      <c r="AK669" s="12"/>
      <c r="AL669" s="12"/>
      <c r="AM669" s="12"/>
      <c r="AN669" s="12"/>
    </row>
    <row r="670" spans="1:40" ht="11.5" x14ac:dyDescent="0.2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58"/>
      <c r="L670" s="12"/>
      <c r="M670" s="12"/>
      <c r="N670" s="12"/>
      <c r="O670" s="12"/>
      <c r="P670" s="12"/>
      <c r="Q670" s="58"/>
      <c r="R670" s="12"/>
      <c r="S670" s="12"/>
      <c r="T670" s="12"/>
      <c r="U670" s="12"/>
      <c r="V670" s="12"/>
      <c r="W670" s="58"/>
      <c r="X670" s="12"/>
      <c r="Y670" s="12"/>
      <c r="Z670" s="12"/>
      <c r="AA670" s="12"/>
      <c r="AB670" s="12"/>
      <c r="AC670" s="58"/>
      <c r="AD670" s="12"/>
      <c r="AE670" s="12"/>
      <c r="AF670" s="12"/>
      <c r="AG670" s="12"/>
      <c r="AH670" s="12"/>
      <c r="AI670" s="58"/>
      <c r="AJ670" s="12"/>
      <c r="AK670" s="12"/>
      <c r="AL670" s="12"/>
      <c r="AM670" s="12"/>
      <c r="AN670" s="12"/>
    </row>
    <row r="671" spans="1:40" ht="11.5" x14ac:dyDescent="0.2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58"/>
      <c r="L671" s="12"/>
      <c r="M671" s="12"/>
      <c r="N671" s="12"/>
      <c r="O671" s="12"/>
      <c r="P671" s="12"/>
      <c r="Q671" s="58"/>
      <c r="R671" s="12"/>
      <c r="S671" s="12"/>
      <c r="T671" s="12"/>
      <c r="U671" s="12"/>
      <c r="V671" s="12"/>
      <c r="W671" s="58"/>
      <c r="X671" s="12"/>
      <c r="Y671" s="12"/>
      <c r="Z671" s="12"/>
      <c r="AA671" s="12"/>
      <c r="AB671" s="12"/>
      <c r="AC671" s="58"/>
      <c r="AD671" s="12"/>
      <c r="AE671" s="12"/>
      <c r="AF671" s="12"/>
      <c r="AG671" s="12"/>
      <c r="AH671" s="12"/>
      <c r="AI671" s="58"/>
      <c r="AJ671" s="12"/>
      <c r="AK671" s="12"/>
      <c r="AL671" s="12"/>
      <c r="AM671" s="12"/>
      <c r="AN671" s="12"/>
    </row>
    <row r="672" spans="1:40" ht="11.5" x14ac:dyDescent="0.2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58"/>
      <c r="L672" s="12"/>
      <c r="M672" s="12"/>
      <c r="N672" s="12"/>
      <c r="O672" s="12"/>
      <c r="P672" s="12"/>
      <c r="Q672" s="58"/>
      <c r="R672" s="12"/>
      <c r="S672" s="12"/>
      <c r="T672" s="12"/>
      <c r="U672" s="12"/>
      <c r="V672" s="12"/>
      <c r="W672" s="58"/>
      <c r="X672" s="12"/>
      <c r="Y672" s="12"/>
      <c r="Z672" s="12"/>
      <c r="AA672" s="12"/>
      <c r="AB672" s="12"/>
      <c r="AC672" s="58"/>
      <c r="AD672" s="12"/>
      <c r="AE672" s="12"/>
      <c r="AF672" s="12"/>
      <c r="AG672" s="12"/>
      <c r="AH672" s="12"/>
      <c r="AI672" s="58"/>
      <c r="AJ672" s="12"/>
      <c r="AK672" s="12"/>
      <c r="AL672" s="12"/>
      <c r="AM672" s="12"/>
      <c r="AN672" s="12"/>
    </row>
    <row r="673" spans="1:40" ht="11.5" x14ac:dyDescent="0.2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58"/>
      <c r="L673" s="12"/>
      <c r="M673" s="12"/>
      <c r="N673" s="12"/>
      <c r="O673" s="12"/>
      <c r="P673" s="12"/>
      <c r="Q673" s="58"/>
      <c r="R673" s="12"/>
      <c r="S673" s="12"/>
      <c r="T673" s="12"/>
      <c r="U673" s="12"/>
      <c r="V673" s="12"/>
      <c r="W673" s="58"/>
      <c r="X673" s="12"/>
      <c r="Y673" s="12"/>
      <c r="Z673" s="12"/>
      <c r="AA673" s="12"/>
      <c r="AB673" s="12"/>
      <c r="AC673" s="58"/>
      <c r="AD673" s="12"/>
      <c r="AE673" s="12"/>
      <c r="AF673" s="12"/>
      <c r="AG673" s="12"/>
      <c r="AH673" s="12"/>
      <c r="AI673" s="58"/>
      <c r="AJ673" s="12"/>
      <c r="AK673" s="12"/>
      <c r="AL673" s="12"/>
      <c r="AM673" s="12"/>
      <c r="AN673" s="12"/>
    </row>
    <row r="674" spans="1:40" ht="11.5" x14ac:dyDescent="0.2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58"/>
      <c r="L674" s="12"/>
      <c r="M674" s="12"/>
      <c r="N674" s="12"/>
      <c r="O674" s="12"/>
      <c r="P674" s="12"/>
      <c r="Q674" s="58"/>
      <c r="R674" s="12"/>
      <c r="S674" s="12"/>
      <c r="T674" s="12"/>
      <c r="U674" s="12"/>
      <c r="V674" s="12"/>
      <c r="W674" s="58"/>
      <c r="X674" s="12"/>
      <c r="Y674" s="12"/>
      <c r="Z674" s="12"/>
      <c r="AA674" s="12"/>
      <c r="AB674" s="12"/>
      <c r="AC674" s="58"/>
      <c r="AD674" s="12"/>
      <c r="AE674" s="12"/>
      <c r="AF674" s="12"/>
      <c r="AG674" s="12"/>
      <c r="AH674" s="12"/>
      <c r="AI674" s="58"/>
      <c r="AJ674" s="12"/>
      <c r="AK674" s="12"/>
      <c r="AL674" s="12"/>
      <c r="AM674" s="12"/>
      <c r="AN674" s="12"/>
    </row>
    <row r="675" spans="1:40" ht="11.5" x14ac:dyDescent="0.2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58"/>
      <c r="L675" s="12"/>
      <c r="M675" s="12"/>
      <c r="N675" s="12"/>
      <c r="O675" s="12"/>
      <c r="P675" s="12"/>
      <c r="Q675" s="58"/>
      <c r="R675" s="12"/>
      <c r="S675" s="12"/>
      <c r="T675" s="12"/>
      <c r="U675" s="12"/>
      <c r="V675" s="12"/>
      <c r="W675" s="58"/>
      <c r="X675" s="12"/>
      <c r="Y675" s="12"/>
      <c r="Z675" s="12"/>
      <c r="AA675" s="12"/>
      <c r="AB675" s="12"/>
      <c r="AC675" s="58"/>
      <c r="AD675" s="12"/>
      <c r="AE675" s="12"/>
      <c r="AF675" s="12"/>
      <c r="AG675" s="12"/>
      <c r="AH675" s="12"/>
      <c r="AI675" s="58"/>
      <c r="AJ675" s="12"/>
      <c r="AK675" s="12"/>
      <c r="AL675" s="12"/>
      <c r="AM675" s="12"/>
      <c r="AN675" s="12"/>
    </row>
    <row r="676" spans="1:40" ht="11.5" x14ac:dyDescent="0.2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58"/>
      <c r="L676" s="12"/>
      <c r="M676" s="12"/>
      <c r="N676" s="12"/>
      <c r="O676" s="12"/>
      <c r="P676" s="12"/>
      <c r="Q676" s="58"/>
      <c r="R676" s="12"/>
      <c r="S676" s="12"/>
      <c r="T676" s="12"/>
      <c r="U676" s="12"/>
      <c r="V676" s="12"/>
      <c r="W676" s="58"/>
      <c r="X676" s="12"/>
      <c r="Y676" s="12"/>
      <c r="Z676" s="12"/>
      <c r="AA676" s="12"/>
      <c r="AB676" s="12"/>
      <c r="AC676" s="58"/>
      <c r="AD676" s="12"/>
      <c r="AE676" s="12"/>
      <c r="AF676" s="12"/>
      <c r="AG676" s="12"/>
      <c r="AH676" s="12"/>
      <c r="AI676" s="58"/>
      <c r="AJ676" s="12"/>
      <c r="AK676" s="12"/>
      <c r="AL676" s="12"/>
      <c r="AM676" s="12"/>
      <c r="AN676" s="12"/>
    </row>
    <row r="677" spans="1:40" ht="11.5" x14ac:dyDescent="0.2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58"/>
      <c r="L677" s="12"/>
      <c r="M677" s="12"/>
      <c r="N677" s="12"/>
      <c r="O677" s="12"/>
      <c r="P677" s="12"/>
      <c r="Q677" s="58"/>
      <c r="R677" s="12"/>
      <c r="S677" s="12"/>
      <c r="T677" s="12"/>
      <c r="U677" s="12"/>
      <c r="V677" s="12"/>
      <c r="W677" s="58"/>
      <c r="X677" s="12"/>
      <c r="Y677" s="12"/>
      <c r="Z677" s="12"/>
      <c r="AA677" s="12"/>
      <c r="AB677" s="12"/>
      <c r="AC677" s="58"/>
      <c r="AD677" s="12"/>
      <c r="AE677" s="12"/>
      <c r="AF677" s="12"/>
      <c r="AG677" s="12"/>
      <c r="AH677" s="12"/>
      <c r="AI677" s="58"/>
      <c r="AJ677" s="12"/>
      <c r="AK677" s="12"/>
      <c r="AL677" s="12"/>
      <c r="AM677" s="12"/>
      <c r="AN677" s="12"/>
    </row>
    <row r="678" spans="1:40" ht="11.5" x14ac:dyDescent="0.2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58"/>
      <c r="L678" s="12"/>
      <c r="M678" s="12"/>
      <c r="N678" s="12"/>
      <c r="O678" s="12"/>
      <c r="P678" s="12"/>
      <c r="Q678" s="58"/>
      <c r="R678" s="12"/>
      <c r="S678" s="12"/>
      <c r="T678" s="12"/>
      <c r="U678" s="12"/>
      <c r="V678" s="12"/>
      <c r="W678" s="58"/>
      <c r="X678" s="12"/>
      <c r="Y678" s="12"/>
      <c r="Z678" s="12"/>
      <c r="AA678" s="12"/>
      <c r="AB678" s="12"/>
      <c r="AC678" s="58"/>
      <c r="AD678" s="12"/>
      <c r="AE678" s="12"/>
      <c r="AF678" s="12"/>
      <c r="AG678" s="12"/>
      <c r="AH678" s="12"/>
      <c r="AI678" s="58"/>
      <c r="AJ678" s="12"/>
      <c r="AK678" s="12"/>
      <c r="AL678" s="12"/>
      <c r="AM678" s="12"/>
      <c r="AN678" s="12"/>
    </row>
    <row r="679" spans="1:40" ht="11.5" x14ac:dyDescent="0.2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58"/>
      <c r="L679" s="12"/>
      <c r="M679" s="12"/>
      <c r="N679" s="12"/>
      <c r="O679" s="12"/>
      <c r="P679" s="12"/>
      <c r="Q679" s="58"/>
      <c r="R679" s="12"/>
      <c r="S679" s="12"/>
      <c r="T679" s="12"/>
      <c r="U679" s="12"/>
      <c r="V679" s="12"/>
      <c r="W679" s="58"/>
      <c r="X679" s="12"/>
      <c r="Y679" s="12"/>
      <c r="Z679" s="12"/>
      <c r="AA679" s="12"/>
      <c r="AB679" s="12"/>
      <c r="AC679" s="58"/>
      <c r="AD679" s="12"/>
      <c r="AE679" s="12"/>
      <c r="AF679" s="12"/>
      <c r="AG679" s="12"/>
      <c r="AH679" s="12"/>
      <c r="AI679" s="58"/>
      <c r="AJ679" s="12"/>
      <c r="AK679" s="12"/>
      <c r="AL679" s="12"/>
      <c r="AM679" s="12"/>
      <c r="AN679" s="12"/>
    </row>
    <row r="680" spans="1:40" ht="11.5" x14ac:dyDescent="0.2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58"/>
      <c r="L680" s="12"/>
      <c r="M680" s="12"/>
      <c r="N680" s="12"/>
      <c r="O680" s="12"/>
      <c r="P680" s="12"/>
      <c r="Q680" s="58"/>
      <c r="R680" s="12"/>
      <c r="S680" s="12"/>
      <c r="T680" s="12"/>
      <c r="U680" s="12"/>
      <c r="V680" s="12"/>
      <c r="W680" s="58"/>
      <c r="X680" s="12"/>
      <c r="Y680" s="12"/>
      <c r="Z680" s="12"/>
      <c r="AA680" s="12"/>
      <c r="AB680" s="12"/>
      <c r="AC680" s="58"/>
      <c r="AD680" s="12"/>
      <c r="AE680" s="12"/>
      <c r="AF680" s="12"/>
      <c r="AG680" s="12"/>
      <c r="AH680" s="12"/>
      <c r="AI680" s="58"/>
      <c r="AJ680" s="12"/>
      <c r="AK680" s="12"/>
      <c r="AL680" s="12"/>
      <c r="AM680" s="12"/>
      <c r="AN680" s="12"/>
    </row>
    <row r="681" spans="1:40" ht="11.5" x14ac:dyDescent="0.2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58"/>
      <c r="L681" s="12"/>
      <c r="M681" s="12"/>
      <c r="N681" s="12"/>
      <c r="O681" s="12"/>
      <c r="P681" s="12"/>
      <c r="Q681" s="58"/>
      <c r="R681" s="12"/>
      <c r="S681" s="12"/>
      <c r="T681" s="12"/>
      <c r="U681" s="12"/>
      <c r="V681" s="12"/>
      <c r="W681" s="58"/>
      <c r="X681" s="12"/>
      <c r="Y681" s="12"/>
      <c r="Z681" s="12"/>
      <c r="AA681" s="12"/>
      <c r="AB681" s="12"/>
      <c r="AC681" s="58"/>
      <c r="AD681" s="12"/>
      <c r="AE681" s="12"/>
      <c r="AF681" s="12"/>
      <c r="AG681" s="12"/>
      <c r="AH681" s="12"/>
      <c r="AI681" s="58"/>
      <c r="AJ681" s="12"/>
      <c r="AK681" s="12"/>
      <c r="AL681" s="12"/>
      <c r="AM681" s="12"/>
      <c r="AN681" s="12"/>
    </row>
    <row r="682" spans="1:40" ht="11.5" x14ac:dyDescent="0.2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58"/>
      <c r="L682" s="12"/>
      <c r="M682" s="12"/>
      <c r="N682" s="12"/>
      <c r="O682" s="12"/>
      <c r="P682" s="12"/>
      <c r="Q682" s="58"/>
      <c r="R682" s="12"/>
      <c r="S682" s="12"/>
      <c r="T682" s="12"/>
      <c r="U682" s="12"/>
      <c r="V682" s="12"/>
      <c r="W682" s="58"/>
      <c r="X682" s="12"/>
      <c r="Y682" s="12"/>
      <c r="Z682" s="12"/>
      <c r="AA682" s="12"/>
      <c r="AB682" s="12"/>
      <c r="AC682" s="58"/>
      <c r="AD682" s="12"/>
      <c r="AE682" s="12"/>
      <c r="AF682" s="12"/>
      <c r="AG682" s="12"/>
      <c r="AH682" s="12"/>
      <c r="AI682" s="58"/>
      <c r="AJ682" s="12"/>
      <c r="AK682" s="12"/>
      <c r="AL682" s="12"/>
      <c r="AM682" s="12"/>
      <c r="AN682" s="12"/>
    </row>
    <row r="683" spans="1:40" ht="11.5" x14ac:dyDescent="0.2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58"/>
      <c r="L683" s="12"/>
      <c r="M683" s="12"/>
      <c r="N683" s="12"/>
      <c r="O683" s="12"/>
      <c r="P683" s="12"/>
      <c r="Q683" s="58"/>
      <c r="R683" s="12"/>
      <c r="S683" s="12"/>
      <c r="T683" s="12"/>
      <c r="U683" s="12"/>
      <c r="V683" s="12"/>
      <c r="W683" s="58"/>
      <c r="X683" s="12"/>
      <c r="Y683" s="12"/>
      <c r="Z683" s="12"/>
      <c r="AA683" s="12"/>
      <c r="AB683" s="12"/>
      <c r="AC683" s="58"/>
      <c r="AD683" s="12"/>
      <c r="AE683" s="12"/>
      <c r="AF683" s="12"/>
      <c r="AG683" s="12"/>
      <c r="AH683" s="12"/>
      <c r="AI683" s="58"/>
      <c r="AJ683" s="12"/>
      <c r="AK683" s="12"/>
      <c r="AL683" s="12"/>
      <c r="AM683" s="12"/>
      <c r="AN683" s="12"/>
    </row>
    <row r="684" spans="1:40" ht="11.5" x14ac:dyDescent="0.2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58"/>
      <c r="L684" s="12"/>
      <c r="M684" s="12"/>
      <c r="N684" s="12"/>
      <c r="O684" s="12"/>
      <c r="P684" s="12"/>
      <c r="Q684" s="58"/>
      <c r="R684" s="12"/>
      <c r="S684" s="12"/>
      <c r="T684" s="12"/>
      <c r="U684" s="12"/>
      <c r="V684" s="12"/>
      <c r="W684" s="58"/>
      <c r="X684" s="12"/>
      <c r="Y684" s="12"/>
      <c r="Z684" s="12"/>
      <c r="AA684" s="12"/>
      <c r="AB684" s="12"/>
      <c r="AC684" s="58"/>
      <c r="AD684" s="12"/>
      <c r="AE684" s="12"/>
      <c r="AF684" s="12"/>
      <c r="AG684" s="12"/>
      <c r="AH684" s="12"/>
      <c r="AI684" s="58"/>
      <c r="AJ684" s="12"/>
      <c r="AK684" s="12"/>
      <c r="AL684" s="12"/>
      <c r="AM684" s="12"/>
      <c r="AN684" s="12"/>
    </row>
    <row r="685" spans="1:40" ht="11.5" x14ac:dyDescent="0.2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58"/>
      <c r="L685" s="12"/>
      <c r="M685" s="12"/>
      <c r="N685" s="12"/>
      <c r="O685" s="12"/>
      <c r="P685" s="12"/>
      <c r="Q685" s="58"/>
      <c r="R685" s="12"/>
      <c r="S685" s="12"/>
      <c r="T685" s="12"/>
      <c r="U685" s="12"/>
      <c r="V685" s="12"/>
      <c r="W685" s="58"/>
      <c r="X685" s="12"/>
      <c r="Y685" s="12"/>
      <c r="Z685" s="12"/>
      <c r="AA685" s="12"/>
      <c r="AB685" s="12"/>
      <c r="AC685" s="58"/>
      <c r="AD685" s="12"/>
      <c r="AE685" s="12"/>
      <c r="AF685" s="12"/>
      <c r="AG685" s="12"/>
      <c r="AH685" s="12"/>
      <c r="AI685" s="58"/>
      <c r="AJ685" s="12"/>
      <c r="AK685" s="12"/>
      <c r="AL685" s="12"/>
      <c r="AM685" s="12"/>
      <c r="AN685" s="12"/>
    </row>
    <row r="686" spans="1:40" ht="11.5" x14ac:dyDescent="0.2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58"/>
      <c r="L686" s="12"/>
      <c r="M686" s="12"/>
      <c r="N686" s="12"/>
      <c r="O686" s="12"/>
      <c r="P686" s="12"/>
      <c r="Q686" s="58"/>
      <c r="R686" s="12"/>
      <c r="S686" s="12"/>
      <c r="T686" s="12"/>
      <c r="U686" s="12"/>
      <c r="V686" s="12"/>
      <c r="W686" s="58"/>
      <c r="X686" s="12"/>
      <c r="Y686" s="12"/>
      <c r="Z686" s="12"/>
      <c r="AA686" s="12"/>
      <c r="AB686" s="12"/>
      <c r="AC686" s="58"/>
      <c r="AD686" s="12"/>
      <c r="AE686" s="12"/>
      <c r="AF686" s="12"/>
      <c r="AG686" s="12"/>
      <c r="AH686" s="12"/>
      <c r="AI686" s="58"/>
      <c r="AJ686" s="12"/>
      <c r="AK686" s="12"/>
      <c r="AL686" s="12"/>
      <c r="AM686" s="12"/>
      <c r="AN686" s="12"/>
    </row>
    <row r="687" spans="1:40" ht="11.5" x14ac:dyDescent="0.2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58"/>
      <c r="L687" s="12"/>
      <c r="M687" s="12"/>
      <c r="N687" s="12"/>
      <c r="O687" s="12"/>
      <c r="P687" s="12"/>
      <c r="Q687" s="58"/>
      <c r="R687" s="12"/>
      <c r="S687" s="12"/>
      <c r="T687" s="12"/>
      <c r="U687" s="12"/>
      <c r="V687" s="12"/>
      <c r="W687" s="58"/>
      <c r="X687" s="12"/>
      <c r="Y687" s="12"/>
      <c r="Z687" s="12"/>
      <c r="AA687" s="12"/>
      <c r="AB687" s="12"/>
      <c r="AC687" s="58"/>
      <c r="AD687" s="12"/>
      <c r="AE687" s="12"/>
      <c r="AF687" s="12"/>
      <c r="AG687" s="12"/>
      <c r="AH687" s="12"/>
      <c r="AI687" s="58"/>
      <c r="AJ687" s="12"/>
      <c r="AK687" s="12"/>
      <c r="AL687" s="12"/>
      <c r="AM687" s="12"/>
      <c r="AN687" s="12"/>
    </row>
    <row r="688" spans="1:40" ht="11.5" x14ac:dyDescent="0.2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58"/>
      <c r="L688" s="12"/>
      <c r="M688" s="12"/>
      <c r="N688" s="12"/>
      <c r="O688" s="12"/>
      <c r="P688" s="12"/>
      <c r="Q688" s="58"/>
      <c r="R688" s="12"/>
      <c r="S688" s="12"/>
      <c r="T688" s="12"/>
      <c r="U688" s="12"/>
      <c r="V688" s="12"/>
      <c r="W688" s="58"/>
      <c r="X688" s="12"/>
      <c r="Y688" s="12"/>
      <c r="Z688" s="12"/>
      <c r="AA688" s="12"/>
      <c r="AB688" s="12"/>
      <c r="AC688" s="58"/>
      <c r="AD688" s="12"/>
      <c r="AE688" s="12"/>
      <c r="AF688" s="12"/>
      <c r="AG688" s="12"/>
      <c r="AH688" s="12"/>
      <c r="AI688" s="58"/>
      <c r="AJ688" s="12"/>
      <c r="AK688" s="12"/>
      <c r="AL688" s="12"/>
      <c r="AM688" s="12"/>
      <c r="AN688" s="12"/>
    </row>
    <row r="689" spans="1:40" ht="11.5" x14ac:dyDescent="0.2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58"/>
      <c r="L689" s="12"/>
      <c r="M689" s="12"/>
      <c r="N689" s="12"/>
      <c r="O689" s="12"/>
      <c r="P689" s="12"/>
      <c r="Q689" s="58"/>
      <c r="R689" s="12"/>
      <c r="S689" s="12"/>
      <c r="T689" s="12"/>
      <c r="U689" s="12"/>
      <c r="V689" s="12"/>
      <c r="W689" s="58"/>
      <c r="X689" s="12"/>
      <c r="Y689" s="12"/>
      <c r="Z689" s="12"/>
      <c r="AA689" s="12"/>
      <c r="AB689" s="12"/>
      <c r="AC689" s="58"/>
      <c r="AD689" s="12"/>
      <c r="AE689" s="12"/>
      <c r="AF689" s="12"/>
      <c r="AG689" s="12"/>
      <c r="AH689" s="12"/>
      <c r="AI689" s="58"/>
      <c r="AJ689" s="12"/>
      <c r="AK689" s="12"/>
      <c r="AL689" s="12"/>
      <c r="AM689" s="12"/>
      <c r="AN689" s="12"/>
    </row>
    <row r="690" spans="1:40" ht="11.5" x14ac:dyDescent="0.2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58"/>
      <c r="L690" s="12"/>
      <c r="M690" s="12"/>
      <c r="N690" s="12"/>
      <c r="O690" s="12"/>
      <c r="P690" s="12"/>
      <c r="Q690" s="58"/>
      <c r="R690" s="12"/>
      <c r="S690" s="12"/>
      <c r="T690" s="12"/>
      <c r="U690" s="12"/>
      <c r="V690" s="12"/>
      <c r="W690" s="58"/>
      <c r="X690" s="12"/>
      <c r="Y690" s="12"/>
      <c r="Z690" s="12"/>
      <c r="AA690" s="12"/>
      <c r="AB690" s="12"/>
      <c r="AC690" s="58"/>
      <c r="AD690" s="12"/>
      <c r="AE690" s="12"/>
      <c r="AF690" s="12"/>
      <c r="AG690" s="12"/>
      <c r="AH690" s="12"/>
      <c r="AI690" s="58"/>
      <c r="AJ690" s="12"/>
      <c r="AK690" s="12"/>
      <c r="AL690" s="12"/>
      <c r="AM690" s="12"/>
      <c r="AN690" s="12"/>
    </row>
    <row r="691" spans="1:40" ht="11.5" x14ac:dyDescent="0.2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58"/>
      <c r="L691" s="12"/>
      <c r="M691" s="12"/>
      <c r="N691" s="12"/>
      <c r="O691" s="12"/>
      <c r="P691" s="12"/>
      <c r="Q691" s="58"/>
      <c r="R691" s="12"/>
      <c r="S691" s="12"/>
      <c r="T691" s="12"/>
      <c r="U691" s="12"/>
      <c r="V691" s="12"/>
      <c r="W691" s="58"/>
      <c r="X691" s="12"/>
      <c r="Y691" s="12"/>
      <c r="Z691" s="12"/>
      <c r="AA691" s="12"/>
      <c r="AB691" s="12"/>
      <c r="AC691" s="58"/>
      <c r="AD691" s="12"/>
      <c r="AE691" s="12"/>
      <c r="AF691" s="12"/>
      <c r="AG691" s="12"/>
      <c r="AH691" s="12"/>
      <c r="AI691" s="58"/>
      <c r="AJ691" s="12"/>
      <c r="AK691" s="12"/>
      <c r="AL691" s="12"/>
      <c r="AM691" s="12"/>
      <c r="AN691" s="12"/>
    </row>
    <row r="692" spans="1:40" ht="11.5" x14ac:dyDescent="0.2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58"/>
      <c r="L692" s="12"/>
      <c r="M692" s="12"/>
      <c r="N692" s="12"/>
      <c r="O692" s="12"/>
      <c r="P692" s="12"/>
      <c r="Q692" s="58"/>
      <c r="R692" s="12"/>
      <c r="S692" s="12"/>
      <c r="T692" s="12"/>
      <c r="U692" s="12"/>
      <c r="V692" s="12"/>
      <c r="W692" s="58"/>
      <c r="X692" s="12"/>
      <c r="Y692" s="12"/>
      <c r="Z692" s="12"/>
      <c r="AA692" s="12"/>
      <c r="AB692" s="12"/>
      <c r="AC692" s="58"/>
      <c r="AD692" s="12"/>
      <c r="AE692" s="12"/>
      <c r="AF692" s="12"/>
      <c r="AG692" s="12"/>
      <c r="AH692" s="12"/>
      <c r="AI692" s="58"/>
      <c r="AJ692" s="12"/>
      <c r="AK692" s="12"/>
      <c r="AL692" s="12"/>
      <c r="AM692" s="12"/>
      <c r="AN692" s="12"/>
    </row>
    <row r="693" spans="1:40" ht="11.5" x14ac:dyDescent="0.2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58"/>
      <c r="L693" s="12"/>
      <c r="M693" s="12"/>
      <c r="N693" s="12"/>
      <c r="O693" s="12"/>
      <c r="P693" s="12"/>
      <c r="Q693" s="58"/>
      <c r="R693" s="12"/>
      <c r="S693" s="12"/>
      <c r="T693" s="12"/>
      <c r="U693" s="12"/>
      <c r="V693" s="12"/>
      <c r="W693" s="58"/>
      <c r="X693" s="12"/>
      <c r="Y693" s="12"/>
      <c r="Z693" s="12"/>
      <c r="AA693" s="12"/>
      <c r="AB693" s="12"/>
      <c r="AC693" s="58"/>
      <c r="AD693" s="12"/>
      <c r="AE693" s="12"/>
      <c r="AF693" s="12"/>
      <c r="AG693" s="12"/>
      <c r="AH693" s="12"/>
      <c r="AI693" s="58"/>
      <c r="AJ693" s="12"/>
      <c r="AK693" s="12"/>
      <c r="AL693" s="12"/>
      <c r="AM693" s="12"/>
      <c r="AN693" s="12"/>
    </row>
    <row r="694" spans="1:40" ht="11.5" x14ac:dyDescent="0.2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58"/>
      <c r="L694" s="12"/>
      <c r="M694" s="12"/>
      <c r="N694" s="12"/>
      <c r="O694" s="12"/>
      <c r="P694" s="12"/>
      <c r="Q694" s="58"/>
      <c r="R694" s="12"/>
      <c r="S694" s="12"/>
      <c r="T694" s="12"/>
      <c r="U694" s="12"/>
      <c r="V694" s="12"/>
      <c r="W694" s="58"/>
      <c r="X694" s="12"/>
      <c r="Y694" s="12"/>
      <c r="Z694" s="12"/>
      <c r="AA694" s="12"/>
      <c r="AB694" s="12"/>
      <c r="AC694" s="58"/>
      <c r="AD694" s="12"/>
      <c r="AE694" s="12"/>
      <c r="AF694" s="12"/>
      <c r="AG694" s="12"/>
      <c r="AH694" s="12"/>
      <c r="AI694" s="58"/>
      <c r="AJ694" s="12"/>
      <c r="AK694" s="12"/>
      <c r="AL694" s="12"/>
      <c r="AM694" s="12"/>
      <c r="AN694" s="12"/>
    </row>
    <row r="695" spans="1:40" ht="11.5" x14ac:dyDescent="0.2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58"/>
      <c r="L695" s="12"/>
      <c r="M695" s="12"/>
      <c r="N695" s="12"/>
      <c r="O695" s="12"/>
      <c r="P695" s="12"/>
      <c r="Q695" s="58"/>
      <c r="R695" s="12"/>
      <c r="S695" s="12"/>
      <c r="T695" s="12"/>
      <c r="U695" s="12"/>
      <c r="V695" s="12"/>
      <c r="W695" s="58"/>
      <c r="X695" s="12"/>
      <c r="Y695" s="12"/>
      <c r="Z695" s="12"/>
      <c r="AA695" s="12"/>
      <c r="AB695" s="12"/>
      <c r="AC695" s="58"/>
      <c r="AD695" s="12"/>
      <c r="AE695" s="12"/>
      <c r="AF695" s="12"/>
      <c r="AG695" s="12"/>
      <c r="AH695" s="12"/>
      <c r="AI695" s="58"/>
      <c r="AJ695" s="12"/>
      <c r="AK695" s="12"/>
      <c r="AL695" s="12"/>
      <c r="AM695" s="12"/>
      <c r="AN695" s="12"/>
    </row>
    <row r="696" spans="1:40" ht="11.5" x14ac:dyDescent="0.2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58"/>
      <c r="L696" s="12"/>
      <c r="M696" s="12"/>
      <c r="N696" s="12"/>
      <c r="O696" s="12"/>
      <c r="P696" s="12"/>
      <c r="Q696" s="58"/>
      <c r="R696" s="12"/>
      <c r="S696" s="12"/>
      <c r="T696" s="12"/>
      <c r="U696" s="12"/>
      <c r="V696" s="12"/>
      <c r="W696" s="58"/>
      <c r="X696" s="12"/>
      <c r="Y696" s="12"/>
      <c r="Z696" s="12"/>
      <c r="AA696" s="12"/>
      <c r="AB696" s="12"/>
      <c r="AC696" s="58"/>
      <c r="AD696" s="12"/>
      <c r="AE696" s="12"/>
      <c r="AF696" s="12"/>
      <c r="AG696" s="12"/>
      <c r="AH696" s="12"/>
      <c r="AI696" s="58"/>
      <c r="AJ696" s="12"/>
      <c r="AK696" s="12"/>
      <c r="AL696" s="12"/>
      <c r="AM696" s="12"/>
      <c r="AN696" s="12"/>
    </row>
    <row r="697" spans="1:40" ht="11.5" x14ac:dyDescent="0.2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58"/>
      <c r="L697" s="12"/>
      <c r="M697" s="12"/>
      <c r="N697" s="12"/>
      <c r="O697" s="12"/>
      <c r="P697" s="12"/>
      <c r="Q697" s="58"/>
      <c r="R697" s="12"/>
      <c r="S697" s="12"/>
      <c r="T697" s="12"/>
      <c r="U697" s="12"/>
      <c r="V697" s="12"/>
      <c r="W697" s="58"/>
      <c r="X697" s="12"/>
      <c r="Y697" s="12"/>
      <c r="Z697" s="12"/>
      <c r="AA697" s="12"/>
      <c r="AB697" s="12"/>
      <c r="AC697" s="58"/>
      <c r="AD697" s="12"/>
      <c r="AE697" s="12"/>
      <c r="AF697" s="12"/>
      <c r="AG697" s="12"/>
      <c r="AH697" s="12"/>
      <c r="AI697" s="58"/>
      <c r="AJ697" s="12"/>
      <c r="AK697" s="12"/>
      <c r="AL697" s="12"/>
      <c r="AM697" s="12"/>
      <c r="AN697" s="12"/>
    </row>
    <row r="698" spans="1:40" ht="11.5" x14ac:dyDescent="0.2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58"/>
      <c r="L698" s="12"/>
      <c r="M698" s="12"/>
      <c r="N698" s="12"/>
      <c r="O698" s="12"/>
      <c r="P698" s="12"/>
      <c r="Q698" s="58"/>
      <c r="R698" s="12"/>
      <c r="S698" s="12"/>
      <c r="T698" s="12"/>
      <c r="U698" s="12"/>
      <c r="V698" s="12"/>
      <c r="W698" s="58"/>
      <c r="X698" s="12"/>
      <c r="Y698" s="12"/>
      <c r="Z698" s="12"/>
      <c r="AA698" s="12"/>
      <c r="AB698" s="12"/>
      <c r="AC698" s="58"/>
      <c r="AD698" s="12"/>
      <c r="AE698" s="12"/>
      <c r="AF698" s="12"/>
      <c r="AG698" s="12"/>
      <c r="AH698" s="12"/>
      <c r="AI698" s="58"/>
      <c r="AJ698" s="12"/>
      <c r="AK698" s="12"/>
      <c r="AL698" s="12"/>
      <c r="AM698" s="12"/>
      <c r="AN698" s="12"/>
    </row>
    <row r="699" spans="1:40" ht="11.5" x14ac:dyDescent="0.2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58"/>
      <c r="L699" s="12"/>
      <c r="M699" s="12"/>
      <c r="N699" s="12"/>
      <c r="O699" s="12"/>
      <c r="P699" s="12"/>
      <c r="Q699" s="58"/>
      <c r="R699" s="12"/>
      <c r="S699" s="12"/>
      <c r="T699" s="12"/>
      <c r="U699" s="12"/>
      <c r="V699" s="12"/>
      <c r="W699" s="58"/>
      <c r="X699" s="12"/>
      <c r="Y699" s="12"/>
      <c r="Z699" s="12"/>
      <c r="AA699" s="12"/>
      <c r="AB699" s="12"/>
      <c r="AC699" s="58"/>
      <c r="AD699" s="12"/>
      <c r="AE699" s="12"/>
      <c r="AF699" s="12"/>
      <c r="AG699" s="12"/>
      <c r="AH699" s="12"/>
      <c r="AI699" s="58"/>
      <c r="AJ699" s="12"/>
      <c r="AK699" s="12"/>
      <c r="AL699" s="12"/>
      <c r="AM699" s="12"/>
      <c r="AN699" s="12"/>
    </row>
    <row r="700" spans="1:40" ht="11.5" x14ac:dyDescent="0.2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58"/>
      <c r="L700" s="12"/>
      <c r="M700" s="12"/>
      <c r="N700" s="12"/>
      <c r="O700" s="12"/>
      <c r="P700" s="12"/>
      <c r="Q700" s="58"/>
      <c r="R700" s="12"/>
      <c r="S700" s="12"/>
      <c r="T700" s="12"/>
      <c r="U700" s="12"/>
      <c r="V700" s="12"/>
      <c r="W700" s="58"/>
      <c r="X700" s="12"/>
      <c r="Y700" s="12"/>
      <c r="Z700" s="12"/>
      <c r="AA700" s="12"/>
      <c r="AB700" s="12"/>
      <c r="AC700" s="58"/>
      <c r="AD700" s="12"/>
      <c r="AE700" s="12"/>
      <c r="AF700" s="12"/>
      <c r="AG700" s="12"/>
      <c r="AH700" s="12"/>
      <c r="AI700" s="58"/>
      <c r="AJ700" s="12"/>
      <c r="AK700" s="12"/>
      <c r="AL700" s="12"/>
      <c r="AM700" s="12"/>
      <c r="AN700" s="12"/>
    </row>
    <row r="701" spans="1:40" ht="11.5" x14ac:dyDescent="0.2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58"/>
      <c r="L701" s="12"/>
      <c r="M701" s="12"/>
      <c r="N701" s="12"/>
      <c r="O701" s="12"/>
      <c r="P701" s="12"/>
      <c r="Q701" s="58"/>
      <c r="R701" s="12"/>
      <c r="S701" s="12"/>
      <c r="T701" s="12"/>
      <c r="U701" s="12"/>
      <c r="V701" s="12"/>
      <c r="W701" s="58"/>
      <c r="X701" s="12"/>
      <c r="Y701" s="12"/>
      <c r="Z701" s="12"/>
      <c r="AA701" s="12"/>
      <c r="AB701" s="12"/>
      <c r="AC701" s="58"/>
      <c r="AD701" s="12"/>
      <c r="AE701" s="12"/>
      <c r="AF701" s="12"/>
      <c r="AG701" s="12"/>
      <c r="AH701" s="12"/>
      <c r="AI701" s="58"/>
      <c r="AJ701" s="12"/>
      <c r="AK701" s="12"/>
      <c r="AL701" s="12"/>
      <c r="AM701" s="12"/>
      <c r="AN701" s="12"/>
    </row>
    <row r="702" spans="1:40" ht="11.5" x14ac:dyDescent="0.2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58"/>
      <c r="L702" s="12"/>
      <c r="M702" s="12"/>
      <c r="N702" s="12"/>
      <c r="O702" s="12"/>
      <c r="P702" s="12"/>
      <c r="Q702" s="58"/>
      <c r="R702" s="12"/>
      <c r="S702" s="12"/>
      <c r="T702" s="12"/>
      <c r="U702" s="12"/>
      <c r="V702" s="12"/>
      <c r="W702" s="58"/>
      <c r="X702" s="12"/>
      <c r="Y702" s="12"/>
      <c r="Z702" s="12"/>
      <c r="AA702" s="12"/>
      <c r="AB702" s="12"/>
      <c r="AC702" s="58"/>
      <c r="AD702" s="12"/>
      <c r="AE702" s="12"/>
      <c r="AF702" s="12"/>
      <c r="AG702" s="12"/>
      <c r="AH702" s="12"/>
      <c r="AI702" s="58"/>
      <c r="AJ702" s="12"/>
      <c r="AK702" s="12"/>
      <c r="AL702" s="12"/>
      <c r="AM702" s="12"/>
      <c r="AN702" s="12"/>
    </row>
    <row r="703" spans="1:40" ht="11.5" x14ac:dyDescent="0.2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58"/>
      <c r="L703" s="12"/>
      <c r="M703" s="12"/>
      <c r="N703" s="12"/>
      <c r="O703" s="12"/>
      <c r="P703" s="12"/>
      <c r="Q703" s="58"/>
      <c r="R703" s="12"/>
      <c r="S703" s="12"/>
      <c r="T703" s="12"/>
      <c r="U703" s="12"/>
      <c r="V703" s="12"/>
      <c r="W703" s="58"/>
      <c r="X703" s="12"/>
      <c r="Y703" s="12"/>
      <c r="Z703" s="12"/>
      <c r="AA703" s="12"/>
      <c r="AB703" s="12"/>
      <c r="AC703" s="58"/>
      <c r="AD703" s="12"/>
      <c r="AE703" s="12"/>
      <c r="AF703" s="12"/>
      <c r="AG703" s="12"/>
      <c r="AH703" s="12"/>
      <c r="AI703" s="58"/>
      <c r="AJ703" s="12"/>
      <c r="AK703" s="12"/>
      <c r="AL703" s="12"/>
      <c r="AM703" s="12"/>
      <c r="AN703" s="12"/>
    </row>
    <row r="704" spans="1:40" ht="11.5" x14ac:dyDescent="0.2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58"/>
      <c r="L704" s="12"/>
      <c r="M704" s="12"/>
      <c r="N704" s="12"/>
      <c r="O704" s="12"/>
      <c r="P704" s="12"/>
      <c r="Q704" s="58"/>
      <c r="R704" s="12"/>
      <c r="S704" s="12"/>
      <c r="T704" s="12"/>
      <c r="U704" s="12"/>
      <c r="V704" s="12"/>
      <c r="W704" s="58"/>
      <c r="X704" s="12"/>
      <c r="Y704" s="12"/>
      <c r="Z704" s="12"/>
      <c r="AA704" s="12"/>
      <c r="AB704" s="12"/>
      <c r="AC704" s="58"/>
      <c r="AD704" s="12"/>
      <c r="AE704" s="12"/>
      <c r="AF704" s="12"/>
      <c r="AG704" s="12"/>
      <c r="AH704" s="12"/>
      <c r="AI704" s="58"/>
      <c r="AJ704" s="12"/>
      <c r="AK704" s="12"/>
      <c r="AL704" s="12"/>
      <c r="AM704" s="12"/>
      <c r="AN704" s="12"/>
    </row>
    <row r="705" spans="1:40" ht="11.5" x14ac:dyDescent="0.2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58"/>
      <c r="L705" s="12"/>
      <c r="M705" s="12"/>
      <c r="N705" s="12"/>
      <c r="O705" s="12"/>
      <c r="P705" s="12"/>
      <c r="Q705" s="58"/>
      <c r="R705" s="12"/>
      <c r="S705" s="12"/>
      <c r="T705" s="12"/>
      <c r="U705" s="12"/>
      <c r="V705" s="12"/>
      <c r="W705" s="58"/>
      <c r="X705" s="12"/>
      <c r="Y705" s="12"/>
      <c r="Z705" s="12"/>
      <c r="AA705" s="12"/>
      <c r="AB705" s="12"/>
      <c r="AC705" s="58"/>
      <c r="AD705" s="12"/>
      <c r="AE705" s="12"/>
      <c r="AF705" s="12"/>
      <c r="AG705" s="12"/>
      <c r="AH705" s="12"/>
      <c r="AI705" s="58"/>
      <c r="AJ705" s="12"/>
      <c r="AK705" s="12"/>
      <c r="AL705" s="12"/>
      <c r="AM705" s="12"/>
      <c r="AN705" s="12"/>
    </row>
    <row r="706" spans="1:40" ht="11.5" x14ac:dyDescent="0.2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58"/>
      <c r="L706" s="12"/>
      <c r="M706" s="12"/>
      <c r="N706" s="12"/>
      <c r="O706" s="12"/>
      <c r="P706" s="12"/>
      <c r="Q706" s="58"/>
      <c r="R706" s="12"/>
      <c r="S706" s="12"/>
      <c r="T706" s="12"/>
      <c r="U706" s="12"/>
      <c r="V706" s="12"/>
      <c r="W706" s="58"/>
      <c r="X706" s="12"/>
      <c r="Y706" s="12"/>
      <c r="Z706" s="12"/>
      <c r="AA706" s="12"/>
      <c r="AB706" s="12"/>
      <c r="AC706" s="58"/>
      <c r="AD706" s="12"/>
      <c r="AE706" s="12"/>
      <c r="AF706" s="12"/>
      <c r="AG706" s="12"/>
      <c r="AH706" s="12"/>
      <c r="AI706" s="58"/>
      <c r="AJ706" s="12"/>
      <c r="AK706" s="12"/>
      <c r="AL706" s="12"/>
      <c r="AM706" s="12"/>
      <c r="AN706" s="12"/>
    </row>
    <row r="707" spans="1:40" ht="11.5" x14ac:dyDescent="0.2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58"/>
      <c r="L707" s="12"/>
      <c r="M707" s="12"/>
      <c r="N707" s="12"/>
      <c r="O707" s="12"/>
      <c r="P707" s="12"/>
      <c r="Q707" s="58"/>
      <c r="R707" s="12"/>
      <c r="S707" s="12"/>
      <c r="T707" s="12"/>
      <c r="U707" s="12"/>
      <c r="V707" s="12"/>
      <c r="W707" s="58"/>
      <c r="X707" s="12"/>
      <c r="Y707" s="12"/>
      <c r="Z707" s="12"/>
      <c r="AA707" s="12"/>
      <c r="AB707" s="12"/>
      <c r="AC707" s="58"/>
      <c r="AD707" s="12"/>
      <c r="AE707" s="12"/>
      <c r="AF707" s="12"/>
      <c r="AG707" s="12"/>
      <c r="AH707" s="12"/>
      <c r="AI707" s="58"/>
      <c r="AJ707" s="12"/>
      <c r="AK707" s="12"/>
      <c r="AL707" s="12"/>
      <c r="AM707" s="12"/>
      <c r="AN707" s="12"/>
    </row>
    <row r="708" spans="1:40" ht="11.5" x14ac:dyDescent="0.2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58"/>
      <c r="L708" s="12"/>
      <c r="M708" s="12"/>
      <c r="N708" s="12"/>
      <c r="O708" s="12"/>
      <c r="P708" s="12"/>
      <c r="Q708" s="58"/>
      <c r="R708" s="12"/>
      <c r="S708" s="12"/>
      <c r="T708" s="12"/>
      <c r="U708" s="12"/>
      <c r="V708" s="12"/>
      <c r="W708" s="58"/>
      <c r="X708" s="12"/>
      <c r="Y708" s="12"/>
      <c r="Z708" s="12"/>
      <c r="AA708" s="12"/>
      <c r="AB708" s="12"/>
      <c r="AC708" s="58"/>
      <c r="AD708" s="12"/>
      <c r="AE708" s="12"/>
      <c r="AF708" s="12"/>
      <c r="AG708" s="12"/>
      <c r="AH708" s="12"/>
      <c r="AI708" s="58"/>
      <c r="AJ708" s="12"/>
      <c r="AK708" s="12"/>
      <c r="AL708" s="12"/>
      <c r="AM708" s="12"/>
      <c r="AN708" s="12"/>
    </row>
    <row r="709" spans="1:40" ht="11.5" x14ac:dyDescent="0.2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58"/>
      <c r="L709" s="12"/>
      <c r="M709" s="12"/>
      <c r="N709" s="12"/>
      <c r="O709" s="12"/>
      <c r="P709" s="12"/>
      <c r="Q709" s="58"/>
      <c r="R709" s="12"/>
      <c r="S709" s="12"/>
      <c r="T709" s="12"/>
      <c r="U709" s="12"/>
      <c r="V709" s="12"/>
      <c r="W709" s="58"/>
      <c r="X709" s="12"/>
      <c r="Y709" s="12"/>
      <c r="Z709" s="12"/>
      <c r="AA709" s="12"/>
      <c r="AB709" s="12"/>
      <c r="AC709" s="58"/>
      <c r="AD709" s="12"/>
      <c r="AE709" s="12"/>
      <c r="AF709" s="12"/>
      <c r="AG709" s="12"/>
      <c r="AH709" s="12"/>
      <c r="AI709" s="58"/>
      <c r="AJ709" s="12"/>
      <c r="AK709" s="12"/>
      <c r="AL709" s="12"/>
      <c r="AM709" s="12"/>
      <c r="AN709" s="12"/>
    </row>
    <row r="710" spans="1:40" ht="11.5" x14ac:dyDescent="0.2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58"/>
      <c r="L710" s="12"/>
      <c r="M710" s="12"/>
      <c r="N710" s="12"/>
      <c r="O710" s="12"/>
      <c r="P710" s="12"/>
      <c r="Q710" s="58"/>
      <c r="R710" s="12"/>
      <c r="S710" s="12"/>
      <c r="T710" s="12"/>
      <c r="U710" s="12"/>
      <c r="V710" s="12"/>
      <c r="W710" s="58"/>
      <c r="X710" s="12"/>
      <c r="Y710" s="12"/>
      <c r="Z710" s="12"/>
      <c r="AA710" s="12"/>
      <c r="AB710" s="12"/>
      <c r="AC710" s="58"/>
      <c r="AD710" s="12"/>
      <c r="AE710" s="12"/>
      <c r="AF710" s="12"/>
      <c r="AG710" s="12"/>
      <c r="AH710" s="12"/>
      <c r="AI710" s="58"/>
      <c r="AJ710" s="12"/>
      <c r="AK710" s="12"/>
      <c r="AL710" s="12"/>
      <c r="AM710" s="12"/>
      <c r="AN710" s="12"/>
    </row>
    <row r="711" spans="1:40" ht="11.5" x14ac:dyDescent="0.2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58"/>
      <c r="L711" s="12"/>
      <c r="M711" s="12"/>
      <c r="N711" s="12"/>
      <c r="O711" s="12"/>
      <c r="P711" s="12"/>
      <c r="Q711" s="58"/>
      <c r="R711" s="12"/>
      <c r="S711" s="12"/>
      <c r="T711" s="12"/>
      <c r="U711" s="12"/>
      <c r="V711" s="12"/>
      <c r="W711" s="58"/>
      <c r="X711" s="12"/>
      <c r="Y711" s="12"/>
      <c r="Z711" s="12"/>
      <c r="AA711" s="12"/>
      <c r="AB711" s="12"/>
      <c r="AC711" s="58"/>
      <c r="AD711" s="12"/>
      <c r="AE711" s="12"/>
      <c r="AF711" s="12"/>
      <c r="AG711" s="12"/>
      <c r="AH711" s="12"/>
      <c r="AI711" s="58"/>
      <c r="AJ711" s="12"/>
      <c r="AK711" s="12"/>
      <c r="AL711" s="12"/>
      <c r="AM711" s="12"/>
      <c r="AN711" s="12"/>
    </row>
    <row r="712" spans="1:40" ht="11.5" x14ac:dyDescent="0.2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58"/>
      <c r="L712" s="12"/>
      <c r="M712" s="12"/>
      <c r="N712" s="12"/>
      <c r="O712" s="12"/>
      <c r="P712" s="12"/>
      <c r="Q712" s="58"/>
      <c r="R712" s="12"/>
      <c r="S712" s="12"/>
      <c r="T712" s="12"/>
      <c r="U712" s="12"/>
      <c r="V712" s="12"/>
      <c r="W712" s="58"/>
      <c r="X712" s="12"/>
      <c r="Y712" s="12"/>
      <c r="Z712" s="12"/>
      <c r="AA712" s="12"/>
      <c r="AB712" s="12"/>
      <c r="AC712" s="58"/>
      <c r="AD712" s="12"/>
      <c r="AE712" s="12"/>
      <c r="AF712" s="12"/>
      <c r="AG712" s="12"/>
      <c r="AH712" s="12"/>
      <c r="AI712" s="58"/>
      <c r="AJ712" s="12"/>
      <c r="AK712" s="12"/>
      <c r="AL712" s="12"/>
      <c r="AM712" s="12"/>
      <c r="AN712" s="12"/>
    </row>
    <row r="713" spans="1:40" ht="11.5" x14ac:dyDescent="0.2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58"/>
      <c r="L713" s="12"/>
      <c r="M713" s="12"/>
      <c r="N713" s="12"/>
      <c r="O713" s="12"/>
      <c r="P713" s="12"/>
      <c r="Q713" s="58"/>
      <c r="R713" s="12"/>
      <c r="S713" s="12"/>
      <c r="T713" s="12"/>
      <c r="U713" s="12"/>
      <c r="V713" s="12"/>
      <c r="W713" s="58"/>
      <c r="X713" s="12"/>
      <c r="Y713" s="12"/>
      <c r="Z713" s="12"/>
      <c r="AA713" s="12"/>
      <c r="AB713" s="12"/>
      <c r="AC713" s="58"/>
      <c r="AD713" s="12"/>
      <c r="AE713" s="12"/>
      <c r="AF713" s="12"/>
      <c r="AG713" s="12"/>
      <c r="AH713" s="12"/>
      <c r="AI713" s="58"/>
      <c r="AJ713" s="12"/>
      <c r="AK713" s="12"/>
      <c r="AL713" s="12"/>
      <c r="AM713" s="12"/>
      <c r="AN713" s="12"/>
    </row>
    <row r="714" spans="1:40" ht="11.5" x14ac:dyDescent="0.2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58"/>
      <c r="L714" s="12"/>
      <c r="M714" s="12"/>
      <c r="N714" s="12"/>
      <c r="O714" s="12"/>
      <c r="P714" s="12"/>
      <c r="Q714" s="58"/>
      <c r="R714" s="12"/>
      <c r="S714" s="12"/>
      <c r="T714" s="12"/>
      <c r="U714" s="12"/>
      <c r="V714" s="12"/>
      <c r="W714" s="58"/>
      <c r="X714" s="12"/>
      <c r="Y714" s="12"/>
      <c r="Z714" s="12"/>
      <c r="AA714" s="12"/>
      <c r="AB714" s="12"/>
      <c r="AC714" s="58"/>
      <c r="AD714" s="12"/>
      <c r="AE714" s="12"/>
      <c r="AF714" s="12"/>
      <c r="AG714" s="12"/>
      <c r="AH714" s="12"/>
      <c r="AI714" s="58"/>
      <c r="AJ714" s="12"/>
      <c r="AK714" s="12"/>
      <c r="AL714" s="12"/>
      <c r="AM714" s="12"/>
      <c r="AN714" s="12"/>
    </row>
    <row r="715" spans="1:40" ht="11.5" x14ac:dyDescent="0.2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58"/>
      <c r="L715" s="12"/>
      <c r="M715" s="12"/>
      <c r="N715" s="12"/>
      <c r="O715" s="12"/>
      <c r="P715" s="12"/>
      <c r="Q715" s="58"/>
      <c r="R715" s="12"/>
      <c r="S715" s="12"/>
      <c r="T715" s="12"/>
      <c r="U715" s="12"/>
      <c r="V715" s="12"/>
      <c r="W715" s="58"/>
      <c r="X715" s="12"/>
      <c r="Y715" s="12"/>
      <c r="Z715" s="12"/>
      <c r="AA715" s="12"/>
      <c r="AB715" s="12"/>
      <c r="AC715" s="58"/>
      <c r="AD715" s="12"/>
      <c r="AE715" s="12"/>
      <c r="AF715" s="12"/>
      <c r="AG715" s="12"/>
      <c r="AH715" s="12"/>
      <c r="AI715" s="58"/>
      <c r="AJ715" s="12"/>
      <c r="AK715" s="12"/>
      <c r="AL715" s="12"/>
      <c r="AM715" s="12"/>
      <c r="AN715" s="12"/>
    </row>
    <row r="716" spans="1:40" ht="11.5" x14ac:dyDescent="0.2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58"/>
      <c r="L716" s="12"/>
      <c r="M716" s="12"/>
      <c r="N716" s="12"/>
      <c r="O716" s="12"/>
      <c r="P716" s="12"/>
      <c r="Q716" s="58"/>
      <c r="R716" s="12"/>
      <c r="S716" s="12"/>
      <c r="T716" s="12"/>
      <c r="U716" s="12"/>
      <c r="V716" s="12"/>
      <c r="W716" s="58"/>
      <c r="X716" s="12"/>
      <c r="Y716" s="12"/>
      <c r="Z716" s="12"/>
      <c r="AA716" s="12"/>
      <c r="AB716" s="12"/>
      <c r="AC716" s="58"/>
      <c r="AD716" s="12"/>
      <c r="AE716" s="12"/>
      <c r="AF716" s="12"/>
      <c r="AG716" s="12"/>
      <c r="AH716" s="12"/>
      <c r="AI716" s="58"/>
      <c r="AJ716" s="12"/>
      <c r="AK716" s="12"/>
      <c r="AL716" s="12"/>
      <c r="AM716" s="12"/>
      <c r="AN716" s="12"/>
    </row>
    <row r="717" spans="1:40" ht="11.5" x14ac:dyDescent="0.2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58"/>
      <c r="L717" s="12"/>
      <c r="M717" s="12"/>
      <c r="N717" s="12"/>
      <c r="O717" s="12"/>
      <c r="P717" s="12"/>
      <c r="Q717" s="58"/>
      <c r="R717" s="12"/>
      <c r="S717" s="12"/>
      <c r="T717" s="12"/>
      <c r="U717" s="12"/>
      <c r="V717" s="12"/>
      <c r="W717" s="58"/>
      <c r="X717" s="12"/>
      <c r="Y717" s="12"/>
      <c r="Z717" s="12"/>
      <c r="AA717" s="12"/>
      <c r="AB717" s="12"/>
      <c r="AC717" s="58"/>
      <c r="AD717" s="12"/>
      <c r="AE717" s="12"/>
      <c r="AF717" s="12"/>
      <c r="AG717" s="12"/>
      <c r="AH717" s="12"/>
      <c r="AI717" s="58"/>
      <c r="AJ717" s="12"/>
      <c r="AK717" s="12"/>
      <c r="AL717" s="12"/>
      <c r="AM717" s="12"/>
      <c r="AN717" s="12"/>
    </row>
    <row r="718" spans="1:40" ht="11.5" x14ac:dyDescent="0.2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58"/>
      <c r="L718" s="12"/>
      <c r="M718" s="12"/>
      <c r="N718" s="12"/>
      <c r="O718" s="12"/>
      <c r="P718" s="12"/>
      <c r="Q718" s="58"/>
      <c r="R718" s="12"/>
      <c r="S718" s="12"/>
      <c r="T718" s="12"/>
      <c r="U718" s="12"/>
      <c r="V718" s="12"/>
      <c r="W718" s="58"/>
      <c r="X718" s="12"/>
      <c r="Y718" s="12"/>
      <c r="Z718" s="12"/>
      <c r="AA718" s="12"/>
      <c r="AB718" s="12"/>
      <c r="AC718" s="58"/>
      <c r="AD718" s="12"/>
      <c r="AE718" s="12"/>
      <c r="AF718" s="12"/>
      <c r="AG718" s="12"/>
      <c r="AH718" s="12"/>
      <c r="AI718" s="58"/>
      <c r="AJ718" s="12"/>
      <c r="AK718" s="12"/>
      <c r="AL718" s="12"/>
      <c r="AM718" s="12"/>
      <c r="AN718" s="12"/>
    </row>
    <row r="719" spans="1:40" ht="11.5" x14ac:dyDescent="0.2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58"/>
      <c r="L719" s="12"/>
      <c r="M719" s="12"/>
      <c r="N719" s="12"/>
      <c r="O719" s="12"/>
      <c r="P719" s="12"/>
      <c r="Q719" s="58"/>
      <c r="R719" s="12"/>
      <c r="S719" s="12"/>
      <c r="T719" s="12"/>
      <c r="U719" s="12"/>
      <c r="V719" s="12"/>
      <c r="W719" s="58"/>
      <c r="X719" s="12"/>
      <c r="Y719" s="12"/>
      <c r="Z719" s="12"/>
      <c r="AA719" s="12"/>
      <c r="AB719" s="12"/>
      <c r="AC719" s="58"/>
      <c r="AD719" s="12"/>
      <c r="AE719" s="12"/>
      <c r="AF719" s="12"/>
      <c r="AG719" s="12"/>
      <c r="AH719" s="12"/>
      <c r="AI719" s="58"/>
      <c r="AJ719" s="12"/>
      <c r="AK719" s="12"/>
      <c r="AL719" s="12"/>
      <c r="AM719" s="12"/>
      <c r="AN719" s="12"/>
    </row>
    <row r="720" spans="1:40" ht="11.5" x14ac:dyDescent="0.2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58"/>
      <c r="L720" s="12"/>
      <c r="M720" s="12"/>
      <c r="N720" s="12"/>
      <c r="O720" s="12"/>
      <c r="P720" s="12"/>
      <c r="Q720" s="58"/>
      <c r="R720" s="12"/>
      <c r="S720" s="12"/>
      <c r="T720" s="12"/>
      <c r="U720" s="12"/>
      <c r="V720" s="12"/>
      <c r="W720" s="58"/>
      <c r="X720" s="12"/>
      <c r="Y720" s="12"/>
      <c r="Z720" s="12"/>
      <c r="AA720" s="12"/>
      <c r="AB720" s="12"/>
      <c r="AC720" s="58"/>
      <c r="AD720" s="12"/>
      <c r="AE720" s="12"/>
      <c r="AF720" s="12"/>
      <c r="AG720" s="12"/>
      <c r="AH720" s="12"/>
      <c r="AI720" s="58"/>
      <c r="AJ720" s="12"/>
      <c r="AK720" s="12"/>
      <c r="AL720" s="12"/>
      <c r="AM720" s="12"/>
      <c r="AN720" s="12"/>
    </row>
    <row r="721" spans="1:40" ht="11.5" x14ac:dyDescent="0.2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58"/>
      <c r="L721" s="12"/>
      <c r="M721" s="12"/>
      <c r="N721" s="12"/>
      <c r="O721" s="12"/>
      <c r="P721" s="12"/>
      <c r="Q721" s="58"/>
      <c r="R721" s="12"/>
      <c r="S721" s="12"/>
      <c r="T721" s="12"/>
      <c r="U721" s="12"/>
      <c r="V721" s="12"/>
      <c r="W721" s="58"/>
      <c r="X721" s="12"/>
      <c r="Y721" s="12"/>
      <c r="Z721" s="12"/>
      <c r="AA721" s="12"/>
      <c r="AB721" s="12"/>
      <c r="AC721" s="58"/>
      <c r="AD721" s="12"/>
      <c r="AE721" s="12"/>
      <c r="AF721" s="12"/>
      <c r="AG721" s="12"/>
      <c r="AH721" s="12"/>
      <c r="AI721" s="58"/>
      <c r="AJ721" s="12"/>
      <c r="AK721" s="12"/>
      <c r="AL721" s="12"/>
      <c r="AM721" s="12"/>
      <c r="AN721" s="12"/>
    </row>
    <row r="722" spans="1:40" ht="11.5" x14ac:dyDescent="0.2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58"/>
      <c r="L722" s="12"/>
      <c r="M722" s="12"/>
      <c r="N722" s="12"/>
      <c r="O722" s="12"/>
      <c r="P722" s="12"/>
      <c r="Q722" s="58"/>
      <c r="R722" s="12"/>
      <c r="S722" s="12"/>
      <c r="T722" s="12"/>
      <c r="U722" s="12"/>
      <c r="V722" s="12"/>
      <c r="W722" s="58"/>
      <c r="X722" s="12"/>
      <c r="Y722" s="12"/>
      <c r="Z722" s="12"/>
      <c r="AA722" s="12"/>
      <c r="AB722" s="12"/>
      <c r="AC722" s="58"/>
      <c r="AD722" s="12"/>
      <c r="AE722" s="12"/>
      <c r="AF722" s="12"/>
      <c r="AG722" s="12"/>
      <c r="AH722" s="12"/>
      <c r="AI722" s="58"/>
      <c r="AJ722" s="12"/>
      <c r="AK722" s="12"/>
      <c r="AL722" s="12"/>
      <c r="AM722" s="12"/>
      <c r="AN722" s="12"/>
    </row>
    <row r="723" spans="1:40" ht="11.5" x14ac:dyDescent="0.2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58"/>
      <c r="L723" s="12"/>
      <c r="M723" s="12"/>
      <c r="N723" s="12"/>
      <c r="O723" s="12"/>
      <c r="P723" s="12"/>
      <c r="Q723" s="58"/>
      <c r="R723" s="12"/>
      <c r="S723" s="12"/>
      <c r="T723" s="12"/>
      <c r="U723" s="12"/>
      <c r="V723" s="12"/>
      <c r="W723" s="58"/>
      <c r="X723" s="12"/>
      <c r="Y723" s="12"/>
      <c r="Z723" s="12"/>
      <c r="AA723" s="12"/>
      <c r="AB723" s="12"/>
      <c r="AC723" s="58"/>
      <c r="AD723" s="12"/>
      <c r="AE723" s="12"/>
      <c r="AF723" s="12"/>
      <c r="AG723" s="12"/>
      <c r="AH723" s="12"/>
      <c r="AI723" s="58"/>
      <c r="AJ723" s="12"/>
      <c r="AK723" s="12"/>
      <c r="AL723" s="12"/>
      <c r="AM723" s="12"/>
      <c r="AN723" s="12"/>
    </row>
    <row r="724" spans="1:40" ht="11.5" x14ac:dyDescent="0.2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58"/>
      <c r="L724" s="12"/>
      <c r="M724" s="12"/>
      <c r="N724" s="12"/>
      <c r="O724" s="12"/>
      <c r="P724" s="12"/>
      <c r="Q724" s="58"/>
      <c r="R724" s="12"/>
      <c r="S724" s="12"/>
      <c r="T724" s="12"/>
      <c r="U724" s="12"/>
      <c r="V724" s="12"/>
      <c r="W724" s="58"/>
      <c r="X724" s="12"/>
      <c r="Y724" s="12"/>
      <c r="Z724" s="12"/>
      <c r="AA724" s="12"/>
      <c r="AB724" s="12"/>
      <c r="AC724" s="58"/>
      <c r="AD724" s="12"/>
      <c r="AE724" s="12"/>
      <c r="AF724" s="12"/>
      <c r="AG724" s="12"/>
      <c r="AH724" s="12"/>
      <c r="AI724" s="58"/>
      <c r="AJ724" s="12"/>
      <c r="AK724" s="12"/>
      <c r="AL724" s="12"/>
      <c r="AM724" s="12"/>
      <c r="AN724" s="12"/>
    </row>
    <row r="725" spans="1:40" ht="11.5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58"/>
      <c r="L725" s="12"/>
      <c r="M725" s="12"/>
      <c r="N725" s="12"/>
      <c r="O725" s="12"/>
      <c r="P725" s="12"/>
      <c r="Q725" s="58"/>
      <c r="R725" s="12"/>
      <c r="S725" s="12"/>
      <c r="T725" s="12"/>
      <c r="U725" s="12"/>
      <c r="V725" s="12"/>
      <c r="W725" s="58"/>
      <c r="X725" s="12"/>
      <c r="Y725" s="12"/>
      <c r="Z725" s="12"/>
      <c r="AA725" s="12"/>
      <c r="AB725" s="12"/>
      <c r="AC725" s="58"/>
      <c r="AD725" s="12"/>
      <c r="AE725" s="12"/>
      <c r="AF725" s="12"/>
      <c r="AG725" s="12"/>
      <c r="AH725" s="12"/>
      <c r="AI725" s="58"/>
      <c r="AJ725" s="12"/>
      <c r="AK725" s="12"/>
      <c r="AL725" s="12"/>
      <c r="AM725" s="12"/>
      <c r="AN725" s="12"/>
    </row>
    <row r="726" spans="1:40" ht="11.5" x14ac:dyDescent="0.2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58"/>
      <c r="L726" s="12"/>
      <c r="M726" s="12"/>
      <c r="N726" s="12"/>
      <c r="O726" s="12"/>
      <c r="P726" s="12"/>
      <c r="Q726" s="58"/>
      <c r="R726" s="12"/>
      <c r="S726" s="12"/>
      <c r="T726" s="12"/>
      <c r="U726" s="12"/>
      <c r="V726" s="12"/>
      <c r="W726" s="58"/>
      <c r="X726" s="12"/>
      <c r="Y726" s="12"/>
      <c r="Z726" s="12"/>
      <c r="AA726" s="12"/>
      <c r="AB726" s="12"/>
      <c r="AC726" s="58"/>
      <c r="AD726" s="12"/>
      <c r="AE726" s="12"/>
      <c r="AF726" s="12"/>
      <c r="AG726" s="12"/>
      <c r="AH726" s="12"/>
      <c r="AI726" s="58"/>
      <c r="AJ726" s="12"/>
      <c r="AK726" s="12"/>
      <c r="AL726" s="12"/>
      <c r="AM726" s="12"/>
      <c r="AN726" s="12"/>
    </row>
    <row r="727" spans="1:40" ht="11.5" x14ac:dyDescent="0.2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58"/>
      <c r="L727" s="12"/>
      <c r="M727" s="12"/>
      <c r="N727" s="12"/>
      <c r="O727" s="12"/>
      <c r="P727" s="12"/>
      <c r="Q727" s="58"/>
      <c r="R727" s="12"/>
      <c r="S727" s="12"/>
      <c r="T727" s="12"/>
      <c r="U727" s="12"/>
      <c r="V727" s="12"/>
      <c r="W727" s="58"/>
      <c r="X727" s="12"/>
      <c r="Y727" s="12"/>
      <c r="Z727" s="12"/>
      <c r="AA727" s="12"/>
      <c r="AB727" s="12"/>
      <c r="AC727" s="58"/>
      <c r="AD727" s="12"/>
      <c r="AE727" s="12"/>
      <c r="AF727" s="12"/>
      <c r="AG727" s="12"/>
      <c r="AH727" s="12"/>
      <c r="AI727" s="58"/>
      <c r="AJ727" s="12"/>
      <c r="AK727" s="12"/>
      <c r="AL727" s="12"/>
      <c r="AM727" s="12"/>
      <c r="AN727" s="12"/>
    </row>
    <row r="728" spans="1:40" ht="11.5" x14ac:dyDescent="0.2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58"/>
      <c r="L728" s="12"/>
      <c r="M728" s="12"/>
      <c r="N728" s="12"/>
      <c r="O728" s="12"/>
      <c r="P728" s="12"/>
      <c r="Q728" s="58"/>
      <c r="R728" s="12"/>
      <c r="S728" s="12"/>
      <c r="T728" s="12"/>
      <c r="U728" s="12"/>
      <c r="V728" s="12"/>
      <c r="W728" s="58"/>
      <c r="X728" s="12"/>
      <c r="Y728" s="12"/>
      <c r="Z728" s="12"/>
      <c r="AA728" s="12"/>
      <c r="AB728" s="12"/>
      <c r="AC728" s="58"/>
      <c r="AD728" s="12"/>
      <c r="AE728" s="12"/>
      <c r="AF728" s="12"/>
      <c r="AG728" s="12"/>
      <c r="AH728" s="12"/>
      <c r="AI728" s="58"/>
      <c r="AJ728" s="12"/>
      <c r="AK728" s="12"/>
      <c r="AL728" s="12"/>
      <c r="AM728" s="12"/>
      <c r="AN728" s="12"/>
    </row>
    <row r="729" spans="1:40" ht="11.5" x14ac:dyDescent="0.2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58"/>
      <c r="L729" s="12"/>
      <c r="M729" s="12"/>
      <c r="N729" s="12"/>
      <c r="O729" s="12"/>
      <c r="P729" s="12"/>
      <c r="Q729" s="58"/>
      <c r="R729" s="12"/>
      <c r="S729" s="12"/>
      <c r="T729" s="12"/>
      <c r="U729" s="12"/>
      <c r="V729" s="12"/>
      <c r="W729" s="58"/>
      <c r="X729" s="12"/>
      <c r="Y729" s="12"/>
      <c r="Z729" s="12"/>
      <c r="AA729" s="12"/>
      <c r="AB729" s="12"/>
      <c r="AC729" s="58"/>
      <c r="AD729" s="12"/>
      <c r="AE729" s="12"/>
      <c r="AF729" s="12"/>
      <c r="AG729" s="12"/>
      <c r="AH729" s="12"/>
      <c r="AI729" s="58"/>
      <c r="AJ729" s="12"/>
      <c r="AK729" s="12"/>
      <c r="AL729" s="12"/>
      <c r="AM729" s="12"/>
      <c r="AN729" s="12"/>
    </row>
    <row r="730" spans="1:40" ht="11.5" x14ac:dyDescent="0.2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58"/>
      <c r="L730" s="12"/>
      <c r="M730" s="12"/>
      <c r="N730" s="12"/>
      <c r="O730" s="12"/>
      <c r="P730" s="12"/>
      <c r="Q730" s="58"/>
      <c r="R730" s="12"/>
      <c r="S730" s="12"/>
      <c r="T730" s="12"/>
      <c r="U730" s="12"/>
      <c r="V730" s="12"/>
      <c r="W730" s="58"/>
      <c r="X730" s="12"/>
      <c r="Y730" s="12"/>
      <c r="Z730" s="12"/>
      <c r="AA730" s="12"/>
      <c r="AB730" s="12"/>
      <c r="AC730" s="58"/>
      <c r="AD730" s="12"/>
      <c r="AE730" s="12"/>
      <c r="AF730" s="12"/>
      <c r="AG730" s="12"/>
      <c r="AH730" s="12"/>
      <c r="AI730" s="58"/>
      <c r="AJ730" s="12"/>
      <c r="AK730" s="12"/>
      <c r="AL730" s="12"/>
      <c r="AM730" s="12"/>
      <c r="AN730" s="12"/>
    </row>
    <row r="731" spans="1:40" ht="11.5" x14ac:dyDescent="0.2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58"/>
      <c r="L731" s="12"/>
      <c r="M731" s="12"/>
      <c r="N731" s="12"/>
      <c r="O731" s="12"/>
      <c r="P731" s="12"/>
      <c r="Q731" s="58"/>
      <c r="R731" s="12"/>
      <c r="S731" s="12"/>
      <c r="T731" s="12"/>
      <c r="U731" s="12"/>
      <c r="V731" s="12"/>
      <c r="W731" s="58"/>
      <c r="X731" s="12"/>
      <c r="Y731" s="12"/>
      <c r="Z731" s="12"/>
      <c r="AA731" s="12"/>
      <c r="AB731" s="12"/>
      <c r="AC731" s="58"/>
      <c r="AD731" s="12"/>
      <c r="AE731" s="12"/>
      <c r="AF731" s="12"/>
      <c r="AG731" s="12"/>
      <c r="AH731" s="12"/>
      <c r="AI731" s="58"/>
      <c r="AJ731" s="12"/>
      <c r="AK731" s="12"/>
      <c r="AL731" s="12"/>
      <c r="AM731" s="12"/>
      <c r="AN731" s="12"/>
    </row>
    <row r="732" spans="1:40" ht="11.5" x14ac:dyDescent="0.2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58"/>
      <c r="L732" s="12"/>
      <c r="M732" s="12"/>
      <c r="N732" s="12"/>
      <c r="O732" s="12"/>
      <c r="P732" s="12"/>
      <c r="Q732" s="58"/>
      <c r="R732" s="12"/>
      <c r="S732" s="12"/>
      <c r="T732" s="12"/>
      <c r="U732" s="12"/>
      <c r="V732" s="12"/>
      <c r="W732" s="58"/>
      <c r="X732" s="12"/>
      <c r="Y732" s="12"/>
      <c r="Z732" s="12"/>
      <c r="AA732" s="12"/>
      <c r="AB732" s="12"/>
      <c r="AC732" s="58"/>
      <c r="AD732" s="12"/>
      <c r="AE732" s="12"/>
      <c r="AF732" s="12"/>
      <c r="AG732" s="12"/>
      <c r="AH732" s="12"/>
      <c r="AI732" s="58"/>
      <c r="AJ732" s="12"/>
      <c r="AK732" s="12"/>
      <c r="AL732" s="12"/>
      <c r="AM732" s="12"/>
      <c r="AN732" s="12"/>
    </row>
    <row r="733" spans="1:40" ht="11.5" x14ac:dyDescent="0.2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58"/>
      <c r="L733" s="12"/>
      <c r="M733" s="12"/>
      <c r="N733" s="12"/>
      <c r="O733" s="12"/>
      <c r="P733" s="12"/>
      <c r="Q733" s="58"/>
      <c r="R733" s="12"/>
      <c r="S733" s="12"/>
      <c r="T733" s="12"/>
      <c r="U733" s="12"/>
      <c r="V733" s="12"/>
      <c r="W733" s="58"/>
      <c r="X733" s="12"/>
      <c r="Y733" s="12"/>
      <c r="Z733" s="12"/>
      <c r="AA733" s="12"/>
      <c r="AB733" s="12"/>
      <c r="AC733" s="58"/>
      <c r="AD733" s="12"/>
      <c r="AE733" s="12"/>
      <c r="AF733" s="12"/>
      <c r="AG733" s="12"/>
      <c r="AH733" s="12"/>
      <c r="AI733" s="58"/>
      <c r="AJ733" s="12"/>
      <c r="AK733" s="12"/>
      <c r="AL733" s="12"/>
      <c r="AM733" s="12"/>
      <c r="AN733" s="12"/>
    </row>
    <row r="734" spans="1:40" ht="11.5" x14ac:dyDescent="0.2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58"/>
      <c r="L734" s="12"/>
      <c r="M734" s="12"/>
      <c r="N734" s="12"/>
      <c r="O734" s="12"/>
      <c r="P734" s="12"/>
      <c r="Q734" s="58"/>
      <c r="R734" s="12"/>
      <c r="S734" s="12"/>
      <c r="T734" s="12"/>
      <c r="U734" s="12"/>
      <c r="V734" s="12"/>
      <c r="W734" s="58"/>
      <c r="X734" s="12"/>
      <c r="Y734" s="12"/>
      <c r="Z734" s="12"/>
      <c r="AA734" s="12"/>
      <c r="AB734" s="12"/>
      <c r="AC734" s="58"/>
      <c r="AD734" s="12"/>
      <c r="AE734" s="12"/>
      <c r="AF734" s="12"/>
      <c r="AG734" s="12"/>
      <c r="AH734" s="12"/>
      <c r="AI734" s="58"/>
      <c r="AJ734" s="12"/>
      <c r="AK734" s="12"/>
      <c r="AL734" s="12"/>
      <c r="AM734" s="12"/>
      <c r="AN734" s="12"/>
    </row>
    <row r="735" spans="1:40" ht="11.5" x14ac:dyDescent="0.2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58"/>
      <c r="L735" s="12"/>
      <c r="M735" s="12"/>
      <c r="N735" s="12"/>
      <c r="O735" s="12"/>
      <c r="P735" s="12"/>
      <c r="Q735" s="58"/>
      <c r="R735" s="12"/>
      <c r="S735" s="12"/>
      <c r="T735" s="12"/>
      <c r="U735" s="12"/>
      <c r="V735" s="12"/>
      <c r="W735" s="58"/>
      <c r="X735" s="12"/>
      <c r="Y735" s="12"/>
      <c r="Z735" s="12"/>
      <c r="AA735" s="12"/>
      <c r="AB735" s="12"/>
      <c r="AC735" s="58"/>
      <c r="AD735" s="12"/>
      <c r="AE735" s="12"/>
      <c r="AF735" s="12"/>
      <c r="AG735" s="12"/>
      <c r="AH735" s="12"/>
      <c r="AI735" s="58"/>
      <c r="AJ735" s="12"/>
      <c r="AK735" s="12"/>
      <c r="AL735" s="12"/>
      <c r="AM735" s="12"/>
      <c r="AN735" s="12"/>
    </row>
    <row r="736" spans="1:40" ht="11.5" x14ac:dyDescent="0.2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58"/>
      <c r="L736" s="12"/>
      <c r="M736" s="12"/>
      <c r="N736" s="12"/>
      <c r="O736" s="12"/>
      <c r="P736" s="12"/>
      <c r="Q736" s="58"/>
      <c r="R736" s="12"/>
      <c r="S736" s="12"/>
      <c r="T736" s="12"/>
      <c r="U736" s="12"/>
      <c r="V736" s="12"/>
      <c r="W736" s="58"/>
      <c r="X736" s="12"/>
      <c r="Y736" s="12"/>
      <c r="Z736" s="12"/>
      <c r="AA736" s="12"/>
      <c r="AB736" s="12"/>
      <c r="AC736" s="58"/>
      <c r="AD736" s="12"/>
      <c r="AE736" s="12"/>
      <c r="AF736" s="12"/>
      <c r="AG736" s="12"/>
      <c r="AH736" s="12"/>
      <c r="AI736" s="58"/>
      <c r="AJ736" s="12"/>
      <c r="AK736" s="12"/>
      <c r="AL736" s="12"/>
      <c r="AM736" s="12"/>
      <c r="AN736" s="12"/>
    </row>
    <row r="737" spans="1:40" ht="11.5" x14ac:dyDescent="0.2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58"/>
      <c r="L737" s="12"/>
      <c r="M737" s="12"/>
      <c r="N737" s="12"/>
      <c r="O737" s="12"/>
      <c r="P737" s="12"/>
      <c r="Q737" s="58"/>
      <c r="R737" s="12"/>
      <c r="S737" s="12"/>
      <c r="T737" s="12"/>
      <c r="U737" s="12"/>
      <c r="V737" s="12"/>
      <c r="W737" s="58"/>
      <c r="X737" s="12"/>
      <c r="Y737" s="12"/>
      <c r="Z737" s="12"/>
      <c r="AA737" s="12"/>
      <c r="AB737" s="12"/>
      <c r="AC737" s="58"/>
      <c r="AD737" s="12"/>
      <c r="AE737" s="12"/>
      <c r="AF737" s="12"/>
      <c r="AG737" s="12"/>
      <c r="AH737" s="12"/>
      <c r="AI737" s="58"/>
      <c r="AJ737" s="12"/>
      <c r="AK737" s="12"/>
      <c r="AL737" s="12"/>
      <c r="AM737" s="12"/>
      <c r="AN737" s="12"/>
    </row>
    <row r="738" spans="1:40" ht="11.5" x14ac:dyDescent="0.2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58"/>
      <c r="L738" s="12"/>
      <c r="M738" s="12"/>
      <c r="N738" s="12"/>
      <c r="O738" s="12"/>
      <c r="P738" s="12"/>
      <c r="Q738" s="58"/>
      <c r="R738" s="12"/>
      <c r="S738" s="12"/>
      <c r="T738" s="12"/>
      <c r="U738" s="12"/>
      <c r="V738" s="12"/>
      <c r="W738" s="58"/>
      <c r="X738" s="12"/>
      <c r="Y738" s="12"/>
      <c r="Z738" s="12"/>
      <c r="AA738" s="12"/>
      <c r="AB738" s="12"/>
      <c r="AC738" s="58"/>
      <c r="AD738" s="12"/>
      <c r="AE738" s="12"/>
      <c r="AF738" s="12"/>
      <c r="AG738" s="12"/>
      <c r="AH738" s="12"/>
      <c r="AI738" s="58"/>
      <c r="AJ738" s="12"/>
      <c r="AK738" s="12"/>
      <c r="AL738" s="12"/>
      <c r="AM738" s="12"/>
      <c r="AN738" s="12"/>
    </row>
    <row r="739" spans="1:40" ht="11.5" x14ac:dyDescent="0.2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58"/>
      <c r="L739" s="12"/>
      <c r="M739" s="12"/>
      <c r="N739" s="12"/>
      <c r="O739" s="12"/>
      <c r="P739" s="12"/>
      <c r="Q739" s="58"/>
      <c r="R739" s="12"/>
      <c r="S739" s="12"/>
      <c r="T739" s="12"/>
      <c r="U739" s="12"/>
      <c r="V739" s="12"/>
      <c r="W739" s="58"/>
      <c r="X739" s="12"/>
      <c r="Y739" s="12"/>
      <c r="Z739" s="12"/>
      <c r="AA739" s="12"/>
      <c r="AB739" s="12"/>
      <c r="AC739" s="58"/>
      <c r="AD739" s="12"/>
      <c r="AE739" s="12"/>
      <c r="AF739" s="12"/>
      <c r="AG739" s="12"/>
      <c r="AH739" s="12"/>
      <c r="AI739" s="58"/>
      <c r="AJ739" s="12"/>
      <c r="AK739" s="12"/>
      <c r="AL739" s="12"/>
      <c r="AM739" s="12"/>
      <c r="AN739" s="12"/>
    </row>
    <row r="740" spans="1:40" ht="11.5" x14ac:dyDescent="0.2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58"/>
      <c r="L740" s="12"/>
      <c r="M740" s="12"/>
      <c r="N740" s="12"/>
      <c r="O740" s="12"/>
      <c r="P740" s="12"/>
      <c r="Q740" s="58"/>
      <c r="R740" s="12"/>
      <c r="S740" s="12"/>
      <c r="T740" s="12"/>
      <c r="U740" s="12"/>
      <c r="V740" s="12"/>
      <c r="W740" s="58"/>
      <c r="X740" s="12"/>
      <c r="Y740" s="12"/>
      <c r="Z740" s="12"/>
      <c r="AA740" s="12"/>
      <c r="AB740" s="12"/>
      <c r="AC740" s="58"/>
      <c r="AD740" s="12"/>
      <c r="AE740" s="12"/>
      <c r="AF740" s="12"/>
      <c r="AG740" s="12"/>
      <c r="AH740" s="12"/>
      <c r="AI740" s="58"/>
      <c r="AJ740" s="12"/>
      <c r="AK740" s="12"/>
      <c r="AL740" s="12"/>
      <c r="AM740" s="12"/>
      <c r="AN740" s="12"/>
    </row>
    <row r="741" spans="1:40" ht="11.5" x14ac:dyDescent="0.2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58"/>
      <c r="L741" s="12"/>
      <c r="M741" s="12"/>
      <c r="N741" s="12"/>
      <c r="O741" s="12"/>
      <c r="P741" s="12"/>
      <c r="Q741" s="58"/>
      <c r="R741" s="12"/>
      <c r="S741" s="12"/>
      <c r="T741" s="12"/>
      <c r="U741" s="12"/>
      <c r="V741" s="12"/>
      <c r="W741" s="58"/>
      <c r="X741" s="12"/>
      <c r="Y741" s="12"/>
      <c r="Z741" s="12"/>
      <c r="AA741" s="12"/>
      <c r="AB741" s="12"/>
      <c r="AC741" s="58"/>
      <c r="AD741" s="12"/>
      <c r="AE741" s="12"/>
      <c r="AF741" s="12"/>
      <c r="AG741" s="12"/>
      <c r="AH741" s="12"/>
      <c r="AI741" s="58"/>
      <c r="AJ741" s="12"/>
      <c r="AK741" s="12"/>
      <c r="AL741" s="12"/>
      <c r="AM741" s="12"/>
      <c r="AN741" s="12"/>
    </row>
    <row r="742" spans="1:40" ht="11.5" x14ac:dyDescent="0.2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58"/>
      <c r="L742" s="12"/>
      <c r="M742" s="12"/>
      <c r="N742" s="12"/>
      <c r="O742" s="12"/>
      <c r="P742" s="12"/>
      <c r="Q742" s="58"/>
      <c r="R742" s="12"/>
      <c r="S742" s="12"/>
      <c r="T742" s="12"/>
      <c r="U742" s="12"/>
      <c r="V742" s="12"/>
      <c r="W742" s="58"/>
      <c r="X742" s="12"/>
      <c r="Y742" s="12"/>
      <c r="Z742" s="12"/>
      <c r="AA742" s="12"/>
      <c r="AB742" s="12"/>
      <c r="AC742" s="58"/>
      <c r="AD742" s="12"/>
      <c r="AE742" s="12"/>
      <c r="AF742" s="12"/>
      <c r="AG742" s="12"/>
      <c r="AH742" s="12"/>
      <c r="AI742" s="58"/>
      <c r="AJ742" s="12"/>
      <c r="AK742" s="12"/>
      <c r="AL742" s="12"/>
      <c r="AM742" s="12"/>
      <c r="AN742" s="12"/>
    </row>
    <row r="743" spans="1:40" ht="11.5" x14ac:dyDescent="0.2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58"/>
      <c r="L743" s="12"/>
      <c r="M743" s="12"/>
      <c r="N743" s="12"/>
      <c r="O743" s="12"/>
      <c r="P743" s="12"/>
      <c r="Q743" s="58"/>
      <c r="R743" s="12"/>
      <c r="S743" s="12"/>
      <c r="T743" s="12"/>
      <c r="U743" s="12"/>
      <c r="V743" s="12"/>
      <c r="W743" s="58"/>
      <c r="X743" s="12"/>
      <c r="Y743" s="12"/>
      <c r="Z743" s="12"/>
      <c r="AA743" s="12"/>
      <c r="AB743" s="12"/>
      <c r="AC743" s="58"/>
      <c r="AD743" s="12"/>
      <c r="AE743" s="12"/>
      <c r="AF743" s="12"/>
      <c r="AG743" s="12"/>
      <c r="AH743" s="12"/>
      <c r="AI743" s="58"/>
      <c r="AJ743" s="12"/>
      <c r="AK743" s="12"/>
      <c r="AL743" s="12"/>
      <c r="AM743" s="12"/>
      <c r="AN743" s="12"/>
    </row>
    <row r="744" spans="1:40" ht="11.5" x14ac:dyDescent="0.2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58"/>
      <c r="L744" s="12"/>
      <c r="M744" s="12"/>
      <c r="N744" s="12"/>
      <c r="O744" s="12"/>
      <c r="P744" s="12"/>
      <c r="Q744" s="58"/>
      <c r="R744" s="12"/>
      <c r="S744" s="12"/>
      <c r="T744" s="12"/>
      <c r="U744" s="12"/>
      <c r="V744" s="12"/>
      <c r="W744" s="58"/>
      <c r="X744" s="12"/>
      <c r="Y744" s="12"/>
      <c r="Z744" s="12"/>
      <c r="AA744" s="12"/>
      <c r="AB744" s="12"/>
      <c r="AC744" s="58"/>
      <c r="AD744" s="12"/>
      <c r="AE744" s="12"/>
      <c r="AF744" s="12"/>
      <c r="AG744" s="12"/>
      <c r="AH744" s="12"/>
      <c r="AI744" s="58"/>
      <c r="AJ744" s="12"/>
      <c r="AK744" s="12"/>
      <c r="AL744" s="12"/>
      <c r="AM744" s="12"/>
      <c r="AN744" s="12"/>
    </row>
    <row r="745" spans="1:40" ht="11.5" x14ac:dyDescent="0.2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58"/>
      <c r="L745" s="12"/>
      <c r="M745" s="12"/>
      <c r="N745" s="12"/>
      <c r="O745" s="12"/>
      <c r="P745" s="12"/>
      <c r="Q745" s="58"/>
      <c r="R745" s="12"/>
      <c r="S745" s="12"/>
      <c r="T745" s="12"/>
      <c r="U745" s="12"/>
      <c r="V745" s="12"/>
      <c r="W745" s="58"/>
      <c r="X745" s="12"/>
      <c r="Y745" s="12"/>
      <c r="Z745" s="12"/>
      <c r="AA745" s="12"/>
      <c r="AB745" s="12"/>
      <c r="AC745" s="58"/>
      <c r="AD745" s="12"/>
      <c r="AE745" s="12"/>
      <c r="AF745" s="12"/>
      <c r="AG745" s="12"/>
      <c r="AH745" s="12"/>
      <c r="AI745" s="58"/>
      <c r="AJ745" s="12"/>
      <c r="AK745" s="12"/>
      <c r="AL745" s="12"/>
      <c r="AM745" s="12"/>
      <c r="AN745" s="12"/>
    </row>
    <row r="746" spans="1:40" ht="11.5" x14ac:dyDescent="0.2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58"/>
      <c r="L746" s="12"/>
      <c r="M746" s="12"/>
      <c r="N746" s="12"/>
      <c r="O746" s="12"/>
      <c r="P746" s="12"/>
      <c r="Q746" s="58"/>
      <c r="R746" s="12"/>
      <c r="S746" s="12"/>
      <c r="T746" s="12"/>
      <c r="U746" s="12"/>
      <c r="V746" s="12"/>
      <c r="W746" s="58"/>
      <c r="X746" s="12"/>
      <c r="Y746" s="12"/>
      <c r="Z746" s="12"/>
      <c r="AA746" s="12"/>
      <c r="AB746" s="12"/>
      <c r="AC746" s="58"/>
      <c r="AD746" s="12"/>
      <c r="AE746" s="12"/>
      <c r="AF746" s="12"/>
      <c r="AG746" s="12"/>
      <c r="AH746" s="12"/>
      <c r="AI746" s="58"/>
      <c r="AJ746" s="12"/>
      <c r="AK746" s="12"/>
      <c r="AL746" s="12"/>
      <c r="AM746" s="12"/>
      <c r="AN746" s="12"/>
    </row>
    <row r="747" spans="1:40" ht="11.5" x14ac:dyDescent="0.2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58"/>
      <c r="L747" s="12"/>
      <c r="M747" s="12"/>
      <c r="N747" s="12"/>
      <c r="O747" s="12"/>
      <c r="P747" s="12"/>
      <c r="Q747" s="58"/>
      <c r="R747" s="12"/>
      <c r="S747" s="12"/>
      <c r="T747" s="12"/>
      <c r="U747" s="12"/>
      <c r="V747" s="12"/>
      <c r="W747" s="58"/>
      <c r="X747" s="12"/>
      <c r="Y747" s="12"/>
      <c r="Z747" s="12"/>
      <c r="AA747" s="12"/>
      <c r="AB747" s="12"/>
      <c r="AC747" s="58"/>
      <c r="AD747" s="12"/>
      <c r="AE747" s="12"/>
      <c r="AF747" s="12"/>
      <c r="AG747" s="12"/>
      <c r="AH747" s="12"/>
      <c r="AI747" s="58"/>
      <c r="AJ747" s="12"/>
      <c r="AK747" s="12"/>
      <c r="AL747" s="12"/>
      <c r="AM747" s="12"/>
      <c r="AN747" s="12"/>
    </row>
    <row r="748" spans="1:40" ht="11.5" x14ac:dyDescent="0.2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58"/>
      <c r="L748" s="12"/>
      <c r="M748" s="12"/>
      <c r="N748" s="12"/>
      <c r="O748" s="12"/>
      <c r="P748" s="12"/>
      <c r="Q748" s="58"/>
      <c r="R748" s="12"/>
      <c r="S748" s="12"/>
      <c r="T748" s="12"/>
      <c r="U748" s="12"/>
      <c r="V748" s="12"/>
      <c r="W748" s="58"/>
      <c r="X748" s="12"/>
      <c r="Y748" s="12"/>
      <c r="Z748" s="12"/>
      <c r="AA748" s="12"/>
      <c r="AB748" s="12"/>
      <c r="AC748" s="58"/>
      <c r="AD748" s="12"/>
      <c r="AE748" s="12"/>
      <c r="AF748" s="12"/>
      <c r="AG748" s="12"/>
      <c r="AH748" s="12"/>
      <c r="AI748" s="58"/>
      <c r="AJ748" s="12"/>
      <c r="AK748" s="12"/>
      <c r="AL748" s="12"/>
      <c r="AM748" s="12"/>
      <c r="AN748" s="12"/>
    </row>
    <row r="749" spans="1:40" ht="11.5" x14ac:dyDescent="0.2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58"/>
      <c r="L749" s="12"/>
      <c r="M749" s="12"/>
      <c r="N749" s="12"/>
      <c r="O749" s="12"/>
      <c r="P749" s="12"/>
      <c r="Q749" s="58"/>
      <c r="R749" s="12"/>
      <c r="S749" s="12"/>
      <c r="T749" s="12"/>
      <c r="U749" s="12"/>
      <c r="V749" s="12"/>
      <c r="W749" s="58"/>
      <c r="X749" s="12"/>
      <c r="Y749" s="12"/>
      <c r="Z749" s="12"/>
      <c r="AA749" s="12"/>
      <c r="AB749" s="12"/>
      <c r="AC749" s="58"/>
      <c r="AD749" s="12"/>
      <c r="AE749" s="12"/>
      <c r="AF749" s="12"/>
      <c r="AG749" s="12"/>
      <c r="AH749" s="12"/>
      <c r="AI749" s="58"/>
      <c r="AJ749" s="12"/>
      <c r="AK749" s="12"/>
      <c r="AL749" s="12"/>
      <c r="AM749" s="12"/>
      <c r="AN749" s="12"/>
    </row>
    <row r="750" spans="1:40" ht="11.5" x14ac:dyDescent="0.2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58"/>
      <c r="L750" s="12"/>
      <c r="M750" s="12"/>
      <c r="N750" s="12"/>
      <c r="O750" s="12"/>
      <c r="P750" s="12"/>
      <c r="Q750" s="58"/>
      <c r="R750" s="12"/>
      <c r="S750" s="12"/>
      <c r="T750" s="12"/>
      <c r="U750" s="12"/>
      <c r="V750" s="12"/>
      <c r="W750" s="58"/>
      <c r="X750" s="12"/>
      <c r="Y750" s="12"/>
      <c r="Z750" s="12"/>
      <c r="AA750" s="12"/>
      <c r="AB750" s="12"/>
      <c r="AC750" s="58"/>
      <c r="AD750" s="12"/>
      <c r="AE750" s="12"/>
      <c r="AF750" s="12"/>
      <c r="AG750" s="12"/>
      <c r="AH750" s="12"/>
      <c r="AI750" s="58"/>
      <c r="AJ750" s="12"/>
      <c r="AK750" s="12"/>
      <c r="AL750" s="12"/>
      <c r="AM750" s="12"/>
      <c r="AN750" s="12"/>
    </row>
    <row r="751" spans="1:40" ht="11.5" x14ac:dyDescent="0.2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58"/>
      <c r="L751" s="12"/>
      <c r="M751" s="12"/>
      <c r="N751" s="12"/>
      <c r="O751" s="12"/>
      <c r="P751" s="12"/>
      <c r="Q751" s="58"/>
      <c r="R751" s="12"/>
      <c r="S751" s="12"/>
      <c r="T751" s="12"/>
      <c r="U751" s="12"/>
      <c r="V751" s="12"/>
      <c r="W751" s="58"/>
      <c r="X751" s="12"/>
      <c r="Y751" s="12"/>
      <c r="Z751" s="12"/>
      <c r="AA751" s="12"/>
      <c r="AB751" s="12"/>
      <c r="AC751" s="58"/>
      <c r="AD751" s="12"/>
      <c r="AE751" s="12"/>
      <c r="AF751" s="12"/>
      <c r="AG751" s="12"/>
      <c r="AH751" s="12"/>
      <c r="AI751" s="58"/>
      <c r="AJ751" s="12"/>
      <c r="AK751" s="12"/>
      <c r="AL751" s="12"/>
      <c r="AM751" s="12"/>
      <c r="AN751" s="12"/>
    </row>
    <row r="752" spans="1:40" ht="11.5" x14ac:dyDescent="0.2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58"/>
      <c r="L752" s="12"/>
      <c r="M752" s="12"/>
      <c r="N752" s="12"/>
      <c r="O752" s="12"/>
      <c r="P752" s="12"/>
      <c r="Q752" s="58"/>
      <c r="R752" s="12"/>
      <c r="S752" s="12"/>
      <c r="T752" s="12"/>
      <c r="U752" s="12"/>
      <c r="V752" s="12"/>
      <c r="W752" s="58"/>
      <c r="X752" s="12"/>
      <c r="Y752" s="12"/>
      <c r="Z752" s="12"/>
      <c r="AA752" s="12"/>
      <c r="AB752" s="12"/>
      <c r="AC752" s="58"/>
      <c r="AD752" s="12"/>
      <c r="AE752" s="12"/>
      <c r="AF752" s="12"/>
      <c r="AG752" s="12"/>
      <c r="AH752" s="12"/>
      <c r="AI752" s="58"/>
      <c r="AJ752" s="12"/>
      <c r="AK752" s="12"/>
      <c r="AL752" s="12"/>
      <c r="AM752" s="12"/>
      <c r="AN752" s="12"/>
    </row>
    <row r="753" spans="1:40" ht="11.5" x14ac:dyDescent="0.2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58"/>
      <c r="L753" s="12"/>
      <c r="M753" s="12"/>
      <c r="N753" s="12"/>
      <c r="O753" s="12"/>
      <c r="P753" s="12"/>
      <c r="Q753" s="58"/>
      <c r="R753" s="12"/>
      <c r="S753" s="12"/>
      <c r="T753" s="12"/>
      <c r="U753" s="12"/>
      <c r="V753" s="12"/>
      <c r="W753" s="58"/>
      <c r="X753" s="12"/>
      <c r="Y753" s="12"/>
      <c r="Z753" s="12"/>
      <c r="AA753" s="12"/>
      <c r="AB753" s="12"/>
      <c r="AC753" s="58"/>
      <c r="AD753" s="12"/>
      <c r="AE753" s="12"/>
      <c r="AF753" s="12"/>
      <c r="AG753" s="12"/>
      <c r="AH753" s="12"/>
      <c r="AI753" s="58"/>
      <c r="AJ753" s="12"/>
      <c r="AK753" s="12"/>
      <c r="AL753" s="12"/>
      <c r="AM753" s="12"/>
      <c r="AN753" s="12"/>
    </row>
    <row r="754" spans="1:40" ht="11.5" x14ac:dyDescent="0.2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58"/>
      <c r="L754" s="12"/>
      <c r="M754" s="12"/>
      <c r="N754" s="12"/>
      <c r="O754" s="12"/>
      <c r="P754" s="12"/>
      <c r="Q754" s="58"/>
      <c r="R754" s="12"/>
      <c r="S754" s="12"/>
      <c r="T754" s="12"/>
      <c r="U754" s="12"/>
      <c r="V754" s="12"/>
      <c r="W754" s="58"/>
      <c r="X754" s="12"/>
      <c r="Y754" s="12"/>
      <c r="Z754" s="12"/>
      <c r="AA754" s="12"/>
      <c r="AB754" s="12"/>
      <c r="AC754" s="58"/>
      <c r="AD754" s="12"/>
      <c r="AE754" s="12"/>
      <c r="AF754" s="12"/>
      <c r="AG754" s="12"/>
      <c r="AH754" s="12"/>
      <c r="AI754" s="58"/>
      <c r="AJ754" s="12"/>
      <c r="AK754" s="12"/>
      <c r="AL754" s="12"/>
      <c r="AM754" s="12"/>
      <c r="AN754" s="12"/>
    </row>
    <row r="755" spans="1:40" ht="11.5" x14ac:dyDescent="0.2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58"/>
      <c r="L755" s="12"/>
      <c r="M755" s="12"/>
      <c r="N755" s="12"/>
      <c r="O755" s="12"/>
      <c r="P755" s="12"/>
      <c r="Q755" s="58"/>
      <c r="R755" s="12"/>
      <c r="S755" s="12"/>
      <c r="T755" s="12"/>
      <c r="U755" s="12"/>
      <c r="V755" s="12"/>
      <c r="W755" s="58"/>
      <c r="X755" s="12"/>
      <c r="Y755" s="12"/>
      <c r="Z755" s="12"/>
      <c r="AA755" s="12"/>
      <c r="AB755" s="12"/>
      <c r="AC755" s="58"/>
      <c r="AD755" s="12"/>
      <c r="AE755" s="12"/>
      <c r="AF755" s="12"/>
      <c r="AG755" s="12"/>
      <c r="AH755" s="12"/>
      <c r="AI755" s="58"/>
      <c r="AJ755" s="12"/>
      <c r="AK755" s="12"/>
      <c r="AL755" s="12"/>
      <c r="AM755" s="12"/>
      <c r="AN755" s="12"/>
    </row>
    <row r="756" spans="1:40" ht="11.5" x14ac:dyDescent="0.2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58"/>
      <c r="L756" s="12"/>
      <c r="M756" s="12"/>
      <c r="N756" s="12"/>
      <c r="O756" s="12"/>
      <c r="P756" s="12"/>
      <c r="Q756" s="58"/>
      <c r="R756" s="12"/>
      <c r="S756" s="12"/>
      <c r="T756" s="12"/>
      <c r="U756" s="12"/>
      <c r="V756" s="12"/>
      <c r="W756" s="58"/>
      <c r="X756" s="12"/>
      <c r="Y756" s="12"/>
      <c r="Z756" s="12"/>
      <c r="AA756" s="12"/>
      <c r="AB756" s="12"/>
      <c r="AC756" s="58"/>
      <c r="AD756" s="12"/>
      <c r="AE756" s="12"/>
      <c r="AF756" s="12"/>
      <c r="AG756" s="12"/>
      <c r="AH756" s="12"/>
      <c r="AI756" s="58"/>
      <c r="AJ756" s="12"/>
      <c r="AK756" s="12"/>
      <c r="AL756" s="12"/>
      <c r="AM756" s="12"/>
      <c r="AN756" s="12"/>
    </row>
    <row r="757" spans="1:40" ht="11.5" x14ac:dyDescent="0.2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58"/>
      <c r="L757" s="12"/>
      <c r="M757" s="12"/>
      <c r="N757" s="12"/>
      <c r="O757" s="12"/>
      <c r="P757" s="12"/>
      <c r="Q757" s="58"/>
      <c r="R757" s="12"/>
      <c r="S757" s="12"/>
      <c r="T757" s="12"/>
      <c r="U757" s="12"/>
      <c r="V757" s="12"/>
      <c r="W757" s="58"/>
      <c r="X757" s="12"/>
      <c r="Y757" s="12"/>
      <c r="Z757" s="12"/>
      <c r="AA757" s="12"/>
      <c r="AB757" s="12"/>
      <c r="AC757" s="58"/>
      <c r="AD757" s="12"/>
      <c r="AE757" s="12"/>
      <c r="AF757" s="12"/>
      <c r="AG757" s="12"/>
      <c r="AH757" s="12"/>
      <c r="AI757" s="58"/>
      <c r="AJ757" s="12"/>
      <c r="AK757" s="12"/>
      <c r="AL757" s="12"/>
      <c r="AM757" s="12"/>
      <c r="AN757" s="12"/>
    </row>
    <row r="758" spans="1:40" ht="11.5" x14ac:dyDescent="0.2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58"/>
      <c r="L758" s="12"/>
      <c r="M758" s="12"/>
      <c r="N758" s="12"/>
      <c r="O758" s="12"/>
      <c r="P758" s="12"/>
      <c r="Q758" s="58"/>
      <c r="R758" s="12"/>
      <c r="S758" s="12"/>
      <c r="T758" s="12"/>
      <c r="U758" s="12"/>
      <c r="V758" s="12"/>
      <c r="W758" s="58"/>
      <c r="X758" s="12"/>
      <c r="Y758" s="12"/>
      <c r="Z758" s="12"/>
      <c r="AA758" s="12"/>
      <c r="AB758" s="12"/>
      <c r="AC758" s="58"/>
      <c r="AD758" s="12"/>
      <c r="AE758" s="12"/>
      <c r="AF758" s="12"/>
      <c r="AG758" s="12"/>
      <c r="AH758" s="12"/>
      <c r="AI758" s="58"/>
      <c r="AJ758" s="12"/>
      <c r="AK758" s="12"/>
      <c r="AL758" s="12"/>
      <c r="AM758" s="12"/>
      <c r="AN758" s="12"/>
    </row>
    <row r="759" spans="1:40" ht="11.5" x14ac:dyDescent="0.2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58"/>
      <c r="L759" s="12"/>
      <c r="M759" s="12"/>
      <c r="N759" s="12"/>
      <c r="O759" s="12"/>
      <c r="P759" s="12"/>
      <c r="Q759" s="58"/>
      <c r="R759" s="12"/>
      <c r="S759" s="12"/>
      <c r="T759" s="12"/>
      <c r="U759" s="12"/>
      <c r="V759" s="12"/>
      <c r="W759" s="58"/>
      <c r="X759" s="12"/>
      <c r="Y759" s="12"/>
      <c r="Z759" s="12"/>
      <c r="AA759" s="12"/>
      <c r="AB759" s="12"/>
      <c r="AC759" s="58"/>
      <c r="AD759" s="12"/>
      <c r="AE759" s="12"/>
      <c r="AF759" s="12"/>
      <c r="AG759" s="12"/>
      <c r="AH759" s="12"/>
      <c r="AI759" s="58"/>
      <c r="AJ759" s="12"/>
      <c r="AK759" s="12"/>
      <c r="AL759" s="12"/>
      <c r="AM759" s="12"/>
      <c r="AN759" s="12"/>
    </row>
    <row r="760" spans="1:40" ht="11.5" x14ac:dyDescent="0.2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58"/>
      <c r="L760" s="12"/>
      <c r="M760" s="12"/>
      <c r="N760" s="12"/>
      <c r="O760" s="12"/>
      <c r="P760" s="12"/>
      <c r="Q760" s="58"/>
      <c r="R760" s="12"/>
      <c r="S760" s="12"/>
      <c r="T760" s="12"/>
      <c r="U760" s="12"/>
      <c r="V760" s="12"/>
      <c r="W760" s="58"/>
      <c r="X760" s="12"/>
      <c r="Y760" s="12"/>
      <c r="Z760" s="12"/>
      <c r="AA760" s="12"/>
      <c r="AB760" s="12"/>
      <c r="AC760" s="58"/>
      <c r="AD760" s="12"/>
      <c r="AE760" s="12"/>
      <c r="AF760" s="12"/>
      <c r="AG760" s="12"/>
      <c r="AH760" s="12"/>
      <c r="AI760" s="58"/>
      <c r="AJ760" s="12"/>
      <c r="AK760" s="12"/>
      <c r="AL760" s="12"/>
      <c r="AM760" s="12"/>
      <c r="AN760" s="12"/>
    </row>
    <row r="761" spans="1:40" ht="11.5" x14ac:dyDescent="0.2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58"/>
      <c r="L761" s="12"/>
      <c r="M761" s="12"/>
      <c r="N761" s="12"/>
      <c r="O761" s="12"/>
      <c r="P761" s="12"/>
      <c r="Q761" s="58"/>
      <c r="R761" s="12"/>
      <c r="S761" s="12"/>
      <c r="T761" s="12"/>
      <c r="U761" s="12"/>
      <c r="V761" s="12"/>
      <c r="W761" s="58"/>
      <c r="X761" s="12"/>
      <c r="Y761" s="12"/>
      <c r="Z761" s="12"/>
      <c r="AA761" s="12"/>
      <c r="AB761" s="12"/>
      <c r="AC761" s="58"/>
      <c r="AD761" s="12"/>
      <c r="AE761" s="12"/>
      <c r="AF761" s="12"/>
      <c r="AG761" s="12"/>
      <c r="AH761" s="12"/>
      <c r="AI761" s="58"/>
      <c r="AJ761" s="12"/>
      <c r="AK761" s="12"/>
      <c r="AL761" s="12"/>
      <c r="AM761" s="12"/>
      <c r="AN761" s="12"/>
    </row>
    <row r="762" spans="1:40" ht="11.5" x14ac:dyDescent="0.2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58"/>
      <c r="L762" s="12"/>
      <c r="M762" s="12"/>
      <c r="N762" s="12"/>
      <c r="O762" s="12"/>
      <c r="P762" s="12"/>
      <c r="Q762" s="58"/>
      <c r="R762" s="12"/>
      <c r="S762" s="12"/>
      <c r="T762" s="12"/>
      <c r="U762" s="12"/>
      <c r="V762" s="12"/>
      <c r="W762" s="58"/>
      <c r="X762" s="12"/>
      <c r="Y762" s="12"/>
      <c r="Z762" s="12"/>
      <c r="AA762" s="12"/>
      <c r="AB762" s="12"/>
      <c r="AC762" s="58"/>
      <c r="AD762" s="12"/>
      <c r="AE762" s="12"/>
      <c r="AF762" s="12"/>
      <c r="AG762" s="12"/>
      <c r="AH762" s="12"/>
      <c r="AI762" s="58"/>
      <c r="AJ762" s="12"/>
      <c r="AK762" s="12"/>
      <c r="AL762" s="12"/>
      <c r="AM762" s="12"/>
      <c r="AN762" s="12"/>
    </row>
    <row r="763" spans="1:40" ht="11.5" x14ac:dyDescent="0.2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58"/>
      <c r="L763" s="12"/>
      <c r="M763" s="12"/>
      <c r="N763" s="12"/>
      <c r="O763" s="12"/>
      <c r="P763" s="12"/>
      <c r="Q763" s="58"/>
      <c r="R763" s="12"/>
      <c r="S763" s="12"/>
      <c r="T763" s="12"/>
      <c r="U763" s="12"/>
      <c r="V763" s="12"/>
      <c r="W763" s="58"/>
      <c r="X763" s="12"/>
      <c r="Y763" s="12"/>
      <c r="Z763" s="12"/>
      <c r="AA763" s="12"/>
      <c r="AB763" s="12"/>
      <c r="AC763" s="58"/>
      <c r="AD763" s="12"/>
      <c r="AE763" s="12"/>
      <c r="AF763" s="12"/>
      <c r="AG763" s="12"/>
      <c r="AH763" s="12"/>
      <c r="AI763" s="58"/>
      <c r="AJ763" s="12"/>
      <c r="AK763" s="12"/>
      <c r="AL763" s="12"/>
      <c r="AM763" s="12"/>
      <c r="AN763" s="12"/>
    </row>
    <row r="764" spans="1:40" ht="11.5" x14ac:dyDescent="0.2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58"/>
      <c r="L764" s="12"/>
      <c r="M764" s="12"/>
      <c r="N764" s="12"/>
      <c r="O764" s="12"/>
      <c r="P764" s="12"/>
      <c r="Q764" s="58"/>
      <c r="R764" s="12"/>
      <c r="S764" s="12"/>
      <c r="T764" s="12"/>
      <c r="U764" s="12"/>
      <c r="V764" s="12"/>
      <c r="W764" s="58"/>
      <c r="X764" s="12"/>
      <c r="Y764" s="12"/>
      <c r="Z764" s="12"/>
      <c r="AA764" s="12"/>
      <c r="AB764" s="12"/>
      <c r="AC764" s="58"/>
      <c r="AD764" s="12"/>
      <c r="AE764" s="12"/>
      <c r="AF764" s="12"/>
      <c r="AG764" s="12"/>
      <c r="AH764" s="12"/>
      <c r="AI764" s="58"/>
      <c r="AJ764" s="12"/>
      <c r="AK764" s="12"/>
      <c r="AL764" s="12"/>
      <c r="AM764" s="12"/>
      <c r="AN764" s="12"/>
    </row>
    <row r="765" spans="1:40" ht="11.5" x14ac:dyDescent="0.2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58"/>
      <c r="L765" s="12"/>
      <c r="M765" s="12"/>
      <c r="N765" s="12"/>
      <c r="O765" s="12"/>
      <c r="P765" s="12"/>
      <c r="Q765" s="58"/>
      <c r="R765" s="12"/>
      <c r="S765" s="12"/>
      <c r="T765" s="12"/>
      <c r="U765" s="12"/>
      <c r="V765" s="12"/>
      <c r="W765" s="58"/>
      <c r="X765" s="12"/>
      <c r="Y765" s="12"/>
      <c r="Z765" s="12"/>
      <c r="AA765" s="12"/>
      <c r="AB765" s="12"/>
      <c r="AC765" s="58"/>
      <c r="AD765" s="12"/>
      <c r="AE765" s="12"/>
      <c r="AF765" s="12"/>
      <c r="AG765" s="12"/>
      <c r="AH765" s="12"/>
      <c r="AI765" s="58"/>
      <c r="AJ765" s="12"/>
      <c r="AK765" s="12"/>
      <c r="AL765" s="12"/>
      <c r="AM765" s="12"/>
      <c r="AN765" s="12"/>
    </row>
    <row r="766" spans="1:40" ht="11.5" x14ac:dyDescent="0.2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58"/>
      <c r="L766" s="12"/>
      <c r="M766" s="12"/>
      <c r="N766" s="12"/>
      <c r="O766" s="12"/>
      <c r="P766" s="12"/>
      <c r="Q766" s="58"/>
      <c r="R766" s="12"/>
      <c r="S766" s="12"/>
      <c r="T766" s="12"/>
      <c r="U766" s="12"/>
      <c r="V766" s="12"/>
      <c r="W766" s="58"/>
      <c r="X766" s="12"/>
      <c r="Y766" s="12"/>
      <c r="Z766" s="12"/>
      <c r="AA766" s="12"/>
      <c r="AB766" s="12"/>
      <c r="AC766" s="58"/>
      <c r="AD766" s="12"/>
      <c r="AE766" s="12"/>
      <c r="AF766" s="12"/>
      <c r="AG766" s="12"/>
      <c r="AH766" s="12"/>
      <c r="AI766" s="58"/>
      <c r="AJ766" s="12"/>
      <c r="AK766" s="12"/>
      <c r="AL766" s="12"/>
      <c r="AM766" s="12"/>
      <c r="AN766" s="12"/>
    </row>
    <row r="767" spans="1:40" ht="11.5" x14ac:dyDescent="0.2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58"/>
      <c r="L767" s="12"/>
      <c r="M767" s="12"/>
      <c r="N767" s="12"/>
      <c r="O767" s="12"/>
      <c r="P767" s="12"/>
      <c r="Q767" s="58"/>
      <c r="R767" s="12"/>
      <c r="S767" s="12"/>
      <c r="T767" s="12"/>
      <c r="U767" s="12"/>
      <c r="V767" s="12"/>
      <c r="W767" s="58"/>
      <c r="X767" s="12"/>
      <c r="Y767" s="12"/>
      <c r="Z767" s="12"/>
      <c r="AA767" s="12"/>
      <c r="AB767" s="12"/>
      <c r="AC767" s="58"/>
      <c r="AD767" s="12"/>
      <c r="AE767" s="12"/>
      <c r="AF767" s="12"/>
      <c r="AG767" s="12"/>
      <c r="AH767" s="12"/>
      <c r="AI767" s="58"/>
      <c r="AJ767" s="12"/>
      <c r="AK767" s="12"/>
      <c r="AL767" s="12"/>
      <c r="AM767" s="12"/>
      <c r="AN767" s="12"/>
    </row>
    <row r="768" spans="1:40" ht="11.5" x14ac:dyDescent="0.2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58"/>
      <c r="L768" s="12"/>
      <c r="M768" s="12"/>
      <c r="N768" s="12"/>
      <c r="O768" s="12"/>
      <c r="P768" s="12"/>
      <c r="Q768" s="58"/>
      <c r="R768" s="12"/>
      <c r="S768" s="12"/>
      <c r="T768" s="12"/>
      <c r="U768" s="12"/>
      <c r="V768" s="12"/>
      <c r="W768" s="58"/>
      <c r="X768" s="12"/>
      <c r="Y768" s="12"/>
      <c r="Z768" s="12"/>
      <c r="AA768" s="12"/>
      <c r="AB768" s="12"/>
      <c r="AC768" s="58"/>
      <c r="AD768" s="12"/>
      <c r="AE768" s="12"/>
      <c r="AF768" s="12"/>
      <c r="AG768" s="12"/>
      <c r="AH768" s="12"/>
      <c r="AI768" s="58"/>
      <c r="AJ768" s="12"/>
      <c r="AK768" s="12"/>
      <c r="AL768" s="12"/>
      <c r="AM768" s="12"/>
      <c r="AN768" s="12"/>
    </row>
    <row r="769" spans="1:40" ht="11.5" x14ac:dyDescent="0.2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58"/>
      <c r="L769" s="12"/>
      <c r="M769" s="12"/>
      <c r="N769" s="12"/>
      <c r="O769" s="12"/>
      <c r="P769" s="12"/>
      <c r="Q769" s="58"/>
      <c r="R769" s="12"/>
      <c r="S769" s="12"/>
      <c r="T769" s="12"/>
      <c r="U769" s="12"/>
      <c r="V769" s="12"/>
      <c r="W769" s="58"/>
      <c r="X769" s="12"/>
      <c r="Y769" s="12"/>
      <c r="Z769" s="12"/>
      <c r="AA769" s="12"/>
      <c r="AB769" s="12"/>
      <c r="AC769" s="58"/>
      <c r="AD769" s="12"/>
      <c r="AE769" s="12"/>
      <c r="AF769" s="12"/>
      <c r="AG769" s="12"/>
      <c r="AH769" s="12"/>
      <c r="AI769" s="58"/>
      <c r="AJ769" s="12"/>
      <c r="AK769" s="12"/>
      <c r="AL769" s="12"/>
      <c r="AM769" s="12"/>
      <c r="AN769" s="12"/>
    </row>
    <row r="770" spans="1:40" ht="11.5" x14ac:dyDescent="0.2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58"/>
      <c r="L770" s="12"/>
      <c r="M770" s="12"/>
      <c r="N770" s="12"/>
      <c r="O770" s="12"/>
      <c r="P770" s="12"/>
      <c r="Q770" s="58"/>
      <c r="R770" s="12"/>
      <c r="S770" s="12"/>
      <c r="T770" s="12"/>
      <c r="U770" s="12"/>
      <c r="V770" s="12"/>
      <c r="W770" s="58"/>
      <c r="X770" s="12"/>
      <c r="Y770" s="12"/>
      <c r="Z770" s="12"/>
      <c r="AA770" s="12"/>
      <c r="AB770" s="12"/>
      <c r="AC770" s="58"/>
      <c r="AD770" s="12"/>
      <c r="AE770" s="12"/>
      <c r="AF770" s="12"/>
      <c r="AG770" s="12"/>
      <c r="AH770" s="12"/>
      <c r="AI770" s="58"/>
      <c r="AJ770" s="12"/>
      <c r="AK770" s="12"/>
      <c r="AL770" s="12"/>
      <c r="AM770" s="12"/>
      <c r="AN770" s="12"/>
    </row>
    <row r="771" spans="1:40" ht="11.5" x14ac:dyDescent="0.2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58"/>
      <c r="L771" s="12"/>
      <c r="M771" s="12"/>
      <c r="N771" s="12"/>
      <c r="O771" s="12"/>
      <c r="P771" s="12"/>
      <c r="Q771" s="58"/>
      <c r="R771" s="12"/>
      <c r="S771" s="12"/>
      <c r="T771" s="12"/>
      <c r="U771" s="12"/>
      <c r="V771" s="12"/>
      <c r="W771" s="58"/>
      <c r="X771" s="12"/>
      <c r="Y771" s="12"/>
      <c r="Z771" s="12"/>
      <c r="AA771" s="12"/>
      <c r="AB771" s="12"/>
      <c r="AC771" s="58"/>
      <c r="AD771" s="12"/>
      <c r="AE771" s="12"/>
      <c r="AF771" s="12"/>
      <c r="AG771" s="12"/>
      <c r="AH771" s="12"/>
      <c r="AI771" s="58"/>
      <c r="AJ771" s="12"/>
      <c r="AK771" s="12"/>
      <c r="AL771" s="12"/>
      <c r="AM771" s="12"/>
      <c r="AN771" s="12"/>
    </row>
    <row r="772" spans="1:40" ht="11.5" x14ac:dyDescent="0.2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58"/>
      <c r="L772" s="12"/>
      <c r="M772" s="12"/>
      <c r="N772" s="12"/>
      <c r="O772" s="12"/>
      <c r="P772" s="12"/>
      <c r="Q772" s="58"/>
      <c r="R772" s="12"/>
      <c r="S772" s="12"/>
      <c r="T772" s="12"/>
      <c r="U772" s="12"/>
      <c r="V772" s="12"/>
      <c r="W772" s="58"/>
      <c r="X772" s="12"/>
      <c r="Y772" s="12"/>
      <c r="Z772" s="12"/>
      <c r="AA772" s="12"/>
      <c r="AB772" s="12"/>
      <c r="AC772" s="58"/>
      <c r="AD772" s="12"/>
      <c r="AE772" s="12"/>
      <c r="AF772" s="12"/>
      <c r="AG772" s="12"/>
      <c r="AH772" s="12"/>
      <c r="AI772" s="58"/>
      <c r="AJ772" s="12"/>
      <c r="AK772" s="12"/>
      <c r="AL772" s="12"/>
      <c r="AM772" s="12"/>
      <c r="AN772" s="12"/>
    </row>
    <row r="773" spans="1:40" ht="11.5" x14ac:dyDescent="0.2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58"/>
      <c r="L773" s="12"/>
      <c r="M773" s="12"/>
      <c r="N773" s="12"/>
      <c r="O773" s="12"/>
      <c r="P773" s="12"/>
      <c r="Q773" s="58"/>
      <c r="R773" s="12"/>
      <c r="S773" s="12"/>
      <c r="T773" s="12"/>
      <c r="U773" s="12"/>
      <c r="V773" s="12"/>
      <c r="W773" s="58"/>
      <c r="X773" s="12"/>
      <c r="Y773" s="12"/>
      <c r="Z773" s="12"/>
      <c r="AA773" s="12"/>
      <c r="AB773" s="12"/>
      <c r="AC773" s="58"/>
      <c r="AD773" s="12"/>
      <c r="AE773" s="12"/>
      <c r="AF773" s="12"/>
      <c r="AG773" s="12"/>
      <c r="AH773" s="12"/>
      <c r="AI773" s="58"/>
      <c r="AJ773" s="12"/>
      <c r="AK773" s="12"/>
      <c r="AL773" s="12"/>
      <c r="AM773" s="12"/>
      <c r="AN773" s="12"/>
    </row>
    <row r="774" spans="1:40" ht="11.5" x14ac:dyDescent="0.2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58"/>
      <c r="L774" s="12"/>
      <c r="M774" s="12"/>
      <c r="N774" s="12"/>
      <c r="O774" s="12"/>
      <c r="P774" s="12"/>
      <c r="Q774" s="58"/>
      <c r="R774" s="12"/>
      <c r="S774" s="12"/>
      <c r="T774" s="12"/>
      <c r="U774" s="12"/>
      <c r="V774" s="12"/>
      <c r="W774" s="58"/>
      <c r="X774" s="12"/>
      <c r="Y774" s="12"/>
      <c r="Z774" s="12"/>
      <c r="AA774" s="12"/>
      <c r="AB774" s="12"/>
      <c r="AC774" s="58"/>
      <c r="AD774" s="12"/>
      <c r="AE774" s="12"/>
      <c r="AF774" s="12"/>
      <c r="AG774" s="12"/>
      <c r="AH774" s="12"/>
      <c r="AI774" s="58"/>
      <c r="AJ774" s="12"/>
      <c r="AK774" s="12"/>
      <c r="AL774" s="12"/>
      <c r="AM774" s="12"/>
      <c r="AN774" s="12"/>
    </row>
    <row r="775" spans="1:40" ht="11.5" x14ac:dyDescent="0.2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58"/>
      <c r="L775" s="12"/>
      <c r="M775" s="12"/>
      <c r="N775" s="12"/>
      <c r="O775" s="12"/>
      <c r="P775" s="12"/>
      <c r="Q775" s="58"/>
      <c r="R775" s="12"/>
      <c r="S775" s="12"/>
      <c r="T775" s="12"/>
      <c r="U775" s="12"/>
      <c r="V775" s="12"/>
      <c r="W775" s="58"/>
      <c r="X775" s="12"/>
      <c r="Y775" s="12"/>
      <c r="Z775" s="12"/>
      <c r="AA775" s="12"/>
      <c r="AB775" s="12"/>
      <c r="AC775" s="58"/>
      <c r="AD775" s="12"/>
      <c r="AE775" s="12"/>
      <c r="AF775" s="12"/>
      <c r="AG775" s="12"/>
      <c r="AH775" s="12"/>
      <c r="AI775" s="58"/>
      <c r="AJ775" s="12"/>
      <c r="AK775" s="12"/>
      <c r="AL775" s="12"/>
      <c r="AM775" s="12"/>
      <c r="AN775" s="12"/>
    </row>
    <row r="776" spans="1:40" ht="11.5" x14ac:dyDescent="0.2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58"/>
      <c r="L776" s="12"/>
      <c r="M776" s="12"/>
      <c r="N776" s="12"/>
      <c r="O776" s="12"/>
      <c r="P776" s="12"/>
      <c r="Q776" s="58"/>
      <c r="R776" s="12"/>
      <c r="S776" s="12"/>
      <c r="T776" s="12"/>
      <c r="U776" s="12"/>
      <c r="V776" s="12"/>
      <c r="W776" s="58"/>
      <c r="X776" s="12"/>
      <c r="Y776" s="12"/>
      <c r="Z776" s="12"/>
      <c r="AA776" s="12"/>
      <c r="AB776" s="12"/>
      <c r="AC776" s="58"/>
      <c r="AD776" s="12"/>
      <c r="AE776" s="12"/>
      <c r="AF776" s="12"/>
      <c r="AG776" s="12"/>
      <c r="AH776" s="12"/>
      <c r="AI776" s="58"/>
      <c r="AJ776" s="12"/>
      <c r="AK776" s="12"/>
      <c r="AL776" s="12"/>
      <c r="AM776" s="12"/>
      <c r="AN776" s="12"/>
    </row>
    <row r="777" spans="1:40" ht="11.5" x14ac:dyDescent="0.2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58"/>
      <c r="L777" s="12"/>
      <c r="M777" s="12"/>
      <c r="N777" s="12"/>
      <c r="O777" s="12"/>
      <c r="P777" s="12"/>
      <c r="Q777" s="58"/>
      <c r="R777" s="12"/>
      <c r="S777" s="12"/>
      <c r="T777" s="12"/>
      <c r="U777" s="12"/>
      <c r="V777" s="12"/>
      <c r="W777" s="58"/>
      <c r="X777" s="12"/>
      <c r="Y777" s="12"/>
      <c r="Z777" s="12"/>
      <c r="AA777" s="12"/>
      <c r="AB777" s="12"/>
      <c r="AC777" s="58"/>
      <c r="AD777" s="12"/>
      <c r="AE777" s="12"/>
      <c r="AF777" s="12"/>
      <c r="AG777" s="12"/>
      <c r="AH777" s="12"/>
      <c r="AI777" s="58"/>
      <c r="AJ777" s="12"/>
      <c r="AK777" s="12"/>
      <c r="AL777" s="12"/>
      <c r="AM777" s="12"/>
      <c r="AN777" s="12"/>
    </row>
    <row r="778" spans="1:40" ht="11.5" x14ac:dyDescent="0.2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58"/>
      <c r="L778" s="12"/>
      <c r="M778" s="12"/>
      <c r="N778" s="12"/>
      <c r="O778" s="12"/>
      <c r="P778" s="12"/>
      <c r="Q778" s="58"/>
      <c r="R778" s="12"/>
      <c r="S778" s="12"/>
      <c r="T778" s="12"/>
      <c r="U778" s="12"/>
      <c r="V778" s="12"/>
      <c r="W778" s="58"/>
      <c r="X778" s="12"/>
      <c r="Y778" s="12"/>
      <c r="Z778" s="12"/>
      <c r="AA778" s="12"/>
      <c r="AB778" s="12"/>
      <c r="AC778" s="58"/>
      <c r="AD778" s="12"/>
      <c r="AE778" s="12"/>
      <c r="AF778" s="12"/>
      <c r="AG778" s="12"/>
      <c r="AH778" s="12"/>
      <c r="AI778" s="58"/>
      <c r="AJ778" s="12"/>
      <c r="AK778" s="12"/>
      <c r="AL778" s="12"/>
      <c r="AM778" s="12"/>
      <c r="AN778" s="12"/>
    </row>
    <row r="779" spans="1:40" ht="11.5" x14ac:dyDescent="0.2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58"/>
      <c r="L779" s="12"/>
      <c r="M779" s="12"/>
      <c r="N779" s="12"/>
      <c r="O779" s="12"/>
      <c r="P779" s="12"/>
      <c r="Q779" s="58"/>
      <c r="R779" s="12"/>
      <c r="S779" s="12"/>
      <c r="T779" s="12"/>
      <c r="U779" s="12"/>
      <c r="V779" s="12"/>
      <c r="W779" s="58"/>
      <c r="X779" s="12"/>
      <c r="Y779" s="12"/>
      <c r="Z779" s="12"/>
      <c r="AA779" s="12"/>
      <c r="AB779" s="12"/>
      <c r="AC779" s="58"/>
      <c r="AD779" s="12"/>
      <c r="AE779" s="12"/>
      <c r="AF779" s="12"/>
      <c r="AG779" s="12"/>
      <c r="AH779" s="12"/>
      <c r="AI779" s="58"/>
      <c r="AJ779" s="12"/>
      <c r="AK779" s="12"/>
      <c r="AL779" s="12"/>
      <c r="AM779" s="12"/>
      <c r="AN779" s="12"/>
    </row>
    <row r="780" spans="1:40" ht="11.5" x14ac:dyDescent="0.2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58"/>
      <c r="L780" s="12"/>
      <c r="M780" s="12"/>
      <c r="N780" s="12"/>
      <c r="O780" s="12"/>
      <c r="P780" s="12"/>
      <c r="Q780" s="58"/>
      <c r="R780" s="12"/>
      <c r="S780" s="12"/>
      <c r="T780" s="12"/>
      <c r="U780" s="12"/>
      <c r="V780" s="12"/>
      <c r="W780" s="58"/>
      <c r="X780" s="12"/>
      <c r="Y780" s="12"/>
      <c r="Z780" s="12"/>
      <c r="AA780" s="12"/>
      <c r="AB780" s="12"/>
      <c r="AC780" s="58"/>
      <c r="AD780" s="12"/>
      <c r="AE780" s="12"/>
      <c r="AF780" s="12"/>
      <c r="AG780" s="12"/>
      <c r="AH780" s="12"/>
      <c r="AI780" s="58"/>
      <c r="AJ780" s="12"/>
      <c r="AK780" s="12"/>
      <c r="AL780" s="12"/>
      <c r="AM780" s="12"/>
      <c r="AN780" s="12"/>
    </row>
    <row r="781" spans="1:40" ht="11.5" x14ac:dyDescent="0.2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58"/>
      <c r="L781" s="12"/>
      <c r="M781" s="12"/>
      <c r="N781" s="12"/>
      <c r="O781" s="12"/>
      <c r="P781" s="12"/>
      <c r="Q781" s="58"/>
      <c r="R781" s="12"/>
      <c r="S781" s="12"/>
      <c r="T781" s="12"/>
      <c r="U781" s="12"/>
      <c r="V781" s="12"/>
      <c r="W781" s="58"/>
      <c r="X781" s="12"/>
      <c r="Y781" s="12"/>
      <c r="Z781" s="12"/>
      <c r="AA781" s="12"/>
      <c r="AB781" s="12"/>
      <c r="AC781" s="58"/>
      <c r="AD781" s="12"/>
      <c r="AE781" s="12"/>
      <c r="AF781" s="12"/>
      <c r="AG781" s="12"/>
      <c r="AH781" s="12"/>
      <c r="AI781" s="58"/>
      <c r="AJ781" s="12"/>
      <c r="AK781" s="12"/>
      <c r="AL781" s="12"/>
      <c r="AM781" s="12"/>
      <c r="AN781" s="12"/>
    </row>
    <row r="782" spans="1:40" ht="11.5" x14ac:dyDescent="0.2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58"/>
      <c r="L782" s="12"/>
      <c r="M782" s="12"/>
      <c r="N782" s="12"/>
      <c r="O782" s="12"/>
      <c r="P782" s="12"/>
      <c r="Q782" s="58"/>
      <c r="R782" s="12"/>
      <c r="S782" s="12"/>
      <c r="T782" s="12"/>
      <c r="U782" s="12"/>
      <c r="V782" s="12"/>
      <c r="W782" s="58"/>
      <c r="X782" s="12"/>
      <c r="Y782" s="12"/>
      <c r="Z782" s="12"/>
      <c r="AA782" s="12"/>
      <c r="AB782" s="12"/>
      <c r="AC782" s="58"/>
      <c r="AD782" s="12"/>
      <c r="AE782" s="12"/>
      <c r="AF782" s="12"/>
      <c r="AG782" s="12"/>
      <c r="AH782" s="12"/>
      <c r="AI782" s="58"/>
      <c r="AJ782" s="12"/>
      <c r="AK782" s="12"/>
      <c r="AL782" s="12"/>
      <c r="AM782" s="12"/>
      <c r="AN782" s="12"/>
    </row>
    <row r="783" spans="1:40" ht="11.5" x14ac:dyDescent="0.2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58"/>
      <c r="L783" s="12"/>
      <c r="M783" s="12"/>
      <c r="N783" s="12"/>
      <c r="O783" s="12"/>
      <c r="P783" s="12"/>
      <c r="Q783" s="58"/>
      <c r="R783" s="12"/>
      <c r="S783" s="12"/>
      <c r="T783" s="12"/>
      <c r="U783" s="12"/>
      <c r="V783" s="12"/>
      <c r="W783" s="58"/>
      <c r="X783" s="12"/>
      <c r="Y783" s="12"/>
      <c r="Z783" s="12"/>
      <c r="AA783" s="12"/>
      <c r="AB783" s="12"/>
      <c r="AC783" s="58"/>
      <c r="AD783" s="12"/>
      <c r="AE783" s="12"/>
      <c r="AF783" s="12"/>
      <c r="AG783" s="12"/>
      <c r="AH783" s="12"/>
      <c r="AI783" s="58"/>
      <c r="AJ783" s="12"/>
      <c r="AK783" s="12"/>
      <c r="AL783" s="12"/>
      <c r="AM783" s="12"/>
      <c r="AN783" s="12"/>
    </row>
    <row r="784" spans="1:40" ht="11.5" x14ac:dyDescent="0.2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58"/>
      <c r="L784" s="12"/>
      <c r="M784" s="12"/>
      <c r="N784" s="12"/>
      <c r="O784" s="12"/>
      <c r="P784" s="12"/>
      <c r="Q784" s="58"/>
      <c r="R784" s="12"/>
      <c r="S784" s="12"/>
      <c r="T784" s="12"/>
      <c r="U784" s="12"/>
      <c r="V784" s="12"/>
      <c r="W784" s="58"/>
      <c r="X784" s="12"/>
      <c r="Y784" s="12"/>
      <c r="Z784" s="12"/>
      <c r="AA784" s="12"/>
      <c r="AB784" s="12"/>
      <c r="AC784" s="58"/>
      <c r="AD784" s="12"/>
      <c r="AE784" s="12"/>
      <c r="AF784" s="12"/>
      <c r="AG784" s="12"/>
      <c r="AH784" s="12"/>
      <c r="AI784" s="58"/>
      <c r="AJ784" s="12"/>
      <c r="AK784" s="12"/>
      <c r="AL784" s="12"/>
      <c r="AM784" s="12"/>
      <c r="AN784" s="12"/>
    </row>
    <row r="785" spans="1:40" ht="11.5" x14ac:dyDescent="0.2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58"/>
      <c r="L785" s="12"/>
      <c r="M785" s="12"/>
      <c r="N785" s="12"/>
      <c r="O785" s="12"/>
      <c r="P785" s="12"/>
      <c r="Q785" s="58"/>
      <c r="R785" s="12"/>
      <c r="S785" s="12"/>
      <c r="T785" s="12"/>
      <c r="U785" s="12"/>
      <c r="V785" s="12"/>
      <c r="W785" s="58"/>
      <c r="X785" s="12"/>
      <c r="Y785" s="12"/>
      <c r="Z785" s="12"/>
      <c r="AA785" s="12"/>
      <c r="AB785" s="12"/>
      <c r="AC785" s="58"/>
      <c r="AD785" s="12"/>
      <c r="AE785" s="12"/>
      <c r="AF785" s="12"/>
      <c r="AG785" s="12"/>
      <c r="AH785" s="12"/>
      <c r="AI785" s="58"/>
      <c r="AJ785" s="12"/>
      <c r="AK785" s="12"/>
      <c r="AL785" s="12"/>
      <c r="AM785" s="12"/>
      <c r="AN785" s="12"/>
    </row>
    <row r="786" spans="1:40" ht="11.5" x14ac:dyDescent="0.2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58"/>
      <c r="L786" s="12"/>
      <c r="M786" s="12"/>
      <c r="N786" s="12"/>
      <c r="O786" s="12"/>
      <c r="P786" s="12"/>
      <c r="Q786" s="58"/>
      <c r="R786" s="12"/>
      <c r="S786" s="12"/>
      <c r="T786" s="12"/>
      <c r="U786" s="12"/>
      <c r="V786" s="12"/>
      <c r="W786" s="58"/>
      <c r="X786" s="12"/>
      <c r="Y786" s="12"/>
      <c r="Z786" s="12"/>
      <c r="AA786" s="12"/>
      <c r="AB786" s="12"/>
      <c r="AC786" s="58"/>
      <c r="AD786" s="12"/>
      <c r="AE786" s="12"/>
      <c r="AF786" s="12"/>
      <c r="AG786" s="12"/>
      <c r="AH786" s="12"/>
      <c r="AI786" s="58"/>
      <c r="AJ786" s="12"/>
      <c r="AK786" s="12"/>
      <c r="AL786" s="12"/>
      <c r="AM786" s="12"/>
      <c r="AN786" s="12"/>
    </row>
    <row r="787" spans="1:40" ht="11.5" x14ac:dyDescent="0.2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58"/>
      <c r="L787" s="12"/>
      <c r="M787" s="12"/>
      <c r="N787" s="12"/>
      <c r="O787" s="12"/>
      <c r="P787" s="12"/>
      <c r="Q787" s="58"/>
      <c r="R787" s="12"/>
      <c r="S787" s="12"/>
      <c r="T787" s="12"/>
      <c r="U787" s="12"/>
      <c r="V787" s="12"/>
      <c r="W787" s="58"/>
      <c r="X787" s="12"/>
      <c r="Y787" s="12"/>
      <c r="Z787" s="12"/>
      <c r="AA787" s="12"/>
      <c r="AB787" s="12"/>
      <c r="AC787" s="58"/>
      <c r="AD787" s="12"/>
      <c r="AE787" s="12"/>
      <c r="AF787" s="12"/>
      <c r="AG787" s="12"/>
      <c r="AH787" s="12"/>
      <c r="AI787" s="58"/>
      <c r="AJ787" s="12"/>
      <c r="AK787" s="12"/>
      <c r="AL787" s="12"/>
      <c r="AM787" s="12"/>
      <c r="AN787" s="12"/>
    </row>
    <row r="788" spans="1:40" ht="11.5" x14ac:dyDescent="0.2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58"/>
      <c r="L788" s="12"/>
      <c r="M788" s="12"/>
      <c r="N788" s="12"/>
      <c r="O788" s="12"/>
      <c r="P788" s="12"/>
      <c r="Q788" s="58"/>
      <c r="R788" s="12"/>
      <c r="S788" s="12"/>
      <c r="T788" s="12"/>
      <c r="U788" s="12"/>
      <c r="V788" s="12"/>
      <c r="W788" s="58"/>
      <c r="X788" s="12"/>
      <c r="Y788" s="12"/>
      <c r="Z788" s="12"/>
      <c r="AA788" s="12"/>
      <c r="AB788" s="12"/>
      <c r="AC788" s="58"/>
      <c r="AD788" s="12"/>
      <c r="AE788" s="12"/>
      <c r="AF788" s="12"/>
      <c r="AG788" s="12"/>
      <c r="AH788" s="12"/>
      <c r="AI788" s="58"/>
      <c r="AJ788" s="12"/>
      <c r="AK788" s="12"/>
      <c r="AL788" s="12"/>
      <c r="AM788" s="12"/>
      <c r="AN788" s="12"/>
    </row>
    <row r="789" spans="1:40" ht="11.5" x14ac:dyDescent="0.2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58"/>
      <c r="L789" s="12"/>
      <c r="M789" s="12"/>
      <c r="N789" s="12"/>
      <c r="O789" s="12"/>
      <c r="P789" s="12"/>
      <c r="Q789" s="58"/>
      <c r="R789" s="12"/>
      <c r="S789" s="12"/>
      <c r="T789" s="12"/>
      <c r="U789" s="12"/>
      <c r="V789" s="12"/>
      <c r="W789" s="58"/>
      <c r="X789" s="12"/>
      <c r="Y789" s="12"/>
      <c r="Z789" s="12"/>
      <c r="AA789" s="12"/>
      <c r="AB789" s="12"/>
      <c r="AC789" s="58"/>
      <c r="AD789" s="12"/>
      <c r="AE789" s="12"/>
      <c r="AF789" s="12"/>
      <c r="AG789" s="12"/>
      <c r="AH789" s="12"/>
      <c r="AI789" s="58"/>
      <c r="AJ789" s="12"/>
      <c r="AK789" s="12"/>
      <c r="AL789" s="12"/>
      <c r="AM789" s="12"/>
      <c r="AN789" s="12"/>
    </row>
    <row r="790" spans="1:40" ht="11.5" x14ac:dyDescent="0.2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58"/>
      <c r="L790" s="12"/>
      <c r="M790" s="12"/>
      <c r="N790" s="12"/>
      <c r="O790" s="12"/>
      <c r="P790" s="12"/>
      <c r="Q790" s="58"/>
      <c r="R790" s="12"/>
      <c r="S790" s="12"/>
      <c r="T790" s="12"/>
      <c r="U790" s="12"/>
      <c r="V790" s="12"/>
      <c r="W790" s="58"/>
      <c r="X790" s="12"/>
      <c r="Y790" s="12"/>
      <c r="Z790" s="12"/>
      <c r="AA790" s="12"/>
      <c r="AB790" s="12"/>
      <c r="AC790" s="58"/>
      <c r="AD790" s="12"/>
      <c r="AE790" s="12"/>
      <c r="AF790" s="12"/>
      <c r="AG790" s="12"/>
      <c r="AH790" s="12"/>
      <c r="AI790" s="58"/>
      <c r="AJ790" s="12"/>
      <c r="AK790" s="12"/>
      <c r="AL790" s="12"/>
      <c r="AM790" s="12"/>
      <c r="AN790" s="12"/>
    </row>
    <row r="791" spans="1:40" ht="11.5" x14ac:dyDescent="0.2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58"/>
      <c r="L791" s="12"/>
      <c r="M791" s="12"/>
      <c r="N791" s="12"/>
      <c r="O791" s="12"/>
      <c r="P791" s="12"/>
      <c r="Q791" s="58"/>
      <c r="R791" s="12"/>
      <c r="S791" s="12"/>
      <c r="T791" s="12"/>
      <c r="U791" s="12"/>
      <c r="V791" s="12"/>
      <c r="W791" s="58"/>
      <c r="X791" s="12"/>
      <c r="Y791" s="12"/>
      <c r="Z791" s="12"/>
      <c r="AA791" s="12"/>
      <c r="AB791" s="12"/>
      <c r="AC791" s="58"/>
      <c r="AD791" s="12"/>
      <c r="AE791" s="12"/>
      <c r="AF791" s="12"/>
      <c r="AG791" s="12"/>
      <c r="AH791" s="12"/>
      <c r="AI791" s="58"/>
      <c r="AJ791" s="12"/>
      <c r="AK791" s="12"/>
      <c r="AL791" s="12"/>
      <c r="AM791" s="12"/>
      <c r="AN791" s="12"/>
    </row>
    <row r="792" spans="1:40" ht="11.5" x14ac:dyDescent="0.2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58"/>
      <c r="L792" s="12"/>
      <c r="M792" s="12"/>
      <c r="N792" s="12"/>
      <c r="O792" s="12"/>
      <c r="P792" s="12"/>
      <c r="Q792" s="58"/>
      <c r="R792" s="12"/>
      <c r="S792" s="12"/>
      <c r="T792" s="12"/>
      <c r="U792" s="12"/>
      <c r="V792" s="12"/>
      <c r="W792" s="58"/>
      <c r="X792" s="12"/>
      <c r="Y792" s="12"/>
      <c r="Z792" s="12"/>
      <c r="AA792" s="12"/>
      <c r="AB792" s="12"/>
      <c r="AC792" s="58"/>
      <c r="AD792" s="12"/>
      <c r="AE792" s="12"/>
      <c r="AF792" s="12"/>
      <c r="AG792" s="12"/>
      <c r="AH792" s="12"/>
      <c r="AI792" s="58"/>
      <c r="AJ792" s="12"/>
      <c r="AK792" s="12"/>
      <c r="AL792" s="12"/>
      <c r="AM792" s="12"/>
      <c r="AN792" s="12"/>
    </row>
    <row r="793" spans="1:40" ht="11.5" x14ac:dyDescent="0.2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58"/>
      <c r="L793" s="12"/>
      <c r="M793" s="12"/>
      <c r="N793" s="12"/>
      <c r="O793" s="12"/>
      <c r="P793" s="12"/>
      <c r="Q793" s="58"/>
      <c r="R793" s="12"/>
      <c r="S793" s="12"/>
      <c r="T793" s="12"/>
      <c r="U793" s="12"/>
      <c r="V793" s="12"/>
      <c r="W793" s="58"/>
      <c r="X793" s="12"/>
      <c r="Y793" s="12"/>
      <c r="Z793" s="12"/>
      <c r="AA793" s="12"/>
      <c r="AB793" s="12"/>
      <c r="AC793" s="58"/>
      <c r="AD793" s="12"/>
      <c r="AE793" s="12"/>
      <c r="AF793" s="12"/>
      <c r="AG793" s="12"/>
      <c r="AH793" s="12"/>
      <c r="AI793" s="58"/>
      <c r="AJ793" s="12"/>
      <c r="AK793" s="12"/>
      <c r="AL793" s="12"/>
      <c r="AM793" s="12"/>
      <c r="AN793" s="12"/>
    </row>
    <row r="794" spans="1:40" ht="11.5" x14ac:dyDescent="0.2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58"/>
      <c r="L794" s="12"/>
      <c r="M794" s="12"/>
      <c r="N794" s="12"/>
      <c r="O794" s="12"/>
      <c r="P794" s="12"/>
      <c r="Q794" s="58"/>
      <c r="R794" s="12"/>
      <c r="S794" s="12"/>
      <c r="T794" s="12"/>
      <c r="U794" s="12"/>
      <c r="V794" s="12"/>
      <c r="W794" s="58"/>
      <c r="X794" s="12"/>
      <c r="Y794" s="12"/>
      <c r="Z794" s="12"/>
      <c r="AA794" s="12"/>
      <c r="AB794" s="12"/>
      <c r="AC794" s="58"/>
      <c r="AD794" s="12"/>
      <c r="AE794" s="12"/>
      <c r="AF794" s="12"/>
      <c r="AG794" s="12"/>
      <c r="AH794" s="12"/>
      <c r="AI794" s="58"/>
      <c r="AJ794" s="12"/>
      <c r="AK794" s="12"/>
      <c r="AL794" s="12"/>
      <c r="AM794" s="12"/>
      <c r="AN794" s="12"/>
    </row>
    <row r="795" spans="1:40" ht="11.5" x14ac:dyDescent="0.2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58"/>
      <c r="L795" s="12"/>
      <c r="M795" s="12"/>
      <c r="N795" s="12"/>
      <c r="O795" s="12"/>
      <c r="P795" s="12"/>
      <c r="Q795" s="58"/>
      <c r="R795" s="12"/>
      <c r="S795" s="12"/>
      <c r="T795" s="12"/>
      <c r="U795" s="12"/>
      <c r="V795" s="12"/>
      <c r="W795" s="58"/>
      <c r="X795" s="12"/>
      <c r="Y795" s="12"/>
      <c r="Z795" s="12"/>
      <c r="AA795" s="12"/>
      <c r="AB795" s="12"/>
      <c r="AC795" s="58"/>
      <c r="AD795" s="12"/>
      <c r="AE795" s="12"/>
      <c r="AF795" s="12"/>
      <c r="AG795" s="12"/>
      <c r="AH795" s="12"/>
      <c r="AI795" s="58"/>
      <c r="AJ795" s="12"/>
      <c r="AK795" s="12"/>
      <c r="AL795" s="12"/>
      <c r="AM795" s="12"/>
      <c r="AN795" s="12"/>
    </row>
    <row r="796" spans="1:40" ht="11.5" x14ac:dyDescent="0.2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58"/>
      <c r="L796" s="12"/>
      <c r="M796" s="12"/>
      <c r="N796" s="12"/>
      <c r="O796" s="12"/>
      <c r="P796" s="12"/>
      <c r="Q796" s="58"/>
      <c r="R796" s="12"/>
      <c r="S796" s="12"/>
      <c r="T796" s="12"/>
      <c r="U796" s="12"/>
      <c r="V796" s="12"/>
      <c r="W796" s="58"/>
      <c r="X796" s="12"/>
      <c r="Y796" s="12"/>
      <c r="Z796" s="12"/>
      <c r="AA796" s="12"/>
      <c r="AB796" s="12"/>
      <c r="AC796" s="58"/>
      <c r="AD796" s="12"/>
      <c r="AE796" s="12"/>
      <c r="AF796" s="12"/>
      <c r="AG796" s="12"/>
      <c r="AH796" s="12"/>
      <c r="AI796" s="58"/>
      <c r="AJ796" s="12"/>
      <c r="AK796" s="12"/>
      <c r="AL796" s="12"/>
      <c r="AM796" s="12"/>
      <c r="AN796" s="12"/>
    </row>
    <row r="797" spans="1:40" ht="11.5" x14ac:dyDescent="0.2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58"/>
      <c r="L797" s="12"/>
      <c r="M797" s="12"/>
      <c r="N797" s="12"/>
      <c r="O797" s="12"/>
      <c r="P797" s="12"/>
      <c r="Q797" s="58"/>
      <c r="R797" s="12"/>
      <c r="S797" s="12"/>
      <c r="T797" s="12"/>
      <c r="U797" s="12"/>
      <c r="V797" s="12"/>
      <c r="W797" s="58"/>
      <c r="X797" s="12"/>
      <c r="Y797" s="12"/>
      <c r="Z797" s="12"/>
      <c r="AA797" s="12"/>
      <c r="AB797" s="12"/>
      <c r="AC797" s="58"/>
      <c r="AD797" s="12"/>
      <c r="AE797" s="12"/>
      <c r="AF797" s="12"/>
      <c r="AG797" s="12"/>
      <c r="AH797" s="12"/>
      <c r="AI797" s="58"/>
      <c r="AJ797" s="12"/>
      <c r="AK797" s="12"/>
      <c r="AL797" s="12"/>
      <c r="AM797" s="12"/>
      <c r="AN797" s="12"/>
    </row>
    <row r="798" spans="1:40" ht="11.5" x14ac:dyDescent="0.2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58"/>
      <c r="L798" s="12"/>
      <c r="M798" s="12"/>
      <c r="N798" s="12"/>
      <c r="O798" s="12"/>
      <c r="P798" s="12"/>
      <c r="Q798" s="58"/>
      <c r="R798" s="12"/>
      <c r="S798" s="12"/>
      <c r="T798" s="12"/>
      <c r="U798" s="12"/>
      <c r="V798" s="12"/>
      <c r="W798" s="58"/>
      <c r="X798" s="12"/>
      <c r="Y798" s="12"/>
      <c r="Z798" s="12"/>
      <c r="AA798" s="12"/>
      <c r="AB798" s="12"/>
      <c r="AC798" s="58"/>
      <c r="AD798" s="12"/>
      <c r="AE798" s="12"/>
      <c r="AF798" s="12"/>
      <c r="AG798" s="12"/>
      <c r="AH798" s="12"/>
      <c r="AI798" s="58"/>
      <c r="AJ798" s="12"/>
      <c r="AK798" s="12"/>
      <c r="AL798" s="12"/>
      <c r="AM798" s="12"/>
      <c r="AN798" s="12"/>
    </row>
    <row r="799" spans="1:40" ht="11.5" x14ac:dyDescent="0.2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58"/>
      <c r="L799" s="12"/>
      <c r="M799" s="12"/>
      <c r="N799" s="12"/>
      <c r="O799" s="12"/>
      <c r="P799" s="12"/>
      <c r="Q799" s="58"/>
      <c r="R799" s="12"/>
      <c r="S799" s="12"/>
      <c r="T799" s="12"/>
      <c r="U799" s="12"/>
      <c r="V799" s="12"/>
      <c r="W799" s="58"/>
      <c r="X799" s="12"/>
      <c r="Y799" s="12"/>
      <c r="Z799" s="12"/>
      <c r="AA799" s="12"/>
      <c r="AB799" s="12"/>
      <c r="AC799" s="58"/>
      <c r="AD799" s="12"/>
      <c r="AE799" s="12"/>
      <c r="AF799" s="12"/>
      <c r="AG799" s="12"/>
      <c r="AH799" s="12"/>
      <c r="AI799" s="58"/>
      <c r="AJ799" s="12"/>
      <c r="AK799" s="12"/>
      <c r="AL799" s="12"/>
      <c r="AM799" s="12"/>
      <c r="AN799" s="12"/>
    </row>
    <row r="800" spans="1:40" ht="11.5" x14ac:dyDescent="0.2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58"/>
      <c r="L800" s="12"/>
      <c r="M800" s="12"/>
      <c r="N800" s="12"/>
      <c r="O800" s="12"/>
      <c r="P800" s="12"/>
      <c r="Q800" s="58"/>
      <c r="R800" s="12"/>
      <c r="S800" s="12"/>
      <c r="T800" s="12"/>
      <c r="U800" s="12"/>
      <c r="V800" s="12"/>
      <c r="W800" s="58"/>
      <c r="X800" s="12"/>
      <c r="Y800" s="12"/>
      <c r="Z800" s="12"/>
      <c r="AA800" s="12"/>
      <c r="AB800" s="12"/>
      <c r="AC800" s="58"/>
      <c r="AD800" s="12"/>
      <c r="AE800" s="12"/>
      <c r="AF800" s="12"/>
      <c r="AG800" s="12"/>
      <c r="AH800" s="12"/>
      <c r="AI800" s="58"/>
      <c r="AJ800" s="12"/>
      <c r="AK800" s="12"/>
      <c r="AL800" s="12"/>
      <c r="AM800" s="12"/>
      <c r="AN800" s="12"/>
    </row>
    <row r="801" spans="1:40" ht="11.5" x14ac:dyDescent="0.2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58"/>
      <c r="L801" s="12"/>
      <c r="M801" s="12"/>
      <c r="N801" s="12"/>
      <c r="O801" s="12"/>
      <c r="P801" s="12"/>
      <c r="Q801" s="58"/>
      <c r="R801" s="12"/>
      <c r="S801" s="12"/>
      <c r="T801" s="12"/>
      <c r="U801" s="12"/>
      <c r="V801" s="12"/>
      <c r="W801" s="58"/>
      <c r="X801" s="12"/>
      <c r="Y801" s="12"/>
      <c r="Z801" s="12"/>
      <c r="AA801" s="12"/>
      <c r="AB801" s="12"/>
      <c r="AC801" s="58"/>
      <c r="AD801" s="12"/>
      <c r="AE801" s="12"/>
      <c r="AF801" s="12"/>
      <c r="AG801" s="12"/>
      <c r="AH801" s="12"/>
      <c r="AI801" s="58"/>
      <c r="AJ801" s="12"/>
      <c r="AK801" s="12"/>
      <c r="AL801" s="12"/>
      <c r="AM801" s="12"/>
      <c r="AN801" s="12"/>
    </row>
    <row r="802" spans="1:40" ht="11.5" x14ac:dyDescent="0.2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58"/>
      <c r="L802" s="12"/>
      <c r="M802" s="12"/>
      <c r="N802" s="12"/>
      <c r="O802" s="12"/>
      <c r="P802" s="12"/>
      <c r="Q802" s="58"/>
      <c r="R802" s="12"/>
      <c r="S802" s="12"/>
      <c r="T802" s="12"/>
      <c r="U802" s="12"/>
      <c r="V802" s="12"/>
      <c r="W802" s="58"/>
      <c r="X802" s="12"/>
      <c r="Y802" s="12"/>
      <c r="Z802" s="12"/>
      <c r="AA802" s="12"/>
      <c r="AB802" s="12"/>
      <c r="AC802" s="58"/>
      <c r="AD802" s="12"/>
      <c r="AE802" s="12"/>
      <c r="AF802" s="12"/>
      <c r="AG802" s="12"/>
      <c r="AH802" s="12"/>
      <c r="AI802" s="58"/>
      <c r="AJ802" s="12"/>
      <c r="AK802" s="12"/>
      <c r="AL802" s="12"/>
      <c r="AM802" s="12"/>
      <c r="AN802" s="12"/>
    </row>
    <row r="803" spans="1:40" ht="11.5" x14ac:dyDescent="0.2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58"/>
      <c r="L803" s="12"/>
      <c r="M803" s="12"/>
      <c r="N803" s="12"/>
      <c r="O803" s="12"/>
      <c r="P803" s="12"/>
      <c r="Q803" s="58"/>
      <c r="R803" s="12"/>
      <c r="S803" s="12"/>
      <c r="T803" s="12"/>
      <c r="U803" s="12"/>
      <c r="V803" s="12"/>
      <c r="W803" s="58"/>
      <c r="X803" s="12"/>
      <c r="Y803" s="12"/>
      <c r="Z803" s="12"/>
      <c r="AA803" s="12"/>
      <c r="AB803" s="12"/>
      <c r="AC803" s="58"/>
      <c r="AD803" s="12"/>
      <c r="AE803" s="12"/>
      <c r="AF803" s="12"/>
      <c r="AG803" s="12"/>
      <c r="AH803" s="12"/>
      <c r="AI803" s="58"/>
      <c r="AJ803" s="12"/>
      <c r="AK803" s="12"/>
      <c r="AL803" s="12"/>
      <c r="AM803" s="12"/>
      <c r="AN803" s="12"/>
    </row>
    <row r="804" spans="1:40" ht="11.5" x14ac:dyDescent="0.2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58"/>
      <c r="L804" s="12"/>
      <c r="M804" s="12"/>
      <c r="N804" s="12"/>
      <c r="O804" s="12"/>
      <c r="P804" s="12"/>
      <c r="Q804" s="58"/>
      <c r="R804" s="12"/>
      <c r="S804" s="12"/>
      <c r="T804" s="12"/>
      <c r="U804" s="12"/>
      <c r="V804" s="12"/>
      <c r="W804" s="58"/>
      <c r="X804" s="12"/>
      <c r="Y804" s="12"/>
      <c r="Z804" s="12"/>
      <c r="AA804" s="12"/>
      <c r="AB804" s="12"/>
      <c r="AC804" s="58"/>
      <c r="AD804" s="12"/>
      <c r="AE804" s="12"/>
      <c r="AF804" s="12"/>
      <c r="AG804" s="12"/>
      <c r="AH804" s="12"/>
      <c r="AI804" s="58"/>
      <c r="AJ804" s="12"/>
      <c r="AK804" s="12"/>
      <c r="AL804" s="12"/>
      <c r="AM804" s="12"/>
      <c r="AN804" s="12"/>
    </row>
    <row r="805" spans="1:40" ht="11.5" x14ac:dyDescent="0.2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58"/>
      <c r="L805" s="12"/>
      <c r="M805" s="12"/>
      <c r="N805" s="12"/>
      <c r="O805" s="12"/>
      <c r="P805" s="12"/>
      <c r="Q805" s="58"/>
      <c r="R805" s="12"/>
      <c r="S805" s="12"/>
      <c r="T805" s="12"/>
      <c r="U805" s="12"/>
      <c r="V805" s="12"/>
      <c r="W805" s="58"/>
      <c r="X805" s="12"/>
      <c r="Y805" s="12"/>
      <c r="Z805" s="12"/>
      <c r="AA805" s="12"/>
      <c r="AB805" s="12"/>
      <c r="AC805" s="58"/>
      <c r="AD805" s="12"/>
      <c r="AE805" s="12"/>
      <c r="AF805" s="12"/>
      <c r="AG805" s="12"/>
      <c r="AH805" s="12"/>
      <c r="AI805" s="58"/>
      <c r="AJ805" s="12"/>
      <c r="AK805" s="12"/>
      <c r="AL805" s="12"/>
      <c r="AM805" s="12"/>
      <c r="AN805" s="12"/>
    </row>
    <row r="806" spans="1:40" ht="11.5" x14ac:dyDescent="0.2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58"/>
      <c r="L806" s="12"/>
      <c r="M806" s="12"/>
      <c r="N806" s="12"/>
      <c r="O806" s="12"/>
      <c r="P806" s="12"/>
      <c r="Q806" s="58"/>
      <c r="R806" s="12"/>
      <c r="S806" s="12"/>
      <c r="T806" s="12"/>
      <c r="U806" s="12"/>
      <c r="V806" s="12"/>
      <c r="W806" s="58"/>
      <c r="X806" s="12"/>
      <c r="Y806" s="12"/>
      <c r="Z806" s="12"/>
      <c r="AA806" s="12"/>
      <c r="AB806" s="12"/>
      <c r="AC806" s="58"/>
      <c r="AD806" s="12"/>
      <c r="AE806" s="12"/>
      <c r="AF806" s="12"/>
      <c r="AG806" s="12"/>
      <c r="AH806" s="12"/>
      <c r="AI806" s="58"/>
      <c r="AJ806" s="12"/>
      <c r="AK806" s="12"/>
      <c r="AL806" s="12"/>
      <c r="AM806" s="12"/>
      <c r="AN806" s="12"/>
    </row>
    <row r="807" spans="1:40" ht="11.5" x14ac:dyDescent="0.2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58"/>
      <c r="L807" s="12"/>
      <c r="M807" s="12"/>
      <c r="N807" s="12"/>
      <c r="O807" s="12"/>
      <c r="P807" s="12"/>
      <c r="Q807" s="58"/>
      <c r="R807" s="12"/>
      <c r="S807" s="12"/>
      <c r="T807" s="12"/>
      <c r="U807" s="12"/>
      <c r="V807" s="12"/>
      <c r="W807" s="58"/>
      <c r="X807" s="12"/>
      <c r="Y807" s="12"/>
      <c r="Z807" s="12"/>
      <c r="AA807" s="12"/>
      <c r="AB807" s="12"/>
      <c r="AC807" s="58"/>
      <c r="AD807" s="12"/>
      <c r="AE807" s="12"/>
      <c r="AF807" s="12"/>
      <c r="AG807" s="12"/>
      <c r="AH807" s="12"/>
      <c r="AI807" s="58"/>
      <c r="AJ807" s="12"/>
      <c r="AK807" s="12"/>
      <c r="AL807" s="12"/>
      <c r="AM807" s="12"/>
      <c r="AN807" s="12"/>
    </row>
    <row r="808" spans="1:40" ht="11.5" x14ac:dyDescent="0.2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58"/>
      <c r="L808" s="12"/>
      <c r="M808" s="12"/>
      <c r="N808" s="12"/>
      <c r="O808" s="12"/>
      <c r="P808" s="12"/>
      <c r="Q808" s="58"/>
      <c r="R808" s="12"/>
      <c r="S808" s="12"/>
      <c r="T808" s="12"/>
      <c r="U808" s="12"/>
      <c r="V808" s="12"/>
      <c r="W808" s="58"/>
      <c r="X808" s="12"/>
      <c r="Y808" s="12"/>
      <c r="Z808" s="12"/>
      <c r="AA808" s="12"/>
      <c r="AB808" s="12"/>
      <c r="AC808" s="58"/>
      <c r="AD808" s="12"/>
      <c r="AE808" s="12"/>
      <c r="AF808" s="12"/>
      <c r="AG808" s="12"/>
      <c r="AH808" s="12"/>
      <c r="AI808" s="58"/>
      <c r="AJ808" s="12"/>
      <c r="AK808" s="12"/>
      <c r="AL808" s="12"/>
      <c r="AM808" s="12"/>
      <c r="AN808" s="12"/>
    </row>
    <row r="809" spans="1:40" ht="11.5" x14ac:dyDescent="0.2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58"/>
      <c r="L809" s="12"/>
      <c r="M809" s="12"/>
      <c r="N809" s="12"/>
      <c r="O809" s="12"/>
      <c r="P809" s="12"/>
      <c r="Q809" s="58"/>
      <c r="R809" s="12"/>
      <c r="S809" s="12"/>
      <c r="T809" s="12"/>
      <c r="U809" s="12"/>
      <c r="V809" s="12"/>
      <c r="W809" s="58"/>
      <c r="X809" s="12"/>
      <c r="Y809" s="12"/>
      <c r="Z809" s="12"/>
      <c r="AA809" s="12"/>
      <c r="AB809" s="12"/>
      <c r="AC809" s="58"/>
      <c r="AD809" s="12"/>
      <c r="AE809" s="12"/>
      <c r="AF809" s="12"/>
      <c r="AG809" s="12"/>
      <c r="AH809" s="12"/>
      <c r="AI809" s="58"/>
      <c r="AJ809" s="12"/>
      <c r="AK809" s="12"/>
      <c r="AL809" s="12"/>
      <c r="AM809" s="12"/>
      <c r="AN809" s="12"/>
    </row>
    <row r="810" spans="1:40" ht="11.5" x14ac:dyDescent="0.2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58"/>
      <c r="L810" s="12"/>
      <c r="M810" s="12"/>
      <c r="N810" s="12"/>
      <c r="O810" s="12"/>
      <c r="P810" s="12"/>
      <c r="Q810" s="58"/>
      <c r="R810" s="12"/>
      <c r="S810" s="12"/>
      <c r="T810" s="12"/>
      <c r="U810" s="12"/>
      <c r="V810" s="12"/>
      <c r="W810" s="58"/>
      <c r="X810" s="12"/>
      <c r="Y810" s="12"/>
      <c r="Z810" s="12"/>
      <c r="AA810" s="12"/>
      <c r="AB810" s="12"/>
      <c r="AC810" s="58"/>
      <c r="AD810" s="12"/>
      <c r="AE810" s="12"/>
      <c r="AF810" s="12"/>
      <c r="AG810" s="12"/>
      <c r="AH810" s="12"/>
      <c r="AI810" s="58"/>
      <c r="AJ810" s="12"/>
      <c r="AK810" s="12"/>
      <c r="AL810" s="12"/>
      <c r="AM810" s="12"/>
      <c r="AN810" s="12"/>
    </row>
    <row r="811" spans="1:40" ht="11.5" x14ac:dyDescent="0.2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58"/>
      <c r="L811" s="12"/>
      <c r="M811" s="12"/>
      <c r="N811" s="12"/>
      <c r="O811" s="12"/>
      <c r="P811" s="12"/>
      <c r="Q811" s="58"/>
      <c r="R811" s="12"/>
      <c r="S811" s="12"/>
      <c r="T811" s="12"/>
      <c r="U811" s="12"/>
      <c r="V811" s="12"/>
      <c r="W811" s="58"/>
      <c r="X811" s="12"/>
      <c r="Y811" s="12"/>
      <c r="Z811" s="12"/>
      <c r="AA811" s="12"/>
      <c r="AB811" s="12"/>
      <c r="AC811" s="58"/>
      <c r="AD811" s="12"/>
      <c r="AE811" s="12"/>
      <c r="AF811" s="12"/>
      <c r="AG811" s="12"/>
      <c r="AH811" s="12"/>
      <c r="AI811" s="58"/>
      <c r="AJ811" s="12"/>
      <c r="AK811" s="12"/>
      <c r="AL811" s="12"/>
      <c r="AM811" s="12"/>
      <c r="AN811" s="12"/>
    </row>
    <row r="812" spans="1:40" ht="11.5" x14ac:dyDescent="0.25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58"/>
      <c r="L812" s="12"/>
      <c r="M812" s="12"/>
      <c r="N812" s="12"/>
      <c r="O812" s="12"/>
      <c r="P812" s="12"/>
      <c r="Q812" s="58"/>
      <c r="R812" s="12"/>
      <c r="S812" s="12"/>
      <c r="T812" s="12"/>
      <c r="U812" s="12"/>
      <c r="V812" s="12"/>
      <c r="W812" s="58"/>
      <c r="X812" s="12"/>
      <c r="Y812" s="12"/>
      <c r="Z812" s="12"/>
      <c r="AA812" s="12"/>
      <c r="AB812" s="12"/>
      <c r="AC812" s="58"/>
      <c r="AD812" s="12"/>
      <c r="AE812" s="12"/>
      <c r="AF812" s="12"/>
      <c r="AG812" s="12"/>
      <c r="AH812" s="12"/>
      <c r="AI812" s="58"/>
      <c r="AJ812" s="12"/>
      <c r="AK812" s="12"/>
      <c r="AL812" s="12"/>
      <c r="AM812" s="12"/>
      <c r="AN812" s="12"/>
    </row>
    <row r="813" spans="1:40" ht="11.5" x14ac:dyDescent="0.25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58"/>
      <c r="L813" s="12"/>
      <c r="M813" s="12"/>
      <c r="N813" s="12"/>
      <c r="O813" s="12"/>
      <c r="P813" s="12"/>
      <c r="Q813" s="58"/>
      <c r="R813" s="12"/>
      <c r="S813" s="12"/>
      <c r="T813" s="12"/>
      <c r="U813" s="12"/>
      <c r="V813" s="12"/>
      <c r="W813" s="58"/>
      <c r="X813" s="12"/>
      <c r="Y813" s="12"/>
      <c r="Z813" s="12"/>
      <c r="AA813" s="12"/>
      <c r="AB813" s="12"/>
      <c r="AC813" s="58"/>
      <c r="AD813" s="12"/>
      <c r="AE813" s="12"/>
      <c r="AF813" s="12"/>
      <c r="AG813" s="12"/>
      <c r="AH813" s="12"/>
      <c r="AI813" s="58"/>
      <c r="AJ813" s="12"/>
      <c r="AK813" s="12"/>
      <c r="AL813" s="12"/>
      <c r="AM813" s="12"/>
      <c r="AN813" s="12"/>
    </row>
    <row r="814" spans="1:40" ht="11.5" x14ac:dyDescent="0.25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58"/>
      <c r="L814" s="12"/>
      <c r="M814" s="12"/>
      <c r="N814" s="12"/>
      <c r="O814" s="12"/>
      <c r="P814" s="12"/>
      <c r="Q814" s="58"/>
      <c r="R814" s="12"/>
      <c r="S814" s="12"/>
      <c r="T814" s="12"/>
      <c r="U814" s="12"/>
      <c r="V814" s="12"/>
      <c r="W814" s="58"/>
      <c r="X814" s="12"/>
      <c r="Y814" s="12"/>
      <c r="Z814" s="12"/>
      <c r="AA814" s="12"/>
      <c r="AB814" s="12"/>
      <c r="AC814" s="58"/>
      <c r="AD814" s="12"/>
      <c r="AE814" s="12"/>
      <c r="AF814" s="12"/>
      <c r="AG814" s="12"/>
      <c r="AH814" s="12"/>
      <c r="AI814" s="58"/>
      <c r="AJ814" s="12"/>
      <c r="AK814" s="12"/>
      <c r="AL814" s="12"/>
      <c r="AM814" s="12"/>
      <c r="AN814" s="12"/>
    </row>
    <row r="815" spans="1:40" ht="11.5" x14ac:dyDescent="0.2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58"/>
      <c r="L815" s="12"/>
      <c r="M815" s="12"/>
      <c r="N815" s="12"/>
      <c r="O815" s="12"/>
      <c r="P815" s="12"/>
      <c r="Q815" s="58"/>
      <c r="R815" s="12"/>
      <c r="S815" s="12"/>
      <c r="T815" s="12"/>
      <c r="U815" s="12"/>
      <c r="V815" s="12"/>
      <c r="W815" s="58"/>
      <c r="X815" s="12"/>
      <c r="Y815" s="12"/>
      <c r="Z815" s="12"/>
      <c r="AA815" s="12"/>
      <c r="AB815" s="12"/>
      <c r="AC815" s="58"/>
      <c r="AD815" s="12"/>
      <c r="AE815" s="12"/>
      <c r="AF815" s="12"/>
      <c r="AG815" s="12"/>
      <c r="AH815" s="12"/>
      <c r="AI815" s="58"/>
      <c r="AJ815" s="12"/>
      <c r="AK815" s="12"/>
      <c r="AL815" s="12"/>
      <c r="AM815" s="12"/>
      <c r="AN815" s="12"/>
    </row>
    <row r="816" spans="1:40" ht="11.5" x14ac:dyDescent="0.25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58"/>
      <c r="L816" s="12"/>
      <c r="M816" s="12"/>
      <c r="N816" s="12"/>
      <c r="O816" s="12"/>
      <c r="P816" s="12"/>
      <c r="Q816" s="58"/>
      <c r="R816" s="12"/>
      <c r="S816" s="12"/>
      <c r="T816" s="12"/>
      <c r="U816" s="12"/>
      <c r="V816" s="12"/>
      <c r="W816" s="58"/>
      <c r="X816" s="12"/>
      <c r="Y816" s="12"/>
      <c r="Z816" s="12"/>
      <c r="AA816" s="12"/>
      <c r="AB816" s="12"/>
      <c r="AC816" s="58"/>
      <c r="AD816" s="12"/>
      <c r="AE816" s="12"/>
      <c r="AF816" s="12"/>
      <c r="AG816" s="12"/>
      <c r="AH816" s="12"/>
      <c r="AI816" s="58"/>
      <c r="AJ816" s="12"/>
      <c r="AK816" s="12"/>
      <c r="AL816" s="12"/>
      <c r="AM816" s="12"/>
      <c r="AN816" s="12"/>
    </row>
    <row r="817" spans="1:40" ht="11.5" x14ac:dyDescent="0.25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58"/>
      <c r="L817" s="12"/>
      <c r="M817" s="12"/>
      <c r="N817" s="12"/>
      <c r="O817" s="12"/>
      <c r="P817" s="12"/>
      <c r="Q817" s="58"/>
      <c r="R817" s="12"/>
      <c r="S817" s="12"/>
      <c r="T817" s="12"/>
      <c r="U817" s="12"/>
      <c r="V817" s="12"/>
      <c r="W817" s="58"/>
      <c r="X817" s="12"/>
      <c r="Y817" s="12"/>
      <c r="Z817" s="12"/>
      <c r="AA817" s="12"/>
      <c r="AB817" s="12"/>
      <c r="AC817" s="58"/>
      <c r="AD817" s="12"/>
      <c r="AE817" s="12"/>
      <c r="AF817" s="12"/>
      <c r="AG817" s="12"/>
      <c r="AH817" s="12"/>
      <c r="AI817" s="58"/>
      <c r="AJ817" s="12"/>
      <c r="AK817" s="12"/>
      <c r="AL817" s="12"/>
      <c r="AM817" s="12"/>
      <c r="AN817" s="12"/>
    </row>
    <row r="818" spans="1:40" ht="11.5" x14ac:dyDescent="0.25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58"/>
      <c r="L818" s="12"/>
      <c r="M818" s="12"/>
      <c r="N818" s="12"/>
      <c r="O818" s="12"/>
      <c r="P818" s="12"/>
      <c r="Q818" s="58"/>
      <c r="R818" s="12"/>
      <c r="S818" s="12"/>
      <c r="T818" s="12"/>
      <c r="U818" s="12"/>
      <c r="V818" s="12"/>
      <c r="W818" s="58"/>
      <c r="X818" s="12"/>
      <c r="Y818" s="12"/>
      <c r="Z818" s="12"/>
      <c r="AA818" s="12"/>
      <c r="AB818" s="12"/>
      <c r="AC818" s="58"/>
      <c r="AD818" s="12"/>
      <c r="AE818" s="12"/>
      <c r="AF818" s="12"/>
      <c r="AG818" s="12"/>
      <c r="AH818" s="12"/>
      <c r="AI818" s="58"/>
      <c r="AJ818" s="12"/>
      <c r="AK818" s="12"/>
      <c r="AL818" s="12"/>
      <c r="AM818" s="12"/>
      <c r="AN818" s="12"/>
    </row>
    <row r="819" spans="1:40" ht="11.5" x14ac:dyDescent="0.25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58"/>
      <c r="L819" s="12"/>
      <c r="M819" s="12"/>
      <c r="N819" s="12"/>
      <c r="O819" s="12"/>
      <c r="P819" s="12"/>
      <c r="Q819" s="58"/>
      <c r="R819" s="12"/>
      <c r="S819" s="12"/>
      <c r="T819" s="12"/>
      <c r="U819" s="12"/>
      <c r="V819" s="12"/>
      <c r="W819" s="58"/>
      <c r="X819" s="12"/>
      <c r="Y819" s="12"/>
      <c r="Z819" s="12"/>
      <c r="AA819" s="12"/>
      <c r="AB819" s="12"/>
      <c r="AC819" s="58"/>
      <c r="AD819" s="12"/>
      <c r="AE819" s="12"/>
      <c r="AF819" s="12"/>
      <c r="AG819" s="12"/>
      <c r="AH819" s="12"/>
      <c r="AI819" s="58"/>
      <c r="AJ819" s="12"/>
      <c r="AK819" s="12"/>
      <c r="AL819" s="12"/>
      <c r="AM819" s="12"/>
      <c r="AN819" s="12"/>
    </row>
    <row r="820" spans="1:40" ht="11.5" x14ac:dyDescent="0.25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58"/>
      <c r="L820" s="12"/>
      <c r="M820" s="12"/>
      <c r="N820" s="12"/>
      <c r="O820" s="12"/>
      <c r="P820" s="12"/>
      <c r="Q820" s="58"/>
      <c r="R820" s="12"/>
      <c r="S820" s="12"/>
      <c r="T820" s="12"/>
      <c r="U820" s="12"/>
      <c r="V820" s="12"/>
      <c r="W820" s="58"/>
      <c r="X820" s="12"/>
      <c r="Y820" s="12"/>
      <c r="Z820" s="12"/>
      <c r="AA820" s="12"/>
      <c r="AB820" s="12"/>
      <c r="AC820" s="58"/>
      <c r="AD820" s="12"/>
      <c r="AE820" s="12"/>
      <c r="AF820" s="12"/>
      <c r="AG820" s="12"/>
      <c r="AH820" s="12"/>
      <c r="AI820" s="58"/>
      <c r="AJ820" s="12"/>
      <c r="AK820" s="12"/>
      <c r="AL820" s="12"/>
      <c r="AM820" s="12"/>
      <c r="AN820" s="12"/>
    </row>
    <row r="821" spans="1:40" ht="11.5" x14ac:dyDescent="0.25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58"/>
      <c r="L821" s="12"/>
      <c r="M821" s="12"/>
      <c r="N821" s="12"/>
      <c r="O821" s="12"/>
      <c r="P821" s="12"/>
      <c r="Q821" s="58"/>
      <c r="R821" s="12"/>
      <c r="S821" s="12"/>
      <c r="T821" s="12"/>
      <c r="U821" s="12"/>
      <c r="V821" s="12"/>
      <c r="W821" s="58"/>
      <c r="X821" s="12"/>
      <c r="Y821" s="12"/>
      <c r="Z821" s="12"/>
      <c r="AA821" s="12"/>
      <c r="AB821" s="12"/>
      <c r="AC821" s="58"/>
      <c r="AD821" s="12"/>
      <c r="AE821" s="12"/>
      <c r="AF821" s="12"/>
      <c r="AG821" s="12"/>
      <c r="AH821" s="12"/>
      <c r="AI821" s="58"/>
      <c r="AJ821" s="12"/>
      <c r="AK821" s="12"/>
      <c r="AL821" s="12"/>
      <c r="AM821" s="12"/>
      <c r="AN821" s="12"/>
    </row>
    <row r="822" spans="1:40" ht="11.5" x14ac:dyDescent="0.25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58"/>
      <c r="L822" s="12"/>
      <c r="M822" s="12"/>
      <c r="N822" s="12"/>
      <c r="O822" s="12"/>
      <c r="P822" s="12"/>
      <c r="Q822" s="58"/>
      <c r="R822" s="12"/>
      <c r="S822" s="12"/>
      <c r="T822" s="12"/>
      <c r="U822" s="12"/>
      <c r="V822" s="12"/>
      <c r="W822" s="58"/>
      <c r="X822" s="12"/>
      <c r="Y822" s="12"/>
      <c r="Z822" s="12"/>
      <c r="AA822" s="12"/>
      <c r="AB822" s="12"/>
      <c r="AC822" s="58"/>
      <c r="AD822" s="12"/>
      <c r="AE822" s="12"/>
      <c r="AF822" s="12"/>
      <c r="AG822" s="12"/>
      <c r="AH822" s="12"/>
      <c r="AI822" s="58"/>
      <c r="AJ822" s="12"/>
      <c r="AK822" s="12"/>
      <c r="AL822" s="12"/>
      <c r="AM822" s="12"/>
      <c r="AN822" s="12"/>
    </row>
    <row r="823" spans="1:40" ht="11.5" x14ac:dyDescent="0.25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58"/>
      <c r="L823" s="12"/>
      <c r="M823" s="12"/>
      <c r="N823" s="12"/>
      <c r="O823" s="12"/>
      <c r="P823" s="12"/>
      <c r="Q823" s="58"/>
      <c r="R823" s="12"/>
      <c r="S823" s="12"/>
      <c r="T823" s="12"/>
      <c r="U823" s="12"/>
      <c r="V823" s="12"/>
      <c r="W823" s="58"/>
      <c r="X823" s="12"/>
      <c r="Y823" s="12"/>
      <c r="Z823" s="12"/>
      <c r="AA823" s="12"/>
      <c r="AB823" s="12"/>
      <c r="AC823" s="58"/>
      <c r="AD823" s="12"/>
      <c r="AE823" s="12"/>
      <c r="AF823" s="12"/>
      <c r="AG823" s="12"/>
      <c r="AH823" s="12"/>
      <c r="AI823" s="58"/>
      <c r="AJ823" s="12"/>
      <c r="AK823" s="12"/>
      <c r="AL823" s="12"/>
      <c r="AM823" s="12"/>
      <c r="AN823" s="12"/>
    </row>
    <row r="824" spans="1:40" ht="11.5" x14ac:dyDescent="0.25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58"/>
      <c r="L824" s="12"/>
      <c r="M824" s="12"/>
      <c r="N824" s="12"/>
      <c r="O824" s="12"/>
      <c r="P824" s="12"/>
      <c r="Q824" s="58"/>
      <c r="R824" s="12"/>
      <c r="S824" s="12"/>
      <c r="T824" s="12"/>
      <c r="U824" s="12"/>
      <c r="V824" s="12"/>
      <c r="W824" s="58"/>
      <c r="X824" s="12"/>
      <c r="Y824" s="12"/>
      <c r="Z824" s="12"/>
      <c r="AA824" s="12"/>
      <c r="AB824" s="12"/>
      <c r="AC824" s="58"/>
      <c r="AD824" s="12"/>
      <c r="AE824" s="12"/>
      <c r="AF824" s="12"/>
      <c r="AG824" s="12"/>
      <c r="AH824" s="12"/>
      <c r="AI824" s="58"/>
      <c r="AJ824" s="12"/>
      <c r="AK824" s="12"/>
      <c r="AL824" s="12"/>
      <c r="AM824" s="12"/>
      <c r="AN824" s="12"/>
    </row>
    <row r="825" spans="1:40" ht="11.5" x14ac:dyDescent="0.2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58"/>
      <c r="L825" s="12"/>
      <c r="M825" s="12"/>
      <c r="N825" s="12"/>
      <c r="O825" s="12"/>
      <c r="P825" s="12"/>
      <c r="Q825" s="58"/>
      <c r="R825" s="12"/>
      <c r="S825" s="12"/>
      <c r="T825" s="12"/>
      <c r="U825" s="12"/>
      <c r="V825" s="12"/>
      <c r="W825" s="58"/>
      <c r="X825" s="12"/>
      <c r="Y825" s="12"/>
      <c r="Z825" s="12"/>
      <c r="AA825" s="12"/>
      <c r="AB825" s="12"/>
      <c r="AC825" s="58"/>
      <c r="AD825" s="12"/>
      <c r="AE825" s="12"/>
      <c r="AF825" s="12"/>
      <c r="AG825" s="12"/>
      <c r="AH825" s="12"/>
      <c r="AI825" s="58"/>
      <c r="AJ825" s="12"/>
      <c r="AK825" s="12"/>
      <c r="AL825" s="12"/>
      <c r="AM825" s="12"/>
      <c r="AN825" s="12"/>
    </row>
    <row r="826" spans="1:40" ht="11.5" x14ac:dyDescent="0.25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58"/>
      <c r="L826" s="12"/>
      <c r="M826" s="12"/>
      <c r="N826" s="12"/>
      <c r="O826" s="12"/>
      <c r="P826" s="12"/>
      <c r="Q826" s="58"/>
      <c r="R826" s="12"/>
      <c r="S826" s="12"/>
      <c r="T826" s="12"/>
      <c r="U826" s="12"/>
      <c r="V826" s="12"/>
      <c r="W826" s="58"/>
      <c r="X826" s="12"/>
      <c r="Y826" s="12"/>
      <c r="Z826" s="12"/>
      <c r="AA826" s="12"/>
      <c r="AB826" s="12"/>
      <c r="AC826" s="58"/>
      <c r="AD826" s="12"/>
      <c r="AE826" s="12"/>
      <c r="AF826" s="12"/>
      <c r="AG826" s="12"/>
      <c r="AH826" s="12"/>
      <c r="AI826" s="58"/>
      <c r="AJ826" s="12"/>
      <c r="AK826" s="12"/>
      <c r="AL826" s="12"/>
      <c r="AM826" s="12"/>
      <c r="AN826" s="12"/>
    </row>
    <row r="827" spans="1:40" ht="11.5" x14ac:dyDescent="0.25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58"/>
      <c r="L827" s="12"/>
      <c r="M827" s="12"/>
      <c r="N827" s="12"/>
      <c r="O827" s="12"/>
      <c r="P827" s="12"/>
      <c r="Q827" s="58"/>
      <c r="R827" s="12"/>
      <c r="S827" s="12"/>
      <c r="T827" s="12"/>
      <c r="U827" s="12"/>
      <c r="V827" s="12"/>
      <c r="W827" s="58"/>
      <c r="X827" s="12"/>
      <c r="Y827" s="12"/>
      <c r="Z827" s="12"/>
      <c r="AA827" s="12"/>
      <c r="AB827" s="12"/>
      <c r="AC827" s="58"/>
      <c r="AD827" s="12"/>
      <c r="AE827" s="12"/>
      <c r="AF827" s="12"/>
      <c r="AG827" s="12"/>
      <c r="AH827" s="12"/>
      <c r="AI827" s="58"/>
      <c r="AJ827" s="12"/>
      <c r="AK827" s="12"/>
      <c r="AL827" s="12"/>
      <c r="AM827" s="12"/>
      <c r="AN827" s="12"/>
    </row>
    <row r="828" spans="1:40" ht="11.5" x14ac:dyDescent="0.25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58"/>
      <c r="L828" s="12"/>
      <c r="M828" s="12"/>
      <c r="N828" s="12"/>
      <c r="O828" s="12"/>
      <c r="P828" s="12"/>
      <c r="Q828" s="58"/>
      <c r="R828" s="12"/>
      <c r="S828" s="12"/>
      <c r="T828" s="12"/>
      <c r="U828" s="12"/>
      <c r="V828" s="12"/>
      <c r="W828" s="58"/>
      <c r="X828" s="12"/>
      <c r="Y828" s="12"/>
      <c r="Z828" s="12"/>
      <c r="AA828" s="12"/>
      <c r="AB828" s="12"/>
      <c r="AC828" s="58"/>
      <c r="AD828" s="12"/>
      <c r="AE828" s="12"/>
      <c r="AF828" s="12"/>
      <c r="AG828" s="12"/>
      <c r="AH828" s="12"/>
      <c r="AI828" s="58"/>
      <c r="AJ828" s="12"/>
      <c r="AK828" s="12"/>
      <c r="AL828" s="12"/>
      <c r="AM828" s="12"/>
      <c r="AN828" s="12"/>
    </row>
    <row r="829" spans="1:40" ht="11.5" x14ac:dyDescent="0.25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58"/>
      <c r="L829" s="12"/>
      <c r="M829" s="12"/>
      <c r="N829" s="12"/>
      <c r="O829" s="12"/>
      <c r="P829" s="12"/>
      <c r="Q829" s="58"/>
      <c r="R829" s="12"/>
      <c r="S829" s="12"/>
      <c r="T829" s="12"/>
      <c r="U829" s="12"/>
      <c r="V829" s="12"/>
      <c r="W829" s="58"/>
      <c r="X829" s="12"/>
      <c r="Y829" s="12"/>
      <c r="Z829" s="12"/>
      <c r="AA829" s="12"/>
      <c r="AB829" s="12"/>
      <c r="AC829" s="58"/>
      <c r="AD829" s="12"/>
      <c r="AE829" s="12"/>
      <c r="AF829" s="12"/>
      <c r="AG829" s="12"/>
      <c r="AH829" s="12"/>
      <c r="AI829" s="58"/>
      <c r="AJ829" s="12"/>
      <c r="AK829" s="12"/>
      <c r="AL829" s="12"/>
      <c r="AM829" s="12"/>
      <c r="AN829" s="12"/>
    </row>
    <row r="830" spans="1:40" ht="11.5" x14ac:dyDescent="0.25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58"/>
      <c r="L830" s="12"/>
      <c r="M830" s="12"/>
      <c r="N830" s="12"/>
      <c r="O830" s="12"/>
      <c r="P830" s="12"/>
      <c r="Q830" s="58"/>
      <c r="R830" s="12"/>
      <c r="S830" s="12"/>
      <c r="T830" s="12"/>
      <c r="U830" s="12"/>
      <c r="V830" s="12"/>
      <c r="W830" s="58"/>
      <c r="X830" s="12"/>
      <c r="Y830" s="12"/>
      <c r="Z830" s="12"/>
      <c r="AA830" s="12"/>
      <c r="AB830" s="12"/>
      <c r="AC830" s="58"/>
      <c r="AD830" s="12"/>
      <c r="AE830" s="12"/>
      <c r="AF830" s="12"/>
      <c r="AG830" s="12"/>
      <c r="AH830" s="12"/>
      <c r="AI830" s="58"/>
      <c r="AJ830" s="12"/>
      <c r="AK830" s="12"/>
      <c r="AL830" s="12"/>
      <c r="AM830" s="12"/>
      <c r="AN830" s="12"/>
    </row>
    <row r="831" spans="1:40" ht="11.5" x14ac:dyDescent="0.25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58"/>
      <c r="L831" s="12"/>
      <c r="M831" s="12"/>
      <c r="N831" s="12"/>
      <c r="O831" s="12"/>
      <c r="P831" s="12"/>
      <c r="Q831" s="58"/>
      <c r="R831" s="12"/>
      <c r="S831" s="12"/>
      <c r="T831" s="12"/>
      <c r="U831" s="12"/>
      <c r="V831" s="12"/>
      <c r="W831" s="58"/>
      <c r="X831" s="12"/>
      <c r="Y831" s="12"/>
      <c r="Z831" s="12"/>
      <c r="AA831" s="12"/>
      <c r="AB831" s="12"/>
      <c r="AC831" s="58"/>
      <c r="AD831" s="12"/>
      <c r="AE831" s="12"/>
      <c r="AF831" s="12"/>
      <c r="AG831" s="12"/>
      <c r="AH831" s="12"/>
      <c r="AI831" s="58"/>
      <c r="AJ831" s="12"/>
      <c r="AK831" s="12"/>
      <c r="AL831" s="12"/>
      <c r="AM831" s="12"/>
      <c r="AN831" s="12"/>
    </row>
    <row r="832" spans="1:40" ht="11.5" x14ac:dyDescent="0.25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58"/>
      <c r="L832" s="12"/>
      <c r="M832" s="12"/>
      <c r="N832" s="12"/>
      <c r="O832" s="12"/>
      <c r="P832" s="12"/>
      <c r="Q832" s="58"/>
      <c r="R832" s="12"/>
      <c r="S832" s="12"/>
      <c r="T832" s="12"/>
      <c r="U832" s="12"/>
      <c r="V832" s="12"/>
      <c r="W832" s="58"/>
      <c r="X832" s="12"/>
      <c r="Y832" s="12"/>
      <c r="Z832" s="12"/>
      <c r="AA832" s="12"/>
      <c r="AB832" s="12"/>
      <c r="AC832" s="58"/>
      <c r="AD832" s="12"/>
      <c r="AE832" s="12"/>
      <c r="AF832" s="12"/>
      <c r="AG832" s="12"/>
      <c r="AH832" s="12"/>
      <c r="AI832" s="58"/>
      <c r="AJ832" s="12"/>
      <c r="AK832" s="12"/>
      <c r="AL832" s="12"/>
      <c r="AM832" s="12"/>
      <c r="AN832" s="12"/>
    </row>
    <row r="833" spans="1:40" ht="11.5" x14ac:dyDescent="0.25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58"/>
      <c r="L833" s="12"/>
      <c r="M833" s="12"/>
      <c r="N833" s="12"/>
      <c r="O833" s="12"/>
      <c r="P833" s="12"/>
      <c r="Q833" s="58"/>
      <c r="R833" s="12"/>
      <c r="S833" s="12"/>
      <c r="T833" s="12"/>
      <c r="U833" s="12"/>
      <c r="V833" s="12"/>
      <c r="W833" s="58"/>
      <c r="X833" s="12"/>
      <c r="Y833" s="12"/>
      <c r="Z833" s="12"/>
      <c r="AA833" s="12"/>
      <c r="AB833" s="12"/>
      <c r="AC833" s="58"/>
      <c r="AD833" s="12"/>
      <c r="AE833" s="12"/>
      <c r="AF833" s="12"/>
      <c r="AG833" s="12"/>
      <c r="AH833" s="12"/>
      <c r="AI833" s="58"/>
      <c r="AJ833" s="12"/>
      <c r="AK833" s="12"/>
      <c r="AL833" s="12"/>
      <c r="AM833" s="12"/>
      <c r="AN833" s="12"/>
    </row>
    <row r="834" spans="1:40" ht="11.5" x14ac:dyDescent="0.25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58"/>
      <c r="L834" s="12"/>
      <c r="M834" s="12"/>
      <c r="N834" s="12"/>
      <c r="O834" s="12"/>
      <c r="P834" s="12"/>
      <c r="Q834" s="58"/>
      <c r="R834" s="12"/>
      <c r="S834" s="12"/>
      <c r="T834" s="12"/>
      <c r="U834" s="12"/>
      <c r="V834" s="12"/>
      <c r="W834" s="58"/>
      <c r="X834" s="12"/>
      <c r="Y834" s="12"/>
      <c r="Z834" s="12"/>
      <c r="AA834" s="12"/>
      <c r="AB834" s="12"/>
      <c r="AC834" s="58"/>
      <c r="AD834" s="12"/>
      <c r="AE834" s="12"/>
      <c r="AF834" s="12"/>
      <c r="AG834" s="12"/>
      <c r="AH834" s="12"/>
      <c r="AI834" s="58"/>
      <c r="AJ834" s="12"/>
      <c r="AK834" s="12"/>
      <c r="AL834" s="12"/>
      <c r="AM834" s="12"/>
      <c r="AN834" s="12"/>
    </row>
    <row r="835" spans="1:40" ht="11.5" x14ac:dyDescent="0.2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58"/>
      <c r="L835" s="12"/>
      <c r="M835" s="12"/>
      <c r="N835" s="12"/>
      <c r="O835" s="12"/>
      <c r="P835" s="12"/>
      <c r="Q835" s="58"/>
      <c r="R835" s="12"/>
      <c r="S835" s="12"/>
      <c r="T835" s="12"/>
      <c r="U835" s="12"/>
      <c r="V835" s="12"/>
      <c r="W835" s="58"/>
      <c r="X835" s="12"/>
      <c r="Y835" s="12"/>
      <c r="Z835" s="12"/>
      <c r="AA835" s="12"/>
      <c r="AB835" s="12"/>
      <c r="AC835" s="58"/>
      <c r="AD835" s="12"/>
      <c r="AE835" s="12"/>
      <c r="AF835" s="12"/>
      <c r="AG835" s="12"/>
      <c r="AH835" s="12"/>
      <c r="AI835" s="58"/>
      <c r="AJ835" s="12"/>
      <c r="AK835" s="12"/>
      <c r="AL835" s="12"/>
      <c r="AM835" s="12"/>
      <c r="AN835" s="12"/>
    </row>
    <row r="836" spans="1:40" ht="11.5" x14ac:dyDescent="0.25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58"/>
      <c r="L836" s="12"/>
      <c r="M836" s="12"/>
      <c r="N836" s="12"/>
      <c r="O836" s="12"/>
      <c r="P836" s="12"/>
      <c r="Q836" s="58"/>
      <c r="R836" s="12"/>
      <c r="S836" s="12"/>
      <c r="T836" s="12"/>
      <c r="U836" s="12"/>
      <c r="V836" s="12"/>
      <c r="W836" s="58"/>
      <c r="X836" s="12"/>
      <c r="Y836" s="12"/>
      <c r="Z836" s="12"/>
      <c r="AA836" s="12"/>
      <c r="AB836" s="12"/>
      <c r="AC836" s="58"/>
      <c r="AD836" s="12"/>
      <c r="AE836" s="12"/>
      <c r="AF836" s="12"/>
      <c r="AG836" s="12"/>
      <c r="AH836" s="12"/>
      <c r="AI836" s="58"/>
      <c r="AJ836" s="12"/>
      <c r="AK836" s="12"/>
      <c r="AL836" s="12"/>
      <c r="AM836" s="12"/>
      <c r="AN836" s="12"/>
    </row>
    <row r="837" spans="1:40" ht="11.5" x14ac:dyDescent="0.25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58"/>
      <c r="L837" s="12"/>
      <c r="M837" s="12"/>
      <c r="N837" s="12"/>
      <c r="O837" s="12"/>
      <c r="P837" s="12"/>
      <c r="Q837" s="58"/>
      <c r="R837" s="12"/>
      <c r="S837" s="12"/>
      <c r="T837" s="12"/>
      <c r="U837" s="12"/>
      <c r="V837" s="12"/>
      <c r="W837" s="58"/>
      <c r="X837" s="12"/>
      <c r="Y837" s="12"/>
      <c r="Z837" s="12"/>
      <c r="AA837" s="12"/>
      <c r="AB837" s="12"/>
      <c r="AC837" s="58"/>
      <c r="AD837" s="12"/>
      <c r="AE837" s="12"/>
      <c r="AF837" s="12"/>
      <c r="AG837" s="12"/>
      <c r="AH837" s="12"/>
      <c r="AI837" s="58"/>
      <c r="AJ837" s="12"/>
      <c r="AK837" s="12"/>
      <c r="AL837" s="12"/>
      <c r="AM837" s="12"/>
      <c r="AN837" s="12"/>
    </row>
    <row r="838" spans="1:40" ht="11.5" x14ac:dyDescent="0.25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58"/>
      <c r="L838" s="12"/>
      <c r="M838" s="12"/>
      <c r="N838" s="12"/>
      <c r="O838" s="12"/>
      <c r="P838" s="12"/>
      <c r="Q838" s="58"/>
      <c r="R838" s="12"/>
      <c r="S838" s="12"/>
      <c r="T838" s="12"/>
      <c r="U838" s="12"/>
      <c r="V838" s="12"/>
      <c r="W838" s="58"/>
      <c r="X838" s="12"/>
      <c r="Y838" s="12"/>
      <c r="Z838" s="12"/>
      <c r="AA838" s="12"/>
      <c r="AB838" s="12"/>
      <c r="AC838" s="58"/>
      <c r="AD838" s="12"/>
      <c r="AE838" s="12"/>
      <c r="AF838" s="12"/>
      <c r="AG838" s="12"/>
      <c r="AH838" s="12"/>
      <c r="AI838" s="58"/>
      <c r="AJ838" s="12"/>
      <c r="AK838" s="12"/>
      <c r="AL838" s="12"/>
      <c r="AM838" s="12"/>
      <c r="AN838" s="12"/>
    </row>
    <row r="839" spans="1:40" ht="11.5" x14ac:dyDescent="0.25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58"/>
      <c r="L839" s="12"/>
      <c r="M839" s="12"/>
      <c r="N839" s="12"/>
      <c r="O839" s="12"/>
      <c r="P839" s="12"/>
      <c r="Q839" s="58"/>
      <c r="R839" s="12"/>
      <c r="S839" s="12"/>
      <c r="T839" s="12"/>
      <c r="U839" s="12"/>
      <c r="V839" s="12"/>
      <c r="W839" s="58"/>
      <c r="X839" s="12"/>
      <c r="Y839" s="12"/>
      <c r="Z839" s="12"/>
      <c r="AA839" s="12"/>
      <c r="AB839" s="12"/>
      <c r="AC839" s="58"/>
      <c r="AD839" s="12"/>
      <c r="AE839" s="12"/>
      <c r="AF839" s="12"/>
      <c r="AG839" s="12"/>
      <c r="AH839" s="12"/>
      <c r="AI839" s="58"/>
      <c r="AJ839" s="12"/>
      <c r="AK839" s="12"/>
      <c r="AL839" s="12"/>
      <c r="AM839" s="12"/>
      <c r="AN839" s="12"/>
    </row>
    <row r="840" spans="1:40" ht="11.5" x14ac:dyDescent="0.25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58"/>
      <c r="L840" s="12"/>
      <c r="M840" s="12"/>
      <c r="N840" s="12"/>
      <c r="O840" s="12"/>
      <c r="P840" s="12"/>
      <c r="Q840" s="58"/>
      <c r="R840" s="12"/>
      <c r="S840" s="12"/>
      <c r="T840" s="12"/>
      <c r="U840" s="12"/>
      <c r="V840" s="12"/>
      <c r="W840" s="58"/>
      <c r="X840" s="12"/>
      <c r="Y840" s="12"/>
      <c r="Z840" s="12"/>
      <c r="AA840" s="12"/>
      <c r="AB840" s="12"/>
      <c r="AC840" s="58"/>
      <c r="AD840" s="12"/>
      <c r="AE840" s="12"/>
      <c r="AF840" s="12"/>
      <c r="AG840" s="12"/>
      <c r="AH840" s="12"/>
      <c r="AI840" s="58"/>
      <c r="AJ840" s="12"/>
      <c r="AK840" s="12"/>
      <c r="AL840" s="12"/>
      <c r="AM840" s="12"/>
      <c r="AN840" s="12"/>
    </row>
    <row r="841" spans="1:40" ht="11.5" x14ac:dyDescent="0.25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58"/>
      <c r="L841" s="12"/>
      <c r="M841" s="12"/>
      <c r="N841" s="12"/>
      <c r="O841" s="12"/>
      <c r="P841" s="12"/>
      <c r="Q841" s="58"/>
      <c r="R841" s="12"/>
      <c r="S841" s="12"/>
      <c r="T841" s="12"/>
      <c r="U841" s="12"/>
      <c r="V841" s="12"/>
      <c r="W841" s="58"/>
      <c r="X841" s="12"/>
      <c r="Y841" s="12"/>
      <c r="Z841" s="12"/>
      <c r="AA841" s="12"/>
      <c r="AB841" s="12"/>
      <c r="AC841" s="58"/>
      <c r="AD841" s="12"/>
      <c r="AE841" s="12"/>
      <c r="AF841" s="12"/>
      <c r="AG841" s="12"/>
      <c r="AH841" s="12"/>
      <c r="AI841" s="58"/>
      <c r="AJ841" s="12"/>
      <c r="AK841" s="12"/>
      <c r="AL841" s="12"/>
      <c r="AM841" s="12"/>
      <c r="AN841" s="12"/>
    </row>
    <row r="842" spans="1:40" ht="11.5" x14ac:dyDescent="0.25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58"/>
      <c r="L842" s="12"/>
      <c r="M842" s="12"/>
      <c r="N842" s="12"/>
      <c r="O842" s="12"/>
      <c r="P842" s="12"/>
      <c r="Q842" s="58"/>
      <c r="R842" s="12"/>
      <c r="S842" s="12"/>
      <c r="T842" s="12"/>
      <c r="U842" s="12"/>
      <c r="V842" s="12"/>
      <c r="W842" s="58"/>
      <c r="X842" s="12"/>
      <c r="Y842" s="12"/>
      <c r="Z842" s="12"/>
      <c r="AA842" s="12"/>
      <c r="AB842" s="12"/>
      <c r="AC842" s="58"/>
      <c r="AD842" s="12"/>
      <c r="AE842" s="12"/>
      <c r="AF842" s="12"/>
      <c r="AG842" s="12"/>
      <c r="AH842" s="12"/>
      <c r="AI842" s="58"/>
      <c r="AJ842" s="12"/>
      <c r="AK842" s="12"/>
      <c r="AL842" s="12"/>
      <c r="AM842" s="12"/>
      <c r="AN842" s="12"/>
    </row>
    <row r="843" spans="1:40" ht="11.5" x14ac:dyDescent="0.25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58"/>
      <c r="L843" s="12"/>
      <c r="M843" s="12"/>
      <c r="N843" s="12"/>
      <c r="O843" s="12"/>
      <c r="P843" s="12"/>
      <c r="Q843" s="58"/>
      <c r="R843" s="12"/>
      <c r="S843" s="12"/>
      <c r="T843" s="12"/>
      <c r="U843" s="12"/>
      <c r="V843" s="12"/>
      <c r="W843" s="58"/>
      <c r="X843" s="12"/>
      <c r="Y843" s="12"/>
      <c r="Z843" s="12"/>
      <c r="AA843" s="12"/>
      <c r="AB843" s="12"/>
      <c r="AC843" s="58"/>
      <c r="AD843" s="12"/>
      <c r="AE843" s="12"/>
      <c r="AF843" s="12"/>
      <c r="AG843" s="12"/>
      <c r="AH843" s="12"/>
      <c r="AI843" s="58"/>
      <c r="AJ843" s="12"/>
      <c r="AK843" s="12"/>
      <c r="AL843" s="12"/>
      <c r="AM843" s="12"/>
      <c r="AN843" s="12"/>
    </row>
    <row r="844" spans="1:40" ht="11.5" x14ac:dyDescent="0.25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58"/>
      <c r="L844" s="12"/>
      <c r="M844" s="12"/>
      <c r="N844" s="12"/>
      <c r="O844" s="12"/>
      <c r="P844" s="12"/>
      <c r="Q844" s="58"/>
      <c r="R844" s="12"/>
      <c r="S844" s="12"/>
      <c r="T844" s="12"/>
      <c r="U844" s="12"/>
      <c r="V844" s="12"/>
      <c r="W844" s="58"/>
      <c r="X844" s="12"/>
      <c r="Y844" s="12"/>
      <c r="Z844" s="12"/>
      <c r="AA844" s="12"/>
      <c r="AB844" s="12"/>
      <c r="AC844" s="58"/>
      <c r="AD844" s="12"/>
      <c r="AE844" s="12"/>
      <c r="AF844" s="12"/>
      <c r="AG844" s="12"/>
      <c r="AH844" s="12"/>
      <c r="AI844" s="58"/>
      <c r="AJ844" s="12"/>
      <c r="AK844" s="12"/>
      <c r="AL844" s="12"/>
      <c r="AM844" s="12"/>
      <c r="AN844" s="12"/>
    </row>
    <row r="845" spans="1:40" ht="11.5" x14ac:dyDescent="0.2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58"/>
      <c r="L845" s="12"/>
      <c r="M845" s="12"/>
      <c r="N845" s="12"/>
      <c r="O845" s="12"/>
      <c r="P845" s="12"/>
      <c r="Q845" s="58"/>
      <c r="R845" s="12"/>
      <c r="S845" s="12"/>
      <c r="T845" s="12"/>
      <c r="U845" s="12"/>
      <c r="V845" s="12"/>
      <c r="W845" s="58"/>
      <c r="X845" s="12"/>
      <c r="Y845" s="12"/>
      <c r="Z845" s="12"/>
      <c r="AA845" s="12"/>
      <c r="AB845" s="12"/>
      <c r="AC845" s="58"/>
      <c r="AD845" s="12"/>
      <c r="AE845" s="12"/>
      <c r="AF845" s="12"/>
      <c r="AG845" s="12"/>
      <c r="AH845" s="12"/>
      <c r="AI845" s="58"/>
      <c r="AJ845" s="12"/>
      <c r="AK845" s="12"/>
      <c r="AL845" s="12"/>
      <c r="AM845" s="12"/>
      <c r="AN845" s="12"/>
    </row>
    <row r="846" spans="1:40" ht="11.5" x14ac:dyDescent="0.25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58"/>
      <c r="L846" s="12"/>
      <c r="M846" s="12"/>
      <c r="N846" s="12"/>
      <c r="O846" s="12"/>
      <c r="P846" s="12"/>
      <c r="Q846" s="58"/>
      <c r="R846" s="12"/>
      <c r="S846" s="12"/>
      <c r="T846" s="12"/>
      <c r="U846" s="12"/>
      <c r="V846" s="12"/>
      <c r="W846" s="58"/>
      <c r="X846" s="12"/>
      <c r="Y846" s="12"/>
      <c r="Z846" s="12"/>
      <c r="AA846" s="12"/>
      <c r="AB846" s="12"/>
      <c r="AC846" s="58"/>
      <c r="AD846" s="12"/>
      <c r="AE846" s="12"/>
      <c r="AF846" s="12"/>
      <c r="AG846" s="12"/>
      <c r="AH846" s="12"/>
      <c r="AI846" s="58"/>
      <c r="AJ846" s="12"/>
      <c r="AK846" s="12"/>
      <c r="AL846" s="12"/>
      <c r="AM846" s="12"/>
      <c r="AN846" s="12"/>
    </row>
    <row r="847" spans="1:40" ht="11.5" x14ac:dyDescent="0.25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58"/>
      <c r="L847" s="12"/>
      <c r="M847" s="12"/>
      <c r="N847" s="12"/>
      <c r="O847" s="12"/>
      <c r="P847" s="12"/>
      <c r="Q847" s="58"/>
      <c r="R847" s="12"/>
      <c r="S847" s="12"/>
      <c r="T847" s="12"/>
      <c r="U847" s="12"/>
      <c r="V847" s="12"/>
      <c r="W847" s="58"/>
      <c r="X847" s="12"/>
      <c r="Y847" s="12"/>
      <c r="Z847" s="12"/>
      <c r="AA847" s="12"/>
      <c r="AB847" s="12"/>
      <c r="AC847" s="58"/>
      <c r="AD847" s="12"/>
      <c r="AE847" s="12"/>
      <c r="AF847" s="12"/>
      <c r="AG847" s="12"/>
      <c r="AH847" s="12"/>
      <c r="AI847" s="58"/>
      <c r="AJ847" s="12"/>
      <c r="AK847" s="12"/>
      <c r="AL847" s="12"/>
      <c r="AM847" s="12"/>
      <c r="AN847" s="12"/>
    </row>
    <row r="848" spans="1:40" ht="11.5" x14ac:dyDescent="0.25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58"/>
      <c r="L848" s="12"/>
      <c r="M848" s="12"/>
      <c r="N848" s="12"/>
      <c r="O848" s="12"/>
      <c r="P848" s="12"/>
      <c r="Q848" s="58"/>
      <c r="R848" s="12"/>
      <c r="S848" s="12"/>
      <c r="T848" s="12"/>
      <c r="U848" s="12"/>
      <c r="V848" s="12"/>
      <c r="W848" s="58"/>
      <c r="X848" s="12"/>
      <c r="Y848" s="12"/>
      <c r="Z848" s="12"/>
      <c r="AA848" s="12"/>
      <c r="AB848" s="12"/>
      <c r="AC848" s="58"/>
      <c r="AD848" s="12"/>
      <c r="AE848" s="12"/>
      <c r="AF848" s="12"/>
      <c r="AG848" s="12"/>
      <c r="AH848" s="12"/>
      <c r="AI848" s="58"/>
      <c r="AJ848" s="12"/>
      <c r="AK848" s="12"/>
      <c r="AL848" s="12"/>
      <c r="AM848" s="12"/>
      <c r="AN848" s="12"/>
    </row>
    <row r="849" spans="1:40" ht="11.5" x14ac:dyDescent="0.25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58"/>
      <c r="L849" s="12"/>
      <c r="M849" s="12"/>
      <c r="N849" s="12"/>
      <c r="O849" s="12"/>
      <c r="P849" s="12"/>
      <c r="Q849" s="58"/>
      <c r="R849" s="12"/>
      <c r="S849" s="12"/>
      <c r="T849" s="12"/>
      <c r="U849" s="12"/>
      <c r="V849" s="12"/>
      <c r="W849" s="58"/>
      <c r="X849" s="12"/>
      <c r="Y849" s="12"/>
      <c r="Z849" s="12"/>
      <c r="AA849" s="12"/>
      <c r="AB849" s="12"/>
      <c r="AC849" s="58"/>
      <c r="AD849" s="12"/>
      <c r="AE849" s="12"/>
      <c r="AF849" s="12"/>
      <c r="AG849" s="12"/>
      <c r="AH849" s="12"/>
      <c r="AI849" s="58"/>
      <c r="AJ849" s="12"/>
      <c r="AK849" s="12"/>
      <c r="AL849" s="12"/>
      <c r="AM849" s="12"/>
      <c r="AN849" s="12"/>
    </row>
    <row r="850" spans="1:40" ht="11.5" x14ac:dyDescent="0.25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58"/>
      <c r="L850" s="12"/>
      <c r="M850" s="12"/>
      <c r="N850" s="12"/>
      <c r="O850" s="12"/>
      <c r="P850" s="12"/>
      <c r="Q850" s="58"/>
      <c r="R850" s="12"/>
      <c r="S850" s="12"/>
      <c r="T850" s="12"/>
      <c r="U850" s="12"/>
      <c r="V850" s="12"/>
      <c r="W850" s="58"/>
      <c r="X850" s="12"/>
      <c r="Y850" s="12"/>
      <c r="Z850" s="12"/>
      <c r="AA850" s="12"/>
      <c r="AB850" s="12"/>
      <c r="AC850" s="58"/>
      <c r="AD850" s="12"/>
      <c r="AE850" s="12"/>
      <c r="AF850" s="12"/>
      <c r="AG850" s="12"/>
      <c r="AH850" s="12"/>
      <c r="AI850" s="58"/>
      <c r="AJ850" s="12"/>
      <c r="AK850" s="12"/>
      <c r="AL850" s="12"/>
      <c r="AM850" s="12"/>
      <c r="AN850" s="12"/>
    </row>
    <row r="851" spans="1:40" ht="11.5" x14ac:dyDescent="0.25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58"/>
      <c r="L851" s="12"/>
      <c r="M851" s="12"/>
      <c r="N851" s="12"/>
      <c r="O851" s="12"/>
      <c r="P851" s="12"/>
      <c r="Q851" s="58"/>
      <c r="R851" s="12"/>
      <c r="S851" s="12"/>
      <c r="T851" s="12"/>
      <c r="U851" s="12"/>
      <c r="V851" s="12"/>
      <c r="W851" s="58"/>
      <c r="X851" s="12"/>
      <c r="Y851" s="12"/>
      <c r="Z851" s="12"/>
      <c r="AA851" s="12"/>
      <c r="AB851" s="12"/>
      <c r="AC851" s="58"/>
      <c r="AD851" s="12"/>
      <c r="AE851" s="12"/>
      <c r="AF851" s="12"/>
      <c r="AG851" s="12"/>
      <c r="AH851" s="12"/>
      <c r="AI851" s="58"/>
      <c r="AJ851" s="12"/>
      <c r="AK851" s="12"/>
      <c r="AL851" s="12"/>
      <c r="AM851" s="12"/>
      <c r="AN851" s="12"/>
    </row>
    <row r="852" spans="1:40" ht="11.5" x14ac:dyDescent="0.25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58"/>
      <c r="L852" s="12"/>
      <c r="M852" s="12"/>
      <c r="N852" s="12"/>
      <c r="O852" s="12"/>
      <c r="P852" s="12"/>
      <c r="Q852" s="58"/>
      <c r="R852" s="12"/>
      <c r="S852" s="12"/>
      <c r="T852" s="12"/>
      <c r="U852" s="12"/>
      <c r="V852" s="12"/>
      <c r="W852" s="58"/>
      <c r="X852" s="12"/>
      <c r="Y852" s="12"/>
      <c r="Z852" s="12"/>
      <c r="AA852" s="12"/>
      <c r="AB852" s="12"/>
      <c r="AC852" s="58"/>
      <c r="AD852" s="12"/>
      <c r="AE852" s="12"/>
      <c r="AF852" s="12"/>
      <c r="AG852" s="12"/>
      <c r="AH852" s="12"/>
      <c r="AI852" s="58"/>
      <c r="AJ852" s="12"/>
      <c r="AK852" s="12"/>
      <c r="AL852" s="12"/>
      <c r="AM852" s="12"/>
      <c r="AN852" s="12"/>
    </row>
    <row r="853" spans="1:40" ht="11.5" x14ac:dyDescent="0.25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58"/>
      <c r="L853" s="12"/>
      <c r="M853" s="12"/>
      <c r="N853" s="12"/>
      <c r="O853" s="12"/>
      <c r="P853" s="12"/>
      <c r="Q853" s="58"/>
      <c r="R853" s="12"/>
      <c r="S853" s="12"/>
      <c r="T853" s="12"/>
      <c r="U853" s="12"/>
      <c r="V853" s="12"/>
      <c r="W853" s="58"/>
      <c r="X853" s="12"/>
      <c r="Y853" s="12"/>
      <c r="Z853" s="12"/>
      <c r="AA853" s="12"/>
      <c r="AB853" s="12"/>
      <c r="AC853" s="58"/>
      <c r="AD853" s="12"/>
      <c r="AE853" s="12"/>
      <c r="AF853" s="12"/>
      <c r="AG853" s="12"/>
      <c r="AH853" s="12"/>
      <c r="AI853" s="58"/>
      <c r="AJ853" s="12"/>
      <c r="AK853" s="12"/>
      <c r="AL853" s="12"/>
      <c r="AM853" s="12"/>
      <c r="AN853" s="12"/>
    </row>
    <row r="854" spans="1:40" ht="11.5" x14ac:dyDescent="0.25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58"/>
      <c r="L854" s="12"/>
      <c r="M854" s="12"/>
      <c r="N854" s="12"/>
      <c r="O854" s="12"/>
      <c r="P854" s="12"/>
      <c r="Q854" s="58"/>
      <c r="R854" s="12"/>
      <c r="S854" s="12"/>
      <c r="T854" s="12"/>
      <c r="U854" s="12"/>
      <c r="V854" s="12"/>
      <c r="W854" s="58"/>
      <c r="X854" s="12"/>
      <c r="Y854" s="12"/>
      <c r="Z854" s="12"/>
      <c r="AA854" s="12"/>
      <c r="AB854" s="12"/>
      <c r="AC854" s="58"/>
      <c r="AD854" s="12"/>
      <c r="AE854" s="12"/>
      <c r="AF854" s="12"/>
      <c r="AG854" s="12"/>
      <c r="AH854" s="12"/>
      <c r="AI854" s="58"/>
      <c r="AJ854" s="12"/>
      <c r="AK854" s="12"/>
      <c r="AL854" s="12"/>
      <c r="AM854" s="12"/>
      <c r="AN854" s="12"/>
    </row>
    <row r="855" spans="1:40" ht="11.5" x14ac:dyDescent="0.2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58"/>
      <c r="L855" s="12"/>
      <c r="M855" s="12"/>
      <c r="N855" s="12"/>
      <c r="O855" s="12"/>
      <c r="P855" s="12"/>
      <c r="Q855" s="58"/>
      <c r="R855" s="12"/>
      <c r="S855" s="12"/>
      <c r="T855" s="12"/>
      <c r="U855" s="12"/>
      <c r="V855" s="12"/>
      <c r="W855" s="58"/>
      <c r="X855" s="12"/>
      <c r="Y855" s="12"/>
      <c r="Z855" s="12"/>
      <c r="AA855" s="12"/>
      <c r="AB855" s="12"/>
      <c r="AC855" s="58"/>
      <c r="AD855" s="12"/>
      <c r="AE855" s="12"/>
      <c r="AF855" s="12"/>
      <c r="AG855" s="12"/>
      <c r="AH855" s="12"/>
      <c r="AI855" s="58"/>
      <c r="AJ855" s="12"/>
      <c r="AK855" s="12"/>
      <c r="AL855" s="12"/>
      <c r="AM855" s="12"/>
      <c r="AN855" s="12"/>
    </row>
    <row r="856" spans="1:40" ht="11.5" x14ac:dyDescent="0.25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58"/>
      <c r="L856" s="12"/>
      <c r="M856" s="12"/>
      <c r="N856" s="12"/>
      <c r="O856" s="12"/>
      <c r="P856" s="12"/>
      <c r="Q856" s="58"/>
      <c r="R856" s="12"/>
      <c r="S856" s="12"/>
      <c r="T856" s="12"/>
      <c r="U856" s="12"/>
      <c r="V856" s="12"/>
      <c r="W856" s="58"/>
      <c r="X856" s="12"/>
      <c r="Y856" s="12"/>
      <c r="Z856" s="12"/>
      <c r="AA856" s="12"/>
      <c r="AB856" s="12"/>
      <c r="AC856" s="58"/>
      <c r="AD856" s="12"/>
      <c r="AE856" s="12"/>
      <c r="AF856" s="12"/>
      <c r="AG856" s="12"/>
      <c r="AH856" s="12"/>
      <c r="AI856" s="58"/>
      <c r="AJ856" s="12"/>
      <c r="AK856" s="12"/>
      <c r="AL856" s="12"/>
      <c r="AM856" s="12"/>
      <c r="AN856" s="12"/>
    </row>
    <row r="857" spans="1:40" ht="11.5" x14ac:dyDescent="0.25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58"/>
      <c r="L857" s="12"/>
      <c r="M857" s="12"/>
      <c r="N857" s="12"/>
      <c r="O857" s="12"/>
      <c r="P857" s="12"/>
      <c r="Q857" s="58"/>
      <c r="R857" s="12"/>
      <c r="S857" s="12"/>
      <c r="T857" s="12"/>
      <c r="U857" s="12"/>
      <c r="V857" s="12"/>
      <c r="W857" s="58"/>
      <c r="X857" s="12"/>
      <c r="Y857" s="12"/>
      <c r="Z857" s="12"/>
      <c r="AA857" s="12"/>
      <c r="AB857" s="12"/>
      <c r="AC857" s="58"/>
      <c r="AD857" s="12"/>
      <c r="AE857" s="12"/>
      <c r="AF857" s="12"/>
      <c r="AG857" s="12"/>
      <c r="AH857" s="12"/>
      <c r="AI857" s="58"/>
      <c r="AJ857" s="12"/>
      <c r="AK857" s="12"/>
      <c r="AL857" s="12"/>
      <c r="AM857" s="12"/>
      <c r="AN857" s="12"/>
    </row>
    <row r="858" spans="1:40" ht="11.5" x14ac:dyDescent="0.25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58"/>
      <c r="L858" s="12"/>
      <c r="M858" s="12"/>
      <c r="N858" s="12"/>
      <c r="O858" s="12"/>
      <c r="P858" s="12"/>
      <c r="Q858" s="58"/>
      <c r="R858" s="12"/>
      <c r="S858" s="12"/>
      <c r="T858" s="12"/>
      <c r="U858" s="12"/>
      <c r="V858" s="12"/>
      <c r="W858" s="58"/>
      <c r="X858" s="12"/>
      <c r="Y858" s="12"/>
      <c r="Z858" s="12"/>
      <c r="AA858" s="12"/>
      <c r="AB858" s="12"/>
      <c r="AC858" s="58"/>
      <c r="AD858" s="12"/>
      <c r="AE858" s="12"/>
      <c r="AF858" s="12"/>
      <c r="AG858" s="12"/>
      <c r="AH858" s="12"/>
      <c r="AI858" s="58"/>
      <c r="AJ858" s="12"/>
      <c r="AK858" s="12"/>
      <c r="AL858" s="12"/>
      <c r="AM858" s="12"/>
      <c r="AN858" s="12"/>
    </row>
    <row r="859" spans="1:40" ht="11.5" x14ac:dyDescent="0.25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58"/>
      <c r="L859" s="12"/>
      <c r="M859" s="12"/>
      <c r="N859" s="12"/>
      <c r="O859" s="12"/>
      <c r="P859" s="12"/>
      <c r="Q859" s="58"/>
      <c r="R859" s="12"/>
      <c r="S859" s="12"/>
      <c r="T859" s="12"/>
      <c r="U859" s="12"/>
      <c r="V859" s="12"/>
      <c r="W859" s="58"/>
      <c r="X859" s="12"/>
      <c r="Y859" s="12"/>
      <c r="Z859" s="12"/>
      <c r="AA859" s="12"/>
      <c r="AB859" s="12"/>
      <c r="AC859" s="58"/>
      <c r="AD859" s="12"/>
      <c r="AE859" s="12"/>
      <c r="AF859" s="12"/>
      <c r="AG859" s="12"/>
      <c r="AH859" s="12"/>
      <c r="AI859" s="58"/>
      <c r="AJ859" s="12"/>
      <c r="AK859" s="12"/>
      <c r="AL859" s="12"/>
      <c r="AM859" s="12"/>
      <c r="AN859" s="12"/>
    </row>
    <row r="860" spans="1:40" ht="11.5" x14ac:dyDescent="0.2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58"/>
      <c r="L860" s="12"/>
      <c r="M860" s="12"/>
      <c r="N860" s="12"/>
      <c r="O860" s="12"/>
      <c r="P860" s="12"/>
      <c r="Q860" s="58"/>
      <c r="R860" s="12"/>
      <c r="S860" s="12"/>
      <c r="T860" s="12"/>
      <c r="U860" s="12"/>
      <c r="V860" s="12"/>
      <c r="W860" s="58"/>
      <c r="X860" s="12"/>
      <c r="Y860" s="12"/>
      <c r="Z860" s="12"/>
      <c r="AA860" s="12"/>
      <c r="AB860" s="12"/>
      <c r="AC860" s="58"/>
      <c r="AD860" s="12"/>
      <c r="AE860" s="12"/>
      <c r="AF860" s="12"/>
      <c r="AG860" s="12"/>
      <c r="AH860" s="12"/>
      <c r="AI860" s="58"/>
      <c r="AJ860" s="12"/>
      <c r="AK860" s="12"/>
      <c r="AL860" s="12"/>
      <c r="AM860" s="12"/>
      <c r="AN860" s="12"/>
    </row>
    <row r="861" spans="1:40" ht="11.5" x14ac:dyDescent="0.25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58"/>
      <c r="L861" s="12"/>
      <c r="M861" s="12"/>
      <c r="N861" s="12"/>
      <c r="O861" s="12"/>
      <c r="P861" s="12"/>
      <c r="Q861" s="58"/>
      <c r="R861" s="12"/>
      <c r="S861" s="12"/>
      <c r="T861" s="12"/>
      <c r="U861" s="12"/>
      <c r="V861" s="12"/>
      <c r="W861" s="58"/>
      <c r="X861" s="12"/>
      <c r="Y861" s="12"/>
      <c r="Z861" s="12"/>
      <c r="AA861" s="12"/>
      <c r="AB861" s="12"/>
      <c r="AC861" s="58"/>
      <c r="AD861" s="12"/>
      <c r="AE861" s="12"/>
      <c r="AF861" s="12"/>
      <c r="AG861" s="12"/>
      <c r="AH861" s="12"/>
      <c r="AI861" s="58"/>
      <c r="AJ861" s="12"/>
      <c r="AK861" s="12"/>
      <c r="AL861" s="12"/>
      <c r="AM861" s="12"/>
      <c r="AN861" s="12"/>
    </row>
    <row r="862" spans="1:40" ht="11.5" x14ac:dyDescent="0.25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58"/>
      <c r="L862" s="12"/>
      <c r="M862" s="12"/>
      <c r="N862" s="12"/>
      <c r="O862" s="12"/>
      <c r="P862" s="12"/>
      <c r="Q862" s="58"/>
      <c r="R862" s="12"/>
      <c r="S862" s="12"/>
      <c r="T862" s="12"/>
      <c r="U862" s="12"/>
      <c r="V862" s="12"/>
      <c r="W862" s="58"/>
      <c r="X862" s="12"/>
      <c r="Y862" s="12"/>
      <c r="Z862" s="12"/>
      <c r="AA862" s="12"/>
      <c r="AB862" s="12"/>
      <c r="AC862" s="58"/>
      <c r="AD862" s="12"/>
      <c r="AE862" s="12"/>
      <c r="AF862" s="12"/>
      <c r="AG862" s="12"/>
      <c r="AH862" s="12"/>
      <c r="AI862" s="58"/>
      <c r="AJ862" s="12"/>
      <c r="AK862" s="12"/>
      <c r="AL862" s="12"/>
      <c r="AM862" s="12"/>
      <c r="AN862" s="12"/>
    </row>
    <row r="863" spans="1:40" ht="11.5" x14ac:dyDescent="0.25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58"/>
      <c r="L863" s="12"/>
      <c r="M863" s="12"/>
      <c r="N863" s="12"/>
      <c r="O863" s="12"/>
      <c r="P863" s="12"/>
      <c r="Q863" s="58"/>
      <c r="R863" s="12"/>
      <c r="S863" s="12"/>
      <c r="T863" s="12"/>
      <c r="U863" s="12"/>
      <c r="V863" s="12"/>
      <c r="W863" s="58"/>
      <c r="X863" s="12"/>
      <c r="Y863" s="12"/>
      <c r="Z863" s="12"/>
      <c r="AA863" s="12"/>
      <c r="AB863" s="12"/>
      <c r="AC863" s="58"/>
      <c r="AD863" s="12"/>
      <c r="AE863" s="12"/>
      <c r="AF863" s="12"/>
      <c r="AG863" s="12"/>
      <c r="AH863" s="12"/>
      <c r="AI863" s="58"/>
      <c r="AJ863" s="12"/>
      <c r="AK863" s="12"/>
      <c r="AL863" s="12"/>
      <c r="AM863" s="12"/>
      <c r="AN863" s="12"/>
    </row>
    <row r="864" spans="1:40" ht="11.5" x14ac:dyDescent="0.25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58"/>
      <c r="L864" s="12"/>
      <c r="M864" s="12"/>
      <c r="N864" s="12"/>
      <c r="O864" s="12"/>
      <c r="P864" s="12"/>
      <c r="Q864" s="58"/>
      <c r="R864" s="12"/>
      <c r="S864" s="12"/>
      <c r="T864" s="12"/>
      <c r="U864" s="12"/>
      <c r="V864" s="12"/>
      <c r="W864" s="58"/>
      <c r="X864" s="12"/>
      <c r="Y864" s="12"/>
      <c r="Z864" s="12"/>
      <c r="AA864" s="12"/>
      <c r="AB864" s="12"/>
      <c r="AC864" s="58"/>
      <c r="AD864" s="12"/>
      <c r="AE864" s="12"/>
      <c r="AF864" s="12"/>
      <c r="AG864" s="12"/>
      <c r="AH864" s="12"/>
      <c r="AI864" s="58"/>
      <c r="AJ864" s="12"/>
      <c r="AK864" s="12"/>
      <c r="AL864" s="12"/>
      <c r="AM864" s="12"/>
      <c r="AN864" s="12"/>
    </row>
    <row r="865" spans="1:40" ht="11.5" x14ac:dyDescent="0.25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58"/>
      <c r="L865" s="12"/>
      <c r="M865" s="12"/>
      <c r="N865" s="12"/>
      <c r="O865" s="12"/>
      <c r="P865" s="12"/>
      <c r="Q865" s="58"/>
      <c r="R865" s="12"/>
      <c r="S865" s="12"/>
      <c r="T865" s="12"/>
      <c r="U865" s="12"/>
      <c r="V865" s="12"/>
      <c r="W865" s="58"/>
      <c r="X865" s="12"/>
      <c r="Y865" s="12"/>
      <c r="Z865" s="12"/>
      <c r="AA865" s="12"/>
      <c r="AB865" s="12"/>
      <c r="AC865" s="58"/>
      <c r="AD865" s="12"/>
      <c r="AE865" s="12"/>
      <c r="AF865" s="12"/>
      <c r="AG865" s="12"/>
      <c r="AH865" s="12"/>
      <c r="AI865" s="58"/>
      <c r="AJ865" s="12"/>
      <c r="AK865" s="12"/>
      <c r="AL865" s="12"/>
      <c r="AM865" s="12"/>
      <c r="AN865" s="12"/>
    </row>
    <row r="866" spans="1:40" ht="11.5" x14ac:dyDescent="0.25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58"/>
      <c r="L866" s="12"/>
      <c r="M866" s="12"/>
      <c r="N866" s="12"/>
      <c r="O866" s="12"/>
      <c r="P866" s="12"/>
      <c r="Q866" s="58"/>
      <c r="R866" s="12"/>
      <c r="S866" s="12"/>
      <c r="T866" s="12"/>
      <c r="U866" s="12"/>
      <c r="V866" s="12"/>
      <c r="W866" s="58"/>
      <c r="X866" s="12"/>
      <c r="Y866" s="12"/>
      <c r="Z866" s="12"/>
      <c r="AA866" s="12"/>
      <c r="AB866" s="12"/>
      <c r="AC866" s="58"/>
      <c r="AD866" s="12"/>
      <c r="AE866" s="12"/>
      <c r="AF866" s="12"/>
      <c r="AG866" s="12"/>
      <c r="AH866" s="12"/>
      <c r="AI866" s="58"/>
      <c r="AJ866" s="12"/>
      <c r="AK866" s="12"/>
      <c r="AL866" s="12"/>
      <c r="AM866" s="12"/>
      <c r="AN866" s="12"/>
    </row>
    <row r="867" spans="1:40" ht="11.5" x14ac:dyDescent="0.25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58"/>
      <c r="L867" s="12"/>
      <c r="M867" s="12"/>
      <c r="N867" s="12"/>
      <c r="O867" s="12"/>
      <c r="P867" s="12"/>
      <c r="Q867" s="58"/>
      <c r="R867" s="12"/>
      <c r="S867" s="12"/>
      <c r="T867" s="12"/>
      <c r="U867" s="12"/>
      <c r="V867" s="12"/>
      <c r="W867" s="58"/>
      <c r="X867" s="12"/>
      <c r="Y867" s="12"/>
      <c r="Z867" s="12"/>
      <c r="AA867" s="12"/>
      <c r="AB867" s="12"/>
      <c r="AC867" s="58"/>
      <c r="AD867" s="12"/>
      <c r="AE867" s="12"/>
      <c r="AF867" s="12"/>
      <c r="AG867" s="12"/>
      <c r="AH867" s="12"/>
      <c r="AI867" s="58"/>
      <c r="AJ867" s="12"/>
      <c r="AK867" s="12"/>
      <c r="AL867" s="12"/>
      <c r="AM867" s="12"/>
      <c r="AN867" s="12"/>
    </row>
    <row r="868" spans="1:40" ht="11.5" x14ac:dyDescent="0.25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58"/>
      <c r="L868" s="12"/>
      <c r="M868" s="12"/>
      <c r="N868" s="12"/>
      <c r="O868" s="12"/>
      <c r="P868" s="12"/>
      <c r="Q868" s="58"/>
      <c r="R868" s="12"/>
      <c r="S868" s="12"/>
      <c r="T868" s="12"/>
      <c r="U868" s="12"/>
      <c r="V868" s="12"/>
      <c r="W868" s="58"/>
      <c r="X868" s="12"/>
      <c r="Y868" s="12"/>
      <c r="Z868" s="12"/>
      <c r="AA868" s="12"/>
      <c r="AB868" s="12"/>
      <c r="AC868" s="58"/>
      <c r="AD868" s="12"/>
      <c r="AE868" s="12"/>
      <c r="AF868" s="12"/>
      <c r="AG868" s="12"/>
      <c r="AH868" s="12"/>
      <c r="AI868" s="58"/>
      <c r="AJ868" s="12"/>
      <c r="AK868" s="12"/>
      <c r="AL868" s="12"/>
      <c r="AM868" s="12"/>
      <c r="AN868" s="12"/>
    </row>
    <row r="869" spans="1:40" ht="11.5" x14ac:dyDescent="0.25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58"/>
      <c r="L869" s="12"/>
      <c r="M869" s="12"/>
      <c r="N869" s="12"/>
      <c r="O869" s="12"/>
      <c r="P869" s="12"/>
      <c r="Q869" s="58"/>
      <c r="R869" s="12"/>
      <c r="S869" s="12"/>
      <c r="T869" s="12"/>
      <c r="U869" s="12"/>
      <c r="V869" s="12"/>
      <c r="W869" s="58"/>
      <c r="X869" s="12"/>
      <c r="Y869" s="12"/>
      <c r="Z869" s="12"/>
      <c r="AA869" s="12"/>
      <c r="AB869" s="12"/>
      <c r="AC869" s="58"/>
      <c r="AD869" s="12"/>
      <c r="AE869" s="12"/>
      <c r="AF869" s="12"/>
      <c r="AG869" s="12"/>
      <c r="AH869" s="12"/>
      <c r="AI869" s="58"/>
      <c r="AJ869" s="12"/>
      <c r="AK869" s="12"/>
      <c r="AL869" s="12"/>
      <c r="AM869" s="12"/>
      <c r="AN869" s="12"/>
    </row>
    <row r="870" spans="1:40" ht="11.5" x14ac:dyDescent="0.25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58"/>
      <c r="L870" s="12"/>
      <c r="M870" s="12"/>
      <c r="N870" s="12"/>
      <c r="O870" s="12"/>
      <c r="P870" s="12"/>
      <c r="Q870" s="58"/>
      <c r="R870" s="12"/>
      <c r="S870" s="12"/>
      <c r="T870" s="12"/>
      <c r="U870" s="12"/>
      <c r="V870" s="12"/>
      <c r="W870" s="58"/>
      <c r="X870" s="12"/>
      <c r="Y870" s="12"/>
      <c r="Z870" s="12"/>
      <c r="AA870" s="12"/>
      <c r="AB870" s="12"/>
      <c r="AC870" s="58"/>
      <c r="AD870" s="12"/>
      <c r="AE870" s="12"/>
      <c r="AF870" s="12"/>
      <c r="AG870" s="12"/>
      <c r="AH870" s="12"/>
      <c r="AI870" s="58"/>
      <c r="AJ870" s="12"/>
      <c r="AK870" s="12"/>
      <c r="AL870" s="12"/>
      <c r="AM870" s="12"/>
      <c r="AN870" s="12"/>
    </row>
    <row r="871" spans="1:40" ht="11.5" x14ac:dyDescent="0.25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58"/>
      <c r="L871" s="12"/>
      <c r="M871" s="12"/>
      <c r="N871" s="12"/>
      <c r="O871" s="12"/>
      <c r="P871" s="12"/>
      <c r="Q871" s="58"/>
      <c r="R871" s="12"/>
      <c r="S871" s="12"/>
      <c r="T871" s="12"/>
      <c r="U871" s="12"/>
      <c r="V871" s="12"/>
      <c r="W871" s="58"/>
      <c r="X871" s="12"/>
      <c r="Y871" s="12"/>
      <c r="Z871" s="12"/>
      <c r="AA871" s="12"/>
      <c r="AB871" s="12"/>
      <c r="AC871" s="58"/>
      <c r="AD871" s="12"/>
      <c r="AE871" s="12"/>
      <c r="AF871" s="12"/>
      <c r="AG871" s="12"/>
      <c r="AH871" s="12"/>
      <c r="AI871" s="58"/>
      <c r="AJ871" s="12"/>
      <c r="AK871" s="12"/>
      <c r="AL871" s="12"/>
      <c r="AM871" s="12"/>
      <c r="AN871" s="12"/>
    </row>
    <row r="872" spans="1:40" ht="11.5" x14ac:dyDescent="0.25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58"/>
      <c r="L872" s="12"/>
      <c r="M872" s="12"/>
      <c r="N872" s="12"/>
      <c r="O872" s="12"/>
      <c r="P872" s="12"/>
      <c r="Q872" s="58"/>
      <c r="R872" s="12"/>
      <c r="S872" s="12"/>
      <c r="T872" s="12"/>
      <c r="U872" s="12"/>
      <c r="V872" s="12"/>
      <c r="W872" s="58"/>
      <c r="X872" s="12"/>
      <c r="Y872" s="12"/>
      <c r="Z872" s="12"/>
      <c r="AA872" s="12"/>
      <c r="AB872" s="12"/>
      <c r="AC872" s="58"/>
      <c r="AD872" s="12"/>
      <c r="AE872" s="12"/>
      <c r="AF872" s="12"/>
      <c r="AG872" s="12"/>
      <c r="AH872" s="12"/>
      <c r="AI872" s="58"/>
      <c r="AJ872" s="12"/>
      <c r="AK872" s="12"/>
      <c r="AL872" s="12"/>
      <c r="AM872" s="12"/>
      <c r="AN872" s="12"/>
    </row>
    <row r="873" spans="1:40" ht="11.5" x14ac:dyDescent="0.25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58"/>
      <c r="L873" s="12"/>
      <c r="M873" s="12"/>
      <c r="N873" s="12"/>
      <c r="O873" s="12"/>
      <c r="P873" s="12"/>
      <c r="Q873" s="58"/>
      <c r="R873" s="12"/>
      <c r="S873" s="12"/>
      <c r="T873" s="12"/>
      <c r="U873" s="12"/>
      <c r="V873" s="12"/>
      <c r="W873" s="58"/>
      <c r="X873" s="12"/>
      <c r="Y873" s="12"/>
      <c r="Z873" s="12"/>
      <c r="AA873" s="12"/>
      <c r="AB873" s="12"/>
      <c r="AC873" s="58"/>
      <c r="AD873" s="12"/>
      <c r="AE873" s="12"/>
      <c r="AF873" s="12"/>
      <c r="AG873" s="12"/>
      <c r="AH873" s="12"/>
      <c r="AI873" s="58"/>
      <c r="AJ873" s="12"/>
      <c r="AK873" s="12"/>
      <c r="AL873" s="12"/>
      <c r="AM873" s="12"/>
      <c r="AN873" s="12"/>
    </row>
    <row r="874" spans="1:40" ht="11.5" x14ac:dyDescent="0.25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58"/>
      <c r="L874" s="12"/>
      <c r="M874" s="12"/>
      <c r="N874" s="12"/>
      <c r="O874" s="12"/>
      <c r="P874" s="12"/>
      <c r="Q874" s="58"/>
      <c r="R874" s="12"/>
      <c r="S874" s="12"/>
      <c r="T874" s="12"/>
      <c r="U874" s="12"/>
      <c r="V874" s="12"/>
      <c r="W874" s="58"/>
      <c r="X874" s="12"/>
      <c r="Y874" s="12"/>
      <c r="Z874" s="12"/>
      <c r="AA874" s="12"/>
      <c r="AB874" s="12"/>
      <c r="AC874" s="58"/>
      <c r="AD874" s="12"/>
      <c r="AE874" s="12"/>
      <c r="AF874" s="12"/>
      <c r="AG874" s="12"/>
      <c r="AH874" s="12"/>
      <c r="AI874" s="58"/>
      <c r="AJ874" s="12"/>
      <c r="AK874" s="12"/>
      <c r="AL874" s="12"/>
      <c r="AM874" s="12"/>
      <c r="AN874" s="12"/>
    </row>
    <row r="875" spans="1:40" ht="11.5" x14ac:dyDescent="0.25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58"/>
      <c r="L875" s="12"/>
      <c r="M875" s="12"/>
      <c r="N875" s="12"/>
      <c r="O875" s="12"/>
      <c r="P875" s="12"/>
      <c r="Q875" s="58"/>
      <c r="R875" s="12"/>
      <c r="S875" s="12"/>
      <c r="T875" s="12"/>
      <c r="U875" s="12"/>
      <c r="V875" s="12"/>
      <c r="W875" s="58"/>
      <c r="X875" s="12"/>
      <c r="Y875" s="12"/>
      <c r="Z875" s="12"/>
      <c r="AA875" s="12"/>
      <c r="AB875" s="12"/>
      <c r="AC875" s="58"/>
      <c r="AD875" s="12"/>
      <c r="AE875" s="12"/>
      <c r="AF875" s="12"/>
      <c r="AG875" s="12"/>
      <c r="AH875" s="12"/>
      <c r="AI875" s="58"/>
      <c r="AJ875" s="12"/>
      <c r="AK875" s="12"/>
      <c r="AL875" s="12"/>
      <c r="AM875" s="12"/>
      <c r="AN875" s="12"/>
    </row>
    <row r="876" spans="1:40" ht="11.5" x14ac:dyDescent="0.25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58"/>
      <c r="L876" s="12"/>
      <c r="M876" s="12"/>
      <c r="N876" s="12"/>
      <c r="O876" s="12"/>
      <c r="P876" s="12"/>
      <c r="Q876" s="58"/>
      <c r="R876" s="12"/>
      <c r="S876" s="12"/>
      <c r="T876" s="12"/>
      <c r="U876" s="12"/>
      <c r="V876" s="12"/>
      <c r="W876" s="58"/>
      <c r="X876" s="12"/>
      <c r="Y876" s="12"/>
      <c r="Z876" s="12"/>
      <c r="AA876" s="12"/>
      <c r="AB876" s="12"/>
      <c r="AC876" s="58"/>
      <c r="AD876" s="12"/>
      <c r="AE876" s="12"/>
      <c r="AF876" s="12"/>
      <c r="AG876" s="12"/>
      <c r="AH876" s="12"/>
      <c r="AI876" s="58"/>
      <c r="AJ876" s="12"/>
      <c r="AK876" s="12"/>
      <c r="AL876" s="12"/>
      <c r="AM876" s="12"/>
      <c r="AN876" s="12"/>
    </row>
    <row r="877" spans="1:40" ht="11.5" x14ac:dyDescent="0.25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58"/>
      <c r="L877" s="12"/>
      <c r="M877" s="12"/>
      <c r="N877" s="12"/>
      <c r="O877" s="12"/>
      <c r="P877" s="12"/>
      <c r="Q877" s="58"/>
      <c r="R877" s="12"/>
      <c r="S877" s="12"/>
      <c r="T877" s="12"/>
      <c r="U877" s="12"/>
      <c r="V877" s="12"/>
      <c r="W877" s="58"/>
      <c r="X877" s="12"/>
      <c r="Y877" s="12"/>
      <c r="Z877" s="12"/>
      <c r="AA877" s="12"/>
      <c r="AB877" s="12"/>
      <c r="AC877" s="58"/>
      <c r="AD877" s="12"/>
      <c r="AE877" s="12"/>
      <c r="AF877" s="12"/>
      <c r="AG877" s="12"/>
      <c r="AH877" s="12"/>
      <c r="AI877" s="58"/>
      <c r="AJ877" s="12"/>
      <c r="AK877" s="12"/>
      <c r="AL877" s="12"/>
      <c r="AM877" s="12"/>
      <c r="AN877" s="12"/>
    </row>
    <row r="878" spans="1:40" ht="11.5" x14ac:dyDescent="0.25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58"/>
      <c r="L878" s="12"/>
      <c r="M878" s="12"/>
      <c r="N878" s="12"/>
      <c r="O878" s="12"/>
      <c r="P878" s="12"/>
      <c r="Q878" s="58"/>
      <c r="R878" s="12"/>
      <c r="S878" s="12"/>
      <c r="T878" s="12"/>
      <c r="U878" s="12"/>
      <c r="V878" s="12"/>
      <c r="W878" s="58"/>
      <c r="X878" s="12"/>
      <c r="Y878" s="12"/>
      <c r="Z878" s="12"/>
      <c r="AA878" s="12"/>
      <c r="AB878" s="12"/>
      <c r="AC878" s="58"/>
      <c r="AD878" s="12"/>
      <c r="AE878" s="12"/>
      <c r="AF878" s="12"/>
      <c r="AG878" s="12"/>
      <c r="AH878" s="12"/>
      <c r="AI878" s="58"/>
      <c r="AJ878" s="12"/>
      <c r="AK878" s="12"/>
      <c r="AL878" s="12"/>
      <c r="AM878" s="12"/>
      <c r="AN878" s="12"/>
    </row>
    <row r="879" spans="1:40" ht="11.5" x14ac:dyDescent="0.25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58"/>
      <c r="L879" s="12"/>
      <c r="M879" s="12"/>
      <c r="N879" s="12"/>
      <c r="O879" s="12"/>
      <c r="P879" s="12"/>
      <c r="Q879" s="58"/>
      <c r="R879" s="12"/>
      <c r="S879" s="12"/>
      <c r="T879" s="12"/>
      <c r="U879" s="12"/>
      <c r="V879" s="12"/>
      <c r="W879" s="58"/>
      <c r="X879" s="12"/>
      <c r="Y879" s="12"/>
      <c r="Z879" s="12"/>
      <c r="AA879" s="12"/>
      <c r="AB879" s="12"/>
      <c r="AC879" s="58"/>
      <c r="AD879" s="12"/>
      <c r="AE879" s="12"/>
      <c r="AF879" s="12"/>
      <c r="AG879" s="12"/>
      <c r="AH879" s="12"/>
      <c r="AI879" s="58"/>
      <c r="AJ879" s="12"/>
      <c r="AK879" s="12"/>
      <c r="AL879" s="12"/>
      <c r="AM879" s="12"/>
      <c r="AN879" s="12"/>
    </row>
    <row r="880" spans="1:40" ht="11.5" x14ac:dyDescent="0.25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58"/>
      <c r="L880" s="12"/>
      <c r="M880" s="12"/>
      <c r="N880" s="12"/>
      <c r="O880" s="12"/>
      <c r="P880" s="12"/>
      <c r="Q880" s="58"/>
      <c r="R880" s="12"/>
      <c r="S880" s="12"/>
      <c r="T880" s="12"/>
      <c r="U880" s="12"/>
      <c r="V880" s="12"/>
      <c r="W880" s="58"/>
      <c r="X880" s="12"/>
      <c r="Y880" s="12"/>
      <c r="Z880" s="12"/>
      <c r="AA880" s="12"/>
      <c r="AB880" s="12"/>
      <c r="AC880" s="58"/>
      <c r="AD880" s="12"/>
      <c r="AE880" s="12"/>
      <c r="AF880" s="12"/>
      <c r="AG880" s="12"/>
      <c r="AH880" s="12"/>
      <c r="AI880" s="58"/>
      <c r="AJ880" s="12"/>
      <c r="AK880" s="12"/>
      <c r="AL880" s="12"/>
      <c r="AM880" s="12"/>
      <c r="AN880" s="12"/>
    </row>
    <row r="881" spans="1:40" ht="11.5" x14ac:dyDescent="0.25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58"/>
      <c r="L881" s="12"/>
      <c r="M881" s="12"/>
      <c r="N881" s="12"/>
      <c r="O881" s="12"/>
      <c r="P881" s="12"/>
      <c r="Q881" s="58"/>
      <c r="R881" s="12"/>
      <c r="S881" s="12"/>
      <c r="T881" s="12"/>
      <c r="U881" s="12"/>
      <c r="V881" s="12"/>
      <c r="W881" s="58"/>
      <c r="X881" s="12"/>
      <c r="Y881" s="12"/>
      <c r="Z881" s="12"/>
      <c r="AA881" s="12"/>
      <c r="AB881" s="12"/>
      <c r="AC881" s="58"/>
      <c r="AD881" s="12"/>
      <c r="AE881" s="12"/>
      <c r="AF881" s="12"/>
      <c r="AG881" s="12"/>
      <c r="AH881" s="12"/>
      <c r="AI881" s="58"/>
      <c r="AJ881" s="12"/>
      <c r="AK881" s="12"/>
      <c r="AL881" s="12"/>
      <c r="AM881" s="12"/>
      <c r="AN881" s="12"/>
    </row>
    <row r="882" spans="1:40" ht="11.5" x14ac:dyDescent="0.25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58"/>
      <c r="L882" s="12"/>
      <c r="M882" s="12"/>
      <c r="N882" s="12"/>
      <c r="O882" s="12"/>
      <c r="P882" s="12"/>
      <c r="Q882" s="58"/>
      <c r="R882" s="12"/>
      <c r="S882" s="12"/>
      <c r="T882" s="12"/>
      <c r="U882" s="12"/>
      <c r="V882" s="12"/>
      <c r="W882" s="58"/>
      <c r="X882" s="12"/>
      <c r="Y882" s="12"/>
      <c r="Z882" s="12"/>
      <c r="AA882" s="12"/>
      <c r="AB882" s="12"/>
      <c r="AC882" s="58"/>
      <c r="AD882" s="12"/>
      <c r="AE882" s="12"/>
      <c r="AF882" s="12"/>
      <c r="AG882" s="12"/>
      <c r="AH882" s="12"/>
      <c r="AI882" s="58"/>
      <c r="AJ882" s="12"/>
      <c r="AK882" s="12"/>
      <c r="AL882" s="12"/>
      <c r="AM882" s="12"/>
      <c r="AN882" s="12"/>
    </row>
    <row r="883" spans="1:40" ht="11.5" x14ac:dyDescent="0.25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58"/>
      <c r="L883" s="12"/>
      <c r="M883" s="12"/>
      <c r="N883" s="12"/>
      <c r="O883" s="12"/>
      <c r="P883" s="12"/>
      <c r="Q883" s="58"/>
      <c r="R883" s="12"/>
      <c r="S883" s="12"/>
      <c r="T883" s="12"/>
      <c r="U883" s="12"/>
      <c r="V883" s="12"/>
      <c r="W883" s="58"/>
      <c r="X883" s="12"/>
      <c r="Y883" s="12"/>
      <c r="Z883" s="12"/>
      <c r="AA883" s="12"/>
      <c r="AB883" s="12"/>
      <c r="AC883" s="58"/>
      <c r="AD883" s="12"/>
      <c r="AE883" s="12"/>
      <c r="AF883" s="12"/>
      <c r="AG883" s="12"/>
      <c r="AH883" s="12"/>
      <c r="AI883" s="58"/>
      <c r="AJ883" s="12"/>
      <c r="AK883" s="12"/>
      <c r="AL883" s="12"/>
      <c r="AM883" s="12"/>
      <c r="AN883" s="12"/>
    </row>
    <row r="884" spans="1:40" ht="11.5" x14ac:dyDescent="0.25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58"/>
      <c r="L884" s="12"/>
      <c r="M884" s="12"/>
      <c r="N884" s="12"/>
      <c r="O884" s="12"/>
      <c r="P884" s="12"/>
      <c r="Q884" s="58"/>
      <c r="R884" s="12"/>
      <c r="S884" s="12"/>
      <c r="T884" s="12"/>
      <c r="U884" s="12"/>
      <c r="V884" s="12"/>
      <c r="W884" s="58"/>
      <c r="X884" s="12"/>
      <c r="Y884" s="12"/>
      <c r="Z884" s="12"/>
      <c r="AA884" s="12"/>
      <c r="AB884" s="12"/>
      <c r="AC884" s="58"/>
      <c r="AD884" s="12"/>
      <c r="AE884" s="12"/>
      <c r="AF884" s="12"/>
      <c r="AG884" s="12"/>
      <c r="AH884" s="12"/>
      <c r="AI884" s="58"/>
      <c r="AJ884" s="12"/>
      <c r="AK884" s="12"/>
      <c r="AL884" s="12"/>
      <c r="AM884" s="12"/>
      <c r="AN884" s="12"/>
    </row>
    <row r="885" spans="1:40" ht="11.5" x14ac:dyDescent="0.25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58"/>
      <c r="L885" s="12"/>
      <c r="M885" s="12"/>
      <c r="N885" s="12"/>
      <c r="O885" s="12"/>
      <c r="P885" s="12"/>
      <c r="Q885" s="58"/>
      <c r="R885" s="12"/>
      <c r="S885" s="12"/>
      <c r="T885" s="12"/>
      <c r="U885" s="12"/>
      <c r="V885" s="12"/>
      <c r="W885" s="58"/>
      <c r="X885" s="12"/>
      <c r="Y885" s="12"/>
      <c r="Z885" s="12"/>
      <c r="AA885" s="12"/>
      <c r="AB885" s="12"/>
      <c r="AC885" s="58"/>
      <c r="AD885" s="12"/>
      <c r="AE885" s="12"/>
      <c r="AF885" s="12"/>
      <c r="AG885" s="12"/>
      <c r="AH885" s="12"/>
      <c r="AI885" s="58"/>
      <c r="AJ885" s="12"/>
      <c r="AK885" s="12"/>
      <c r="AL885" s="12"/>
      <c r="AM885" s="12"/>
      <c r="AN885" s="12"/>
    </row>
    <row r="886" spans="1:40" ht="11.5" x14ac:dyDescent="0.25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58"/>
      <c r="L886" s="12"/>
      <c r="M886" s="12"/>
      <c r="N886" s="12"/>
      <c r="O886" s="12"/>
      <c r="P886" s="12"/>
      <c r="Q886" s="58"/>
      <c r="R886" s="12"/>
      <c r="S886" s="12"/>
      <c r="T886" s="12"/>
      <c r="U886" s="12"/>
      <c r="V886" s="12"/>
      <c r="W886" s="58"/>
      <c r="X886" s="12"/>
      <c r="Y886" s="12"/>
      <c r="Z886" s="12"/>
      <c r="AA886" s="12"/>
      <c r="AB886" s="12"/>
      <c r="AC886" s="58"/>
      <c r="AD886" s="12"/>
      <c r="AE886" s="12"/>
      <c r="AF886" s="12"/>
      <c r="AG886" s="12"/>
      <c r="AH886" s="12"/>
      <c r="AI886" s="58"/>
      <c r="AJ886" s="12"/>
      <c r="AK886" s="12"/>
      <c r="AL886" s="12"/>
      <c r="AM886" s="12"/>
      <c r="AN886" s="12"/>
    </row>
    <row r="887" spans="1:40" ht="11.5" x14ac:dyDescent="0.25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58"/>
      <c r="L887" s="12"/>
      <c r="M887" s="12"/>
      <c r="N887" s="12"/>
      <c r="O887" s="12"/>
      <c r="P887" s="12"/>
      <c r="Q887" s="58"/>
      <c r="R887" s="12"/>
      <c r="S887" s="12"/>
      <c r="T887" s="12"/>
      <c r="U887" s="12"/>
      <c r="V887" s="12"/>
      <c r="W887" s="58"/>
      <c r="X887" s="12"/>
      <c r="Y887" s="12"/>
      <c r="Z887" s="12"/>
      <c r="AA887" s="12"/>
      <c r="AB887" s="12"/>
      <c r="AC887" s="58"/>
      <c r="AD887" s="12"/>
      <c r="AE887" s="12"/>
      <c r="AF887" s="12"/>
      <c r="AG887" s="12"/>
      <c r="AH887" s="12"/>
      <c r="AI887" s="58"/>
      <c r="AJ887" s="12"/>
      <c r="AK887" s="12"/>
      <c r="AL887" s="12"/>
      <c r="AM887" s="12"/>
      <c r="AN887" s="12"/>
    </row>
    <row r="888" spans="1:40" ht="11.5" x14ac:dyDescent="0.25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58"/>
      <c r="L888" s="12"/>
      <c r="M888" s="12"/>
      <c r="N888" s="12"/>
      <c r="O888" s="12"/>
      <c r="P888" s="12"/>
      <c r="Q888" s="58"/>
      <c r="R888" s="12"/>
      <c r="S888" s="12"/>
      <c r="T888" s="12"/>
      <c r="U888" s="12"/>
      <c r="V888" s="12"/>
      <c r="W888" s="58"/>
      <c r="X888" s="12"/>
      <c r="Y888" s="12"/>
      <c r="Z888" s="12"/>
      <c r="AA888" s="12"/>
      <c r="AB888" s="12"/>
      <c r="AC888" s="58"/>
      <c r="AD888" s="12"/>
      <c r="AE888" s="12"/>
      <c r="AF888" s="12"/>
      <c r="AG888" s="12"/>
      <c r="AH888" s="12"/>
      <c r="AI888" s="58"/>
      <c r="AJ888" s="12"/>
      <c r="AK888" s="12"/>
      <c r="AL888" s="12"/>
      <c r="AM888" s="12"/>
      <c r="AN888" s="12"/>
    </row>
    <row r="889" spans="1:40" ht="11.5" x14ac:dyDescent="0.25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58"/>
      <c r="L889" s="12"/>
      <c r="M889" s="12"/>
      <c r="N889" s="12"/>
      <c r="O889" s="12"/>
      <c r="P889" s="12"/>
      <c r="Q889" s="58"/>
      <c r="R889" s="12"/>
      <c r="S889" s="12"/>
      <c r="T889" s="12"/>
      <c r="U889" s="12"/>
      <c r="V889" s="12"/>
      <c r="W889" s="58"/>
      <c r="X889" s="12"/>
      <c r="Y889" s="12"/>
      <c r="Z889" s="12"/>
      <c r="AA889" s="12"/>
      <c r="AB889" s="12"/>
      <c r="AC889" s="58"/>
      <c r="AD889" s="12"/>
      <c r="AE889" s="12"/>
      <c r="AF889" s="12"/>
      <c r="AG889" s="12"/>
      <c r="AH889" s="12"/>
      <c r="AI889" s="58"/>
      <c r="AJ889" s="12"/>
      <c r="AK889" s="12"/>
      <c r="AL889" s="12"/>
      <c r="AM889" s="12"/>
      <c r="AN889" s="12"/>
    </row>
    <row r="890" spans="1:40" ht="11.5" x14ac:dyDescent="0.25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58"/>
      <c r="L890" s="12"/>
      <c r="M890" s="12"/>
      <c r="N890" s="12"/>
      <c r="O890" s="12"/>
      <c r="P890" s="12"/>
      <c r="Q890" s="58"/>
      <c r="R890" s="12"/>
      <c r="S890" s="12"/>
      <c r="T890" s="12"/>
      <c r="U890" s="12"/>
      <c r="V890" s="12"/>
      <c r="W890" s="58"/>
      <c r="X890" s="12"/>
      <c r="Y890" s="12"/>
      <c r="Z890" s="12"/>
      <c r="AA890" s="12"/>
      <c r="AB890" s="12"/>
      <c r="AC890" s="58"/>
      <c r="AD890" s="12"/>
      <c r="AE890" s="12"/>
      <c r="AF890" s="12"/>
      <c r="AG890" s="12"/>
      <c r="AH890" s="12"/>
      <c r="AI890" s="58"/>
      <c r="AJ890" s="12"/>
      <c r="AK890" s="12"/>
      <c r="AL890" s="12"/>
      <c r="AM890" s="12"/>
      <c r="AN890" s="12"/>
    </row>
    <row r="891" spans="1:40" ht="11.5" x14ac:dyDescent="0.25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58"/>
      <c r="L891" s="12"/>
      <c r="M891" s="12"/>
      <c r="N891" s="12"/>
      <c r="O891" s="12"/>
      <c r="P891" s="12"/>
      <c r="Q891" s="58"/>
      <c r="R891" s="12"/>
      <c r="S891" s="12"/>
      <c r="T891" s="12"/>
      <c r="U891" s="12"/>
      <c r="V891" s="12"/>
      <c r="W891" s="58"/>
      <c r="X891" s="12"/>
      <c r="Y891" s="12"/>
      <c r="Z891" s="12"/>
      <c r="AA891" s="12"/>
      <c r="AB891" s="12"/>
      <c r="AC891" s="58"/>
      <c r="AD891" s="12"/>
      <c r="AE891" s="12"/>
      <c r="AF891" s="12"/>
      <c r="AG891" s="12"/>
      <c r="AH891" s="12"/>
      <c r="AI891" s="58"/>
      <c r="AJ891" s="12"/>
      <c r="AK891" s="12"/>
      <c r="AL891" s="12"/>
      <c r="AM891" s="12"/>
      <c r="AN891" s="12"/>
    </row>
    <row r="892" spans="1:40" ht="11.5" x14ac:dyDescent="0.25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58"/>
      <c r="L892" s="12"/>
      <c r="M892" s="12"/>
      <c r="N892" s="12"/>
      <c r="O892" s="12"/>
      <c r="P892" s="12"/>
      <c r="Q892" s="58"/>
      <c r="R892" s="12"/>
      <c r="S892" s="12"/>
      <c r="T892" s="12"/>
      <c r="U892" s="12"/>
      <c r="V892" s="12"/>
      <c r="W892" s="58"/>
      <c r="X892" s="12"/>
      <c r="Y892" s="12"/>
      <c r="Z892" s="12"/>
      <c r="AA892" s="12"/>
      <c r="AB892" s="12"/>
      <c r="AC892" s="58"/>
      <c r="AD892" s="12"/>
      <c r="AE892" s="12"/>
      <c r="AF892" s="12"/>
      <c r="AG892" s="12"/>
      <c r="AH892" s="12"/>
      <c r="AI892" s="58"/>
      <c r="AJ892" s="12"/>
      <c r="AK892" s="12"/>
      <c r="AL892" s="12"/>
      <c r="AM892" s="12"/>
      <c r="AN892" s="12"/>
    </row>
    <row r="893" spans="1:40" ht="11.5" x14ac:dyDescent="0.25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58"/>
      <c r="L893" s="12"/>
      <c r="M893" s="12"/>
      <c r="N893" s="12"/>
      <c r="O893" s="12"/>
      <c r="P893" s="12"/>
      <c r="Q893" s="58"/>
      <c r="R893" s="12"/>
      <c r="S893" s="12"/>
      <c r="T893" s="12"/>
      <c r="U893" s="12"/>
      <c r="V893" s="12"/>
      <c r="W893" s="58"/>
      <c r="X893" s="12"/>
      <c r="Y893" s="12"/>
      <c r="Z893" s="12"/>
      <c r="AA893" s="12"/>
      <c r="AB893" s="12"/>
      <c r="AC893" s="58"/>
      <c r="AD893" s="12"/>
      <c r="AE893" s="12"/>
      <c r="AF893" s="12"/>
      <c r="AG893" s="12"/>
      <c r="AH893" s="12"/>
      <c r="AI893" s="58"/>
      <c r="AJ893" s="12"/>
      <c r="AK893" s="12"/>
      <c r="AL893" s="12"/>
      <c r="AM893" s="12"/>
      <c r="AN893" s="12"/>
    </row>
    <row r="894" spans="1:40" ht="11.5" x14ac:dyDescent="0.25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58"/>
      <c r="L894" s="12"/>
      <c r="M894" s="12"/>
      <c r="N894" s="12"/>
      <c r="O894" s="12"/>
      <c r="P894" s="12"/>
      <c r="Q894" s="58"/>
      <c r="R894" s="12"/>
      <c r="S894" s="12"/>
      <c r="T894" s="12"/>
      <c r="U894" s="12"/>
      <c r="V894" s="12"/>
      <c r="W894" s="58"/>
      <c r="X894" s="12"/>
      <c r="Y894" s="12"/>
      <c r="Z894" s="12"/>
      <c r="AA894" s="12"/>
      <c r="AB894" s="12"/>
      <c r="AC894" s="58"/>
      <c r="AD894" s="12"/>
      <c r="AE894" s="12"/>
      <c r="AF894" s="12"/>
      <c r="AG894" s="12"/>
      <c r="AH894" s="12"/>
      <c r="AI894" s="58"/>
      <c r="AJ894" s="12"/>
      <c r="AK894" s="12"/>
      <c r="AL894" s="12"/>
      <c r="AM894" s="12"/>
      <c r="AN894" s="12"/>
    </row>
    <row r="895" spans="1:40" ht="11.5" x14ac:dyDescent="0.25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58"/>
      <c r="L895" s="12"/>
      <c r="M895" s="12"/>
      <c r="N895" s="12"/>
      <c r="O895" s="12"/>
      <c r="P895" s="12"/>
      <c r="Q895" s="58"/>
      <c r="R895" s="12"/>
      <c r="S895" s="12"/>
      <c r="T895" s="12"/>
      <c r="U895" s="12"/>
      <c r="V895" s="12"/>
      <c r="W895" s="58"/>
      <c r="X895" s="12"/>
      <c r="Y895" s="12"/>
      <c r="Z895" s="12"/>
      <c r="AA895" s="12"/>
      <c r="AB895" s="12"/>
      <c r="AC895" s="58"/>
      <c r="AD895" s="12"/>
      <c r="AE895" s="12"/>
      <c r="AF895" s="12"/>
      <c r="AG895" s="12"/>
      <c r="AH895" s="12"/>
      <c r="AI895" s="58"/>
      <c r="AJ895" s="12"/>
      <c r="AK895" s="12"/>
      <c r="AL895" s="12"/>
      <c r="AM895" s="12"/>
      <c r="AN895" s="12"/>
    </row>
    <row r="896" spans="1:40" ht="11.5" x14ac:dyDescent="0.25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58"/>
      <c r="L896" s="12"/>
      <c r="M896" s="12"/>
      <c r="N896" s="12"/>
      <c r="O896" s="12"/>
      <c r="P896" s="12"/>
      <c r="Q896" s="58"/>
      <c r="R896" s="12"/>
      <c r="S896" s="12"/>
      <c r="T896" s="12"/>
      <c r="U896" s="12"/>
      <c r="V896" s="12"/>
      <c r="W896" s="58"/>
      <c r="X896" s="12"/>
      <c r="Y896" s="12"/>
      <c r="Z896" s="12"/>
      <c r="AA896" s="12"/>
      <c r="AB896" s="12"/>
      <c r="AC896" s="58"/>
      <c r="AD896" s="12"/>
      <c r="AE896" s="12"/>
      <c r="AF896" s="12"/>
      <c r="AG896" s="12"/>
      <c r="AH896" s="12"/>
      <c r="AI896" s="58"/>
      <c r="AJ896" s="12"/>
      <c r="AK896" s="12"/>
      <c r="AL896" s="12"/>
      <c r="AM896" s="12"/>
      <c r="AN896" s="12"/>
    </row>
    <row r="897" spans="1:40" ht="11.5" x14ac:dyDescent="0.25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58"/>
      <c r="L897" s="12"/>
      <c r="M897" s="12"/>
      <c r="N897" s="12"/>
      <c r="O897" s="12"/>
      <c r="P897" s="12"/>
      <c r="Q897" s="58"/>
      <c r="R897" s="12"/>
      <c r="S897" s="12"/>
      <c r="T897" s="12"/>
      <c r="U897" s="12"/>
      <c r="V897" s="12"/>
      <c r="W897" s="58"/>
      <c r="X897" s="12"/>
      <c r="Y897" s="12"/>
      <c r="Z897" s="12"/>
      <c r="AA897" s="12"/>
      <c r="AB897" s="12"/>
      <c r="AC897" s="58"/>
      <c r="AD897" s="12"/>
      <c r="AE897" s="12"/>
      <c r="AF897" s="12"/>
      <c r="AG897" s="12"/>
      <c r="AH897" s="12"/>
      <c r="AI897" s="58"/>
      <c r="AJ897" s="12"/>
      <c r="AK897" s="12"/>
      <c r="AL897" s="12"/>
      <c r="AM897" s="12"/>
      <c r="AN897" s="12"/>
    </row>
    <row r="898" spans="1:40" ht="11.5" x14ac:dyDescent="0.25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58"/>
      <c r="L898" s="12"/>
      <c r="M898" s="12"/>
      <c r="N898" s="12"/>
      <c r="O898" s="12"/>
      <c r="P898" s="12"/>
      <c r="Q898" s="58"/>
      <c r="R898" s="12"/>
      <c r="S898" s="12"/>
      <c r="T898" s="12"/>
      <c r="U898" s="12"/>
      <c r="V898" s="12"/>
      <c r="W898" s="58"/>
      <c r="X898" s="12"/>
      <c r="Y898" s="12"/>
      <c r="Z898" s="12"/>
      <c r="AA898" s="12"/>
      <c r="AB898" s="12"/>
      <c r="AC898" s="58"/>
      <c r="AD898" s="12"/>
      <c r="AE898" s="12"/>
      <c r="AF898" s="12"/>
      <c r="AG898" s="12"/>
      <c r="AH898" s="12"/>
      <c r="AI898" s="58"/>
      <c r="AJ898" s="12"/>
      <c r="AK898" s="12"/>
      <c r="AL898" s="12"/>
      <c r="AM898" s="12"/>
      <c r="AN898" s="12"/>
    </row>
    <row r="899" spans="1:40" ht="11.5" x14ac:dyDescent="0.25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58"/>
      <c r="L899" s="12"/>
      <c r="M899" s="12"/>
      <c r="N899" s="12"/>
      <c r="O899" s="12"/>
      <c r="P899" s="12"/>
      <c r="Q899" s="58"/>
      <c r="R899" s="12"/>
      <c r="S899" s="12"/>
      <c r="T899" s="12"/>
      <c r="U899" s="12"/>
      <c r="V899" s="12"/>
      <c r="W899" s="58"/>
      <c r="X899" s="12"/>
      <c r="Y899" s="12"/>
      <c r="Z899" s="12"/>
      <c r="AA899" s="12"/>
      <c r="AB899" s="12"/>
      <c r="AC899" s="58"/>
      <c r="AD899" s="12"/>
      <c r="AE899" s="12"/>
      <c r="AF899" s="12"/>
      <c r="AG899" s="12"/>
      <c r="AH899" s="12"/>
      <c r="AI899" s="58"/>
      <c r="AJ899" s="12"/>
      <c r="AK899" s="12"/>
      <c r="AL899" s="12"/>
      <c r="AM899" s="12"/>
      <c r="AN899" s="12"/>
    </row>
    <row r="900" spans="1:40" ht="11.5" x14ac:dyDescent="0.25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58"/>
      <c r="L900" s="12"/>
      <c r="M900" s="12"/>
      <c r="N900" s="12"/>
      <c r="O900" s="12"/>
      <c r="P900" s="12"/>
      <c r="Q900" s="58"/>
      <c r="R900" s="12"/>
      <c r="S900" s="12"/>
      <c r="T900" s="12"/>
      <c r="U900" s="12"/>
      <c r="V900" s="12"/>
      <c r="W900" s="58"/>
      <c r="X900" s="12"/>
      <c r="Y900" s="12"/>
      <c r="Z900" s="12"/>
      <c r="AA900" s="12"/>
      <c r="AB900" s="12"/>
      <c r="AC900" s="58"/>
      <c r="AD900" s="12"/>
      <c r="AE900" s="12"/>
      <c r="AF900" s="12"/>
      <c r="AG900" s="12"/>
      <c r="AH900" s="12"/>
      <c r="AI900" s="58"/>
      <c r="AJ900" s="12"/>
      <c r="AK900" s="12"/>
      <c r="AL900" s="12"/>
      <c r="AM900" s="12"/>
      <c r="AN900" s="12"/>
    </row>
    <row r="901" spans="1:40" ht="11.5" x14ac:dyDescent="0.25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58"/>
      <c r="L901" s="12"/>
      <c r="M901" s="12"/>
      <c r="N901" s="12"/>
      <c r="O901" s="12"/>
      <c r="P901" s="12"/>
      <c r="Q901" s="58"/>
      <c r="R901" s="12"/>
      <c r="S901" s="12"/>
      <c r="T901" s="12"/>
      <c r="U901" s="12"/>
      <c r="V901" s="12"/>
      <c r="W901" s="58"/>
      <c r="X901" s="12"/>
      <c r="Y901" s="12"/>
      <c r="Z901" s="12"/>
      <c r="AA901" s="12"/>
      <c r="AB901" s="12"/>
      <c r="AC901" s="58"/>
      <c r="AD901" s="12"/>
      <c r="AE901" s="12"/>
      <c r="AF901" s="12"/>
      <c r="AG901" s="12"/>
      <c r="AH901" s="12"/>
      <c r="AI901" s="58"/>
      <c r="AJ901" s="12"/>
      <c r="AK901" s="12"/>
      <c r="AL901" s="12"/>
      <c r="AM901" s="12"/>
      <c r="AN901" s="12"/>
    </row>
    <row r="902" spans="1:40" ht="11.5" x14ac:dyDescent="0.25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58"/>
      <c r="L902" s="12"/>
      <c r="M902" s="12"/>
      <c r="N902" s="12"/>
      <c r="O902" s="12"/>
      <c r="P902" s="12"/>
      <c r="Q902" s="58"/>
      <c r="R902" s="12"/>
      <c r="S902" s="12"/>
      <c r="T902" s="12"/>
      <c r="U902" s="12"/>
      <c r="V902" s="12"/>
      <c r="W902" s="58"/>
      <c r="X902" s="12"/>
      <c r="Y902" s="12"/>
      <c r="Z902" s="12"/>
      <c r="AA902" s="12"/>
      <c r="AB902" s="12"/>
      <c r="AC902" s="58"/>
      <c r="AD902" s="12"/>
      <c r="AE902" s="12"/>
      <c r="AF902" s="12"/>
      <c r="AG902" s="12"/>
      <c r="AH902" s="12"/>
      <c r="AI902" s="58"/>
      <c r="AJ902" s="12"/>
      <c r="AK902" s="12"/>
      <c r="AL902" s="12"/>
      <c r="AM902" s="12"/>
      <c r="AN902" s="12"/>
    </row>
    <row r="903" spans="1:40" ht="11.5" x14ac:dyDescent="0.25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58"/>
      <c r="L903" s="12"/>
      <c r="M903" s="12"/>
      <c r="N903" s="12"/>
      <c r="O903" s="12"/>
      <c r="P903" s="12"/>
      <c r="Q903" s="58"/>
      <c r="R903" s="12"/>
      <c r="S903" s="12"/>
      <c r="T903" s="12"/>
      <c r="U903" s="12"/>
      <c r="V903" s="12"/>
      <c r="W903" s="58"/>
      <c r="X903" s="12"/>
      <c r="Y903" s="12"/>
      <c r="Z903" s="12"/>
      <c r="AA903" s="12"/>
      <c r="AB903" s="12"/>
      <c r="AC903" s="58"/>
      <c r="AD903" s="12"/>
      <c r="AE903" s="12"/>
      <c r="AF903" s="12"/>
      <c r="AG903" s="12"/>
      <c r="AH903" s="12"/>
      <c r="AI903" s="58"/>
      <c r="AJ903" s="12"/>
      <c r="AK903" s="12"/>
      <c r="AL903" s="12"/>
      <c r="AM903" s="12"/>
      <c r="AN903" s="12"/>
    </row>
    <row r="904" spans="1:40" ht="11.5" x14ac:dyDescent="0.25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58"/>
      <c r="L904" s="12"/>
      <c r="M904" s="12"/>
      <c r="N904" s="12"/>
      <c r="O904" s="12"/>
      <c r="P904" s="12"/>
      <c r="Q904" s="58"/>
      <c r="R904" s="12"/>
      <c r="S904" s="12"/>
      <c r="T904" s="12"/>
      <c r="U904" s="12"/>
      <c r="V904" s="12"/>
      <c r="W904" s="58"/>
      <c r="X904" s="12"/>
      <c r="Y904" s="12"/>
      <c r="Z904" s="12"/>
      <c r="AA904" s="12"/>
      <c r="AB904" s="12"/>
      <c r="AC904" s="58"/>
      <c r="AD904" s="12"/>
      <c r="AE904" s="12"/>
      <c r="AF904" s="12"/>
      <c r="AG904" s="12"/>
      <c r="AH904" s="12"/>
      <c r="AI904" s="58"/>
      <c r="AJ904" s="12"/>
      <c r="AK904" s="12"/>
      <c r="AL904" s="12"/>
      <c r="AM904" s="12"/>
      <c r="AN904" s="12"/>
    </row>
    <row r="905" spans="1:40" ht="11.5" x14ac:dyDescent="0.2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58"/>
      <c r="L905" s="12"/>
      <c r="M905" s="12"/>
      <c r="N905" s="12"/>
      <c r="O905" s="12"/>
      <c r="P905" s="12"/>
      <c r="Q905" s="58"/>
      <c r="R905" s="12"/>
      <c r="S905" s="12"/>
      <c r="T905" s="12"/>
      <c r="U905" s="12"/>
      <c r="V905" s="12"/>
      <c r="W905" s="58"/>
      <c r="X905" s="12"/>
      <c r="Y905" s="12"/>
      <c r="Z905" s="12"/>
      <c r="AA905" s="12"/>
      <c r="AB905" s="12"/>
      <c r="AC905" s="58"/>
      <c r="AD905" s="12"/>
      <c r="AE905" s="12"/>
      <c r="AF905" s="12"/>
      <c r="AG905" s="12"/>
      <c r="AH905" s="12"/>
      <c r="AI905" s="58"/>
      <c r="AJ905" s="12"/>
      <c r="AK905" s="12"/>
      <c r="AL905" s="12"/>
      <c r="AM905" s="12"/>
      <c r="AN905" s="12"/>
    </row>
    <row r="906" spans="1:40" ht="11.5" x14ac:dyDescent="0.25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58"/>
      <c r="L906" s="12"/>
      <c r="M906" s="12"/>
      <c r="N906" s="12"/>
      <c r="O906" s="12"/>
      <c r="P906" s="12"/>
      <c r="Q906" s="58"/>
      <c r="R906" s="12"/>
      <c r="S906" s="12"/>
      <c r="T906" s="12"/>
      <c r="U906" s="12"/>
      <c r="V906" s="12"/>
      <c r="W906" s="58"/>
      <c r="X906" s="12"/>
      <c r="Y906" s="12"/>
      <c r="Z906" s="12"/>
      <c r="AA906" s="12"/>
      <c r="AB906" s="12"/>
      <c r="AC906" s="58"/>
      <c r="AD906" s="12"/>
      <c r="AE906" s="12"/>
      <c r="AF906" s="12"/>
      <c r="AG906" s="12"/>
      <c r="AH906" s="12"/>
      <c r="AI906" s="58"/>
      <c r="AJ906" s="12"/>
      <c r="AK906" s="12"/>
      <c r="AL906" s="12"/>
      <c r="AM906" s="12"/>
      <c r="AN906" s="12"/>
    </row>
    <row r="907" spans="1:40" ht="11.5" x14ac:dyDescent="0.25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58"/>
      <c r="L907" s="12"/>
      <c r="M907" s="12"/>
      <c r="N907" s="12"/>
      <c r="O907" s="12"/>
      <c r="P907" s="12"/>
      <c r="Q907" s="58"/>
      <c r="R907" s="12"/>
      <c r="S907" s="12"/>
      <c r="T907" s="12"/>
      <c r="U907" s="12"/>
      <c r="V907" s="12"/>
      <c r="W907" s="58"/>
      <c r="X907" s="12"/>
      <c r="Y907" s="12"/>
      <c r="Z907" s="12"/>
      <c r="AA907" s="12"/>
      <c r="AB907" s="12"/>
      <c r="AC907" s="58"/>
      <c r="AD907" s="12"/>
      <c r="AE907" s="12"/>
      <c r="AF907" s="12"/>
      <c r="AG907" s="12"/>
      <c r="AH907" s="12"/>
      <c r="AI907" s="58"/>
      <c r="AJ907" s="12"/>
      <c r="AK907" s="12"/>
      <c r="AL907" s="12"/>
      <c r="AM907" s="12"/>
      <c r="AN907" s="12"/>
    </row>
    <row r="908" spans="1:40" ht="11.5" x14ac:dyDescent="0.25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58"/>
      <c r="L908" s="12"/>
      <c r="M908" s="12"/>
      <c r="N908" s="12"/>
      <c r="O908" s="12"/>
      <c r="P908" s="12"/>
      <c r="Q908" s="58"/>
      <c r="R908" s="12"/>
      <c r="S908" s="12"/>
      <c r="T908" s="12"/>
      <c r="U908" s="12"/>
      <c r="V908" s="12"/>
      <c r="W908" s="58"/>
      <c r="X908" s="12"/>
      <c r="Y908" s="12"/>
      <c r="Z908" s="12"/>
      <c r="AA908" s="12"/>
      <c r="AB908" s="12"/>
      <c r="AC908" s="58"/>
      <c r="AD908" s="12"/>
      <c r="AE908" s="12"/>
      <c r="AF908" s="12"/>
      <c r="AG908" s="12"/>
      <c r="AH908" s="12"/>
      <c r="AI908" s="58"/>
      <c r="AJ908" s="12"/>
      <c r="AK908" s="12"/>
      <c r="AL908" s="12"/>
      <c r="AM908" s="12"/>
      <c r="AN908" s="12"/>
    </row>
    <row r="909" spans="1:40" ht="11.5" x14ac:dyDescent="0.25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58"/>
      <c r="L909" s="12"/>
      <c r="M909" s="12"/>
      <c r="N909" s="12"/>
      <c r="O909" s="12"/>
      <c r="P909" s="12"/>
      <c r="Q909" s="58"/>
      <c r="R909" s="12"/>
      <c r="S909" s="12"/>
      <c r="T909" s="12"/>
      <c r="U909" s="12"/>
      <c r="V909" s="12"/>
      <c r="W909" s="58"/>
      <c r="X909" s="12"/>
      <c r="Y909" s="12"/>
      <c r="Z909" s="12"/>
      <c r="AA909" s="12"/>
      <c r="AB909" s="12"/>
      <c r="AC909" s="58"/>
      <c r="AD909" s="12"/>
      <c r="AE909" s="12"/>
      <c r="AF909" s="12"/>
      <c r="AG909" s="12"/>
      <c r="AH909" s="12"/>
      <c r="AI909" s="58"/>
      <c r="AJ909" s="12"/>
      <c r="AK909" s="12"/>
      <c r="AL909" s="12"/>
      <c r="AM909" s="12"/>
      <c r="AN909" s="12"/>
    </row>
    <row r="910" spans="1:40" ht="11.5" x14ac:dyDescent="0.25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58"/>
      <c r="L910" s="12"/>
      <c r="M910" s="12"/>
      <c r="N910" s="12"/>
      <c r="O910" s="12"/>
      <c r="P910" s="12"/>
      <c r="Q910" s="58"/>
      <c r="R910" s="12"/>
      <c r="S910" s="12"/>
      <c r="T910" s="12"/>
      <c r="U910" s="12"/>
      <c r="V910" s="12"/>
      <c r="W910" s="58"/>
      <c r="X910" s="12"/>
      <c r="Y910" s="12"/>
      <c r="Z910" s="12"/>
      <c r="AA910" s="12"/>
      <c r="AB910" s="12"/>
      <c r="AC910" s="58"/>
      <c r="AD910" s="12"/>
      <c r="AE910" s="12"/>
      <c r="AF910" s="12"/>
      <c r="AG910" s="12"/>
      <c r="AH910" s="12"/>
      <c r="AI910" s="58"/>
      <c r="AJ910" s="12"/>
      <c r="AK910" s="12"/>
      <c r="AL910" s="12"/>
      <c r="AM910" s="12"/>
      <c r="AN910" s="12"/>
    </row>
    <row r="911" spans="1:40" ht="11.5" x14ac:dyDescent="0.25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58"/>
      <c r="L911" s="12"/>
      <c r="M911" s="12"/>
      <c r="N911" s="12"/>
      <c r="O911" s="12"/>
      <c r="P911" s="12"/>
      <c r="Q911" s="58"/>
      <c r="R911" s="12"/>
      <c r="S911" s="12"/>
      <c r="T911" s="12"/>
      <c r="U911" s="12"/>
      <c r="V911" s="12"/>
      <c r="W911" s="58"/>
      <c r="X911" s="12"/>
      <c r="Y911" s="12"/>
      <c r="Z911" s="12"/>
      <c r="AA911" s="12"/>
      <c r="AB911" s="12"/>
      <c r="AC911" s="58"/>
      <c r="AD911" s="12"/>
      <c r="AE911" s="12"/>
      <c r="AF911" s="12"/>
      <c r="AG911" s="12"/>
      <c r="AH911" s="12"/>
      <c r="AI911" s="58"/>
      <c r="AJ911" s="12"/>
      <c r="AK911" s="12"/>
      <c r="AL911" s="12"/>
      <c r="AM911" s="12"/>
      <c r="AN911" s="12"/>
    </row>
    <row r="912" spans="1:40" ht="11.5" x14ac:dyDescent="0.25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58"/>
      <c r="L912" s="12"/>
      <c r="M912" s="12"/>
      <c r="N912" s="12"/>
      <c r="O912" s="12"/>
      <c r="P912" s="12"/>
      <c r="Q912" s="58"/>
      <c r="R912" s="12"/>
      <c r="S912" s="12"/>
      <c r="T912" s="12"/>
      <c r="U912" s="12"/>
      <c r="V912" s="12"/>
      <c r="W912" s="58"/>
      <c r="X912" s="12"/>
      <c r="Y912" s="12"/>
      <c r="Z912" s="12"/>
      <c r="AA912" s="12"/>
      <c r="AB912" s="12"/>
      <c r="AC912" s="58"/>
      <c r="AD912" s="12"/>
      <c r="AE912" s="12"/>
      <c r="AF912" s="12"/>
      <c r="AG912" s="12"/>
      <c r="AH912" s="12"/>
      <c r="AI912" s="58"/>
      <c r="AJ912" s="12"/>
      <c r="AK912" s="12"/>
      <c r="AL912" s="12"/>
      <c r="AM912" s="12"/>
      <c r="AN912" s="12"/>
    </row>
    <row r="913" spans="1:40" ht="11.5" x14ac:dyDescent="0.25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58"/>
      <c r="L913" s="12"/>
      <c r="M913" s="12"/>
      <c r="N913" s="12"/>
      <c r="O913" s="12"/>
      <c r="P913" s="12"/>
      <c r="Q913" s="58"/>
      <c r="R913" s="12"/>
      <c r="S913" s="12"/>
      <c r="T913" s="12"/>
      <c r="U913" s="12"/>
      <c r="V913" s="12"/>
      <c r="W913" s="58"/>
      <c r="X913" s="12"/>
      <c r="Y913" s="12"/>
      <c r="Z913" s="12"/>
      <c r="AA913" s="12"/>
      <c r="AB913" s="12"/>
      <c r="AC913" s="58"/>
      <c r="AD913" s="12"/>
      <c r="AE913" s="12"/>
      <c r="AF913" s="12"/>
      <c r="AG913" s="12"/>
      <c r="AH913" s="12"/>
      <c r="AI913" s="58"/>
      <c r="AJ913" s="12"/>
      <c r="AK913" s="12"/>
      <c r="AL913" s="12"/>
      <c r="AM913" s="12"/>
      <c r="AN913" s="12"/>
    </row>
    <row r="914" spans="1:40" ht="11.5" x14ac:dyDescent="0.25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58"/>
      <c r="L914" s="12"/>
      <c r="M914" s="12"/>
      <c r="N914" s="12"/>
      <c r="O914" s="12"/>
      <c r="P914" s="12"/>
      <c r="Q914" s="58"/>
      <c r="R914" s="12"/>
      <c r="S914" s="12"/>
      <c r="T914" s="12"/>
      <c r="U914" s="12"/>
      <c r="V914" s="12"/>
      <c r="W914" s="58"/>
      <c r="X914" s="12"/>
      <c r="Y914" s="12"/>
      <c r="Z914" s="12"/>
      <c r="AA914" s="12"/>
      <c r="AB914" s="12"/>
      <c r="AC914" s="58"/>
      <c r="AD914" s="12"/>
      <c r="AE914" s="12"/>
      <c r="AF914" s="12"/>
      <c r="AG914" s="12"/>
      <c r="AH914" s="12"/>
      <c r="AI914" s="58"/>
      <c r="AJ914" s="12"/>
      <c r="AK914" s="12"/>
      <c r="AL914" s="12"/>
      <c r="AM914" s="12"/>
      <c r="AN914" s="12"/>
    </row>
    <row r="915" spans="1:40" ht="11.5" x14ac:dyDescent="0.25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58"/>
      <c r="L915" s="12"/>
      <c r="M915" s="12"/>
      <c r="N915" s="12"/>
      <c r="O915" s="12"/>
      <c r="P915" s="12"/>
      <c r="Q915" s="58"/>
      <c r="R915" s="12"/>
      <c r="S915" s="12"/>
      <c r="T915" s="12"/>
      <c r="U915" s="12"/>
      <c r="V915" s="12"/>
      <c r="W915" s="58"/>
      <c r="X915" s="12"/>
      <c r="Y915" s="12"/>
      <c r="Z915" s="12"/>
      <c r="AA915" s="12"/>
      <c r="AB915" s="12"/>
      <c r="AC915" s="58"/>
      <c r="AD915" s="12"/>
      <c r="AE915" s="12"/>
      <c r="AF915" s="12"/>
      <c r="AG915" s="12"/>
      <c r="AH915" s="12"/>
      <c r="AI915" s="58"/>
      <c r="AJ915" s="12"/>
      <c r="AK915" s="12"/>
      <c r="AL915" s="12"/>
      <c r="AM915" s="12"/>
      <c r="AN915" s="12"/>
    </row>
    <row r="916" spans="1:40" ht="11.5" x14ac:dyDescent="0.25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58"/>
      <c r="L916" s="12"/>
      <c r="M916" s="12"/>
      <c r="N916" s="12"/>
      <c r="O916" s="12"/>
      <c r="P916" s="12"/>
      <c r="Q916" s="58"/>
      <c r="R916" s="12"/>
      <c r="S916" s="12"/>
      <c r="T916" s="12"/>
      <c r="U916" s="12"/>
      <c r="V916" s="12"/>
      <c r="W916" s="58"/>
      <c r="X916" s="12"/>
      <c r="Y916" s="12"/>
      <c r="Z916" s="12"/>
      <c r="AA916" s="12"/>
      <c r="AB916" s="12"/>
      <c r="AC916" s="58"/>
      <c r="AD916" s="12"/>
      <c r="AE916" s="12"/>
      <c r="AF916" s="12"/>
      <c r="AG916" s="12"/>
      <c r="AH916" s="12"/>
      <c r="AI916" s="58"/>
      <c r="AJ916" s="12"/>
      <c r="AK916" s="12"/>
      <c r="AL916" s="12"/>
      <c r="AM916" s="12"/>
      <c r="AN916" s="12"/>
    </row>
    <row r="917" spans="1:40" ht="11.5" x14ac:dyDescent="0.25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58"/>
      <c r="L917" s="12"/>
      <c r="M917" s="12"/>
      <c r="N917" s="12"/>
      <c r="O917" s="12"/>
      <c r="P917" s="12"/>
      <c r="Q917" s="58"/>
      <c r="R917" s="12"/>
      <c r="S917" s="12"/>
      <c r="T917" s="12"/>
      <c r="U917" s="12"/>
      <c r="V917" s="12"/>
      <c r="W917" s="58"/>
      <c r="X917" s="12"/>
      <c r="Y917" s="12"/>
      <c r="Z917" s="12"/>
      <c r="AA917" s="12"/>
      <c r="AB917" s="12"/>
      <c r="AC917" s="58"/>
      <c r="AD917" s="12"/>
      <c r="AE917" s="12"/>
      <c r="AF917" s="12"/>
      <c r="AG917" s="12"/>
      <c r="AH917" s="12"/>
      <c r="AI917" s="58"/>
      <c r="AJ917" s="12"/>
      <c r="AK917" s="12"/>
      <c r="AL917" s="12"/>
      <c r="AM917" s="12"/>
      <c r="AN917" s="12"/>
    </row>
    <row r="918" spans="1:40" ht="11.5" x14ac:dyDescent="0.25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58"/>
      <c r="L918" s="12"/>
      <c r="M918" s="12"/>
      <c r="N918" s="12"/>
      <c r="O918" s="12"/>
      <c r="P918" s="12"/>
      <c r="Q918" s="58"/>
      <c r="R918" s="12"/>
      <c r="S918" s="12"/>
      <c r="T918" s="12"/>
      <c r="U918" s="12"/>
      <c r="V918" s="12"/>
      <c r="W918" s="58"/>
      <c r="X918" s="12"/>
      <c r="Y918" s="12"/>
      <c r="Z918" s="12"/>
      <c r="AA918" s="12"/>
      <c r="AB918" s="12"/>
      <c r="AC918" s="58"/>
      <c r="AD918" s="12"/>
      <c r="AE918" s="12"/>
      <c r="AF918" s="12"/>
      <c r="AG918" s="12"/>
      <c r="AH918" s="12"/>
      <c r="AI918" s="58"/>
      <c r="AJ918" s="12"/>
      <c r="AK918" s="12"/>
      <c r="AL918" s="12"/>
      <c r="AM918" s="12"/>
      <c r="AN918" s="12"/>
    </row>
    <row r="919" spans="1:40" ht="11.5" x14ac:dyDescent="0.25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58"/>
      <c r="L919" s="12"/>
      <c r="M919" s="12"/>
      <c r="N919" s="12"/>
      <c r="O919" s="12"/>
      <c r="P919" s="12"/>
      <c r="Q919" s="58"/>
      <c r="R919" s="12"/>
      <c r="S919" s="12"/>
      <c r="T919" s="12"/>
      <c r="U919" s="12"/>
      <c r="V919" s="12"/>
      <c r="W919" s="58"/>
      <c r="X919" s="12"/>
      <c r="Y919" s="12"/>
      <c r="Z919" s="12"/>
      <c r="AA919" s="12"/>
      <c r="AB919" s="12"/>
      <c r="AC919" s="58"/>
      <c r="AD919" s="12"/>
      <c r="AE919" s="12"/>
      <c r="AF919" s="12"/>
      <c r="AG919" s="12"/>
      <c r="AH919" s="12"/>
      <c r="AI919" s="58"/>
      <c r="AJ919" s="12"/>
      <c r="AK919" s="12"/>
      <c r="AL919" s="12"/>
      <c r="AM919" s="12"/>
      <c r="AN919" s="12"/>
    </row>
    <row r="920" spans="1:40" ht="11.5" x14ac:dyDescent="0.25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58"/>
      <c r="L920" s="12"/>
      <c r="M920" s="12"/>
      <c r="N920" s="12"/>
      <c r="O920" s="12"/>
      <c r="P920" s="12"/>
      <c r="Q920" s="58"/>
      <c r="R920" s="12"/>
      <c r="S920" s="12"/>
      <c r="T920" s="12"/>
      <c r="U920" s="12"/>
      <c r="V920" s="12"/>
      <c r="W920" s="58"/>
      <c r="X920" s="12"/>
      <c r="Y920" s="12"/>
      <c r="Z920" s="12"/>
      <c r="AA920" s="12"/>
      <c r="AB920" s="12"/>
      <c r="AC920" s="58"/>
      <c r="AD920" s="12"/>
      <c r="AE920" s="12"/>
      <c r="AF920" s="12"/>
      <c r="AG920" s="12"/>
      <c r="AH920" s="12"/>
      <c r="AI920" s="58"/>
      <c r="AJ920" s="12"/>
      <c r="AK920" s="12"/>
      <c r="AL920" s="12"/>
      <c r="AM920" s="12"/>
      <c r="AN920" s="12"/>
    </row>
    <row r="921" spans="1:40" ht="11.5" x14ac:dyDescent="0.25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58"/>
      <c r="L921" s="12"/>
      <c r="M921" s="12"/>
      <c r="N921" s="12"/>
      <c r="O921" s="12"/>
      <c r="P921" s="12"/>
      <c r="Q921" s="58"/>
      <c r="R921" s="12"/>
      <c r="S921" s="12"/>
      <c r="T921" s="12"/>
      <c r="U921" s="12"/>
      <c r="V921" s="12"/>
      <c r="W921" s="58"/>
      <c r="X921" s="12"/>
      <c r="Y921" s="12"/>
      <c r="Z921" s="12"/>
      <c r="AA921" s="12"/>
      <c r="AB921" s="12"/>
      <c r="AC921" s="58"/>
      <c r="AD921" s="12"/>
      <c r="AE921" s="12"/>
      <c r="AF921" s="12"/>
      <c r="AG921" s="12"/>
      <c r="AH921" s="12"/>
      <c r="AI921" s="58"/>
      <c r="AJ921" s="12"/>
      <c r="AK921" s="12"/>
      <c r="AL921" s="12"/>
      <c r="AM921" s="12"/>
      <c r="AN921" s="12"/>
    </row>
    <row r="922" spans="1:40" ht="11.5" x14ac:dyDescent="0.25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58"/>
      <c r="L922" s="12"/>
      <c r="M922" s="12"/>
      <c r="N922" s="12"/>
      <c r="O922" s="12"/>
      <c r="P922" s="12"/>
      <c r="Q922" s="58"/>
      <c r="R922" s="12"/>
      <c r="S922" s="12"/>
      <c r="T922" s="12"/>
      <c r="U922" s="12"/>
      <c r="V922" s="12"/>
      <c r="W922" s="58"/>
      <c r="X922" s="12"/>
      <c r="Y922" s="12"/>
      <c r="Z922" s="12"/>
      <c r="AA922" s="12"/>
      <c r="AB922" s="12"/>
      <c r="AC922" s="58"/>
      <c r="AD922" s="12"/>
      <c r="AE922" s="12"/>
      <c r="AF922" s="12"/>
      <c r="AG922" s="12"/>
      <c r="AH922" s="12"/>
      <c r="AI922" s="58"/>
      <c r="AJ922" s="12"/>
      <c r="AK922" s="12"/>
      <c r="AL922" s="12"/>
      <c r="AM922" s="12"/>
      <c r="AN922" s="12"/>
    </row>
    <row r="923" spans="1:40" ht="11.5" x14ac:dyDescent="0.25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58"/>
      <c r="L923" s="12"/>
      <c r="M923" s="12"/>
      <c r="N923" s="12"/>
      <c r="O923" s="12"/>
      <c r="P923" s="12"/>
      <c r="Q923" s="58"/>
      <c r="R923" s="12"/>
      <c r="S923" s="12"/>
      <c r="T923" s="12"/>
      <c r="U923" s="12"/>
      <c r="V923" s="12"/>
      <c r="W923" s="58"/>
      <c r="X923" s="12"/>
      <c r="Y923" s="12"/>
      <c r="Z923" s="12"/>
      <c r="AA923" s="12"/>
      <c r="AB923" s="12"/>
      <c r="AC923" s="58"/>
      <c r="AD923" s="12"/>
      <c r="AE923" s="12"/>
      <c r="AF923" s="12"/>
      <c r="AG923" s="12"/>
      <c r="AH923" s="12"/>
      <c r="AI923" s="58"/>
      <c r="AJ923" s="12"/>
      <c r="AK923" s="12"/>
      <c r="AL923" s="12"/>
      <c r="AM923" s="12"/>
      <c r="AN923" s="12"/>
    </row>
    <row r="924" spans="1:40" ht="11.5" x14ac:dyDescent="0.25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58"/>
      <c r="L924" s="12"/>
      <c r="M924" s="12"/>
      <c r="N924" s="12"/>
      <c r="O924" s="12"/>
      <c r="P924" s="12"/>
      <c r="Q924" s="58"/>
      <c r="R924" s="12"/>
      <c r="S924" s="12"/>
      <c r="T924" s="12"/>
      <c r="U924" s="12"/>
      <c r="V924" s="12"/>
      <c r="W924" s="58"/>
      <c r="X924" s="12"/>
      <c r="Y924" s="12"/>
      <c r="Z924" s="12"/>
      <c r="AA924" s="12"/>
      <c r="AB924" s="12"/>
      <c r="AC924" s="58"/>
      <c r="AD924" s="12"/>
      <c r="AE924" s="12"/>
      <c r="AF924" s="12"/>
      <c r="AG924" s="12"/>
      <c r="AH924" s="12"/>
      <c r="AI924" s="58"/>
      <c r="AJ924" s="12"/>
      <c r="AK924" s="12"/>
      <c r="AL924" s="12"/>
      <c r="AM924" s="12"/>
      <c r="AN924" s="12"/>
    </row>
    <row r="925" spans="1:40" ht="11.5" x14ac:dyDescent="0.25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58"/>
      <c r="L925" s="12"/>
      <c r="M925" s="12"/>
      <c r="N925" s="12"/>
      <c r="O925" s="12"/>
      <c r="P925" s="12"/>
      <c r="Q925" s="58"/>
      <c r="R925" s="12"/>
      <c r="S925" s="12"/>
      <c r="T925" s="12"/>
      <c r="U925" s="12"/>
      <c r="V925" s="12"/>
      <c r="W925" s="58"/>
      <c r="X925" s="12"/>
      <c r="Y925" s="12"/>
      <c r="Z925" s="12"/>
      <c r="AA925" s="12"/>
      <c r="AB925" s="12"/>
      <c r="AC925" s="58"/>
      <c r="AD925" s="12"/>
      <c r="AE925" s="12"/>
      <c r="AF925" s="12"/>
      <c r="AG925" s="12"/>
      <c r="AH925" s="12"/>
      <c r="AI925" s="58"/>
      <c r="AJ925" s="12"/>
      <c r="AK925" s="12"/>
      <c r="AL925" s="12"/>
      <c r="AM925" s="12"/>
      <c r="AN925" s="12"/>
    </row>
    <row r="926" spans="1:40" ht="11.5" x14ac:dyDescent="0.25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58"/>
      <c r="L926" s="12"/>
      <c r="M926" s="12"/>
      <c r="N926" s="12"/>
      <c r="O926" s="12"/>
      <c r="P926" s="12"/>
      <c r="Q926" s="58"/>
      <c r="R926" s="12"/>
      <c r="S926" s="12"/>
      <c r="T926" s="12"/>
      <c r="U926" s="12"/>
      <c r="V926" s="12"/>
      <c r="W926" s="58"/>
      <c r="X926" s="12"/>
      <c r="Y926" s="12"/>
      <c r="Z926" s="12"/>
      <c r="AA926" s="12"/>
      <c r="AB926" s="12"/>
      <c r="AC926" s="58"/>
      <c r="AD926" s="12"/>
      <c r="AE926" s="12"/>
      <c r="AF926" s="12"/>
      <c r="AG926" s="12"/>
      <c r="AH926" s="12"/>
      <c r="AI926" s="58"/>
      <c r="AJ926" s="12"/>
      <c r="AK926" s="12"/>
      <c r="AL926" s="12"/>
      <c r="AM926" s="12"/>
      <c r="AN926" s="12"/>
    </row>
    <row r="927" spans="1:40" ht="11.5" x14ac:dyDescent="0.25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58"/>
      <c r="L927" s="12"/>
      <c r="M927" s="12"/>
      <c r="N927" s="12"/>
      <c r="O927" s="12"/>
      <c r="P927" s="12"/>
      <c r="Q927" s="58"/>
      <c r="R927" s="12"/>
      <c r="S927" s="12"/>
      <c r="T927" s="12"/>
      <c r="U927" s="12"/>
      <c r="V927" s="12"/>
      <c r="W927" s="58"/>
      <c r="X927" s="12"/>
      <c r="Y927" s="12"/>
      <c r="Z927" s="12"/>
      <c r="AA927" s="12"/>
      <c r="AB927" s="12"/>
      <c r="AC927" s="58"/>
      <c r="AD927" s="12"/>
      <c r="AE927" s="12"/>
      <c r="AF927" s="12"/>
      <c r="AG927" s="12"/>
      <c r="AH927" s="12"/>
      <c r="AI927" s="58"/>
      <c r="AJ927" s="12"/>
      <c r="AK927" s="12"/>
      <c r="AL927" s="12"/>
      <c r="AM927" s="12"/>
      <c r="AN927" s="12"/>
    </row>
    <row r="928" spans="1:40" ht="11.5" x14ac:dyDescent="0.25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58"/>
      <c r="L928" s="12"/>
      <c r="M928" s="12"/>
      <c r="N928" s="12"/>
      <c r="O928" s="12"/>
      <c r="P928" s="12"/>
      <c r="Q928" s="58"/>
      <c r="R928" s="12"/>
      <c r="S928" s="12"/>
      <c r="T928" s="12"/>
      <c r="U928" s="12"/>
      <c r="V928" s="12"/>
      <c r="W928" s="58"/>
      <c r="X928" s="12"/>
      <c r="Y928" s="12"/>
      <c r="Z928" s="12"/>
      <c r="AA928" s="12"/>
      <c r="AB928" s="12"/>
      <c r="AC928" s="58"/>
      <c r="AD928" s="12"/>
      <c r="AE928" s="12"/>
      <c r="AF928" s="12"/>
      <c r="AG928" s="12"/>
      <c r="AH928" s="12"/>
      <c r="AI928" s="58"/>
      <c r="AJ928" s="12"/>
      <c r="AK928" s="12"/>
      <c r="AL928" s="12"/>
      <c r="AM928" s="12"/>
      <c r="AN928" s="12"/>
    </row>
    <row r="929" spans="1:40" ht="11.5" x14ac:dyDescent="0.25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58"/>
      <c r="L929" s="12"/>
      <c r="M929" s="12"/>
      <c r="N929" s="12"/>
      <c r="O929" s="12"/>
      <c r="P929" s="12"/>
      <c r="Q929" s="58"/>
      <c r="R929" s="12"/>
      <c r="S929" s="12"/>
      <c r="T929" s="12"/>
      <c r="U929" s="12"/>
      <c r="V929" s="12"/>
      <c r="W929" s="58"/>
      <c r="X929" s="12"/>
      <c r="Y929" s="12"/>
      <c r="Z929" s="12"/>
      <c r="AA929" s="12"/>
      <c r="AB929" s="12"/>
      <c r="AC929" s="58"/>
      <c r="AD929" s="12"/>
      <c r="AE929" s="12"/>
      <c r="AF929" s="12"/>
      <c r="AG929" s="12"/>
      <c r="AH929" s="12"/>
      <c r="AI929" s="58"/>
      <c r="AJ929" s="12"/>
      <c r="AK929" s="12"/>
      <c r="AL929" s="12"/>
      <c r="AM929" s="12"/>
      <c r="AN929" s="12"/>
    </row>
    <row r="930" spans="1:40" ht="11.5" x14ac:dyDescent="0.25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58"/>
      <c r="L930" s="12"/>
      <c r="M930" s="12"/>
      <c r="N930" s="12"/>
      <c r="O930" s="12"/>
      <c r="P930" s="12"/>
      <c r="Q930" s="58"/>
      <c r="R930" s="12"/>
      <c r="S930" s="12"/>
      <c r="T930" s="12"/>
      <c r="U930" s="12"/>
      <c r="V930" s="12"/>
      <c r="W930" s="58"/>
      <c r="X930" s="12"/>
      <c r="Y930" s="12"/>
      <c r="Z930" s="12"/>
      <c r="AA930" s="12"/>
      <c r="AB930" s="12"/>
      <c r="AC930" s="58"/>
      <c r="AD930" s="12"/>
      <c r="AE930" s="12"/>
      <c r="AF930" s="12"/>
      <c r="AG930" s="12"/>
      <c r="AH930" s="12"/>
      <c r="AI930" s="58"/>
      <c r="AJ930" s="12"/>
      <c r="AK930" s="12"/>
      <c r="AL930" s="12"/>
      <c r="AM930" s="12"/>
      <c r="AN930" s="12"/>
    </row>
    <row r="931" spans="1:40" ht="11.5" x14ac:dyDescent="0.25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58"/>
      <c r="L931" s="12"/>
      <c r="M931" s="12"/>
      <c r="N931" s="12"/>
      <c r="O931" s="12"/>
      <c r="P931" s="12"/>
      <c r="Q931" s="58"/>
      <c r="R931" s="12"/>
      <c r="S931" s="12"/>
      <c r="T931" s="12"/>
      <c r="U931" s="12"/>
      <c r="V931" s="12"/>
      <c r="W931" s="58"/>
      <c r="X931" s="12"/>
      <c r="Y931" s="12"/>
      <c r="Z931" s="12"/>
      <c r="AA931" s="12"/>
      <c r="AB931" s="12"/>
      <c r="AC931" s="58"/>
      <c r="AD931" s="12"/>
      <c r="AE931" s="12"/>
      <c r="AF931" s="12"/>
      <c r="AG931" s="12"/>
      <c r="AH931" s="12"/>
      <c r="AI931" s="58"/>
      <c r="AJ931" s="12"/>
      <c r="AK931" s="12"/>
      <c r="AL931" s="12"/>
      <c r="AM931" s="12"/>
      <c r="AN931" s="12"/>
    </row>
    <row r="932" spans="1:40" ht="11.5" x14ac:dyDescent="0.25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58"/>
      <c r="L932" s="12"/>
      <c r="M932" s="12"/>
      <c r="N932" s="12"/>
      <c r="O932" s="12"/>
      <c r="P932" s="12"/>
      <c r="Q932" s="58"/>
      <c r="R932" s="12"/>
      <c r="S932" s="12"/>
      <c r="T932" s="12"/>
      <c r="U932" s="12"/>
      <c r="V932" s="12"/>
      <c r="W932" s="58"/>
      <c r="X932" s="12"/>
      <c r="Y932" s="12"/>
      <c r="Z932" s="12"/>
      <c r="AA932" s="12"/>
      <c r="AB932" s="12"/>
      <c r="AC932" s="58"/>
      <c r="AD932" s="12"/>
      <c r="AE932" s="12"/>
      <c r="AF932" s="12"/>
      <c r="AG932" s="12"/>
      <c r="AH932" s="12"/>
      <c r="AI932" s="58"/>
      <c r="AJ932" s="12"/>
      <c r="AK932" s="12"/>
      <c r="AL932" s="12"/>
      <c r="AM932" s="12"/>
      <c r="AN932" s="12"/>
    </row>
    <row r="933" spans="1:40" ht="11.5" x14ac:dyDescent="0.25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58"/>
      <c r="L933" s="12"/>
      <c r="M933" s="12"/>
      <c r="N933" s="12"/>
      <c r="O933" s="12"/>
      <c r="P933" s="12"/>
      <c r="Q933" s="58"/>
      <c r="R933" s="12"/>
      <c r="S933" s="12"/>
      <c r="T933" s="12"/>
      <c r="U933" s="12"/>
      <c r="V933" s="12"/>
      <c r="W933" s="58"/>
      <c r="X933" s="12"/>
      <c r="Y933" s="12"/>
      <c r="Z933" s="12"/>
      <c r="AA933" s="12"/>
      <c r="AB933" s="12"/>
      <c r="AC933" s="58"/>
      <c r="AD933" s="12"/>
      <c r="AE933" s="12"/>
      <c r="AF933" s="12"/>
      <c r="AG933" s="12"/>
      <c r="AH933" s="12"/>
      <c r="AI933" s="58"/>
      <c r="AJ933" s="12"/>
      <c r="AK933" s="12"/>
      <c r="AL933" s="12"/>
      <c r="AM933" s="12"/>
      <c r="AN933" s="12"/>
    </row>
    <row r="934" spans="1:40" ht="11.5" x14ac:dyDescent="0.25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58"/>
      <c r="L934" s="12"/>
      <c r="M934" s="12"/>
      <c r="N934" s="12"/>
      <c r="O934" s="12"/>
      <c r="P934" s="12"/>
      <c r="Q934" s="58"/>
      <c r="R934" s="12"/>
      <c r="S934" s="12"/>
      <c r="T934" s="12"/>
      <c r="U934" s="12"/>
      <c r="V934" s="12"/>
      <c r="W934" s="58"/>
      <c r="X934" s="12"/>
      <c r="Y934" s="12"/>
      <c r="Z934" s="12"/>
      <c r="AA934" s="12"/>
      <c r="AB934" s="12"/>
      <c r="AC934" s="58"/>
      <c r="AD934" s="12"/>
      <c r="AE934" s="12"/>
      <c r="AF934" s="12"/>
      <c r="AG934" s="12"/>
      <c r="AH934" s="12"/>
      <c r="AI934" s="58"/>
      <c r="AJ934" s="12"/>
      <c r="AK934" s="12"/>
      <c r="AL934" s="12"/>
      <c r="AM934" s="12"/>
      <c r="AN934" s="12"/>
    </row>
    <row r="935" spans="1:40" ht="11.5" x14ac:dyDescent="0.25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58"/>
      <c r="L935" s="12"/>
      <c r="M935" s="12"/>
      <c r="N935" s="12"/>
      <c r="O935" s="12"/>
      <c r="P935" s="12"/>
      <c r="Q935" s="58"/>
      <c r="R935" s="12"/>
      <c r="S935" s="12"/>
      <c r="T935" s="12"/>
      <c r="U935" s="12"/>
      <c r="V935" s="12"/>
      <c r="W935" s="58"/>
      <c r="X935" s="12"/>
      <c r="Y935" s="12"/>
      <c r="Z935" s="12"/>
      <c r="AA935" s="12"/>
      <c r="AB935" s="12"/>
      <c r="AC935" s="58"/>
      <c r="AD935" s="12"/>
      <c r="AE935" s="12"/>
      <c r="AF935" s="12"/>
      <c r="AG935" s="12"/>
      <c r="AH935" s="12"/>
      <c r="AI935" s="58"/>
      <c r="AJ935" s="12"/>
      <c r="AK935" s="12"/>
      <c r="AL935" s="12"/>
      <c r="AM935" s="12"/>
      <c r="AN935" s="12"/>
    </row>
    <row r="936" spans="1:40" ht="11.5" x14ac:dyDescent="0.25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58"/>
      <c r="L936" s="12"/>
      <c r="M936" s="12"/>
      <c r="N936" s="12"/>
      <c r="O936" s="12"/>
      <c r="P936" s="12"/>
      <c r="Q936" s="58"/>
      <c r="R936" s="12"/>
      <c r="S936" s="12"/>
      <c r="T936" s="12"/>
      <c r="U936" s="12"/>
      <c r="V936" s="12"/>
      <c r="W936" s="58"/>
      <c r="X936" s="12"/>
      <c r="Y936" s="12"/>
      <c r="Z936" s="12"/>
      <c r="AA936" s="12"/>
      <c r="AB936" s="12"/>
      <c r="AC936" s="58"/>
      <c r="AD936" s="12"/>
      <c r="AE936" s="12"/>
      <c r="AF936" s="12"/>
      <c r="AG936" s="12"/>
      <c r="AH936" s="12"/>
      <c r="AI936" s="58"/>
      <c r="AJ936" s="12"/>
      <c r="AK936" s="12"/>
      <c r="AL936" s="12"/>
      <c r="AM936" s="12"/>
      <c r="AN936" s="12"/>
    </row>
    <row r="937" spans="1:40" ht="11.5" x14ac:dyDescent="0.25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58"/>
      <c r="L937" s="12"/>
      <c r="M937" s="12"/>
      <c r="N937" s="12"/>
      <c r="O937" s="12"/>
      <c r="P937" s="12"/>
      <c r="Q937" s="58"/>
      <c r="R937" s="12"/>
      <c r="S937" s="12"/>
      <c r="T937" s="12"/>
      <c r="U937" s="12"/>
      <c r="V937" s="12"/>
      <c r="W937" s="58"/>
      <c r="X937" s="12"/>
      <c r="Y937" s="12"/>
      <c r="Z937" s="12"/>
      <c r="AA937" s="12"/>
      <c r="AB937" s="12"/>
      <c r="AC937" s="58"/>
      <c r="AD937" s="12"/>
      <c r="AE937" s="12"/>
      <c r="AF937" s="12"/>
      <c r="AG937" s="12"/>
      <c r="AH937" s="12"/>
      <c r="AI937" s="58"/>
      <c r="AJ937" s="12"/>
      <c r="AK937" s="12"/>
      <c r="AL937" s="12"/>
      <c r="AM937" s="12"/>
      <c r="AN937" s="12"/>
    </row>
    <row r="938" spans="1:40" ht="11.5" x14ac:dyDescent="0.25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58"/>
      <c r="L938" s="12"/>
      <c r="M938" s="12"/>
      <c r="N938" s="12"/>
      <c r="O938" s="12"/>
      <c r="P938" s="12"/>
      <c r="Q938" s="58"/>
      <c r="R938" s="12"/>
      <c r="S938" s="12"/>
      <c r="T938" s="12"/>
      <c r="U938" s="12"/>
      <c r="V938" s="12"/>
      <c r="W938" s="58"/>
      <c r="X938" s="12"/>
      <c r="Y938" s="12"/>
      <c r="Z938" s="12"/>
      <c r="AA938" s="12"/>
      <c r="AB938" s="12"/>
      <c r="AC938" s="58"/>
      <c r="AD938" s="12"/>
      <c r="AE938" s="12"/>
      <c r="AF938" s="12"/>
      <c r="AG938" s="12"/>
      <c r="AH938" s="12"/>
      <c r="AI938" s="58"/>
      <c r="AJ938" s="12"/>
      <c r="AK938" s="12"/>
      <c r="AL938" s="12"/>
      <c r="AM938" s="12"/>
      <c r="AN938" s="12"/>
    </row>
    <row r="939" spans="1:40" ht="11.5" x14ac:dyDescent="0.25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58"/>
      <c r="L939" s="12"/>
      <c r="M939" s="12"/>
      <c r="N939" s="12"/>
      <c r="O939" s="12"/>
      <c r="P939" s="12"/>
      <c r="Q939" s="58"/>
      <c r="R939" s="12"/>
      <c r="S939" s="12"/>
      <c r="T939" s="12"/>
      <c r="U939" s="12"/>
      <c r="V939" s="12"/>
      <c r="W939" s="58"/>
      <c r="X939" s="12"/>
      <c r="Y939" s="12"/>
      <c r="Z939" s="12"/>
      <c r="AA939" s="12"/>
      <c r="AB939" s="12"/>
      <c r="AC939" s="58"/>
      <c r="AD939" s="12"/>
      <c r="AE939" s="12"/>
      <c r="AF939" s="12"/>
      <c r="AG939" s="12"/>
      <c r="AH939" s="12"/>
      <c r="AI939" s="58"/>
      <c r="AJ939" s="12"/>
      <c r="AK939" s="12"/>
      <c r="AL939" s="12"/>
      <c r="AM939" s="12"/>
      <c r="AN939" s="12"/>
    </row>
    <row r="940" spans="1:40" ht="11.5" x14ac:dyDescent="0.25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58"/>
      <c r="L940" s="12"/>
      <c r="M940" s="12"/>
      <c r="N940" s="12"/>
      <c r="O940" s="12"/>
      <c r="P940" s="12"/>
      <c r="Q940" s="58"/>
      <c r="R940" s="12"/>
      <c r="S940" s="12"/>
      <c r="T940" s="12"/>
      <c r="U940" s="12"/>
      <c r="V940" s="12"/>
      <c r="W940" s="58"/>
      <c r="X940" s="12"/>
      <c r="Y940" s="12"/>
      <c r="Z940" s="12"/>
      <c r="AA940" s="12"/>
      <c r="AB940" s="12"/>
      <c r="AC940" s="58"/>
      <c r="AD940" s="12"/>
      <c r="AE940" s="12"/>
      <c r="AF940" s="12"/>
      <c r="AG940" s="12"/>
      <c r="AH940" s="12"/>
      <c r="AI940" s="58"/>
      <c r="AJ940" s="12"/>
      <c r="AK940" s="12"/>
      <c r="AL940" s="12"/>
      <c r="AM940" s="12"/>
      <c r="AN940" s="12"/>
    </row>
    <row r="941" spans="1:40" ht="11.5" x14ac:dyDescent="0.25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58"/>
      <c r="L941" s="12"/>
      <c r="M941" s="12"/>
      <c r="N941" s="12"/>
      <c r="O941" s="12"/>
      <c r="P941" s="12"/>
      <c r="Q941" s="58"/>
      <c r="R941" s="12"/>
      <c r="S941" s="12"/>
      <c r="T941" s="12"/>
      <c r="U941" s="12"/>
      <c r="V941" s="12"/>
      <c r="W941" s="58"/>
      <c r="X941" s="12"/>
      <c r="Y941" s="12"/>
      <c r="Z941" s="12"/>
      <c r="AA941" s="12"/>
      <c r="AB941" s="12"/>
      <c r="AC941" s="58"/>
      <c r="AD941" s="12"/>
      <c r="AE941" s="12"/>
      <c r="AF941" s="12"/>
      <c r="AG941" s="12"/>
      <c r="AH941" s="12"/>
      <c r="AI941" s="58"/>
      <c r="AJ941" s="12"/>
      <c r="AK941" s="12"/>
      <c r="AL941" s="12"/>
      <c r="AM941" s="12"/>
      <c r="AN941" s="12"/>
    </row>
    <row r="942" spans="1:40" ht="11.5" x14ac:dyDescent="0.25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58"/>
      <c r="L942" s="12"/>
      <c r="M942" s="12"/>
      <c r="N942" s="12"/>
      <c r="O942" s="12"/>
      <c r="P942" s="12"/>
      <c r="Q942" s="58"/>
      <c r="R942" s="12"/>
      <c r="S942" s="12"/>
      <c r="T942" s="12"/>
      <c r="U942" s="12"/>
      <c r="V942" s="12"/>
      <c r="W942" s="58"/>
      <c r="X942" s="12"/>
      <c r="Y942" s="12"/>
      <c r="Z942" s="12"/>
      <c r="AA942" s="12"/>
      <c r="AB942" s="12"/>
      <c r="AC942" s="58"/>
      <c r="AD942" s="12"/>
      <c r="AE942" s="12"/>
      <c r="AF942" s="12"/>
      <c r="AG942" s="12"/>
      <c r="AH942" s="12"/>
      <c r="AI942" s="58"/>
      <c r="AJ942" s="12"/>
      <c r="AK942" s="12"/>
      <c r="AL942" s="12"/>
      <c r="AM942" s="12"/>
      <c r="AN942" s="12"/>
    </row>
    <row r="943" spans="1:40" ht="11.5" x14ac:dyDescent="0.25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58"/>
      <c r="L943" s="12"/>
      <c r="M943" s="12"/>
      <c r="N943" s="12"/>
      <c r="O943" s="12"/>
      <c r="P943" s="12"/>
      <c r="Q943" s="58"/>
      <c r="R943" s="12"/>
      <c r="S943" s="12"/>
      <c r="T943" s="12"/>
      <c r="U943" s="12"/>
      <c r="V943" s="12"/>
      <c r="W943" s="58"/>
      <c r="X943" s="12"/>
      <c r="Y943" s="12"/>
      <c r="Z943" s="12"/>
      <c r="AA943" s="12"/>
      <c r="AB943" s="12"/>
      <c r="AC943" s="58"/>
      <c r="AD943" s="12"/>
      <c r="AE943" s="12"/>
      <c r="AF943" s="12"/>
      <c r="AG943" s="12"/>
      <c r="AH943" s="12"/>
      <c r="AI943" s="58"/>
      <c r="AJ943" s="12"/>
      <c r="AK943" s="12"/>
      <c r="AL943" s="12"/>
      <c r="AM943" s="12"/>
      <c r="AN943" s="12"/>
    </row>
    <row r="944" spans="1:40" ht="11.5" x14ac:dyDescent="0.25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58"/>
      <c r="L944" s="12"/>
      <c r="M944" s="12"/>
      <c r="N944" s="12"/>
      <c r="O944" s="12"/>
      <c r="P944" s="12"/>
      <c r="Q944" s="58"/>
      <c r="R944" s="12"/>
      <c r="S944" s="12"/>
      <c r="T944" s="12"/>
      <c r="U944" s="12"/>
      <c r="V944" s="12"/>
      <c r="W944" s="58"/>
      <c r="X944" s="12"/>
      <c r="Y944" s="12"/>
      <c r="Z944" s="12"/>
      <c r="AA944" s="12"/>
      <c r="AB944" s="12"/>
      <c r="AC944" s="58"/>
      <c r="AD944" s="12"/>
      <c r="AE944" s="12"/>
      <c r="AF944" s="12"/>
      <c r="AG944" s="12"/>
      <c r="AH944" s="12"/>
      <c r="AI944" s="58"/>
      <c r="AJ944" s="12"/>
      <c r="AK944" s="12"/>
      <c r="AL944" s="12"/>
      <c r="AM944" s="12"/>
      <c r="AN944" s="12"/>
    </row>
    <row r="945" spans="1:40" ht="11.5" x14ac:dyDescent="0.25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58"/>
      <c r="L945" s="12"/>
      <c r="M945" s="12"/>
      <c r="N945" s="12"/>
      <c r="O945" s="12"/>
      <c r="P945" s="12"/>
      <c r="Q945" s="58"/>
      <c r="R945" s="12"/>
      <c r="S945" s="12"/>
      <c r="T945" s="12"/>
      <c r="U945" s="12"/>
      <c r="V945" s="12"/>
      <c r="W945" s="58"/>
      <c r="X945" s="12"/>
      <c r="Y945" s="12"/>
      <c r="Z945" s="12"/>
      <c r="AA945" s="12"/>
      <c r="AB945" s="12"/>
      <c r="AC945" s="58"/>
      <c r="AD945" s="12"/>
      <c r="AE945" s="12"/>
      <c r="AF945" s="12"/>
      <c r="AG945" s="12"/>
      <c r="AH945" s="12"/>
      <c r="AI945" s="58"/>
      <c r="AJ945" s="12"/>
      <c r="AK945" s="12"/>
      <c r="AL945" s="12"/>
      <c r="AM945" s="12"/>
      <c r="AN945" s="12"/>
    </row>
    <row r="946" spans="1:40" ht="11.5" x14ac:dyDescent="0.25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58"/>
      <c r="L946" s="12"/>
      <c r="M946" s="12"/>
      <c r="N946" s="12"/>
      <c r="O946" s="12"/>
      <c r="P946" s="12"/>
      <c r="Q946" s="58"/>
      <c r="R946" s="12"/>
      <c r="S946" s="12"/>
      <c r="T946" s="12"/>
      <c r="U946" s="12"/>
      <c r="V946" s="12"/>
      <c r="W946" s="58"/>
      <c r="X946" s="12"/>
      <c r="Y946" s="12"/>
      <c r="Z946" s="12"/>
      <c r="AA946" s="12"/>
      <c r="AB946" s="12"/>
      <c r="AC946" s="58"/>
      <c r="AD946" s="12"/>
      <c r="AE946" s="12"/>
      <c r="AF946" s="12"/>
      <c r="AG946" s="12"/>
      <c r="AH946" s="12"/>
      <c r="AI946" s="58"/>
      <c r="AJ946" s="12"/>
      <c r="AK946" s="12"/>
      <c r="AL946" s="12"/>
      <c r="AM946" s="12"/>
      <c r="AN946" s="12"/>
    </row>
    <row r="947" spans="1:40" ht="11.5" x14ac:dyDescent="0.25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58"/>
      <c r="L947" s="12"/>
      <c r="M947" s="12"/>
      <c r="N947" s="12"/>
      <c r="O947" s="12"/>
      <c r="P947" s="12"/>
      <c r="Q947" s="58"/>
      <c r="R947" s="12"/>
      <c r="S947" s="12"/>
      <c r="T947" s="12"/>
      <c r="U947" s="12"/>
      <c r="V947" s="12"/>
      <c r="W947" s="58"/>
      <c r="X947" s="12"/>
      <c r="Y947" s="12"/>
      <c r="Z947" s="12"/>
      <c r="AA947" s="12"/>
      <c r="AB947" s="12"/>
      <c r="AC947" s="58"/>
      <c r="AD947" s="12"/>
      <c r="AE947" s="12"/>
      <c r="AF947" s="12"/>
      <c r="AG947" s="12"/>
      <c r="AH947" s="12"/>
      <c r="AI947" s="58"/>
      <c r="AJ947" s="12"/>
      <c r="AK947" s="12"/>
      <c r="AL947" s="12"/>
      <c r="AM947" s="12"/>
      <c r="AN947" s="12"/>
    </row>
    <row r="948" spans="1:40" ht="11.5" x14ac:dyDescent="0.25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58"/>
      <c r="L948" s="12"/>
      <c r="M948" s="12"/>
      <c r="N948" s="12"/>
      <c r="O948" s="12"/>
      <c r="P948" s="12"/>
      <c r="Q948" s="58"/>
      <c r="R948" s="12"/>
      <c r="S948" s="12"/>
      <c r="T948" s="12"/>
      <c r="U948" s="12"/>
      <c r="V948" s="12"/>
      <c r="W948" s="58"/>
      <c r="X948" s="12"/>
      <c r="Y948" s="12"/>
      <c r="Z948" s="12"/>
      <c r="AA948" s="12"/>
      <c r="AB948" s="12"/>
      <c r="AC948" s="58"/>
      <c r="AD948" s="12"/>
      <c r="AE948" s="12"/>
      <c r="AF948" s="12"/>
      <c r="AG948" s="12"/>
      <c r="AH948" s="12"/>
      <c r="AI948" s="58"/>
      <c r="AJ948" s="12"/>
      <c r="AK948" s="12"/>
      <c r="AL948" s="12"/>
      <c r="AM948" s="12"/>
      <c r="AN948" s="12"/>
    </row>
    <row r="949" spans="1:40" ht="11.5" x14ac:dyDescent="0.25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58"/>
      <c r="L949" s="12"/>
      <c r="M949" s="12"/>
      <c r="N949" s="12"/>
      <c r="O949" s="12"/>
      <c r="P949" s="12"/>
      <c r="Q949" s="58"/>
      <c r="R949" s="12"/>
      <c r="S949" s="12"/>
      <c r="T949" s="12"/>
      <c r="U949" s="12"/>
      <c r="V949" s="12"/>
      <c r="W949" s="58"/>
      <c r="X949" s="12"/>
      <c r="Y949" s="12"/>
      <c r="Z949" s="12"/>
      <c r="AA949" s="12"/>
      <c r="AB949" s="12"/>
      <c r="AC949" s="58"/>
      <c r="AD949" s="12"/>
      <c r="AE949" s="12"/>
      <c r="AF949" s="12"/>
      <c r="AG949" s="12"/>
      <c r="AH949" s="12"/>
      <c r="AI949" s="58"/>
      <c r="AJ949" s="12"/>
      <c r="AK949" s="12"/>
      <c r="AL949" s="12"/>
      <c r="AM949" s="12"/>
      <c r="AN949" s="12"/>
    </row>
    <row r="950" spans="1:40" ht="11.5" x14ac:dyDescent="0.2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58"/>
      <c r="L950" s="12"/>
      <c r="M950" s="12"/>
      <c r="N950" s="12"/>
      <c r="O950" s="12"/>
      <c r="P950" s="12"/>
      <c r="Q950" s="58"/>
      <c r="R950" s="12"/>
      <c r="S950" s="12"/>
      <c r="T950" s="12"/>
      <c r="U950" s="12"/>
      <c r="V950" s="12"/>
      <c r="W950" s="58"/>
      <c r="X950" s="12"/>
      <c r="Y950" s="12"/>
      <c r="Z950" s="12"/>
      <c r="AA950" s="12"/>
      <c r="AB950" s="12"/>
      <c r="AC950" s="58"/>
      <c r="AD950" s="12"/>
      <c r="AE950" s="12"/>
      <c r="AF950" s="12"/>
      <c r="AG950" s="12"/>
      <c r="AH950" s="12"/>
      <c r="AI950" s="58"/>
      <c r="AJ950" s="12"/>
      <c r="AK950" s="12"/>
      <c r="AL950" s="12"/>
      <c r="AM950" s="12"/>
      <c r="AN950" s="12"/>
    </row>
    <row r="951" spans="1:40" ht="11.5" x14ac:dyDescent="0.25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58"/>
      <c r="L951" s="12"/>
      <c r="M951" s="12"/>
      <c r="N951" s="12"/>
      <c r="O951" s="12"/>
      <c r="P951" s="12"/>
      <c r="Q951" s="58"/>
      <c r="R951" s="12"/>
      <c r="S951" s="12"/>
      <c r="T951" s="12"/>
      <c r="U951" s="12"/>
      <c r="V951" s="12"/>
      <c r="W951" s="58"/>
      <c r="X951" s="12"/>
      <c r="Y951" s="12"/>
      <c r="Z951" s="12"/>
      <c r="AA951" s="12"/>
      <c r="AB951" s="12"/>
      <c r="AC951" s="58"/>
      <c r="AD951" s="12"/>
      <c r="AE951" s="12"/>
      <c r="AF951" s="12"/>
      <c r="AG951" s="12"/>
      <c r="AH951" s="12"/>
      <c r="AI951" s="58"/>
      <c r="AJ951" s="12"/>
      <c r="AK951" s="12"/>
      <c r="AL951" s="12"/>
      <c r="AM951" s="12"/>
      <c r="AN951" s="12"/>
    </row>
    <row r="952" spans="1:40" ht="11.5" x14ac:dyDescent="0.25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58"/>
      <c r="L952" s="12"/>
      <c r="M952" s="12"/>
      <c r="N952" s="12"/>
      <c r="O952" s="12"/>
      <c r="P952" s="12"/>
      <c r="Q952" s="58"/>
      <c r="R952" s="12"/>
      <c r="S952" s="12"/>
      <c r="T952" s="12"/>
      <c r="U952" s="12"/>
      <c r="V952" s="12"/>
      <c r="W952" s="58"/>
      <c r="X952" s="12"/>
      <c r="Y952" s="12"/>
      <c r="Z952" s="12"/>
      <c r="AA952" s="12"/>
      <c r="AB952" s="12"/>
      <c r="AC952" s="58"/>
      <c r="AD952" s="12"/>
      <c r="AE952" s="12"/>
      <c r="AF952" s="12"/>
      <c r="AG952" s="12"/>
      <c r="AH952" s="12"/>
      <c r="AI952" s="58"/>
      <c r="AJ952" s="12"/>
      <c r="AK952" s="12"/>
      <c r="AL952" s="12"/>
      <c r="AM952" s="12"/>
      <c r="AN952" s="12"/>
    </row>
    <row r="953" spans="1:40" ht="11.5" x14ac:dyDescent="0.25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58"/>
      <c r="L953" s="12"/>
      <c r="M953" s="12"/>
      <c r="N953" s="12"/>
      <c r="O953" s="12"/>
      <c r="P953" s="12"/>
      <c r="Q953" s="58"/>
      <c r="R953" s="12"/>
      <c r="S953" s="12"/>
      <c r="T953" s="12"/>
      <c r="U953" s="12"/>
      <c r="V953" s="12"/>
      <c r="W953" s="58"/>
      <c r="X953" s="12"/>
      <c r="Y953" s="12"/>
      <c r="Z953" s="12"/>
      <c r="AA953" s="12"/>
      <c r="AB953" s="12"/>
      <c r="AC953" s="58"/>
      <c r="AD953" s="12"/>
      <c r="AE953" s="12"/>
      <c r="AF953" s="12"/>
      <c r="AG953" s="12"/>
      <c r="AH953" s="12"/>
      <c r="AI953" s="58"/>
      <c r="AJ953" s="12"/>
      <c r="AK953" s="12"/>
      <c r="AL953" s="12"/>
      <c r="AM953" s="12"/>
      <c r="AN953" s="12"/>
    </row>
    <row r="954" spans="1:40" ht="11.5" x14ac:dyDescent="0.25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58"/>
      <c r="L954" s="12"/>
      <c r="M954" s="12"/>
      <c r="N954" s="12"/>
      <c r="O954" s="12"/>
      <c r="P954" s="12"/>
      <c r="Q954" s="58"/>
      <c r="R954" s="12"/>
      <c r="S954" s="12"/>
      <c r="T954" s="12"/>
      <c r="U954" s="12"/>
      <c r="V954" s="12"/>
      <c r="W954" s="58"/>
      <c r="X954" s="12"/>
      <c r="Y954" s="12"/>
      <c r="Z954" s="12"/>
      <c r="AA954" s="12"/>
      <c r="AB954" s="12"/>
      <c r="AC954" s="58"/>
      <c r="AD954" s="12"/>
      <c r="AE954" s="12"/>
      <c r="AF954" s="12"/>
      <c r="AG954" s="12"/>
      <c r="AH954" s="12"/>
      <c r="AI954" s="58"/>
      <c r="AJ954" s="12"/>
      <c r="AK954" s="12"/>
      <c r="AL954" s="12"/>
      <c r="AM954" s="12"/>
      <c r="AN954" s="12"/>
    </row>
    <row r="955" spans="1:40" ht="11.5" x14ac:dyDescent="0.25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58"/>
      <c r="L955" s="12"/>
      <c r="M955" s="12"/>
      <c r="N955" s="12"/>
      <c r="O955" s="12"/>
      <c r="P955" s="12"/>
      <c r="Q955" s="58"/>
      <c r="R955" s="12"/>
      <c r="S955" s="12"/>
      <c r="T955" s="12"/>
      <c r="U955" s="12"/>
      <c r="V955" s="12"/>
      <c r="W955" s="58"/>
      <c r="X955" s="12"/>
      <c r="Y955" s="12"/>
      <c r="Z955" s="12"/>
      <c r="AA955" s="12"/>
      <c r="AB955" s="12"/>
      <c r="AC955" s="58"/>
      <c r="AD955" s="12"/>
      <c r="AE955" s="12"/>
      <c r="AF955" s="12"/>
      <c r="AG955" s="12"/>
      <c r="AH955" s="12"/>
      <c r="AI955" s="58"/>
      <c r="AJ955" s="12"/>
      <c r="AK955" s="12"/>
      <c r="AL955" s="12"/>
      <c r="AM955" s="12"/>
      <c r="AN955" s="12"/>
    </row>
    <row r="956" spans="1:40" ht="11.5" x14ac:dyDescent="0.25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58"/>
      <c r="L956" s="12"/>
      <c r="M956" s="12"/>
      <c r="N956" s="12"/>
      <c r="O956" s="12"/>
      <c r="P956" s="12"/>
      <c r="Q956" s="58"/>
      <c r="R956" s="12"/>
      <c r="S956" s="12"/>
      <c r="T956" s="12"/>
      <c r="U956" s="12"/>
      <c r="V956" s="12"/>
      <c r="W956" s="58"/>
      <c r="X956" s="12"/>
      <c r="Y956" s="12"/>
      <c r="Z956" s="12"/>
      <c r="AA956" s="12"/>
      <c r="AB956" s="12"/>
      <c r="AC956" s="58"/>
      <c r="AD956" s="12"/>
      <c r="AE956" s="12"/>
      <c r="AF956" s="12"/>
      <c r="AG956" s="12"/>
      <c r="AH956" s="12"/>
      <c r="AI956" s="58"/>
      <c r="AJ956" s="12"/>
      <c r="AK956" s="12"/>
      <c r="AL956" s="12"/>
      <c r="AM956" s="12"/>
      <c r="AN956" s="12"/>
    </row>
    <row r="957" spans="1:40" ht="11.5" x14ac:dyDescent="0.25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58"/>
      <c r="L957" s="12"/>
      <c r="M957" s="12"/>
      <c r="N957" s="12"/>
      <c r="O957" s="12"/>
      <c r="P957" s="12"/>
      <c r="Q957" s="58"/>
      <c r="R957" s="12"/>
      <c r="S957" s="12"/>
      <c r="T957" s="12"/>
      <c r="U957" s="12"/>
      <c r="V957" s="12"/>
      <c r="W957" s="58"/>
      <c r="X957" s="12"/>
      <c r="Y957" s="12"/>
      <c r="Z957" s="12"/>
      <c r="AA957" s="12"/>
      <c r="AB957" s="12"/>
      <c r="AC957" s="58"/>
      <c r="AD957" s="12"/>
      <c r="AE957" s="12"/>
      <c r="AF957" s="12"/>
      <c r="AG957" s="12"/>
      <c r="AH957" s="12"/>
      <c r="AI957" s="58"/>
      <c r="AJ957" s="12"/>
      <c r="AK957" s="12"/>
      <c r="AL957" s="12"/>
      <c r="AM957" s="12"/>
      <c r="AN957" s="12"/>
    </row>
    <row r="958" spans="1:40" ht="11.5" x14ac:dyDescent="0.25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58"/>
      <c r="L958" s="12"/>
      <c r="M958" s="12"/>
      <c r="N958" s="12"/>
      <c r="O958" s="12"/>
      <c r="P958" s="12"/>
      <c r="Q958" s="58"/>
      <c r="R958" s="12"/>
      <c r="S958" s="12"/>
      <c r="T958" s="12"/>
      <c r="U958" s="12"/>
      <c r="V958" s="12"/>
      <c r="W958" s="58"/>
      <c r="X958" s="12"/>
      <c r="Y958" s="12"/>
      <c r="Z958" s="12"/>
      <c r="AA958" s="12"/>
      <c r="AB958" s="12"/>
      <c r="AC958" s="58"/>
      <c r="AD958" s="12"/>
      <c r="AE958" s="12"/>
      <c r="AF958" s="12"/>
      <c r="AG958" s="12"/>
      <c r="AH958" s="12"/>
      <c r="AI958" s="58"/>
      <c r="AJ958" s="12"/>
      <c r="AK958" s="12"/>
      <c r="AL958" s="12"/>
      <c r="AM958" s="12"/>
      <c r="AN958" s="12"/>
    </row>
    <row r="959" spans="1:40" ht="11.5" x14ac:dyDescent="0.25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58"/>
      <c r="L959" s="12"/>
      <c r="M959" s="12"/>
      <c r="N959" s="12"/>
      <c r="O959" s="12"/>
      <c r="P959" s="12"/>
      <c r="Q959" s="58"/>
      <c r="R959" s="12"/>
      <c r="S959" s="12"/>
      <c r="T959" s="12"/>
      <c r="U959" s="12"/>
      <c r="V959" s="12"/>
      <c r="W959" s="58"/>
      <c r="X959" s="12"/>
      <c r="Y959" s="12"/>
      <c r="Z959" s="12"/>
      <c r="AA959" s="12"/>
      <c r="AB959" s="12"/>
      <c r="AC959" s="58"/>
      <c r="AD959" s="12"/>
      <c r="AE959" s="12"/>
      <c r="AF959" s="12"/>
      <c r="AG959" s="12"/>
      <c r="AH959" s="12"/>
      <c r="AI959" s="58"/>
      <c r="AJ959" s="12"/>
      <c r="AK959" s="12"/>
      <c r="AL959" s="12"/>
      <c r="AM959" s="12"/>
      <c r="AN959" s="12"/>
    </row>
    <row r="960" spans="1:40" ht="11.5" x14ac:dyDescent="0.25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58"/>
      <c r="L960" s="12"/>
      <c r="M960" s="12"/>
      <c r="N960" s="12"/>
      <c r="O960" s="12"/>
      <c r="P960" s="12"/>
      <c r="Q960" s="58"/>
      <c r="R960" s="12"/>
      <c r="S960" s="12"/>
      <c r="T960" s="12"/>
      <c r="U960" s="12"/>
      <c r="V960" s="12"/>
      <c r="W960" s="58"/>
      <c r="X960" s="12"/>
      <c r="Y960" s="12"/>
      <c r="Z960" s="12"/>
      <c r="AA960" s="12"/>
      <c r="AB960" s="12"/>
      <c r="AC960" s="58"/>
      <c r="AD960" s="12"/>
      <c r="AE960" s="12"/>
      <c r="AF960" s="12"/>
      <c r="AG960" s="12"/>
      <c r="AH960" s="12"/>
      <c r="AI960" s="58"/>
      <c r="AJ960" s="12"/>
      <c r="AK960" s="12"/>
      <c r="AL960" s="12"/>
      <c r="AM960" s="12"/>
      <c r="AN960" s="12"/>
    </row>
    <row r="961" spans="1:40" ht="11.5" x14ac:dyDescent="0.25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58"/>
      <c r="L961" s="12"/>
      <c r="M961" s="12"/>
      <c r="N961" s="12"/>
      <c r="O961" s="12"/>
      <c r="P961" s="12"/>
      <c r="Q961" s="58"/>
      <c r="R961" s="12"/>
      <c r="S961" s="12"/>
      <c r="T961" s="12"/>
      <c r="U961" s="12"/>
      <c r="V961" s="12"/>
      <c r="W961" s="58"/>
      <c r="X961" s="12"/>
      <c r="Y961" s="12"/>
      <c r="Z961" s="12"/>
      <c r="AA961" s="12"/>
      <c r="AB961" s="12"/>
      <c r="AC961" s="58"/>
      <c r="AD961" s="12"/>
      <c r="AE961" s="12"/>
      <c r="AF961" s="12"/>
      <c r="AG961" s="12"/>
      <c r="AH961" s="12"/>
      <c r="AI961" s="58"/>
      <c r="AJ961" s="12"/>
      <c r="AK961" s="12"/>
      <c r="AL961" s="12"/>
      <c r="AM961" s="12"/>
      <c r="AN961" s="12"/>
    </row>
    <row r="962" spans="1:40" ht="11.5" x14ac:dyDescent="0.25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58"/>
      <c r="L962" s="12"/>
      <c r="M962" s="12"/>
      <c r="N962" s="12"/>
      <c r="O962" s="12"/>
      <c r="P962" s="12"/>
      <c r="Q962" s="58"/>
      <c r="R962" s="12"/>
      <c r="S962" s="12"/>
      <c r="T962" s="12"/>
      <c r="U962" s="12"/>
      <c r="V962" s="12"/>
      <c r="W962" s="58"/>
      <c r="X962" s="12"/>
      <c r="Y962" s="12"/>
      <c r="Z962" s="12"/>
      <c r="AA962" s="12"/>
      <c r="AB962" s="12"/>
      <c r="AC962" s="58"/>
      <c r="AD962" s="12"/>
      <c r="AE962" s="12"/>
      <c r="AF962" s="12"/>
      <c r="AG962" s="12"/>
      <c r="AH962" s="12"/>
      <c r="AI962" s="58"/>
      <c r="AJ962" s="12"/>
      <c r="AK962" s="12"/>
      <c r="AL962" s="12"/>
      <c r="AM962" s="12"/>
      <c r="AN962" s="12"/>
    </row>
    <row r="963" spans="1:40" ht="11.5" x14ac:dyDescent="0.25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58"/>
      <c r="L963" s="12"/>
      <c r="M963" s="12"/>
      <c r="N963" s="12"/>
      <c r="O963" s="12"/>
      <c r="P963" s="12"/>
      <c r="Q963" s="58"/>
      <c r="R963" s="12"/>
      <c r="S963" s="12"/>
      <c r="T963" s="12"/>
      <c r="U963" s="12"/>
      <c r="V963" s="12"/>
      <c r="W963" s="58"/>
      <c r="X963" s="12"/>
      <c r="Y963" s="12"/>
      <c r="Z963" s="12"/>
      <c r="AA963" s="12"/>
      <c r="AB963" s="12"/>
      <c r="AC963" s="58"/>
      <c r="AD963" s="12"/>
      <c r="AE963" s="12"/>
      <c r="AF963" s="12"/>
      <c r="AG963" s="12"/>
      <c r="AH963" s="12"/>
      <c r="AI963" s="58"/>
      <c r="AJ963" s="12"/>
      <c r="AK963" s="12"/>
      <c r="AL963" s="12"/>
      <c r="AM963" s="12"/>
      <c r="AN963" s="12"/>
    </row>
    <row r="964" spans="1:40" ht="11.5" x14ac:dyDescent="0.25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58"/>
      <c r="L964" s="12"/>
      <c r="M964" s="12"/>
      <c r="N964" s="12"/>
      <c r="O964" s="12"/>
      <c r="P964" s="12"/>
      <c r="Q964" s="58"/>
      <c r="R964" s="12"/>
      <c r="S964" s="12"/>
      <c r="T964" s="12"/>
      <c r="U964" s="12"/>
      <c r="V964" s="12"/>
      <c r="W964" s="58"/>
      <c r="X964" s="12"/>
      <c r="Y964" s="12"/>
      <c r="Z964" s="12"/>
      <c r="AA964" s="12"/>
      <c r="AB964" s="12"/>
      <c r="AC964" s="58"/>
      <c r="AD964" s="12"/>
      <c r="AE964" s="12"/>
      <c r="AF964" s="12"/>
      <c r="AG964" s="12"/>
      <c r="AH964" s="12"/>
      <c r="AI964" s="58"/>
      <c r="AJ964" s="12"/>
      <c r="AK964" s="12"/>
      <c r="AL964" s="12"/>
      <c r="AM964" s="12"/>
      <c r="AN964" s="12"/>
    </row>
    <row r="965" spans="1:40" ht="11.5" x14ac:dyDescent="0.25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58"/>
      <c r="L965" s="12"/>
      <c r="M965" s="12"/>
      <c r="N965" s="12"/>
      <c r="O965" s="12"/>
      <c r="P965" s="12"/>
      <c r="Q965" s="58"/>
      <c r="R965" s="12"/>
      <c r="S965" s="12"/>
      <c r="T965" s="12"/>
      <c r="U965" s="12"/>
      <c r="V965" s="12"/>
      <c r="W965" s="58"/>
      <c r="X965" s="12"/>
      <c r="Y965" s="12"/>
      <c r="Z965" s="12"/>
      <c r="AA965" s="12"/>
      <c r="AB965" s="12"/>
      <c r="AC965" s="58"/>
      <c r="AD965" s="12"/>
      <c r="AE965" s="12"/>
      <c r="AF965" s="12"/>
      <c r="AG965" s="12"/>
      <c r="AH965" s="12"/>
      <c r="AI965" s="58"/>
      <c r="AJ965" s="12"/>
      <c r="AK965" s="12"/>
      <c r="AL965" s="12"/>
      <c r="AM965" s="12"/>
      <c r="AN965" s="12"/>
    </row>
    <row r="966" spans="1:40" ht="11.5" x14ac:dyDescent="0.25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58"/>
      <c r="L966" s="12"/>
      <c r="M966" s="12"/>
      <c r="N966" s="12"/>
      <c r="O966" s="12"/>
      <c r="P966" s="12"/>
      <c r="Q966" s="58"/>
      <c r="R966" s="12"/>
      <c r="S966" s="12"/>
      <c r="T966" s="12"/>
      <c r="U966" s="12"/>
      <c r="V966" s="12"/>
      <c r="W966" s="58"/>
      <c r="X966" s="12"/>
      <c r="Y966" s="12"/>
      <c r="Z966" s="12"/>
      <c r="AA966" s="12"/>
      <c r="AB966" s="12"/>
      <c r="AC966" s="58"/>
      <c r="AD966" s="12"/>
      <c r="AE966" s="12"/>
      <c r="AF966" s="12"/>
      <c r="AG966" s="12"/>
      <c r="AH966" s="12"/>
      <c r="AI966" s="58"/>
      <c r="AJ966" s="12"/>
      <c r="AK966" s="12"/>
      <c r="AL966" s="12"/>
      <c r="AM966" s="12"/>
      <c r="AN966" s="12"/>
    </row>
    <row r="967" spans="1:40" ht="11.5" x14ac:dyDescent="0.25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58"/>
      <c r="L967" s="12"/>
      <c r="M967" s="12"/>
      <c r="N967" s="12"/>
      <c r="O967" s="12"/>
      <c r="P967" s="12"/>
      <c r="Q967" s="58"/>
      <c r="R967" s="12"/>
      <c r="S967" s="12"/>
      <c r="T967" s="12"/>
      <c r="U967" s="12"/>
      <c r="V967" s="12"/>
      <c r="W967" s="58"/>
      <c r="X967" s="12"/>
      <c r="Y967" s="12"/>
      <c r="Z967" s="12"/>
      <c r="AA967" s="12"/>
      <c r="AB967" s="12"/>
      <c r="AC967" s="58"/>
      <c r="AD967" s="12"/>
      <c r="AE967" s="12"/>
      <c r="AF967" s="12"/>
      <c r="AG967" s="12"/>
      <c r="AH967" s="12"/>
      <c r="AI967" s="58"/>
      <c r="AJ967" s="12"/>
      <c r="AK967" s="12"/>
      <c r="AL967" s="12"/>
      <c r="AM967" s="12"/>
      <c r="AN967" s="12"/>
    </row>
    <row r="968" spans="1:40" ht="11.5" x14ac:dyDescent="0.25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58"/>
      <c r="L968" s="12"/>
      <c r="M968" s="12"/>
      <c r="N968" s="12"/>
      <c r="O968" s="12"/>
      <c r="P968" s="12"/>
      <c r="Q968" s="58"/>
      <c r="R968" s="12"/>
      <c r="S968" s="12"/>
      <c r="T968" s="12"/>
      <c r="U968" s="12"/>
      <c r="V968" s="12"/>
      <c r="W968" s="58"/>
      <c r="X968" s="12"/>
      <c r="Y968" s="12"/>
      <c r="Z968" s="12"/>
      <c r="AA968" s="12"/>
      <c r="AB968" s="12"/>
      <c r="AC968" s="58"/>
      <c r="AD968" s="12"/>
      <c r="AE968" s="12"/>
      <c r="AF968" s="12"/>
      <c r="AG968" s="12"/>
      <c r="AH968" s="12"/>
      <c r="AI968" s="58"/>
      <c r="AJ968" s="12"/>
      <c r="AK968" s="12"/>
      <c r="AL968" s="12"/>
      <c r="AM968" s="12"/>
      <c r="AN968" s="12"/>
    </row>
    <row r="969" spans="1:40" ht="11.5" x14ac:dyDescent="0.25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58"/>
      <c r="L969" s="12"/>
      <c r="M969" s="12"/>
      <c r="N969" s="12"/>
      <c r="O969" s="12"/>
      <c r="P969" s="12"/>
      <c r="Q969" s="58"/>
      <c r="R969" s="12"/>
      <c r="S969" s="12"/>
      <c r="T969" s="12"/>
      <c r="U969" s="12"/>
      <c r="V969" s="12"/>
      <c r="W969" s="58"/>
      <c r="X969" s="12"/>
      <c r="Y969" s="12"/>
      <c r="Z969" s="12"/>
      <c r="AA969" s="12"/>
      <c r="AB969" s="12"/>
      <c r="AC969" s="58"/>
      <c r="AD969" s="12"/>
      <c r="AE969" s="12"/>
      <c r="AF969" s="12"/>
      <c r="AG969" s="12"/>
      <c r="AH969" s="12"/>
      <c r="AI969" s="58"/>
      <c r="AJ969" s="12"/>
      <c r="AK969" s="12"/>
      <c r="AL969" s="12"/>
      <c r="AM969" s="12"/>
      <c r="AN969" s="12"/>
    </row>
    <row r="970" spans="1:40" ht="11.5" x14ac:dyDescent="0.25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58"/>
      <c r="L970" s="12"/>
      <c r="M970" s="12"/>
      <c r="N970" s="12"/>
      <c r="O970" s="12"/>
      <c r="P970" s="12"/>
      <c r="Q970" s="58"/>
      <c r="R970" s="12"/>
      <c r="S970" s="12"/>
      <c r="T970" s="12"/>
      <c r="U970" s="12"/>
      <c r="V970" s="12"/>
      <c r="W970" s="58"/>
      <c r="X970" s="12"/>
      <c r="Y970" s="12"/>
      <c r="Z970" s="12"/>
      <c r="AA970" s="12"/>
      <c r="AB970" s="12"/>
      <c r="AC970" s="58"/>
      <c r="AD970" s="12"/>
      <c r="AE970" s="12"/>
      <c r="AF970" s="12"/>
      <c r="AG970" s="12"/>
      <c r="AH970" s="12"/>
      <c r="AI970" s="58"/>
      <c r="AJ970" s="12"/>
      <c r="AK970" s="12"/>
      <c r="AL970" s="12"/>
      <c r="AM970" s="12"/>
      <c r="AN970" s="12"/>
    </row>
    <row r="971" spans="1:40" ht="11.5" x14ac:dyDescent="0.25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58"/>
      <c r="L971" s="12"/>
      <c r="M971" s="12"/>
      <c r="N971" s="12"/>
      <c r="O971" s="12"/>
      <c r="P971" s="12"/>
      <c r="Q971" s="58"/>
      <c r="R971" s="12"/>
      <c r="S971" s="12"/>
      <c r="T971" s="12"/>
      <c r="U971" s="12"/>
      <c r="V971" s="12"/>
      <c r="W971" s="58"/>
      <c r="X971" s="12"/>
      <c r="Y971" s="12"/>
      <c r="Z971" s="12"/>
      <c r="AA971" s="12"/>
      <c r="AB971" s="12"/>
      <c r="AC971" s="58"/>
      <c r="AD971" s="12"/>
      <c r="AE971" s="12"/>
      <c r="AF971" s="12"/>
      <c r="AG971" s="12"/>
      <c r="AH971" s="12"/>
      <c r="AI971" s="58"/>
      <c r="AJ971" s="12"/>
      <c r="AK971" s="12"/>
      <c r="AL971" s="12"/>
      <c r="AM971" s="12"/>
      <c r="AN971" s="12"/>
    </row>
    <row r="972" spans="1:40" ht="11.5" x14ac:dyDescent="0.25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58"/>
      <c r="L972" s="12"/>
      <c r="M972" s="12"/>
      <c r="N972" s="12"/>
      <c r="O972" s="12"/>
      <c r="P972" s="12"/>
      <c r="Q972" s="58"/>
      <c r="R972" s="12"/>
      <c r="S972" s="12"/>
      <c r="T972" s="12"/>
      <c r="U972" s="12"/>
      <c r="V972" s="12"/>
      <c r="W972" s="58"/>
      <c r="X972" s="12"/>
      <c r="Y972" s="12"/>
      <c r="Z972" s="12"/>
      <c r="AA972" s="12"/>
      <c r="AB972" s="12"/>
      <c r="AC972" s="58"/>
      <c r="AD972" s="12"/>
      <c r="AE972" s="12"/>
      <c r="AF972" s="12"/>
      <c r="AG972" s="12"/>
      <c r="AH972" s="12"/>
      <c r="AI972" s="58"/>
      <c r="AJ972" s="12"/>
      <c r="AK972" s="12"/>
      <c r="AL972" s="12"/>
      <c r="AM972" s="12"/>
      <c r="AN972" s="12"/>
    </row>
    <row r="973" spans="1:40" ht="11.5" x14ac:dyDescent="0.25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58"/>
      <c r="L973" s="12"/>
      <c r="M973" s="12"/>
      <c r="N973" s="12"/>
      <c r="O973" s="12"/>
      <c r="P973" s="12"/>
      <c r="Q973" s="58"/>
      <c r="R973" s="12"/>
      <c r="S973" s="12"/>
      <c r="T973" s="12"/>
      <c r="U973" s="12"/>
      <c r="V973" s="12"/>
      <c r="W973" s="58"/>
      <c r="X973" s="12"/>
      <c r="Y973" s="12"/>
      <c r="Z973" s="12"/>
      <c r="AA973" s="12"/>
      <c r="AB973" s="12"/>
      <c r="AC973" s="58"/>
      <c r="AD973" s="12"/>
      <c r="AE973" s="12"/>
      <c r="AF973" s="12"/>
      <c r="AG973" s="12"/>
      <c r="AH973" s="12"/>
      <c r="AI973" s="58"/>
      <c r="AJ973" s="12"/>
      <c r="AK973" s="12"/>
      <c r="AL973" s="12"/>
      <c r="AM973" s="12"/>
      <c r="AN973" s="12"/>
    </row>
    <row r="974" spans="1:40" ht="11.5" x14ac:dyDescent="0.25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58"/>
      <c r="L974" s="12"/>
      <c r="M974" s="12"/>
      <c r="N974" s="12"/>
      <c r="O974" s="12"/>
      <c r="P974" s="12"/>
      <c r="Q974" s="58"/>
      <c r="R974" s="12"/>
      <c r="S974" s="12"/>
      <c r="T974" s="12"/>
      <c r="U974" s="12"/>
      <c r="V974" s="12"/>
      <c r="W974" s="58"/>
      <c r="X974" s="12"/>
      <c r="Y974" s="12"/>
      <c r="Z974" s="12"/>
      <c r="AA974" s="12"/>
      <c r="AB974" s="12"/>
      <c r="AC974" s="58"/>
      <c r="AD974" s="12"/>
      <c r="AE974" s="12"/>
      <c r="AF974" s="12"/>
      <c r="AG974" s="12"/>
      <c r="AH974" s="12"/>
      <c r="AI974" s="58"/>
      <c r="AJ974" s="12"/>
      <c r="AK974" s="12"/>
      <c r="AL974" s="12"/>
      <c r="AM974" s="12"/>
      <c r="AN974" s="12"/>
    </row>
    <row r="975" spans="1:40" ht="11.5" x14ac:dyDescent="0.25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58"/>
      <c r="L975" s="12"/>
      <c r="M975" s="12"/>
      <c r="N975" s="12"/>
      <c r="O975" s="12"/>
      <c r="P975" s="12"/>
      <c r="Q975" s="58"/>
      <c r="R975" s="12"/>
      <c r="S975" s="12"/>
      <c r="T975" s="12"/>
      <c r="U975" s="12"/>
      <c r="V975" s="12"/>
      <c r="W975" s="58"/>
      <c r="X975" s="12"/>
      <c r="Y975" s="12"/>
      <c r="Z975" s="12"/>
      <c r="AA975" s="12"/>
      <c r="AB975" s="12"/>
      <c r="AC975" s="58"/>
      <c r="AD975" s="12"/>
      <c r="AE975" s="12"/>
      <c r="AF975" s="12"/>
      <c r="AG975" s="12"/>
      <c r="AH975" s="12"/>
      <c r="AI975" s="58"/>
      <c r="AJ975" s="12"/>
      <c r="AK975" s="12"/>
      <c r="AL975" s="12"/>
      <c r="AM975" s="12"/>
      <c r="AN975" s="12"/>
    </row>
    <row r="976" spans="1:40" ht="11.5" x14ac:dyDescent="0.25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58"/>
      <c r="L976" s="12"/>
      <c r="M976" s="12"/>
      <c r="N976" s="12"/>
      <c r="O976" s="12"/>
      <c r="P976" s="12"/>
      <c r="Q976" s="58"/>
      <c r="R976" s="12"/>
      <c r="S976" s="12"/>
      <c r="T976" s="12"/>
      <c r="U976" s="12"/>
      <c r="V976" s="12"/>
      <c r="W976" s="58"/>
      <c r="X976" s="12"/>
      <c r="Y976" s="12"/>
      <c r="Z976" s="12"/>
      <c r="AA976" s="12"/>
      <c r="AB976" s="12"/>
      <c r="AC976" s="58"/>
      <c r="AD976" s="12"/>
      <c r="AE976" s="12"/>
      <c r="AF976" s="12"/>
      <c r="AG976" s="12"/>
      <c r="AH976" s="12"/>
      <c r="AI976" s="58"/>
      <c r="AJ976" s="12"/>
      <c r="AK976" s="12"/>
      <c r="AL976" s="12"/>
      <c r="AM976" s="12"/>
      <c r="AN976" s="12"/>
    </row>
    <row r="977" spans="1:40" ht="11.5" x14ac:dyDescent="0.25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58"/>
      <c r="L977" s="12"/>
      <c r="M977" s="12"/>
      <c r="N977" s="12"/>
      <c r="O977" s="12"/>
      <c r="P977" s="12"/>
      <c r="Q977" s="58"/>
      <c r="R977" s="12"/>
      <c r="S977" s="12"/>
      <c r="T977" s="12"/>
      <c r="U977" s="12"/>
      <c r="V977" s="12"/>
      <c r="W977" s="58"/>
      <c r="X977" s="12"/>
      <c r="Y977" s="12"/>
      <c r="Z977" s="12"/>
      <c r="AA977" s="12"/>
      <c r="AB977" s="12"/>
      <c r="AC977" s="58"/>
      <c r="AD977" s="12"/>
      <c r="AE977" s="12"/>
      <c r="AF977" s="12"/>
      <c r="AG977" s="12"/>
      <c r="AH977" s="12"/>
      <c r="AI977" s="58"/>
      <c r="AJ977" s="12"/>
      <c r="AK977" s="12"/>
      <c r="AL977" s="12"/>
      <c r="AM977" s="12"/>
      <c r="AN977" s="12"/>
    </row>
    <row r="978" spans="1:40" ht="11.5" x14ac:dyDescent="0.25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58"/>
      <c r="L978" s="12"/>
      <c r="M978" s="12"/>
      <c r="N978" s="12"/>
      <c r="O978" s="12"/>
      <c r="P978" s="12"/>
      <c r="Q978" s="58"/>
      <c r="R978" s="12"/>
      <c r="S978" s="12"/>
      <c r="T978" s="12"/>
      <c r="U978" s="12"/>
      <c r="V978" s="12"/>
      <c r="W978" s="58"/>
      <c r="X978" s="12"/>
      <c r="Y978" s="12"/>
      <c r="Z978" s="12"/>
      <c r="AA978" s="12"/>
      <c r="AB978" s="12"/>
      <c r="AC978" s="58"/>
      <c r="AD978" s="12"/>
      <c r="AE978" s="12"/>
      <c r="AF978" s="12"/>
      <c r="AG978" s="12"/>
      <c r="AH978" s="12"/>
      <c r="AI978" s="58"/>
      <c r="AJ978" s="12"/>
      <c r="AK978" s="12"/>
      <c r="AL978" s="12"/>
      <c r="AM978" s="12"/>
      <c r="AN978" s="12"/>
    </row>
    <row r="979" spans="1:40" ht="11.5" x14ac:dyDescent="0.25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58"/>
      <c r="L979" s="12"/>
      <c r="M979" s="12"/>
      <c r="N979" s="12"/>
      <c r="O979" s="12"/>
      <c r="P979" s="12"/>
      <c r="Q979" s="58"/>
      <c r="R979" s="12"/>
      <c r="S979" s="12"/>
      <c r="T979" s="12"/>
      <c r="U979" s="12"/>
      <c r="V979" s="12"/>
      <c r="W979" s="58"/>
      <c r="X979" s="12"/>
      <c r="Y979" s="12"/>
      <c r="Z979" s="12"/>
      <c r="AA979" s="12"/>
      <c r="AB979" s="12"/>
      <c r="AC979" s="58"/>
      <c r="AD979" s="12"/>
      <c r="AE979" s="12"/>
      <c r="AF979" s="12"/>
      <c r="AG979" s="12"/>
      <c r="AH979" s="12"/>
      <c r="AI979" s="58"/>
      <c r="AJ979" s="12"/>
      <c r="AK979" s="12"/>
      <c r="AL979" s="12"/>
      <c r="AM979" s="12"/>
      <c r="AN979" s="12"/>
    </row>
    <row r="980" spans="1:40" ht="11.5" x14ac:dyDescent="0.25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58"/>
      <c r="L980" s="12"/>
      <c r="M980" s="12"/>
      <c r="N980" s="12"/>
      <c r="O980" s="12"/>
      <c r="P980" s="12"/>
      <c r="Q980" s="58"/>
      <c r="R980" s="12"/>
      <c r="S980" s="12"/>
      <c r="T980" s="12"/>
      <c r="U980" s="12"/>
      <c r="V980" s="12"/>
      <c r="W980" s="58"/>
      <c r="X980" s="12"/>
      <c r="Y980" s="12"/>
      <c r="Z980" s="12"/>
      <c r="AA980" s="12"/>
      <c r="AB980" s="12"/>
      <c r="AC980" s="58"/>
      <c r="AD980" s="12"/>
      <c r="AE980" s="12"/>
      <c r="AF980" s="12"/>
      <c r="AG980" s="12"/>
      <c r="AH980" s="12"/>
      <c r="AI980" s="58"/>
      <c r="AJ980" s="12"/>
      <c r="AK980" s="12"/>
      <c r="AL980" s="12"/>
      <c r="AM980" s="12"/>
      <c r="AN980" s="12"/>
    </row>
    <row r="981" spans="1:40" ht="11.5" x14ac:dyDescent="0.25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58"/>
      <c r="L981" s="12"/>
      <c r="M981" s="12"/>
      <c r="N981" s="12"/>
      <c r="O981" s="12"/>
      <c r="P981" s="12"/>
      <c r="Q981" s="58"/>
      <c r="R981" s="12"/>
      <c r="S981" s="12"/>
      <c r="T981" s="12"/>
      <c r="U981" s="12"/>
      <c r="V981" s="12"/>
      <c r="W981" s="58"/>
      <c r="X981" s="12"/>
      <c r="Y981" s="12"/>
      <c r="Z981" s="12"/>
      <c r="AA981" s="12"/>
      <c r="AB981" s="12"/>
      <c r="AC981" s="58"/>
      <c r="AD981" s="12"/>
      <c r="AE981" s="12"/>
      <c r="AF981" s="12"/>
      <c r="AG981" s="12"/>
      <c r="AH981" s="12"/>
      <c r="AI981" s="58"/>
      <c r="AJ981" s="12"/>
      <c r="AK981" s="12"/>
      <c r="AL981" s="12"/>
      <c r="AM981" s="12"/>
      <c r="AN981" s="12"/>
    </row>
    <row r="982" spans="1:40" ht="11.5" x14ac:dyDescent="0.25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58"/>
      <c r="L982" s="12"/>
      <c r="M982" s="12"/>
      <c r="N982" s="12"/>
      <c r="O982" s="12"/>
      <c r="P982" s="12"/>
      <c r="Q982" s="58"/>
      <c r="R982" s="12"/>
      <c r="S982" s="12"/>
      <c r="T982" s="12"/>
      <c r="U982" s="12"/>
      <c r="V982" s="12"/>
      <c r="W982" s="58"/>
      <c r="X982" s="12"/>
      <c r="Y982" s="12"/>
      <c r="Z982" s="12"/>
      <c r="AA982" s="12"/>
      <c r="AB982" s="12"/>
      <c r="AC982" s="58"/>
      <c r="AD982" s="12"/>
      <c r="AE982" s="12"/>
      <c r="AF982" s="12"/>
      <c r="AG982" s="12"/>
      <c r="AH982" s="12"/>
      <c r="AI982" s="58"/>
      <c r="AJ982" s="12"/>
      <c r="AK982" s="12"/>
      <c r="AL982" s="12"/>
      <c r="AM982" s="12"/>
      <c r="AN982" s="12"/>
    </row>
    <row r="983" spans="1:40" ht="11.5" x14ac:dyDescent="0.25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58"/>
      <c r="L983" s="12"/>
      <c r="M983" s="12"/>
      <c r="N983" s="12"/>
      <c r="O983" s="12"/>
      <c r="P983" s="12"/>
      <c r="Q983" s="58"/>
      <c r="R983" s="12"/>
      <c r="S983" s="12"/>
      <c r="T983" s="12"/>
      <c r="U983" s="12"/>
      <c r="V983" s="12"/>
      <c r="W983" s="58"/>
      <c r="X983" s="12"/>
      <c r="Y983" s="12"/>
      <c r="Z983" s="12"/>
      <c r="AA983" s="12"/>
      <c r="AB983" s="12"/>
      <c r="AC983" s="58"/>
      <c r="AD983" s="12"/>
      <c r="AE983" s="12"/>
      <c r="AF983" s="12"/>
      <c r="AG983" s="12"/>
      <c r="AH983" s="12"/>
      <c r="AI983" s="58"/>
      <c r="AJ983" s="12"/>
      <c r="AK983" s="12"/>
      <c r="AL983" s="12"/>
      <c r="AM983" s="12"/>
      <c r="AN983" s="12"/>
    </row>
    <row r="984" spans="1:40" ht="11.5" x14ac:dyDescent="0.25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58"/>
      <c r="L984" s="12"/>
      <c r="M984" s="12"/>
      <c r="N984" s="12"/>
      <c r="O984" s="12"/>
      <c r="P984" s="12"/>
      <c r="Q984" s="58"/>
      <c r="R984" s="12"/>
      <c r="S984" s="12"/>
      <c r="T984" s="12"/>
      <c r="U984" s="12"/>
      <c r="V984" s="12"/>
      <c r="W984" s="58"/>
      <c r="X984" s="12"/>
      <c r="Y984" s="12"/>
      <c r="Z984" s="12"/>
      <c r="AA984" s="12"/>
      <c r="AB984" s="12"/>
      <c r="AC984" s="58"/>
      <c r="AD984" s="12"/>
      <c r="AE984" s="12"/>
      <c r="AF984" s="12"/>
      <c r="AG984" s="12"/>
      <c r="AH984" s="12"/>
      <c r="AI984" s="58"/>
      <c r="AJ984" s="12"/>
      <c r="AK984" s="12"/>
      <c r="AL984" s="12"/>
      <c r="AM984" s="12"/>
      <c r="AN984" s="12"/>
    </row>
    <row r="985" spans="1:40" ht="11.5" x14ac:dyDescent="0.25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58"/>
      <c r="L985" s="12"/>
      <c r="M985" s="12"/>
      <c r="N985" s="12"/>
      <c r="O985" s="12"/>
      <c r="P985" s="12"/>
      <c r="Q985" s="58"/>
      <c r="R985" s="12"/>
      <c r="S985" s="12"/>
      <c r="T985" s="12"/>
      <c r="U985" s="12"/>
      <c r="V985" s="12"/>
      <c r="W985" s="58"/>
      <c r="X985" s="12"/>
      <c r="Y985" s="12"/>
      <c r="Z985" s="12"/>
      <c r="AA985" s="12"/>
      <c r="AB985" s="12"/>
      <c r="AC985" s="58"/>
      <c r="AD985" s="12"/>
      <c r="AE985" s="12"/>
      <c r="AF985" s="12"/>
      <c r="AG985" s="12"/>
      <c r="AH985" s="12"/>
      <c r="AI985" s="58"/>
      <c r="AJ985" s="12"/>
      <c r="AK985" s="12"/>
      <c r="AL985" s="12"/>
      <c r="AM985" s="12"/>
      <c r="AN985" s="12"/>
    </row>
    <row r="986" spans="1:40" ht="11.5" x14ac:dyDescent="0.25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58"/>
      <c r="L986" s="12"/>
      <c r="M986" s="12"/>
      <c r="N986" s="12"/>
      <c r="O986" s="12"/>
      <c r="P986" s="12"/>
      <c r="Q986" s="58"/>
      <c r="R986" s="12"/>
      <c r="S986" s="12"/>
      <c r="T986" s="12"/>
      <c r="U986" s="12"/>
      <c r="V986" s="12"/>
      <c r="W986" s="58"/>
      <c r="X986" s="12"/>
      <c r="Y986" s="12"/>
      <c r="Z986" s="12"/>
      <c r="AA986" s="12"/>
      <c r="AB986" s="12"/>
      <c r="AC986" s="58"/>
      <c r="AD986" s="12"/>
      <c r="AE986" s="12"/>
      <c r="AF986" s="12"/>
      <c r="AG986" s="12"/>
      <c r="AH986" s="12"/>
      <c r="AI986" s="58"/>
      <c r="AJ986" s="12"/>
      <c r="AK986" s="12"/>
      <c r="AL986" s="12"/>
      <c r="AM986" s="12"/>
      <c r="AN986" s="12"/>
    </row>
    <row r="987" spans="1:40" ht="11.5" x14ac:dyDescent="0.25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58"/>
      <c r="L987" s="12"/>
      <c r="M987" s="12"/>
      <c r="N987" s="12"/>
      <c r="O987" s="12"/>
      <c r="P987" s="12"/>
      <c r="Q987" s="58"/>
      <c r="R987" s="12"/>
      <c r="S987" s="12"/>
      <c r="T987" s="12"/>
      <c r="U987" s="12"/>
      <c r="V987" s="12"/>
      <c r="W987" s="58"/>
      <c r="X987" s="12"/>
      <c r="Y987" s="12"/>
      <c r="Z987" s="12"/>
      <c r="AA987" s="12"/>
      <c r="AB987" s="12"/>
      <c r="AC987" s="58"/>
      <c r="AD987" s="12"/>
      <c r="AE987" s="12"/>
      <c r="AF987" s="12"/>
      <c r="AG987" s="12"/>
      <c r="AH987" s="12"/>
      <c r="AI987" s="58"/>
      <c r="AJ987" s="12"/>
      <c r="AK987" s="12"/>
      <c r="AL987" s="12"/>
      <c r="AM987" s="12"/>
      <c r="AN987" s="12"/>
    </row>
    <row r="988" spans="1:40" ht="11.5" x14ac:dyDescent="0.25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58"/>
      <c r="L988" s="12"/>
      <c r="M988" s="12"/>
      <c r="N988" s="12"/>
      <c r="O988" s="12"/>
      <c r="P988" s="12"/>
      <c r="Q988" s="58"/>
      <c r="R988" s="12"/>
      <c r="S988" s="12"/>
      <c r="T988" s="12"/>
      <c r="U988" s="12"/>
      <c r="V988" s="12"/>
      <c r="W988" s="58"/>
      <c r="X988" s="12"/>
      <c r="Y988" s="12"/>
      <c r="Z988" s="12"/>
      <c r="AA988" s="12"/>
      <c r="AB988" s="12"/>
      <c r="AC988" s="58"/>
      <c r="AD988" s="12"/>
      <c r="AE988" s="12"/>
      <c r="AF988" s="12"/>
      <c r="AG988" s="12"/>
      <c r="AH988" s="12"/>
      <c r="AI988" s="58"/>
      <c r="AJ988" s="12"/>
      <c r="AK988" s="12"/>
      <c r="AL988" s="12"/>
      <c r="AM988" s="12"/>
      <c r="AN988" s="12"/>
    </row>
    <row r="989" spans="1:40" ht="11.5" x14ac:dyDescent="0.25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58"/>
      <c r="L989" s="12"/>
      <c r="M989" s="12"/>
      <c r="N989" s="12"/>
      <c r="O989" s="12"/>
      <c r="P989" s="12"/>
      <c r="Q989" s="58"/>
      <c r="R989" s="12"/>
      <c r="S989" s="12"/>
      <c r="T989" s="12"/>
      <c r="U989" s="12"/>
      <c r="V989" s="12"/>
      <c r="W989" s="58"/>
      <c r="X989" s="12"/>
      <c r="Y989" s="12"/>
      <c r="Z989" s="12"/>
      <c r="AA989" s="12"/>
      <c r="AB989" s="12"/>
      <c r="AC989" s="58"/>
      <c r="AD989" s="12"/>
      <c r="AE989" s="12"/>
      <c r="AF989" s="12"/>
      <c r="AG989" s="12"/>
      <c r="AH989" s="12"/>
      <c r="AI989" s="58"/>
      <c r="AJ989" s="12"/>
      <c r="AK989" s="12"/>
      <c r="AL989" s="12"/>
      <c r="AM989" s="12"/>
      <c r="AN989" s="12"/>
    </row>
    <row r="990" spans="1:40" ht="11.5" x14ac:dyDescent="0.25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58"/>
      <c r="L990" s="12"/>
      <c r="M990" s="12"/>
      <c r="N990" s="12"/>
      <c r="O990" s="12"/>
      <c r="P990" s="12"/>
      <c r="Q990" s="58"/>
      <c r="R990" s="12"/>
      <c r="S990" s="12"/>
      <c r="T990" s="12"/>
      <c r="U990" s="12"/>
      <c r="V990" s="12"/>
      <c r="W990" s="58"/>
      <c r="X990" s="12"/>
      <c r="Y990" s="12"/>
      <c r="Z990" s="12"/>
      <c r="AA990" s="12"/>
      <c r="AB990" s="12"/>
      <c r="AC990" s="58"/>
      <c r="AD990" s="12"/>
      <c r="AE990" s="12"/>
      <c r="AF990" s="12"/>
      <c r="AG990" s="12"/>
      <c r="AH990" s="12"/>
      <c r="AI990" s="58"/>
      <c r="AJ990" s="12"/>
      <c r="AK990" s="12"/>
      <c r="AL990" s="12"/>
      <c r="AM990" s="12"/>
      <c r="AN990" s="12"/>
    </row>
    <row r="991" spans="1:40" ht="11.5" x14ac:dyDescent="0.25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58"/>
      <c r="L991" s="12"/>
      <c r="M991" s="12"/>
      <c r="N991" s="12"/>
      <c r="O991" s="12"/>
      <c r="P991" s="12"/>
      <c r="Q991" s="58"/>
      <c r="R991" s="12"/>
      <c r="S991" s="12"/>
      <c r="T991" s="12"/>
      <c r="U991" s="12"/>
      <c r="V991" s="12"/>
      <c r="W991" s="58"/>
      <c r="X991" s="12"/>
      <c r="Y991" s="12"/>
      <c r="Z991" s="12"/>
      <c r="AA991" s="12"/>
      <c r="AB991" s="12"/>
      <c r="AC991" s="58"/>
      <c r="AD991" s="12"/>
      <c r="AE991" s="12"/>
      <c r="AF991" s="12"/>
      <c r="AG991" s="12"/>
      <c r="AH991" s="12"/>
      <c r="AI991" s="58"/>
      <c r="AJ991" s="12"/>
      <c r="AK991" s="12"/>
      <c r="AL991" s="12"/>
      <c r="AM991" s="12"/>
      <c r="AN991" s="12"/>
    </row>
    <row r="992" spans="1:40" ht="11.5" x14ac:dyDescent="0.25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58"/>
      <c r="L992" s="12"/>
      <c r="M992" s="12"/>
      <c r="N992" s="12"/>
      <c r="O992" s="12"/>
      <c r="P992" s="12"/>
      <c r="Q992" s="58"/>
      <c r="R992" s="12"/>
      <c r="S992" s="12"/>
      <c r="T992" s="12"/>
      <c r="U992" s="12"/>
      <c r="V992" s="12"/>
      <c r="W992" s="58"/>
      <c r="X992" s="12"/>
      <c r="Y992" s="12"/>
      <c r="Z992" s="12"/>
      <c r="AA992" s="12"/>
      <c r="AB992" s="12"/>
      <c r="AC992" s="58"/>
      <c r="AD992" s="12"/>
      <c r="AE992" s="12"/>
      <c r="AF992" s="12"/>
      <c r="AG992" s="12"/>
      <c r="AH992" s="12"/>
      <c r="AI992" s="58"/>
      <c r="AJ992" s="12"/>
      <c r="AK992" s="12"/>
      <c r="AL992" s="12"/>
      <c r="AM992" s="12"/>
      <c r="AN992" s="12"/>
    </row>
    <row r="993" spans="1:40" ht="11.5" x14ac:dyDescent="0.25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58"/>
      <c r="L993" s="12"/>
      <c r="M993" s="12"/>
      <c r="N993" s="12"/>
      <c r="O993" s="12"/>
      <c r="P993" s="12"/>
      <c r="Q993" s="58"/>
      <c r="R993" s="12"/>
      <c r="S993" s="12"/>
      <c r="T993" s="12"/>
      <c r="U993" s="12"/>
      <c r="V993" s="12"/>
      <c r="W993" s="58"/>
      <c r="X993" s="12"/>
      <c r="Y993" s="12"/>
      <c r="Z993" s="12"/>
      <c r="AA993" s="12"/>
      <c r="AB993" s="12"/>
      <c r="AC993" s="58"/>
      <c r="AD993" s="12"/>
      <c r="AE993" s="12"/>
      <c r="AF993" s="12"/>
      <c r="AG993" s="12"/>
      <c r="AH993" s="12"/>
      <c r="AI993" s="58"/>
      <c r="AJ993" s="12"/>
      <c r="AK993" s="12"/>
      <c r="AL993" s="12"/>
      <c r="AM993" s="12"/>
      <c r="AN993" s="12"/>
    </row>
    <row r="994" spans="1:40" ht="11.5" x14ac:dyDescent="0.25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58"/>
      <c r="L994" s="12"/>
      <c r="M994" s="12"/>
      <c r="N994" s="12"/>
      <c r="O994" s="12"/>
      <c r="P994" s="12"/>
      <c r="Q994" s="58"/>
      <c r="R994" s="12"/>
      <c r="S994" s="12"/>
      <c r="T994" s="12"/>
      <c r="U994" s="12"/>
      <c r="V994" s="12"/>
      <c r="W994" s="58"/>
      <c r="X994" s="12"/>
      <c r="Y994" s="12"/>
      <c r="Z994" s="12"/>
      <c r="AA994" s="12"/>
      <c r="AB994" s="12"/>
      <c r="AC994" s="58"/>
      <c r="AD994" s="12"/>
      <c r="AE994" s="12"/>
      <c r="AF994" s="12"/>
      <c r="AG994" s="12"/>
      <c r="AH994" s="12"/>
      <c r="AI994" s="58"/>
      <c r="AJ994" s="12"/>
      <c r="AK994" s="12"/>
      <c r="AL994" s="12"/>
      <c r="AM994" s="12"/>
      <c r="AN994" s="12"/>
    </row>
    <row r="995" spans="1:40" ht="11.5" x14ac:dyDescent="0.25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58"/>
      <c r="L995" s="12"/>
      <c r="M995" s="12"/>
      <c r="N995" s="12"/>
      <c r="O995" s="12"/>
      <c r="P995" s="12"/>
      <c r="Q995" s="58"/>
      <c r="R995" s="12"/>
      <c r="S995" s="12"/>
      <c r="T995" s="12"/>
      <c r="U995" s="12"/>
      <c r="V995" s="12"/>
      <c r="W995" s="58"/>
      <c r="X995" s="12"/>
      <c r="Y995" s="12"/>
      <c r="Z995" s="12"/>
      <c r="AA995" s="12"/>
      <c r="AB995" s="12"/>
      <c r="AC995" s="58"/>
      <c r="AD995" s="12"/>
      <c r="AE995" s="12"/>
      <c r="AF995" s="12"/>
      <c r="AG995" s="12"/>
      <c r="AH995" s="12"/>
      <c r="AI995" s="58"/>
      <c r="AJ995" s="12"/>
      <c r="AK995" s="12"/>
      <c r="AL995" s="12"/>
      <c r="AM995" s="12"/>
      <c r="AN995" s="12"/>
    </row>
    <row r="996" spans="1:40" ht="11.5" x14ac:dyDescent="0.25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58"/>
      <c r="L996" s="12"/>
      <c r="M996" s="12"/>
      <c r="N996" s="12"/>
      <c r="O996" s="12"/>
      <c r="P996" s="12"/>
      <c r="Q996" s="58"/>
      <c r="R996" s="12"/>
      <c r="S996" s="12"/>
      <c r="T996" s="12"/>
      <c r="U996" s="12"/>
      <c r="V996" s="12"/>
      <c r="W996" s="58"/>
      <c r="X996" s="12"/>
      <c r="Y996" s="12"/>
      <c r="Z996" s="12"/>
      <c r="AA996" s="12"/>
      <c r="AB996" s="12"/>
      <c r="AC996" s="58"/>
      <c r="AD996" s="12"/>
      <c r="AE996" s="12"/>
      <c r="AF996" s="12"/>
      <c r="AG996" s="12"/>
      <c r="AH996" s="12"/>
      <c r="AI996" s="58"/>
      <c r="AJ996" s="12"/>
      <c r="AK996" s="12"/>
      <c r="AL996" s="12"/>
      <c r="AM996" s="12"/>
      <c r="AN996" s="12"/>
    </row>
    <row r="997" spans="1:40" ht="11.5" x14ac:dyDescent="0.25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58"/>
      <c r="L997" s="12"/>
      <c r="M997" s="12"/>
      <c r="N997" s="12"/>
      <c r="O997" s="12"/>
      <c r="P997" s="12"/>
      <c r="Q997" s="58"/>
      <c r="R997" s="12"/>
      <c r="S997" s="12"/>
      <c r="T997" s="12"/>
      <c r="U997" s="12"/>
      <c r="V997" s="12"/>
      <c r="W997" s="58"/>
      <c r="X997" s="12"/>
      <c r="Y997" s="12"/>
      <c r="Z997" s="12"/>
      <c r="AA997" s="12"/>
      <c r="AB997" s="12"/>
      <c r="AC997" s="58"/>
      <c r="AD997" s="12"/>
      <c r="AE997" s="12"/>
      <c r="AF997" s="12"/>
      <c r="AG997" s="12"/>
      <c r="AH997" s="12"/>
      <c r="AI997" s="58"/>
      <c r="AJ997" s="12"/>
      <c r="AK997" s="12"/>
      <c r="AL997" s="12"/>
      <c r="AM997" s="12"/>
      <c r="AN997" s="12"/>
    </row>
    <row r="998" spans="1:40" ht="11.5" x14ac:dyDescent="0.25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58"/>
      <c r="L998" s="12"/>
      <c r="M998" s="12"/>
      <c r="N998" s="12"/>
      <c r="O998" s="12"/>
      <c r="P998" s="12"/>
      <c r="Q998" s="58"/>
      <c r="R998" s="12"/>
      <c r="S998" s="12"/>
      <c r="T998" s="12"/>
      <c r="U998" s="12"/>
      <c r="V998" s="12"/>
      <c r="W998" s="58"/>
      <c r="X998" s="12"/>
      <c r="Y998" s="12"/>
      <c r="Z998" s="12"/>
      <c r="AA998" s="12"/>
      <c r="AB998" s="12"/>
      <c r="AC998" s="58"/>
      <c r="AD998" s="12"/>
      <c r="AE998" s="12"/>
      <c r="AF998" s="12"/>
      <c r="AG998" s="12"/>
      <c r="AH998" s="12"/>
      <c r="AI998" s="58"/>
      <c r="AJ998" s="12"/>
      <c r="AK998" s="12"/>
      <c r="AL998" s="12"/>
      <c r="AM998" s="12"/>
      <c r="AN998" s="12"/>
    </row>
    <row r="999" spans="1:40" ht="11.5" x14ac:dyDescent="0.25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58"/>
      <c r="L999" s="12"/>
      <c r="M999" s="12"/>
      <c r="N999" s="12"/>
      <c r="O999" s="12"/>
      <c r="P999" s="12"/>
      <c r="Q999" s="58"/>
      <c r="R999" s="12"/>
      <c r="S999" s="12"/>
      <c r="T999" s="12"/>
      <c r="U999" s="12"/>
      <c r="V999" s="12"/>
      <c r="W999" s="58"/>
      <c r="X999" s="12"/>
      <c r="Y999" s="12"/>
      <c r="Z999" s="12"/>
      <c r="AA999" s="12"/>
      <c r="AB999" s="12"/>
      <c r="AC999" s="58"/>
      <c r="AD999" s="12"/>
      <c r="AE999" s="12"/>
      <c r="AF999" s="12"/>
      <c r="AG999" s="12"/>
      <c r="AH999" s="12"/>
      <c r="AI999" s="58"/>
      <c r="AJ999" s="12"/>
      <c r="AK999" s="12"/>
      <c r="AL999" s="12"/>
      <c r="AM999" s="12"/>
      <c r="AN999" s="12"/>
    </row>
    <row r="1000" spans="1:40" ht="11.5" x14ac:dyDescent="0.25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58"/>
      <c r="L1000" s="12"/>
      <c r="M1000" s="12"/>
      <c r="N1000" s="12"/>
      <c r="O1000" s="12"/>
      <c r="P1000" s="12"/>
      <c r="Q1000" s="58"/>
      <c r="R1000" s="12"/>
      <c r="S1000" s="12"/>
      <c r="T1000" s="12"/>
      <c r="U1000" s="12"/>
      <c r="V1000" s="12"/>
      <c r="W1000" s="58"/>
      <c r="X1000" s="12"/>
      <c r="Y1000" s="12"/>
      <c r="Z1000" s="12"/>
      <c r="AA1000" s="12"/>
      <c r="AB1000" s="12"/>
      <c r="AC1000" s="58"/>
      <c r="AD1000" s="12"/>
      <c r="AE1000" s="12"/>
      <c r="AF1000" s="12"/>
      <c r="AG1000" s="12"/>
      <c r="AH1000" s="12"/>
      <c r="AI1000" s="58"/>
      <c r="AJ1000" s="12"/>
      <c r="AK1000" s="12"/>
      <c r="AL1000" s="12"/>
      <c r="AM1000" s="12"/>
      <c r="AN1000" s="12"/>
    </row>
    <row r="1001" spans="1:40" ht="11.5" x14ac:dyDescent="0.25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58"/>
      <c r="L1001" s="12"/>
      <c r="M1001" s="12"/>
      <c r="N1001" s="12"/>
      <c r="O1001" s="12"/>
      <c r="P1001" s="12"/>
      <c r="Q1001" s="58"/>
      <c r="R1001" s="12"/>
      <c r="S1001" s="12"/>
      <c r="T1001" s="12"/>
      <c r="U1001" s="12"/>
      <c r="V1001" s="12"/>
      <c r="W1001" s="58"/>
      <c r="X1001" s="12"/>
      <c r="Y1001" s="12"/>
      <c r="Z1001" s="12"/>
      <c r="AA1001" s="12"/>
      <c r="AB1001" s="12"/>
      <c r="AC1001" s="58"/>
      <c r="AD1001" s="12"/>
      <c r="AE1001" s="12"/>
      <c r="AF1001" s="12"/>
      <c r="AG1001" s="12"/>
      <c r="AH1001" s="12"/>
      <c r="AI1001" s="58"/>
      <c r="AJ1001" s="12"/>
      <c r="AK1001" s="12"/>
      <c r="AL1001" s="12"/>
      <c r="AM1001" s="12"/>
      <c r="AN1001" s="12"/>
    </row>
    <row r="1002" spans="1:40" ht="11.5" x14ac:dyDescent="0.25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58"/>
      <c r="L1002" s="12"/>
      <c r="M1002" s="12"/>
      <c r="N1002" s="12"/>
      <c r="O1002" s="12"/>
      <c r="P1002" s="12"/>
      <c r="Q1002" s="58"/>
      <c r="R1002" s="12"/>
      <c r="S1002" s="12"/>
      <c r="T1002" s="12"/>
      <c r="U1002" s="12"/>
      <c r="V1002" s="12"/>
      <c r="W1002" s="58"/>
      <c r="X1002" s="12"/>
      <c r="Y1002" s="12"/>
      <c r="Z1002" s="12"/>
      <c r="AA1002" s="12"/>
      <c r="AB1002" s="12"/>
      <c r="AC1002" s="58"/>
      <c r="AD1002" s="12"/>
      <c r="AE1002" s="12"/>
      <c r="AF1002" s="12"/>
      <c r="AG1002" s="12"/>
      <c r="AH1002" s="12"/>
      <c r="AI1002" s="58"/>
      <c r="AJ1002" s="12"/>
      <c r="AK1002" s="12"/>
      <c r="AL1002" s="12"/>
      <c r="AM1002" s="12"/>
      <c r="AN1002" s="12"/>
    </row>
  </sheetData>
  <mergeCells count="22">
    <mergeCell ref="AO1:AW1"/>
    <mergeCell ref="Q2:S2"/>
    <mergeCell ref="T2:V2"/>
    <mergeCell ref="AI1:AN1"/>
    <mergeCell ref="AO2:AQ2"/>
    <mergeCell ref="AR2:AT2"/>
    <mergeCell ref="AU2:AW2"/>
    <mergeCell ref="E2:G2"/>
    <mergeCell ref="AL2:AN2"/>
    <mergeCell ref="E1:J1"/>
    <mergeCell ref="K1:P1"/>
    <mergeCell ref="Q1:V1"/>
    <mergeCell ref="W1:AB1"/>
    <mergeCell ref="AC1:AH1"/>
    <mergeCell ref="W2:Y2"/>
    <mergeCell ref="Z2:AB2"/>
    <mergeCell ref="AC2:AE2"/>
    <mergeCell ref="AF2:AH2"/>
    <mergeCell ref="AI2:AK2"/>
    <mergeCell ref="K2:M2"/>
    <mergeCell ref="N2:P2"/>
    <mergeCell ref="H2:J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Y1001"/>
  <sheetViews>
    <sheetView zoomScaleNormal="100" workbookViewId="0">
      <pane xSplit="3" ySplit="2" topLeftCell="D3" activePane="bottomRight" state="frozen"/>
      <selection activeCell="J21" sqref="J21"/>
      <selection pane="topRight" activeCell="J21" sqref="J21"/>
      <selection pane="bottomLeft" activeCell="J21" sqref="J21"/>
      <selection pane="bottomRight" activeCell="J21" sqref="J21"/>
    </sheetView>
  </sheetViews>
  <sheetFormatPr defaultColWidth="14.453125" defaultRowHeight="15.75" customHeight="1" x14ac:dyDescent="0.25"/>
  <cols>
    <col min="1" max="1" width="21.08984375" customWidth="1"/>
    <col min="2" max="2" width="8.81640625" customWidth="1"/>
    <col min="3" max="3" width="10.36328125" customWidth="1"/>
    <col min="4" max="4" width="5.90625" style="27" customWidth="1"/>
    <col min="5" max="7" width="12.6328125" customWidth="1"/>
    <col min="8" max="13" width="11.81640625" customWidth="1"/>
  </cols>
  <sheetData>
    <row r="1" spans="1:25" ht="13.25" customHeight="1" x14ac:dyDescent="0.45">
      <c r="A1" s="14" t="s">
        <v>181</v>
      </c>
      <c r="B1" s="14"/>
      <c r="C1" s="14"/>
      <c r="D1" s="26"/>
      <c r="E1" s="79" t="s">
        <v>178</v>
      </c>
      <c r="F1" s="77"/>
      <c r="G1" s="78"/>
      <c r="H1" s="76" t="s">
        <v>171</v>
      </c>
      <c r="I1" s="77"/>
      <c r="J1" s="78"/>
      <c r="K1" s="76" t="s">
        <v>172</v>
      </c>
      <c r="L1" s="77"/>
      <c r="M1" s="7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57.75" customHeight="1" thickBot="1" x14ac:dyDescent="0.35">
      <c r="A2" s="16" t="s">
        <v>3</v>
      </c>
      <c r="B2" s="16" t="s">
        <v>0</v>
      </c>
      <c r="C2" s="16" t="s">
        <v>179</v>
      </c>
      <c r="D2" s="6" t="s">
        <v>174</v>
      </c>
      <c r="E2" s="17" t="s">
        <v>175</v>
      </c>
      <c r="F2" s="18" t="s">
        <v>176</v>
      </c>
      <c r="G2" s="19" t="s">
        <v>177</v>
      </c>
      <c r="H2" s="17" t="s">
        <v>175</v>
      </c>
      <c r="I2" s="18" t="s">
        <v>176</v>
      </c>
      <c r="J2" s="19" t="s">
        <v>177</v>
      </c>
      <c r="K2" s="17" t="s">
        <v>175</v>
      </c>
      <c r="L2" s="18" t="s">
        <v>176</v>
      </c>
      <c r="M2" s="20" t="s">
        <v>177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4.5" x14ac:dyDescent="0.35">
      <c r="A3" s="2" t="s">
        <v>1</v>
      </c>
      <c r="B3" s="1" t="s">
        <v>1</v>
      </c>
      <c r="C3" s="21"/>
      <c r="D3" s="12"/>
      <c r="E3" s="44">
        <f>SUMPRODUCT($D$4:$D$102, E$4:E$102)</f>
        <v>2034.3186081394701</v>
      </c>
      <c r="F3" s="44">
        <f t="shared" ref="F3:M3" si="0">SUMPRODUCT($D$4:$D$102, F$4:F$102)</f>
        <v>189.22674197428239</v>
      </c>
      <c r="G3" s="34">
        <f t="shared" si="0"/>
        <v>0.98288420833127499</v>
      </c>
      <c r="H3" s="44">
        <f t="shared" si="0"/>
        <v>165.97149099999996</v>
      </c>
      <c r="I3" s="44">
        <f t="shared" si="0"/>
        <v>112.02445900000001</v>
      </c>
      <c r="J3" s="34">
        <f t="shared" si="0"/>
        <v>0.14526612999999994</v>
      </c>
      <c r="K3" s="44">
        <f t="shared" si="0"/>
        <v>360.41423699999996</v>
      </c>
      <c r="L3" s="44">
        <f t="shared" si="0"/>
        <v>196.25744400000005</v>
      </c>
      <c r="M3" s="34">
        <f t="shared" si="0"/>
        <v>0.28943714000000009</v>
      </c>
    </row>
    <row r="4" spans="1:25" ht="14.5" x14ac:dyDescent="0.35">
      <c r="A4" s="2" t="str">
        <f>VLOOKUP($C4, 'County name'!$A$1:$C$207, 2, TRUE)</f>
        <v>Adair County</v>
      </c>
      <c r="B4" s="2" t="str">
        <f>VLOOKUP($C4, 'County name'!$A$1:$C$207, 3, TRUE)</f>
        <v>Iowa</v>
      </c>
      <c r="C4" s="24">
        <v>19001</v>
      </c>
      <c r="D4" s="12">
        <f>VLOOKUP($C4, 'County name'!$A$3:$D$101, 4, FALSE)</f>
        <v>1.03E-2</v>
      </c>
      <c r="E4" s="44">
        <v>2147.59424993219</v>
      </c>
      <c r="F4" s="44">
        <v>232.357021427154</v>
      </c>
      <c r="G4" s="38">
        <v>1.0345583112395</v>
      </c>
      <c r="H4" s="45">
        <v>168.75</v>
      </c>
      <c r="I4" s="45">
        <v>126.41</v>
      </c>
      <c r="J4" s="48">
        <v>0.15129999999999999</v>
      </c>
      <c r="K4" s="46">
        <v>370.01</v>
      </c>
      <c r="L4" s="45">
        <v>221.75</v>
      </c>
      <c r="M4" s="47">
        <v>0.31380000000000002</v>
      </c>
    </row>
    <row r="5" spans="1:25" ht="14.5" x14ac:dyDescent="0.35">
      <c r="A5" s="2" t="str">
        <f>VLOOKUP(C5, 'County name'!$A$1:$C$207, 2, TRUE)</f>
        <v>Adams County</v>
      </c>
      <c r="B5" s="2" t="str">
        <f>VLOOKUP($C5, 'County name'!$A$1:$C$207, 3, TRUE)</f>
        <v>Iowa</v>
      </c>
      <c r="C5" s="24">
        <v>19003</v>
      </c>
      <c r="D5" s="12">
        <f>VLOOKUP($C5, 'County name'!$A$3:$D$101, 4, FALSE)</f>
        <v>7.3000000000000001E-3</v>
      </c>
      <c r="E5" s="44">
        <v>2138.3405749418798</v>
      </c>
      <c r="F5" s="44">
        <v>230.46963801384001</v>
      </c>
      <c r="G5" s="38">
        <v>1.0170881914710901</v>
      </c>
      <c r="H5" s="45">
        <v>170.53</v>
      </c>
      <c r="I5" s="45">
        <v>129.01</v>
      </c>
      <c r="J5" s="48">
        <v>0.15310000000000001</v>
      </c>
      <c r="K5" s="46">
        <v>373.25</v>
      </c>
      <c r="L5" s="45">
        <v>224.45</v>
      </c>
      <c r="M5" s="47">
        <v>0.31940000000000002</v>
      </c>
    </row>
    <row r="6" spans="1:25" ht="14.5" x14ac:dyDescent="0.35">
      <c r="A6" s="2" t="str">
        <f>VLOOKUP(C6, 'County name'!$A$1:$C$207, 2, TRUE)</f>
        <v>Allamakee County</v>
      </c>
      <c r="B6" s="2" t="str">
        <f>VLOOKUP($C6, 'County name'!$A$1:$C$207, 3, TRUE)</f>
        <v>Iowa</v>
      </c>
      <c r="C6" s="24">
        <v>19005</v>
      </c>
      <c r="D6" s="12">
        <f>VLOOKUP($C6, 'County name'!$A$3:$D$101, 4, FALSE)</f>
        <v>5.8999999999999999E-3</v>
      </c>
      <c r="E6" s="44">
        <v>1853.4741004176601</v>
      </c>
      <c r="F6" s="44">
        <v>114.364686727524</v>
      </c>
      <c r="G6" s="38">
        <v>0.87504637099367899</v>
      </c>
      <c r="H6" s="45">
        <v>153.16999999999999</v>
      </c>
      <c r="I6" s="45">
        <v>83.14</v>
      </c>
      <c r="J6" s="48">
        <v>0.12089999999999999</v>
      </c>
      <c r="K6" s="46">
        <v>350.33</v>
      </c>
      <c r="L6" s="45">
        <v>144.75</v>
      </c>
      <c r="M6" s="47">
        <v>0.24329999999999999</v>
      </c>
    </row>
    <row r="7" spans="1:25" ht="14.5" x14ac:dyDescent="0.35">
      <c r="A7" s="2" t="str">
        <f>VLOOKUP(C7, 'County name'!$A$1:$C$207, 2, TRUE)</f>
        <v>Appanoose County</v>
      </c>
      <c r="B7" s="2" t="str">
        <f>VLOOKUP($C7, 'County name'!$A$1:$C$207, 3, TRUE)</f>
        <v>Iowa</v>
      </c>
      <c r="C7" s="24">
        <v>19007</v>
      </c>
      <c r="D7" s="12">
        <f>VLOOKUP($C7, 'County name'!$A$3:$D$101, 4, FALSE)</f>
        <v>3.5999999999999999E-3</v>
      </c>
      <c r="E7" s="44">
        <v>2180.26639604513</v>
      </c>
      <c r="F7" s="44">
        <v>218.382153749466</v>
      </c>
      <c r="G7" s="38">
        <v>0.99979265564433795</v>
      </c>
      <c r="H7" s="45">
        <v>171.79</v>
      </c>
      <c r="I7" s="45">
        <v>133.34</v>
      </c>
      <c r="J7" s="48">
        <v>0.15459999999999999</v>
      </c>
      <c r="K7" s="46">
        <v>383.89</v>
      </c>
      <c r="L7" s="45">
        <v>223.94</v>
      </c>
      <c r="M7" s="47">
        <v>0.32890000000000003</v>
      </c>
    </row>
    <row r="8" spans="1:25" ht="14.5" x14ac:dyDescent="0.35">
      <c r="A8" s="2" t="str">
        <f>VLOOKUP(C8, 'County name'!$A$1:$C$207, 2, TRUE)</f>
        <v>Audubon County</v>
      </c>
      <c r="B8" s="2" t="str">
        <f>VLOOKUP($C8, 'County name'!$A$1:$C$207, 3, TRUE)</f>
        <v>Iowa</v>
      </c>
      <c r="C8" s="24">
        <v>19009</v>
      </c>
      <c r="D8" s="12">
        <f>VLOOKUP($C8, 'County name'!$A$3:$D$101, 4, FALSE)</f>
        <v>9.5999999999999992E-3</v>
      </c>
      <c r="E8" s="44">
        <v>2069.55737588585</v>
      </c>
      <c r="F8" s="44">
        <v>213.13786015510601</v>
      </c>
      <c r="G8" s="38">
        <v>0.99112929887186796</v>
      </c>
      <c r="H8" s="45">
        <v>171.19</v>
      </c>
      <c r="I8" s="45">
        <v>121.14</v>
      </c>
      <c r="J8" s="48">
        <v>0.15279999999999999</v>
      </c>
      <c r="K8" s="46">
        <v>364.61</v>
      </c>
      <c r="L8" s="45">
        <v>215.16</v>
      </c>
      <c r="M8" s="47">
        <v>0.30499999999999999</v>
      </c>
    </row>
    <row r="9" spans="1:25" ht="14.5" x14ac:dyDescent="0.35">
      <c r="A9" s="2" t="str">
        <f>VLOOKUP(C9, 'County name'!$A$1:$C$207, 2, TRUE)</f>
        <v>Benton County</v>
      </c>
      <c r="B9" s="2" t="str">
        <f>VLOOKUP($C9, 'County name'!$A$1:$C$207, 3, TRUE)</f>
        <v>Iowa</v>
      </c>
      <c r="C9" s="24">
        <v>19011</v>
      </c>
      <c r="D9" s="12">
        <f>VLOOKUP($C9, 'County name'!$A$3:$D$101, 4, FALSE)</f>
        <v>1.38E-2</v>
      </c>
      <c r="E9" s="44">
        <v>2028.5657000384899</v>
      </c>
      <c r="F9" s="44">
        <v>176.43126969337499</v>
      </c>
      <c r="G9" s="38">
        <v>0.95183197866525104</v>
      </c>
      <c r="H9" s="45">
        <v>158.24</v>
      </c>
      <c r="I9" s="45">
        <v>109.17</v>
      </c>
      <c r="J9" s="48">
        <v>0.13370000000000001</v>
      </c>
      <c r="K9" s="46">
        <v>367.63</v>
      </c>
      <c r="L9" s="45">
        <v>195.1</v>
      </c>
      <c r="M9" s="47">
        <v>0.29020000000000001</v>
      </c>
    </row>
    <row r="10" spans="1:25" ht="14.5" x14ac:dyDescent="0.35">
      <c r="A10" s="2" t="str">
        <f>VLOOKUP(C10, 'County name'!$A$1:$C$207, 2, TRUE)</f>
        <v>Black Hawk County</v>
      </c>
      <c r="B10" s="2" t="str">
        <f>VLOOKUP($C10, 'County name'!$A$1:$C$207, 3, TRUE)</f>
        <v>Iowa</v>
      </c>
      <c r="C10" s="24">
        <v>19013</v>
      </c>
      <c r="D10" s="12">
        <f>VLOOKUP($C10, 'County name'!$A$3:$D$101, 4, FALSE)</f>
        <v>9.7999999999999997E-3</v>
      </c>
      <c r="E10" s="44">
        <v>1973.9366312652401</v>
      </c>
      <c r="F10" s="44">
        <v>160.357918787003</v>
      </c>
      <c r="G10" s="38">
        <v>0.93571361069970505</v>
      </c>
      <c r="H10" s="45">
        <v>159.03</v>
      </c>
      <c r="I10" s="45">
        <v>101.64</v>
      </c>
      <c r="J10" s="48">
        <v>0.1338</v>
      </c>
      <c r="K10" s="46">
        <v>361.87</v>
      </c>
      <c r="L10" s="45">
        <v>180.27</v>
      </c>
      <c r="M10" s="47">
        <v>0.27660000000000001</v>
      </c>
    </row>
    <row r="11" spans="1:25" ht="14.5" x14ac:dyDescent="0.35">
      <c r="A11" s="2" t="str">
        <f>VLOOKUP(C11, 'County name'!$A$1:$C$207, 2, TRUE)</f>
        <v>Boone County</v>
      </c>
      <c r="B11" s="2" t="str">
        <f>VLOOKUP($C11, 'County name'!$A$1:$C$207, 3, TRUE)</f>
        <v>Iowa</v>
      </c>
      <c r="C11" s="24">
        <v>19015</v>
      </c>
      <c r="D11" s="12">
        <f>VLOOKUP($C11, 'County name'!$A$3:$D$101, 4, FALSE)</f>
        <v>1.0500000000000001E-2</v>
      </c>
      <c r="E11" s="44">
        <v>2057.6550574754001</v>
      </c>
      <c r="F11" s="44">
        <v>194.61046357154899</v>
      </c>
      <c r="G11" s="38">
        <v>0.99083795254815399</v>
      </c>
      <c r="H11" s="45">
        <v>168.26</v>
      </c>
      <c r="I11" s="45">
        <v>114.37</v>
      </c>
      <c r="J11" s="48">
        <v>0.14610000000000001</v>
      </c>
      <c r="K11" s="46">
        <v>355.52</v>
      </c>
      <c r="L11" s="45">
        <v>198.14</v>
      </c>
      <c r="M11" s="47">
        <v>0.28710000000000002</v>
      </c>
    </row>
    <row r="12" spans="1:25" ht="14.5" x14ac:dyDescent="0.35">
      <c r="A12" s="2" t="str">
        <f>VLOOKUP(C12, 'County name'!$A$1:$C$207, 2, TRUE)</f>
        <v>Bremer County</v>
      </c>
      <c r="B12" s="2" t="str">
        <f>VLOOKUP($C12, 'County name'!$A$1:$C$207, 3, TRUE)</f>
        <v>Iowa</v>
      </c>
      <c r="C12" s="24">
        <v>19017</v>
      </c>
      <c r="D12" s="12">
        <f>VLOOKUP($C12, 'County name'!$A$3:$D$101, 4, FALSE)</f>
        <v>9.0000000000000011E-3</v>
      </c>
      <c r="E12" s="44">
        <v>1934.5616049672501</v>
      </c>
      <c r="F12" s="44">
        <v>149.65800967216501</v>
      </c>
      <c r="G12" s="38">
        <v>0.92152795828432199</v>
      </c>
      <c r="H12" s="45">
        <v>158.86000000000001</v>
      </c>
      <c r="I12" s="45">
        <v>96.14</v>
      </c>
      <c r="J12" s="48">
        <v>0.13270000000000001</v>
      </c>
      <c r="K12" s="46">
        <v>357.32</v>
      </c>
      <c r="L12" s="45">
        <v>169.7</v>
      </c>
      <c r="M12" s="47">
        <v>0.26519999999999999</v>
      </c>
    </row>
    <row r="13" spans="1:25" ht="14.5" x14ac:dyDescent="0.35">
      <c r="A13" s="2" t="str">
        <f>VLOOKUP(C13, 'County name'!$A$1:$C$207, 2, TRUE)</f>
        <v>Buchanan County</v>
      </c>
      <c r="B13" s="2" t="str">
        <f>VLOOKUP($C13, 'County name'!$A$1:$C$207, 3, TRUE)</f>
        <v>Iowa</v>
      </c>
      <c r="C13" s="24">
        <v>19019</v>
      </c>
      <c r="D13" s="12">
        <f>VLOOKUP($C13, 'County name'!$A$3:$D$101, 4, FALSE)</f>
        <v>1.1699999999999999E-2</v>
      </c>
      <c r="E13" s="44">
        <v>1926.2246641511099</v>
      </c>
      <c r="F13" s="44">
        <v>144.29325385093699</v>
      </c>
      <c r="G13" s="38">
        <v>0.90488494426781896</v>
      </c>
      <c r="H13" s="45">
        <v>155.34</v>
      </c>
      <c r="I13" s="45">
        <v>97.19</v>
      </c>
      <c r="J13" s="48">
        <v>0.1275</v>
      </c>
      <c r="K13" s="46">
        <v>360.41</v>
      </c>
      <c r="L13" s="45">
        <v>171.83</v>
      </c>
      <c r="M13" s="47">
        <v>0.27179999999999999</v>
      </c>
    </row>
    <row r="14" spans="1:25" ht="14.5" x14ac:dyDescent="0.35">
      <c r="A14" s="2" t="str">
        <f>VLOOKUP(C14, 'County name'!$A$1:$C$207, 2, TRUE)</f>
        <v>Buena Vista County</v>
      </c>
      <c r="B14" s="2" t="str">
        <f>VLOOKUP($C14, 'County name'!$A$1:$C$207, 3, TRUE)</f>
        <v>Iowa</v>
      </c>
      <c r="C14" s="24">
        <v>19021</v>
      </c>
      <c r="D14" s="12">
        <f>VLOOKUP($C14, 'County name'!$A$3:$D$101, 4, FALSE)</f>
        <v>1.32E-2</v>
      </c>
      <c r="E14" s="44">
        <v>1955.8908614491099</v>
      </c>
      <c r="F14" s="44">
        <v>170.05358142852799</v>
      </c>
      <c r="G14" s="38">
        <v>1.0069006207728901</v>
      </c>
      <c r="H14" s="45">
        <v>170.35</v>
      </c>
      <c r="I14" s="45">
        <v>106.02</v>
      </c>
      <c r="J14" s="48">
        <v>0.15110000000000001</v>
      </c>
      <c r="K14" s="46">
        <v>347.41</v>
      </c>
      <c r="L14" s="45">
        <v>183.4</v>
      </c>
      <c r="M14" s="47">
        <v>0.27539999999999998</v>
      </c>
    </row>
    <row r="15" spans="1:25" ht="14.5" x14ac:dyDescent="0.35">
      <c r="A15" s="2" t="str">
        <f>VLOOKUP(C15, 'County name'!$A$1:$C$207, 2, TRUE)</f>
        <v>Butler County</v>
      </c>
      <c r="B15" s="2" t="str">
        <f>VLOOKUP($C15, 'County name'!$A$1:$C$207, 3, TRUE)</f>
        <v>Iowa</v>
      </c>
      <c r="C15" s="24">
        <v>19023</v>
      </c>
      <c r="D15" s="12">
        <f>VLOOKUP($C15, 'County name'!$A$3:$D$101, 4, FALSE)</f>
        <v>1.3500000000000002E-2</v>
      </c>
      <c r="E15" s="44">
        <v>1988.11246707076</v>
      </c>
      <c r="F15" s="44">
        <v>167.03489608764701</v>
      </c>
      <c r="G15" s="38">
        <v>0.95742293064741901</v>
      </c>
      <c r="H15" s="45">
        <v>162.38999999999999</v>
      </c>
      <c r="I15" s="45">
        <v>102.56</v>
      </c>
      <c r="J15" s="48">
        <v>0.13900000000000001</v>
      </c>
      <c r="K15" s="46">
        <v>360.95</v>
      </c>
      <c r="L15" s="45">
        <v>181.34</v>
      </c>
      <c r="M15" s="47">
        <v>0.27379999999999999</v>
      </c>
    </row>
    <row r="16" spans="1:25" ht="14.5" x14ac:dyDescent="0.35">
      <c r="A16" s="2" t="str">
        <f>VLOOKUP(C16, 'County name'!$A$1:$C$207, 2, TRUE)</f>
        <v>Calhoun County</v>
      </c>
      <c r="B16" s="2" t="str">
        <f>VLOOKUP($C16, 'County name'!$A$1:$C$207, 3, TRUE)</f>
        <v>Iowa</v>
      </c>
      <c r="C16" s="24">
        <v>19025</v>
      </c>
      <c r="D16" s="12">
        <f>VLOOKUP($C16, 'County name'!$A$3:$D$101, 4, FALSE)</f>
        <v>1.23E-2</v>
      </c>
      <c r="E16" s="44">
        <v>2022.44961221227</v>
      </c>
      <c r="F16" s="44">
        <v>192.957561445236</v>
      </c>
      <c r="G16" s="38">
        <v>1.0168429535705901</v>
      </c>
      <c r="H16" s="45">
        <v>171.42</v>
      </c>
      <c r="I16" s="45">
        <v>112.55</v>
      </c>
      <c r="J16" s="48">
        <v>0.152</v>
      </c>
      <c r="K16" s="46">
        <v>354.99</v>
      </c>
      <c r="L16" s="45">
        <v>198.58</v>
      </c>
      <c r="M16" s="47">
        <v>0.2888</v>
      </c>
    </row>
    <row r="17" spans="1:13" ht="14.5" x14ac:dyDescent="0.35">
      <c r="A17" s="2" t="str">
        <f>VLOOKUP(C17, 'County name'!$A$1:$C$207, 2, TRUE)</f>
        <v>Carroll County</v>
      </c>
      <c r="B17" s="2" t="str">
        <f>VLOOKUP($C17, 'County name'!$A$1:$C$207, 3, TRUE)</f>
        <v>Iowa</v>
      </c>
      <c r="C17" s="24">
        <v>19027</v>
      </c>
      <c r="D17" s="12">
        <f>VLOOKUP($C17, 'County name'!$A$3:$D$101, 4, FALSE)</f>
        <v>1.2E-2</v>
      </c>
      <c r="E17" s="44">
        <v>2045.460188926</v>
      </c>
      <c r="F17" s="44">
        <v>203.28788948059099</v>
      </c>
      <c r="G17" s="38">
        <v>1.00836695022685</v>
      </c>
      <c r="H17" s="45">
        <v>171.32</v>
      </c>
      <c r="I17" s="45">
        <v>117.48</v>
      </c>
      <c r="J17" s="48">
        <v>0.1515</v>
      </c>
      <c r="K17" s="46">
        <v>358.97</v>
      </c>
      <c r="L17" s="45">
        <v>208.42</v>
      </c>
      <c r="M17" s="47">
        <v>0.2969</v>
      </c>
    </row>
    <row r="18" spans="1:13" ht="14.5" x14ac:dyDescent="0.35">
      <c r="A18" s="2" t="str">
        <f>VLOOKUP(C18, 'County name'!$A$1:$C$207, 2, TRUE)</f>
        <v>Cass County</v>
      </c>
      <c r="B18" s="2" t="str">
        <f>VLOOKUP($C18, 'County name'!$A$1:$C$207, 3, TRUE)</f>
        <v>Iowa</v>
      </c>
      <c r="C18" s="24">
        <v>19029</v>
      </c>
      <c r="D18" s="12">
        <f>VLOOKUP($C18, 'County name'!$A$3:$D$101, 4, FALSE)</f>
        <v>1.0800000000000001E-2</v>
      </c>
      <c r="E18" s="44">
        <v>2126.6875567178899</v>
      </c>
      <c r="F18" s="44">
        <v>236.805298662186</v>
      </c>
      <c r="G18" s="38">
        <v>1.0332259870548199</v>
      </c>
      <c r="H18" s="45">
        <v>171.37</v>
      </c>
      <c r="I18" s="45">
        <v>128.56</v>
      </c>
      <c r="J18" s="48">
        <v>0.1555</v>
      </c>
      <c r="K18" s="46">
        <v>369.32</v>
      </c>
      <c r="L18" s="45">
        <v>226.15</v>
      </c>
      <c r="M18" s="47">
        <v>0.31609999999999999</v>
      </c>
    </row>
    <row r="19" spans="1:13" ht="14.5" x14ac:dyDescent="0.35">
      <c r="A19" s="2" t="str">
        <f>VLOOKUP(C19, 'County name'!$A$1:$C$207, 2, TRUE)</f>
        <v>Cedar County</v>
      </c>
      <c r="B19" s="2" t="str">
        <f>VLOOKUP($C19, 'County name'!$A$1:$C$207, 3, TRUE)</f>
        <v>Iowa</v>
      </c>
      <c r="C19" s="24">
        <v>19031</v>
      </c>
      <c r="D19" s="12">
        <f>VLOOKUP($C19, 'County name'!$A$3:$D$101, 4, FALSE)</f>
        <v>1.1899999999999999E-2</v>
      </c>
      <c r="E19" s="44">
        <v>2065.1291684386301</v>
      </c>
      <c r="F19" s="44">
        <v>180.27129721641501</v>
      </c>
      <c r="G19" s="38">
        <v>0.94211419756744796</v>
      </c>
      <c r="H19" s="45">
        <v>158.38999999999999</v>
      </c>
      <c r="I19" s="45">
        <v>112.44</v>
      </c>
      <c r="J19" s="48">
        <v>0.1328</v>
      </c>
      <c r="K19" s="46">
        <v>376.44</v>
      </c>
      <c r="L19" s="45">
        <v>204.33</v>
      </c>
      <c r="M19" s="47">
        <v>0.30359999999999998</v>
      </c>
    </row>
    <row r="20" spans="1:13" ht="14.5" x14ac:dyDescent="0.35">
      <c r="A20" s="2" t="str">
        <f>VLOOKUP(C20, 'County name'!$A$1:$C$207, 2, TRUE)</f>
        <v>Cerro Gordo County</v>
      </c>
      <c r="B20" s="2" t="str">
        <f>VLOOKUP($C20, 'County name'!$A$1:$C$207, 3, TRUE)</f>
        <v>Iowa</v>
      </c>
      <c r="C20" s="24">
        <v>19033</v>
      </c>
      <c r="D20" s="12">
        <f>VLOOKUP($C20, 'County name'!$A$3:$D$101, 4, FALSE)</f>
        <v>1.0800000000000001E-2</v>
      </c>
      <c r="E20" s="44">
        <v>1888.8594173877</v>
      </c>
      <c r="F20" s="44">
        <v>134.23856539726299</v>
      </c>
      <c r="G20" s="38">
        <v>0.90942053202766604</v>
      </c>
      <c r="H20" s="45">
        <v>163.36000000000001</v>
      </c>
      <c r="I20" s="45">
        <v>90.32</v>
      </c>
      <c r="J20" s="48">
        <v>0.13700000000000001</v>
      </c>
      <c r="K20" s="46">
        <v>351.49</v>
      </c>
      <c r="L20" s="45">
        <v>159.77000000000001</v>
      </c>
      <c r="M20" s="47">
        <v>0.2581</v>
      </c>
    </row>
    <row r="21" spans="1:13" ht="14.5" x14ac:dyDescent="0.35">
      <c r="A21" s="2" t="str">
        <f>VLOOKUP(C21, 'County name'!$A$1:$C$207, 2, TRUE)</f>
        <v>Cherokee County</v>
      </c>
      <c r="B21" s="2" t="str">
        <f>VLOOKUP($C21, 'County name'!$A$1:$C$207, 3, TRUE)</f>
        <v>Iowa</v>
      </c>
      <c r="C21" s="24">
        <v>19035</v>
      </c>
      <c r="D21" s="12">
        <f>VLOOKUP($C21, 'County name'!$A$3:$D$101, 4, FALSE)</f>
        <v>1.37E-2</v>
      </c>
      <c r="E21" s="44">
        <v>1969.7256362804301</v>
      </c>
      <c r="F21" s="44">
        <v>193.64294242858901</v>
      </c>
      <c r="G21" s="38">
        <v>1.0256045124478801</v>
      </c>
      <c r="H21" s="45">
        <v>169.46</v>
      </c>
      <c r="I21" s="45">
        <v>111.45</v>
      </c>
      <c r="J21" s="48">
        <v>0.1547</v>
      </c>
      <c r="K21" s="46">
        <v>347.35</v>
      </c>
      <c r="L21" s="45">
        <v>194.63</v>
      </c>
      <c r="M21" s="47">
        <v>0.28139999999999998</v>
      </c>
    </row>
    <row r="22" spans="1:13" ht="14.5" x14ac:dyDescent="0.35">
      <c r="A22" s="2" t="str">
        <f>VLOOKUP(C22, 'County name'!$A$1:$C$207, 2, TRUE)</f>
        <v>Chickasaw County</v>
      </c>
      <c r="B22" s="2" t="str">
        <f>VLOOKUP($C22, 'County name'!$A$1:$C$207, 3, TRUE)</f>
        <v>Iowa</v>
      </c>
      <c r="C22" s="24">
        <v>19037</v>
      </c>
      <c r="D22" s="12">
        <f>VLOOKUP($C22, 'County name'!$A$3:$D$101, 4, FALSE)</f>
        <v>9.4999999999999998E-3</v>
      </c>
      <c r="E22" s="44">
        <v>1896.9754807843799</v>
      </c>
      <c r="F22" s="44">
        <v>134.56610794067399</v>
      </c>
      <c r="G22" s="38">
        <v>0.89569336913293796</v>
      </c>
      <c r="H22" s="45">
        <v>157.29</v>
      </c>
      <c r="I22" s="45">
        <v>91.12</v>
      </c>
      <c r="J22" s="48">
        <v>0.12939999999999999</v>
      </c>
      <c r="K22" s="46">
        <v>352.02</v>
      </c>
      <c r="L22" s="45">
        <v>157.22999999999999</v>
      </c>
      <c r="M22" s="47">
        <v>0.25280000000000002</v>
      </c>
    </row>
    <row r="23" spans="1:13" ht="14.5" x14ac:dyDescent="0.35">
      <c r="A23" s="2" t="str">
        <f>VLOOKUP(C23, 'County name'!$A$1:$C$207, 2, TRUE)</f>
        <v>Clarke County</v>
      </c>
      <c r="B23" s="2" t="str">
        <f>VLOOKUP($C23, 'County name'!$A$1:$C$207, 3, TRUE)</f>
        <v>Iowa</v>
      </c>
      <c r="C23" s="24">
        <v>19039</v>
      </c>
      <c r="D23" s="12">
        <f>VLOOKUP($C23, 'County name'!$A$3:$D$101, 4, FALSE)</f>
        <v>4.7999999999999996E-3</v>
      </c>
      <c r="E23" s="44">
        <v>2143.7830021125701</v>
      </c>
      <c r="F23" s="44">
        <v>220.84208364486699</v>
      </c>
      <c r="G23" s="38">
        <v>0.99660136734339499</v>
      </c>
      <c r="H23" s="45">
        <v>168.39</v>
      </c>
      <c r="I23" s="45">
        <v>127.1</v>
      </c>
      <c r="J23" s="48">
        <v>0.1484</v>
      </c>
      <c r="K23" s="46">
        <v>377.12</v>
      </c>
      <c r="L23" s="45">
        <v>219.02</v>
      </c>
      <c r="M23" s="47">
        <v>0.31790000000000002</v>
      </c>
    </row>
    <row r="24" spans="1:13" ht="14.5" x14ac:dyDescent="0.35">
      <c r="A24" s="2" t="str">
        <f>VLOOKUP(C24, 'County name'!$A$1:$C$207, 2, TRUE)</f>
        <v>Clay County</v>
      </c>
      <c r="B24" s="2" t="str">
        <f>VLOOKUP($C24, 'County name'!$A$1:$C$207, 3, TRUE)</f>
        <v>Iowa</v>
      </c>
      <c r="C24" s="24">
        <v>19041</v>
      </c>
      <c r="D24" s="12">
        <f>VLOOKUP($C24, 'County name'!$A$3:$D$101, 4, FALSE)</f>
        <v>1.1000000000000001E-2</v>
      </c>
      <c r="E24" s="44">
        <v>1923.55305230268</v>
      </c>
      <c r="F24" s="44">
        <v>165.12076749801599</v>
      </c>
      <c r="G24" s="38">
        <v>0.96972091590271003</v>
      </c>
      <c r="H24" s="45">
        <v>168.88</v>
      </c>
      <c r="I24" s="45">
        <v>102.37</v>
      </c>
      <c r="J24" s="48">
        <v>0.15</v>
      </c>
      <c r="K24" s="46">
        <v>340.67</v>
      </c>
      <c r="L24" s="45">
        <v>175.77</v>
      </c>
      <c r="M24" s="47">
        <v>0.2621</v>
      </c>
    </row>
    <row r="25" spans="1:13" ht="14.5" x14ac:dyDescent="0.35">
      <c r="A25" s="2" t="str">
        <f>VLOOKUP(C25, 'County name'!$A$1:$C$207, 2, TRUE)</f>
        <v>Clayton County</v>
      </c>
      <c r="B25" s="2" t="str">
        <f>VLOOKUP($C25, 'County name'!$A$1:$C$207, 3, TRUE)</f>
        <v>Iowa</v>
      </c>
      <c r="C25" s="24">
        <v>19043</v>
      </c>
      <c r="D25" s="12">
        <f>VLOOKUP($C25, 'County name'!$A$3:$D$101, 4, FALSE)</f>
        <v>1.0800000000000001E-2</v>
      </c>
      <c r="E25" s="44">
        <v>1879.22574117873</v>
      </c>
      <c r="F25" s="44">
        <v>131.502186870575</v>
      </c>
      <c r="G25" s="38">
        <v>0.89588786367310203</v>
      </c>
      <c r="H25" s="45">
        <v>155.24</v>
      </c>
      <c r="I25" s="45">
        <v>91.42</v>
      </c>
      <c r="J25" s="48">
        <v>0.1249</v>
      </c>
      <c r="K25" s="46">
        <v>356.69</v>
      </c>
      <c r="L25" s="45">
        <v>160.31</v>
      </c>
      <c r="M25" s="47">
        <v>0.25869999999999999</v>
      </c>
    </row>
    <row r="26" spans="1:13" ht="14.5" x14ac:dyDescent="0.35">
      <c r="A26" s="2" t="str">
        <f>VLOOKUP(C26, 'County name'!$A$1:$C$207, 2, TRUE)</f>
        <v>Clinton County</v>
      </c>
      <c r="B26" s="2" t="str">
        <f>VLOOKUP($C26, 'County name'!$A$1:$C$207, 3, TRUE)</f>
        <v>Iowa</v>
      </c>
      <c r="C26" s="24">
        <v>19045</v>
      </c>
      <c r="D26" s="12">
        <f>VLOOKUP($C26, 'County name'!$A$3:$D$101, 4, FALSE)</f>
        <v>1.4199999999999999E-2</v>
      </c>
      <c r="E26" s="44">
        <v>2027.77566376594</v>
      </c>
      <c r="F26" s="44">
        <v>164.862348508835</v>
      </c>
      <c r="G26" s="38">
        <v>0.93742234141150405</v>
      </c>
      <c r="H26" s="45">
        <v>155.53</v>
      </c>
      <c r="I26" s="45">
        <v>104.03</v>
      </c>
      <c r="J26" s="48">
        <v>0.1285</v>
      </c>
      <c r="K26" s="46">
        <v>369.68</v>
      </c>
      <c r="L26" s="45">
        <v>191.71</v>
      </c>
      <c r="M26" s="47">
        <v>0.29389999999999999</v>
      </c>
    </row>
    <row r="27" spans="1:13" ht="14.5" x14ac:dyDescent="0.35">
      <c r="A27" s="2" t="str">
        <f>VLOOKUP(C27, 'County name'!$A$1:$C$207, 2, TRUE)</f>
        <v>Crawford County</v>
      </c>
      <c r="B27" s="2" t="str">
        <f>VLOOKUP($C27, 'County name'!$A$1:$C$207, 3, TRUE)</f>
        <v>Iowa</v>
      </c>
      <c r="C27" s="24">
        <v>19047</v>
      </c>
      <c r="D27" s="12">
        <f>VLOOKUP($C27, 'County name'!$A$3:$D$101, 4, FALSE)</f>
        <v>1.47E-2</v>
      </c>
      <c r="E27" s="44">
        <v>2060.8919183417502</v>
      </c>
      <c r="F27" s="44">
        <v>200.22320294380199</v>
      </c>
      <c r="G27" s="38">
        <v>1.00319553383861</v>
      </c>
      <c r="H27" s="45">
        <v>169.19</v>
      </c>
      <c r="I27" s="45">
        <v>116.92</v>
      </c>
      <c r="J27" s="48">
        <v>0.15210000000000001</v>
      </c>
      <c r="K27" s="46">
        <v>359.61</v>
      </c>
      <c r="L27" s="45">
        <v>207.86</v>
      </c>
      <c r="M27" s="47">
        <v>0.29830000000000001</v>
      </c>
    </row>
    <row r="28" spans="1:13" ht="14.5" x14ac:dyDescent="0.35">
      <c r="A28" s="2" t="str">
        <f>VLOOKUP(C28, 'County name'!$A$1:$C$207, 2, TRUE)</f>
        <v>Dallas County</v>
      </c>
      <c r="B28" s="2" t="str">
        <f>VLOOKUP($C28, 'County name'!$A$1:$C$207, 3, TRUE)</f>
        <v>Iowa</v>
      </c>
      <c r="C28" s="24">
        <v>19049</v>
      </c>
      <c r="D28" s="12">
        <f>VLOOKUP($C28, 'County name'!$A$3:$D$101, 4, FALSE)</f>
        <v>1.0700000000000001E-2</v>
      </c>
      <c r="E28" s="44">
        <v>2106.0065843011498</v>
      </c>
      <c r="F28" s="44">
        <v>206.78622670173601</v>
      </c>
      <c r="G28" s="38">
        <v>0.99621287774882805</v>
      </c>
      <c r="H28" s="45">
        <v>166.72</v>
      </c>
      <c r="I28" s="45">
        <v>118.91</v>
      </c>
      <c r="J28" s="48">
        <v>0.14599999999999999</v>
      </c>
      <c r="K28" s="46">
        <v>361.98</v>
      </c>
      <c r="L28" s="45">
        <v>205.5</v>
      </c>
      <c r="M28" s="47">
        <v>0.2974</v>
      </c>
    </row>
    <row r="29" spans="1:13" ht="14.5" x14ac:dyDescent="0.35">
      <c r="A29" s="2" t="str">
        <f>VLOOKUP(C29, 'County name'!$A$1:$C$207, 2, TRUE)</f>
        <v>Davis County</v>
      </c>
      <c r="B29" s="2" t="str">
        <f>VLOOKUP($C29, 'County name'!$A$1:$C$207, 3, TRUE)</f>
        <v>Iowa</v>
      </c>
      <c r="C29" s="24">
        <v>19051</v>
      </c>
      <c r="D29" s="12">
        <f>VLOOKUP($C29, 'County name'!$A$3:$D$101, 4, FALSE)</f>
        <v>4.5000000000000005E-3</v>
      </c>
      <c r="E29" s="44">
        <v>2248.7443971600401</v>
      </c>
      <c r="F29" s="44">
        <v>249.16358141899099</v>
      </c>
      <c r="G29" s="38">
        <v>1.0463101748770001</v>
      </c>
      <c r="H29" s="45">
        <v>171.69</v>
      </c>
      <c r="I29" s="45">
        <v>142.93</v>
      </c>
      <c r="J29" s="48">
        <v>0.15870000000000001</v>
      </c>
      <c r="K29" s="46">
        <v>388.28</v>
      </c>
      <c r="L29" s="45">
        <v>241.15</v>
      </c>
      <c r="M29" s="47">
        <v>0.34089999999999998</v>
      </c>
    </row>
    <row r="30" spans="1:13" ht="14.5" x14ac:dyDescent="0.35">
      <c r="A30" s="2" t="str">
        <f>VLOOKUP(C30, 'County name'!$A$1:$C$207, 2, TRUE)</f>
        <v>Decatur County</v>
      </c>
      <c r="B30" s="2" t="str">
        <f>VLOOKUP($C30, 'County name'!$A$1:$C$207, 3, TRUE)</f>
        <v>Iowa</v>
      </c>
      <c r="C30" s="24">
        <v>19053</v>
      </c>
      <c r="D30" s="12">
        <f>VLOOKUP($C30, 'County name'!$A$3:$D$101, 4, FALSE)</f>
        <v>3.5999999999999999E-3</v>
      </c>
      <c r="E30" s="44">
        <v>2152.9587483544601</v>
      </c>
      <c r="F30" s="44">
        <v>227.434053945541</v>
      </c>
      <c r="G30" s="38">
        <v>1.00825411030088</v>
      </c>
      <c r="H30" s="45">
        <v>171.5</v>
      </c>
      <c r="I30" s="45">
        <v>131.02000000000001</v>
      </c>
      <c r="J30" s="48">
        <v>0.1535</v>
      </c>
      <c r="K30" s="46">
        <v>377.48</v>
      </c>
      <c r="L30" s="45">
        <v>221.47</v>
      </c>
      <c r="M30" s="47">
        <v>0.32240000000000002</v>
      </c>
    </row>
    <row r="31" spans="1:13" ht="14.5" x14ac:dyDescent="0.35">
      <c r="A31" s="2" t="str">
        <f>VLOOKUP(C31, 'County name'!$A$1:$C$207, 2, TRUE)</f>
        <v>Delaware County</v>
      </c>
      <c r="B31" s="2" t="str">
        <f>VLOOKUP($C31, 'County name'!$A$1:$C$207, 3, TRUE)</f>
        <v>Iowa</v>
      </c>
      <c r="C31" s="24">
        <v>19055</v>
      </c>
      <c r="D31" s="12">
        <f>VLOOKUP($C31, 'County name'!$A$3:$D$101, 4, FALSE)</f>
        <v>1.11E-2</v>
      </c>
      <c r="E31" s="44">
        <v>1874.4620304415901</v>
      </c>
      <c r="F31" s="44">
        <v>129.757319784164</v>
      </c>
      <c r="G31" s="38">
        <v>0.87598561109897799</v>
      </c>
      <c r="H31" s="45">
        <v>154.74</v>
      </c>
      <c r="I31" s="45">
        <v>92.95</v>
      </c>
      <c r="J31" s="48">
        <v>0.1241</v>
      </c>
      <c r="K31" s="46">
        <v>359.02</v>
      </c>
      <c r="L31" s="45">
        <v>163.9</v>
      </c>
      <c r="M31" s="47">
        <v>0.26729999999999998</v>
      </c>
    </row>
    <row r="32" spans="1:13" ht="14.5" x14ac:dyDescent="0.35">
      <c r="A32" s="2" t="str">
        <f>VLOOKUP(C32, 'County name'!$A$1:$C$207, 2, TRUE)</f>
        <v>Des Moines County</v>
      </c>
      <c r="B32" s="2" t="str">
        <f>VLOOKUP($C32, 'County name'!$A$1:$C$207, 3, TRUE)</f>
        <v>Iowa</v>
      </c>
      <c r="C32" s="24">
        <v>19057</v>
      </c>
      <c r="D32" s="12">
        <f>VLOOKUP($C32, 'County name'!$A$3:$D$101, 4, FALSE)</f>
        <v>6.1999999999999998E-3</v>
      </c>
      <c r="E32" s="44">
        <v>2232.7765143402798</v>
      </c>
      <c r="F32" s="44">
        <v>214.68475694656399</v>
      </c>
      <c r="G32" s="38">
        <v>0.99269243344520897</v>
      </c>
      <c r="H32" s="45">
        <v>162.12</v>
      </c>
      <c r="I32" s="45">
        <v>131.78</v>
      </c>
      <c r="J32" s="48">
        <v>0.14280000000000001</v>
      </c>
      <c r="K32" s="46">
        <v>382.98</v>
      </c>
      <c r="L32" s="45">
        <v>229.56</v>
      </c>
      <c r="M32" s="47">
        <v>0.32829999999999998</v>
      </c>
    </row>
    <row r="33" spans="1:13" ht="14.5" x14ac:dyDescent="0.35">
      <c r="A33" s="2" t="str">
        <f>VLOOKUP(C33, 'County name'!$A$1:$C$207, 2, TRUE)</f>
        <v>Dickinson County</v>
      </c>
      <c r="B33" s="2" t="str">
        <f>VLOOKUP($C33, 'County name'!$A$1:$C$207, 3, TRUE)</f>
        <v>Iowa</v>
      </c>
      <c r="C33" s="24">
        <v>19059</v>
      </c>
      <c r="D33" s="12">
        <f>VLOOKUP($C33, 'County name'!$A$3:$D$101, 4, FALSE)</f>
        <v>7.3000000000000001E-3</v>
      </c>
      <c r="E33" s="44">
        <v>1881.19754128619</v>
      </c>
      <c r="F33" s="44">
        <v>144.949066781998</v>
      </c>
      <c r="G33" s="38">
        <v>0.93951093654944595</v>
      </c>
      <c r="H33" s="45">
        <v>165.63</v>
      </c>
      <c r="I33" s="45">
        <v>94.58</v>
      </c>
      <c r="J33" s="48">
        <v>0.14480000000000001</v>
      </c>
      <c r="K33" s="46">
        <v>334.95</v>
      </c>
      <c r="L33" s="45">
        <v>163.11000000000001</v>
      </c>
      <c r="M33" s="47">
        <v>0.25159999999999999</v>
      </c>
    </row>
    <row r="34" spans="1:13" ht="14.5" x14ac:dyDescent="0.35">
      <c r="A34" s="2" t="str">
        <f>VLOOKUP(C34, 'County name'!$A$1:$C$207, 2, TRUE)</f>
        <v>Dubuque County</v>
      </c>
      <c r="B34" s="2" t="str">
        <f>VLOOKUP($C34, 'County name'!$A$1:$C$207, 3, TRUE)</f>
        <v>Iowa</v>
      </c>
      <c r="C34" s="24">
        <v>19061</v>
      </c>
      <c r="D34" s="12">
        <f>VLOOKUP($C34, 'County name'!$A$3:$D$101, 4, FALSE)</f>
        <v>8.3999999999999995E-3</v>
      </c>
      <c r="E34" s="44">
        <v>1893.05004212735</v>
      </c>
      <c r="F34" s="44">
        <v>125.019155216217</v>
      </c>
      <c r="G34" s="38">
        <v>0.87290904341452802</v>
      </c>
      <c r="H34" s="45">
        <v>153.6</v>
      </c>
      <c r="I34" s="45">
        <v>89.69</v>
      </c>
      <c r="J34" s="48">
        <v>0.1231</v>
      </c>
      <c r="K34" s="46">
        <v>358.4</v>
      </c>
      <c r="L34" s="45">
        <v>160.02000000000001</v>
      </c>
      <c r="M34" s="47">
        <v>0.26740000000000003</v>
      </c>
    </row>
    <row r="35" spans="1:13" ht="14.5" x14ac:dyDescent="0.35">
      <c r="A35" s="2" t="str">
        <f>VLOOKUP(C35, 'County name'!$A$1:$C$207, 2, TRUE)</f>
        <v>Emmet County</v>
      </c>
      <c r="B35" s="2" t="str">
        <f>VLOOKUP($C35, 'County name'!$A$1:$C$207, 3, TRUE)</f>
        <v>Iowa</v>
      </c>
      <c r="C35" s="24">
        <v>19063</v>
      </c>
      <c r="D35" s="12">
        <f>VLOOKUP($C35, 'County name'!$A$3:$D$101, 4, FALSE)</f>
        <v>8.3000000000000001E-3</v>
      </c>
      <c r="E35" s="44">
        <v>1882.0673421300501</v>
      </c>
      <c r="F35" s="44">
        <v>140.183228635788</v>
      </c>
      <c r="G35" s="38">
        <v>0.93499750278110705</v>
      </c>
      <c r="H35" s="45">
        <v>165.86</v>
      </c>
      <c r="I35" s="45">
        <v>91.67</v>
      </c>
      <c r="J35" s="48">
        <v>0.1421</v>
      </c>
      <c r="K35" s="46">
        <v>337.33</v>
      </c>
      <c r="L35" s="45">
        <v>160.25</v>
      </c>
      <c r="M35" s="47">
        <v>0.25009999999999999</v>
      </c>
    </row>
    <row r="36" spans="1:13" ht="14.5" x14ac:dyDescent="0.35">
      <c r="A36" s="2" t="str">
        <f>VLOOKUP(C36, 'County name'!$A$1:$C$207, 2, TRUE)</f>
        <v>Fayette County</v>
      </c>
      <c r="B36" s="2" t="str">
        <f>VLOOKUP($C36, 'County name'!$A$1:$C$207, 3, TRUE)</f>
        <v>Iowa</v>
      </c>
      <c r="C36" s="24">
        <v>19065</v>
      </c>
      <c r="D36" s="12">
        <f>VLOOKUP($C36, 'County name'!$A$3:$D$101, 4, FALSE)</f>
        <v>1.37E-2</v>
      </c>
      <c r="E36" s="44">
        <v>1868.6431985678601</v>
      </c>
      <c r="F36" s="44">
        <v>127.347716331482</v>
      </c>
      <c r="G36" s="38">
        <v>0.89254741936049897</v>
      </c>
      <c r="H36" s="45">
        <v>154.82</v>
      </c>
      <c r="I36" s="45">
        <v>89.96</v>
      </c>
      <c r="J36" s="48">
        <v>0.12590000000000001</v>
      </c>
      <c r="K36" s="46">
        <v>351.99</v>
      </c>
      <c r="L36" s="45">
        <v>154.86000000000001</v>
      </c>
      <c r="M36" s="47">
        <v>0.255</v>
      </c>
    </row>
    <row r="37" spans="1:13" ht="14.5" x14ac:dyDescent="0.35">
      <c r="A37" s="2" t="str">
        <f>VLOOKUP(C37, 'County name'!$A$1:$C$207, 2, TRUE)</f>
        <v>Floyd County</v>
      </c>
      <c r="B37" s="2" t="str">
        <f>VLOOKUP($C37, 'County name'!$A$1:$C$207, 3, TRUE)</f>
        <v>Iowa</v>
      </c>
      <c r="C37" s="24">
        <v>19067</v>
      </c>
      <c r="D37" s="12">
        <f>VLOOKUP($C37, 'County name'!$A$3:$D$101, 4, FALSE)</f>
        <v>1.03E-2</v>
      </c>
      <c r="E37" s="44">
        <v>1936.6196780016001</v>
      </c>
      <c r="F37" s="44">
        <v>149.08657865524299</v>
      </c>
      <c r="G37" s="38">
        <v>0.92222906847860797</v>
      </c>
      <c r="H37" s="45">
        <v>159.47</v>
      </c>
      <c r="I37" s="45">
        <v>94.27</v>
      </c>
      <c r="J37" s="48">
        <v>0.1338</v>
      </c>
      <c r="K37" s="46">
        <v>355.2</v>
      </c>
      <c r="L37" s="45">
        <v>167.82</v>
      </c>
      <c r="M37" s="47">
        <v>0.26029999999999998</v>
      </c>
    </row>
    <row r="38" spans="1:13" ht="14.5" x14ac:dyDescent="0.35">
      <c r="A38" s="2" t="str">
        <f>VLOOKUP(C38, 'County name'!$A$1:$C$207, 2, TRUE)</f>
        <v>Franklin County</v>
      </c>
      <c r="B38" s="2" t="str">
        <f>VLOOKUP($C38, 'County name'!$A$1:$C$207, 3, TRUE)</f>
        <v>Iowa</v>
      </c>
      <c r="C38" s="24">
        <v>19069</v>
      </c>
      <c r="D38" s="12">
        <f>VLOOKUP($C38, 'County name'!$A$3:$D$101, 4, FALSE)</f>
        <v>1.3500000000000002E-2</v>
      </c>
      <c r="E38" s="44">
        <v>1933.7295197363901</v>
      </c>
      <c r="F38" s="44">
        <v>149.269701194763</v>
      </c>
      <c r="G38" s="38">
        <v>0.94060622148658202</v>
      </c>
      <c r="H38" s="45">
        <v>165.82</v>
      </c>
      <c r="I38" s="45">
        <v>98.95</v>
      </c>
      <c r="J38" s="48">
        <v>0.1414</v>
      </c>
      <c r="K38" s="46">
        <v>355.73</v>
      </c>
      <c r="L38" s="45">
        <v>173.04</v>
      </c>
      <c r="M38" s="47">
        <v>0.26989999999999997</v>
      </c>
    </row>
    <row r="39" spans="1:13" ht="14.5" x14ac:dyDescent="0.35">
      <c r="A39" s="2" t="str">
        <f>VLOOKUP(C39, 'County name'!$A$1:$C$207, 2, TRUE)</f>
        <v>Fremont County</v>
      </c>
      <c r="B39" s="2" t="str">
        <f>VLOOKUP($C39, 'County name'!$A$1:$C$207, 3, TRUE)</f>
        <v>Iowa</v>
      </c>
      <c r="C39" s="24">
        <v>19071</v>
      </c>
      <c r="D39" s="12">
        <f>VLOOKUP($C39, 'County name'!$A$3:$D$101, 4, FALSE)</f>
        <v>9.7000000000000003E-3</v>
      </c>
      <c r="E39" s="44">
        <v>2303.2681850437798</v>
      </c>
      <c r="F39" s="44">
        <v>306.95857686996499</v>
      </c>
      <c r="G39" s="38">
        <v>1.1212294578809101</v>
      </c>
      <c r="H39" s="45">
        <v>178.94</v>
      </c>
      <c r="I39" s="45">
        <v>149.22999999999999</v>
      </c>
      <c r="J39" s="48">
        <v>0.1696</v>
      </c>
      <c r="K39" s="46">
        <v>380.7</v>
      </c>
      <c r="L39" s="45">
        <v>258.91000000000003</v>
      </c>
      <c r="M39" s="47">
        <v>0.34570000000000001</v>
      </c>
    </row>
    <row r="40" spans="1:13" ht="14.5" x14ac:dyDescent="0.35">
      <c r="A40" s="2" t="str">
        <f>VLOOKUP(C40, 'County name'!$A$1:$C$207, 2, TRUE)</f>
        <v>Greene County</v>
      </c>
      <c r="B40" s="2" t="str">
        <f>VLOOKUP($C40, 'County name'!$A$1:$C$207, 3, TRUE)</f>
        <v>Iowa</v>
      </c>
      <c r="C40" s="24">
        <v>19073</v>
      </c>
      <c r="D40" s="12">
        <f>VLOOKUP($C40, 'County name'!$A$3:$D$101, 4, FALSE)</f>
        <v>1.1699999999999999E-2</v>
      </c>
      <c r="E40" s="44">
        <v>2088.11504653166</v>
      </c>
      <c r="F40" s="44">
        <v>217.512943887711</v>
      </c>
      <c r="G40" s="38">
        <v>1.03524372289727</v>
      </c>
      <c r="H40" s="45">
        <v>170.1</v>
      </c>
      <c r="I40" s="45">
        <v>120.32</v>
      </c>
      <c r="J40" s="48">
        <v>0.1515</v>
      </c>
      <c r="K40" s="46">
        <v>358.25</v>
      </c>
      <c r="L40" s="45">
        <v>210.64</v>
      </c>
      <c r="M40" s="47">
        <v>0.29730000000000001</v>
      </c>
    </row>
    <row r="41" spans="1:13" ht="14.5" x14ac:dyDescent="0.35">
      <c r="A41" s="2" t="str">
        <f>VLOOKUP(C41, 'County name'!$A$1:$C$207, 2, TRUE)</f>
        <v>Grundy County</v>
      </c>
      <c r="B41" s="2" t="str">
        <f>VLOOKUP($C41, 'County name'!$A$1:$C$207, 3, TRUE)</f>
        <v>Iowa</v>
      </c>
      <c r="C41" s="24">
        <v>19075</v>
      </c>
      <c r="D41" s="12">
        <f>VLOOKUP($C41, 'County name'!$A$3:$D$101, 4, FALSE)</f>
        <v>1.11E-2</v>
      </c>
      <c r="E41" s="44">
        <v>1964.8088247051001</v>
      </c>
      <c r="F41" s="44">
        <v>157.618075037003</v>
      </c>
      <c r="G41" s="38">
        <v>0.93208579943483005</v>
      </c>
      <c r="H41" s="45">
        <v>164.34</v>
      </c>
      <c r="I41" s="45">
        <v>103.61</v>
      </c>
      <c r="J41" s="48">
        <v>0.13850000000000001</v>
      </c>
      <c r="K41" s="46">
        <v>362.5</v>
      </c>
      <c r="L41" s="45">
        <v>180.76</v>
      </c>
      <c r="M41" s="47">
        <v>0.27779999999999999</v>
      </c>
    </row>
    <row r="42" spans="1:13" ht="14.5" x14ac:dyDescent="0.35">
      <c r="A42" s="2" t="str">
        <f>VLOOKUP(C42, 'County name'!$A$1:$C$207, 2, TRUE)</f>
        <v>Guthrie County</v>
      </c>
      <c r="B42" s="2" t="str">
        <f>VLOOKUP($C42, 'County name'!$A$1:$C$207, 3, TRUE)</f>
        <v>Iowa</v>
      </c>
      <c r="C42" s="24">
        <v>19077</v>
      </c>
      <c r="D42" s="12">
        <f>VLOOKUP($C42, 'County name'!$A$3:$D$101, 4, FALSE)</f>
        <v>0.01</v>
      </c>
      <c r="E42" s="44">
        <v>2076.34643696393</v>
      </c>
      <c r="F42" s="44">
        <v>216.837590551376</v>
      </c>
      <c r="G42" s="38">
        <v>1.0051094122840001</v>
      </c>
      <c r="H42" s="45">
        <v>169.82</v>
      </c>
      <c r="I42" s="45">
        <v>122.12</v>
      </c>
      <c r="J42" s="48">
        <v>0.15049999999999999</v>
      </c>
      <c r="K42" s="46">
        <v>362.85</v>
      </c>
      <c r="L42" s="45">
        <v>214.18</v>
      </c>
      <c r="M42" s="47">
        <v>0.30270000000000002</v>
      </c>
    </row>
    <row r="43" spans="1:13" ht="14.5" x14ac:dyDescent="0.35">
      <c r="A43" s="2" t="str">
        <f>VLOOKUP(C43, 'County name'!$A$1:$C$207, 2, TRUE)</f>
        <v>Hamilton County</v>
      </c>
      <c r="B43" s="2" t="str">
        <f>VLOOKUP($C43, 'County name'!$A$1:$C$207, 3, TRUE)</f>
        <v>Iowa</v>
      </c>
      <c r="C43" s="24">
        <v>19079</v>
      </c>
      <c r="D43" s="12">
        <f>VLOOKUP($C43, 'County name'!$A$3:$D$101, 4, FALSE)</f>
        <v>1.1899999999999999E-2</v>
      </c>
      <c r="E43" s="44">
        <v>1993.65750657488</v>
      </c>
      <c r="F43" s="44">
        <v>172.342851543427</v>
      </c>
      <c r="G43" s="38">
        <v>0.981211787629787</v>
      </c>
      <c r="H43" s="45">
        <v>168.52</v>
      </c>
      <c r="I43" s="45">
        <v>107.08</v>
      </c>
      <c r="J43" s="48">
        <v>0.1459</v>
      </c>
      <c r="K43" s="46">
        <v>354.46</v>
      </c>
      <c r="L43" s="45">
        <v>186.75</v>
      </c>
      <c r="M43" s="47">
        <v>0.28000000000000003</v>
      </c>
    </row>
    <row r="44" spans="1:13" ht="14.5" x14ac:dyDescent="0.35">
      <c r="A44" s="2" t="str">
        <f>VLOOKUP(C44, 'County name'!$A$1:$C$207, 2, TRUE)</f>
        <v>Hancock County</v>
      </c>
      <c r="B44" s="2" t="str">
        <f>VLOOKUP($C44, 'County name'!$A$1:$C$207, 3, TRUE)</f>
        <v>Iowa</v>
      </c>
      <c r="C44" s="24">
        <v>19081</v>
      </c>
      <c r="D44" s="12">
        <f>VLOOKUP($C44, 'County name'!$A$3:$D$101, 4, FALSE)</f>
        <v>1.21E-2</v>
      </c>
      <c r="E44" s="44">
        <v>1911.2616295182499</v>
      </c>
      <c r="F44" s="44">
        <v>140.315041446686</v>
      </c>
      <c r="G44" s="38">
        <v>0.93208980657212503</v>
      </c>
      <c r="H44" s="45">
        <v>168.68</v>
      </c>
      <c r="I44" s="45">
        <v>92.67</v>
      </c>
      <c r="J44" s="48">
        <v>0.14269999999999999</v>
      </c>
      <c r="K44" s="46">
        <v>347.19</v>
      </c>
      <c r="L44" s="45">
        <v>162.22</v>
      </c>
      <c r="M44" s="47">
        <v>0.25740000000000002</v>
      </c>
    </row>
    <row r="45" spans="1:13" ht="14.5" x14ac:dyDescent="0.35">
      <c r="A45" s="2" t="str">
        <f>VLOOKUP(C45, 'County name'!$A$1:$C$207, 2, TRUE)</f>
        <v>Hardin County</v>
      </c>
      <c r="B45" s="2" t="str">
        <f>VLOOKUP($C45, 'County name'!$A$1:$C$207, 3, TRUE)</f>
        <v>Iowa</v>
      </c>
      <c r="C45" s="24">
        <v>19083</v>
      </c>
      <c r="D45" s="12">
        <f>VLOOKUP($C45, 'County name'!$A$3:$D$101, 4, FALSE)</f>
        <v>1.1200000000000002E-2</v>
      </c>
      <c r="E45" s="44">
        <v>1975.6198938584901</v>
      </c>
      <c r="F45" s="44">
        <v>163.18695082664499</v>
      </c>
      <c r="G45" s="38">
        <v>0.95318830607316096</v>
      </c>
      <c r="H45" s="45">
        <v>167.55</v>
      </c>
      <c r="I45" s="45">
        <v>105.93</v>
      </c>
      <c r="J45" s="48">
        <v>0.14360000000000001</v>
      </c>
      <c r="K45" s="46">
        <v>358.75</v>
      </c>
      <c r="L45" s="45">
        <v>183.74</v>
      </c>
      <c r="M45" s="47">
        <v>0.27929999999999999</v>
      </c>
    </row>
    <row r="46" spans="1:13" ht="14.5" x14ac:dyDescent="0.35">
      <c r="A46" s="2" t="str">
        <f>VLOOKUP(C46, 'County name'!$A$1:$C$207, 2, TRUE)</f>
        <v>Harrison County</v>
      </c>
      <c r="B46" s="2" t="str">
        <f>VLOOKUP($C46, 'County name'!$A$1:$C$207, 3, TRUE)</f>
        <v>Iowa</v>
      </c>
      <c r="C46" s="24">
        <v>19085</v>
      </c>
      <c r="D46" s="12">
        <f>VLOOKUP($C46, 'County name'!$A$3:$D$101, 4, FALSE)</f>
        <v>1.3899999999999999E-2</v>
      </c>
      <c r="E46" s="44">
        <v>2169.9681712950801</v>
      </c>
      <c r="F46" s="44">
        <v>257.46486144065898</v>
      </c>
      <c r="G46" s="38">
        <v>1.0789689146694801</v>
      </c>
      <c r="H46" s="45">
        <v>167.82</v>
      </c>
      <c r="I46" s="45">
        <v>131.19</v>
      </c>
      <c r="J46" s="48">
        <v>0.15790000000000001</v>
      </c>
      <c r="K46" s="46">
        <v>363.27</v>
      </c>
      <c r="L46" s="45">
        <v>231.47</v>
      </c>
      <c r="M46" s="47">
        <v>0.31609999999999999</v>
      </c>
    </row>
    <row r="47" spans="1:13" ht="14.5" x14ac:dyDescent="0.35">
      <c r="A47" s="2" t="str">
        <f>VLOOKUP(C47, 'County name'!$A$1:$C$207, 2, TRUE)</f>
        <v>Henry County</v>
      </c>
      <c r="B47" s="2" t="str">
        <f>VLOOKUP($C47, 'County name'!$A$1:$C$207, 3, TRUE)</f>
        <v>Iowa</v>
      </c>
      <c r="C47" s="24">
        <v>19087</v>
      </c>
      <c r="D47" s="12">
        <f>VLOOKUP($C47, 'County name'!$A$3:$D$101, 4, FALSE)</f>
        <v>6.6E-3</v>
      </c>
      <c r="E47" s="44">
        <v>2239.4867250431798</v>
      </c>
      <c r="F47" s="44">
        <v>232.13560452461201</v>
      </c>
      <c r="G47" s="38">
        <v>1.0024188108944001</v>
      </c>
      <c r="H47" s="45">
        <v>163.19</v>
      </c>
      <c r="I47" s="45">
        <v>135.30000000000001</v>
      </c>
      <c r="J47" s="48">
        <v>0.14580000000000001</v>
      </c>
      <c r="K47" s="46">
        <v>381.52</v>
      </c>
      <c r="L47" s="45">
        <v>233.91</v>
      </c>
      <c r="M47" s="47">
        <v>0.3281</v>
      </c>
    </row>
    <row r="48" spans="1:13" ht="14.5" x14ac:dyDescent="0.35">
      <c r="A48" s="2" t="str">
        <f>VLOOKUP(C48, 'County name'!$A$1:$C$207, 2, TRUE)</f>
        <v>Howard County</v>
      </c>
      <c r="B48" s="2" t="str">
        <f>VLOOKUP($C48, 'County name'!$A$1:$C$207, 3, TRUE)</f>
        <v>Iowa</v>
      </c>
      <c r="C48" s="24">
        <v>19089</v>
      </c>
      <c r="D48" s="12">
        <f>VLOOKUP($C48, 'County name'!$A$3:$D$101, 4, FALSE)</f>
        <v>9.5999999999999992E-3</v>
      </c>
      <c r="E48" s="44">
        <v>1801.72706910851</v>
      </c>
      <c r="F48" s="44">
        <v>107.544448566437</v>
      </c>
      <c r="G48" s="38">
        <v>0.85204398504015799</v>
      </c>
      <c r="H48" s="45">
        <v>155.31</v>
      </c>
      <c r="I48" s="45">
        <v>83.1</v>
      </c>
      <c r="J48" s="48">
        <v>0.12470000000000001</v>
      </c>
      <c r="K48" s="46">
        <v>342.97</v>
      </c>
      <c r="L48" s="45">
        <v>140.05000000000001</v>
      </c>
      <c r="M48" s="47">
        <v>0.23910000000000001</v>
      </c>
    </row>
    <row r="49" spans="1:13" ht="14.5" x14ac:dyDescent="0.35">
      <c r="A49" s="2" t="str">
        <f>VLOOKUP(C49, 'County name'!$A$1:$C$207, 2, TRUE)</f>
        <v>Humboldt County</v>
      </c>
      <c r="B49" s="2" t="str">
        <f>VLOOKUP($C49, 'County name'!$A$1:$C$207, 3, TRUE)</f>
        <v>Iowa</v>
      </c>
      <c r="C49" s="24">
        <v>19091</v>
      </c>
      <c r="D49" s="12">
        <f>VLOOKUP($C49, 'County name'!$A$3:$D$101, 4, FALSE)</f>
        <v>1.15E-2</v>
      </c>
      <c r="E49" s="44">
        <v>1969.6599957267299</v>
      </c>
      <c r="F49" s="44">
        <v>163.18057789802501</v>
      </c>
      <c r="G49" s="38">
        <v>0.98113488148419303</v>
      </c>
      <c r="H49" s="45">
        <v>171.47</v>
      </c>
      <c r="I49" s="45">
        <v>101.46</v>
      </c>
      <c r="J49" s="48">
        <v>0.1492</v>
      </c>
      <c r="K49" s="46">
        <v>348.57</v>
      </c>
      <c r="L49" s="45">
        <v>178.08</v>
      </c>
      <c r="M49" s="47">
        <v>0.27029999999999998</v>
      </c>
    </row>
    <row r="50" spans="1:13" ht="14.5" x14ac:dyDescent="0.35">
      <c r="A50" s="2" t="str">
        <f>VLOOKUP(C50, 'County name'!$A$1:$C$207, 2, TRUE)</f>
        <v>Ida County</v>
      </c>
      <c r="B50" s="2" t="str">
        <f>VLOOKUP($C50, 'County name'!$A$1:$C$207, 3, TRUE)</f>
        <v>Iowa</v>
      </c>
      <c r="C50" s="24">
        <v>19093</v>
      </c>
      <c r="D50" s="12">
        <f>VLOOKUP($C50, 'County name'!$A$3:$D$101, 4, FALSE)</f>
        <v>9.0000000000000011E-3</v>
      </c>
      <c r="E50" s="44">
        <v>2026.08443999716</v>
      </c>
      <c r="F50" s="44">
        <v>201.08101072311399</v>
      </c>
      <c r="G50" s="38">
        <v>1.03448151073172</v>
      </c>
      <c r="H50" s="45">
        <v>169.49</v>
      </c>
      <c r="I50" s="45">
        <v>115.04</v>
      </c>
      <c r="J50" s="48">
        <v>0.1547</v>
      </c>
      <c r="K50" s="46">
        <v>354.05</v>
      </c>
      <c r="L50" s="45">
        <v>203.17</v>
      </c>
      <c r="M50" s="47">
        <v>0.29260000000000003</v>
      </c>
    </row>
    <row r="51" spans="1:13" ht="14.5" x14ac:dyDescent="0.35">
      <c r="A51" s="2" t="str">
        <f>VLOOKUP(C51, 'County name'!$A$1:$C$207, 2, TRUE)</f>
        <v>Iowa County</v>
      </c>
      <c r="B51" s="2" t="str">
        <f>VLOOKUP($C51, 'County name'!$A$1:$C$207, 3, TRUE)</f>
        <v>Iowa</v>
      </c>
      <c r="C51" s="24">
        <v>19095</v>
      </c>
      <c r="D51" s="12">
        <f>VLOOKUP($C51, 'County name'!$A$3:$D$101, 4, FALSE)</f>
        <v>9.8999999999999991E-3</v>
      </c>
      <c r="E51" s="44">
        <v>2108.0762932314301</v>
      </c>
      <c r="F51" s="44">
        <v>201.106745052338</v>
      </c>
      <c r="G51" s="38">
        <v>0.97642080883013205</v>
      </c>
      <c r="H51" s="45">
        <v>161.79</v>
      </c>
      <c r="I51" s="45">
        <v>120.29</v>
      </c>
      <c r="J51" s="48">
        <v>0.14019999999999999</v>
      </c>
      <c r="K51" s="46">
        <v>373.42</v>
      </c>
      <c r="L51" s="45">
        <v>212.61</v>
      </c>
      <c r="M51" s="47">
        <v>0.30669999999999997</v>
      </c>
    </row>
    <row r="52" spans="1:13" ht="14.5" x14ac:dyDescent="0.35">
      <c r="A52" s="2" t="str">
        <f>VLOOKUP(C52, 'County name'!$A$1:$C$207, 2, TRUE)</f>
        <v>Jackson County</v>
      </c>
      <c r="B52" s="2" t="str">
        <f>VLOOKUP($C52, 'County name'!$A$1:$C$207, 3, TRUE)</f>
        <v>Iowa</v>
      </c>
      <c r="C52" s="24">
        <v>19097</v>
      </c>
      <c r="D52" s="12">
        <f>VLOOKUP($C52, 'County name'!$A$3:$D$101, 4, FALSE)</f>
        <v>7.3000000000000001E-3</v>
      </c>
      <c r="E52" s="44">
        <v>1939.2891158244099</v>
      </c>
      <c r="F52" s="44">
        <v>143.22518553733801</v>
      </c>
      <c r="G52" s="38">
        <v>0.89856730216164304</v>
      </c>
      <c r="H52" s="45">
        <v>154.16</v>
      </c>
      <c r="I52" s="45">
        <v>96.46</v>
      </c>
      <c r="J52" s="48">
        <v>0.1246</v>
      </c>
      <c r="K52" s="46">
        <v>364.15</v>
      </c>
      <c r="L52" s="45">
        <v>175.56</v>
      </c>
      <c r="M52" s="47">
        <v>0.27879999999999999</v>
      </c>
    </row>
    <row r="53" spans="1:13" ht="14.5" x14ac:dyDescent="0.35">
      <c r="A53" s="2" t="str">
        <f>VLOOKUP(C53, 'County name'!$A$1:$C$207, 2, TRUE)</f>
        <v>Jasper County</v>
      </c>
      <c r="B53" s="2" t="str">
        <f>VLOOKUP($C53, 'County name'!$A$1:$C$207, 3, TRUE)</f>
        <v>Iowa</v>
      </c>
      <c r="C53" s="24">
        <v>19099</v>
      </c>
      <c r="D53" s="12">
        <f>VLOOKUP($C53, 'County name'!$A$3:$D$101, 4, FALSE)</f>
        <v>1.4499999999999999E-2</v>
      </c>
      <c r="E53" s="44">
        <v>2106.7059796999902</v>
      </c>
      <c r="F53" s="44">
        <v>198.71721658706701</v>
      </c>
      <c r="G53" s="38">
        <v>0.97212135253240295</v>
      </c>
      <c r="H53" s="45">
        <v>169.65</v>
      </c>
      <c r="I53" s="45">
        <v>120.91</v>
      </c>
      <c r="J53" s="48">
        <v>0.14860000000000001</v>
      </c>
      <c r="K53" s="46">
        <v>370.89</v>
      </c>
      <c r="L53" s="45">
        <v>205.29</v>
      </c>
      <c r="M53" s="47">
        <v>0.30199999999999999</v>
      </c>
    </row>
    <row r="54" spans="1:13" ht="14.5" x14ac:dyDescent="0.35">
      <c r="A54" s="2" t="str">
        <f>VLOOKUP(C54, 'County name'!$A$1:$C$207, 2, TRUE)</f>
        <v>Jefferson County</v>
      </c>
      <c r="B54" s="2" t="str">
        <f>VLOOKUP($C54, 'County name'!$A$1:$C$207, 3, TRUE)</f>
        <v>Iowa</v>
      </c>
      <c r="C54" s="24">
        <v>19101</v>
      </c>
      <c r="D54" s="12">
        <f>VLOOKUP($C54, 'County name'!$A$3:$D$101, 4, FALSE)</f>
        <v>5.8999999999999999E-3</v>
      </c>
      <c r="E54" s="44">
        <v>2252.5026438272698</v>
      </c>
      <c r="F54" s="44">
        <v>251.38275537490799</v>
      </c>
      <c r="G54" s="38">
        <v>1.0404345322753701</v>
      </c>
      <c r="H54" s="45">
        <v>167.67</v>
      </c>
      <c r="I54" s="45">
        <v>138.69</v>
      </c>
      <c r="J54" s="48">
        <v>0.1525</v>
      </c>
      <c r="K54" s="46">
        <v>382.27</v>
      </c>
      <c r="L54" s="45">
        <v>237.08</v>
      </c>
      <c r="M54" s="47">
        <v>0.3306</v>
      </c>
    </row>
    <row r="55" spans="1:13" ht="14.5" x14ac:dyDescent="0.35">
      <c r="A55" s="2" t="str">
        <f>VLOOKUP(C55, 'County name'!$A$1:$C$207, 2, TRUE)</f>
        <v>Johnson County</v>
      </c>
      <c r="B55" s="2" t="str">
        <f>VLOOKUP($C55, 'County name'!$A$1:$C$207, 3, TRUE)</f>
        <v>Iowa</v>
      </c>
      <c r="C55" s="24">
        <v>19103</v>
      </c>
      <c r="D55" s="12">
        <f>VLOOKUP($C55, 'County name'!$A$3:$D$101, 4, FALSE)</f>
        <v>9.3999999999999986E-3</v>
      </c>
      <c r="E55" s="44">
        <v>2154.5873956057198</v>
      </c>
      <c r="F55" s="44">
        <v>209.912531757355</v>
      </c>
      <c r="G55" s="38">
        <v>0.99588209446990394</v>
      </c>
      <c r="H55" s="45">
        <v>160.04</v>
      </c>
      <c r="I55" s="45">
        <v>121.33</v>
      </c>
      <c r="J55" s="48">
        <v>0.13930000000000001</v>
      </c>
      <c r="K55" s="46">
        <v>378.77</v>
      </c>
      <c r="L55" s="45">
        <v>218.71</v>
      </c>
      <c r="M55" s="47">
        <v>0.3145</v>
      </c>
    </row>
    <row r="56" spans="1:13" ht="14.5" x14ac:dyDescent="0.35">
      <c r="A56" s="2" t="str">
        <f>VLOOKUP(C56, 'County name'!$A$1:$C$207, 2, TRUE)</f>
        <v>Jones County</v>
      </c>
      <c r="B56" s="2" t="str">
        <f>VLOOKUP($C56, 'County name'!$A$1:$C$207, 3, TRUE)</f>
        <v>Iowa</v>
      </c>
      <c r="C56" s="24">
        <v>19105</v>
      </c>
      <c r="D56" s="12">
        <f>VLOOKUP($C56, 'County name'!$A$3:$D$101, 4, FALSE)</f>
        <v>9.1999999999999998E-3</v>
      </c>
      <c r="E56" s="44">
        <v>1961.3825049903801</v>
      </c>
      <c r="F56" s="44">
        <v>157.59018087387099</v>
      </c>
      <c r="G56" s="38">
        <v>0.91141533416597198</v>
      </c>
      <c r="H56" s="45">
        <v>154.88999999999999</v>
      </c>
      <c r="I56" s="45">
        <v>101.49</v>
      </c>
      <c r="J56" s="48">
        <v>0.12690000000000001</v>
      </c>
      <c r="K56" s="46">
        <v>365.82</v>
      </c>
      <c r="L56" s="45">
        <v>184.6</v>
      </c>
      <c r="M56" s="47">
        <v>0.2838</v>
      </c>
    </row>
    <row r="57" spans="1:13" ht="14.5" x14ac:dyDescent="0.35">
      <c r="A57" s="2" t="str">
        <f>VLOOKUP(C57, 'County name'!$A$1:$C$207, 2, TRUE)</f>
        <v>Keokuk County</v>
      </c>
      <c r="B57" s="2" t="str">
        <f>VLOOKUP($C57, 'County name'!$A$1:$C$207, 3, TRUE)</f>
        <v>Iowa</v>
      </c>
      <c r="C57" s="24">
        <v>19107</v>
      </c>
      <c r="D57" s="12">
        <f>VLOOKUP($C57, 'County name'!$A$3:$D$101, 4, FALSE)</f>
        <v>8.6E-3</v>
      </c>
      <c r="E57" s="44">
        <v>2177.7264335404202</v>
      </c>
      <c r="F57" s="44">
        <v>222.425617313385</v>
      </c>
      <c r="G57" s="38">
        <v>1.0058804785150099</v>
      </c>
      <c r="H57" s="45">
        <v>166.14</v>
      </c>
      <c r="I57" s="45">
        <v>129.99</v>
      </c>
      <c r="J57" s="48">
        <v>0.14760000000000001</v>
      </c>
      <c r="K57" s="46">
        <v>378.37</v>
      </c>
      <c r="L57" s="45">
        <v>223.98</v>
      </c>
      <c r="M57" s="47">
        <v>0.31890000000000002</v>
      </c>
    </row>
    <row r="58" spans="1:13" ht="14.5" x14ac:dyDescent="0.35">
      <c r="A58" s="2" t="str">
        <f>VLOOKUP(C58, 'County name'!$A$1:$C$207, 2, TRUE)</f>
        <v>Kossuth County</v>
      </c>
      <c r="B58" s="2" t="str">
        <f>VLOOKUP($C58, 'County name'!$A$1:$C$207, 3, TRUE)</f>
        <v>Iowa</v>
      </c>
      <c r="C58" s="24">
        <v>19109</v>
      </c>
      <c r="D58" s="12">
        <f>VLOOKUP($C58, 'County name'!$A$3:$D$101, 4, FALSE)</f>
        <v>2.3300000000000001E-2</v>
      </c>
      <c r="E58" s="44">
        <v>1927.9539251874601</v>
      </c>
      <c r="F58" s="44">
        <v>147.44820461273201</v>
      </c>
      <c r="G58" s="38">
        <v>0.96256066053656597</v>
      </c>
      <c r="H58" s="45">
        <v>169.87</v>
      </c>
      <c r="I58" s="45">
        <v>93.95</v>
      </c>
      <c r="J58" s="48">
        <v>0.1449</v>
      </c>
      <c r="K58" s="46">
        <v>342.79</v>
      </c>
      <c r="L58" s="45">
        <v>165.48</v>
      </c>
      <c r="M58" s="47">
        <v>0.25619999999999998</v>
      </c>
    </row>
    <row r="59" spans="1:13" ht="14.5" x14ac:dyDescent="0.35">
      <c r="A59" s="2" t="str">
        <f>VLOOKUP(C59, 'County name'!$A$1:$C$207, 2, TRUE)</f>
        <v>Lee County</v>
      </c>
      <c r="B59" s="2" t="str">
        <f>VLOOKUP($C59, 'County name'!$A$1:$C$207, 3, TRUE)</f>
        <v>Iowa</v>
      </c>
      <c r="C59" s="24">
        <v>19111</v>
      </c>
      <c r="D59" s="12">
        <f>VLOOKUP($C59, 'County name'!$A$3:$D$101, 4, FALSE)</f>
        <v>5.7999999999999996E-3</v>
      </c>
      <c r="E59" s="44">
        <v>2293.1992792328801</v>
      </c>
      <c r="F59" s="44">
        <v>241.14626178741401</v>
      </c>
      <c r="G59" s="38">
        <v>1.03257942212584</v>
      </c>
      <c r="H59" s="45">
        <v>164.88</v>
      </c>
      <c r="I59" s="45">
        <v>140.52000000000001</v>
      </c>
      <c r="J59" s="48">
        <v>0.15090000000000001</v>
      </c>
      <c r="K59" s="46">
        <v>386.88</v>
      </c>
      <c r="L59" s="45">
        <v>243.15</v>
      </c>
      <c r="M59" s="47">
        <v>0.34289999999999998</v>
      </c>
    </row>
    <row r="60" spans="1:13" ht="14.5" x14ac:dyDescent="0.35">
      <c r="A60" s="2" t="str">
        <f>VLOOKUP(C60, 'County name'!$A$1:$C$207, 2, TRUE)</f>
        <v>Linn County</v>
      </c>
      <c r="B60" s="2" t="str">
        <f>VLOOKUP($C60, 'County name'!$A$1:$C$207, 3, TRUE)</f>
        <v>Iowa</v>
      </c>
      <c r="C60" s="24">
        <v>19113</v>
      </c>
      <c r="D60" s="12">
        <f>VLOOKUP($C60, 'County name'!$A$3:$D$101, 4, FALSE)</f>
        <v>0.01</v>
      </c>
      <c r="E60" s="44">
        <v>2022.6902924154001</v>
      </c>
      <c r="F60" s="44">
        <v>173.35880351066601</v>
      </c>
      <c r="G60" s="38">
        <v>0.94896459629860697</v>
      </c>
      <c r="H60" s="45">
        <v>155.72</v>
      </c>
      <c r="I60" s="45">
        <v>107.13</v>
      </c>
      <c r="J60" s="48">
        <v>0.1308</v>
      </c>
      <c r="K60" s="46">
        <v>368.12</v>
      </c>
      <c r="L60" s="45">
        <v>194</v>
      </c>
      <c r="M60" s="47">
        <v>0.29010000000000002</v>
      </c>
    </row>
    <row r="61" spans="1:13" ht="14.5" x14ac:dyDescent="0.35">
      <c r="A61" s="2" t="str">
        <f>VLOOKUP(C61, 'County name'!$A$1:$C$207, 2, TRUE)</f>
        <v>Louisa County</v>
      </c>
      <c r="B61" s="2" t="str">
        <f>VLOOKUP($C61, 'County name'!$A$1:$C$207, 3, TRUE)</f>
        <v>Iowa</v>
      </c>
      <c r="C61" s="24">
        <v>19115</v>
      </c>
      <c r="D61" s="12">
        <f>VLOOKUP($C61, 'County name'!$A$3:$D$101, 4, FALSE)</f>
        <v>6.0999999999999995E-3</v>
      </c>
      <c r="E61" s="44">
        <v>2223.8242617864198</v>
      </c>
      <c r="F61" s="44">
        <v>223.276140260696</v>
      </c>
      <c r="G61" s="38">
        <v>0.99488785818332703</v>
      </c>
      <c r="H61" s="45">
        <v>161.6</v>
      </c>
      <c r="I61" s="45">
        <v>130.31</v>
      </c>
      <c r="J61" s="48">
        <v>0.14219999999999999</v>
      </c>
      <c r="K61" s="46">
        <v>383.79</v>
      </c>
      <c r="L61" s="45">
        <v>230.72</v>
      </c>
      <c r="M61" s="47">
        <v>0.3266</v>
      </c>
    </row>
    <row r="62" spans="1:13" ht="14.5" x14ac:dyDescent="0.35">
      <c r="A62" s="2" t="str">
        <f>VLOOKUP(C62, 'County name'!$A$1:$C$207, 2, TRUE)</f>
        <v>Lucas County</v>
      </c>
      <c r="B62" s="2" t="str">
        <f>VLOOKUP($C62, 'County name'!$A$1:$C$207, 3, TRUE)</f>
        <v>Iowa</v>
      </c>
      <c r="C62" s="24">
        <v>19117</v>
      </c>
      <c r="D62" s="12">
        <f>VLOOKUP($C62, 'County name'!$A$3:$D$101, 4, FALSE)</f>
        <v>4.0000000000000001E-3</v>
      </c>
      <c r="E62" s="44">
        <v>2145.4173055794299</v>
      </c>
      <c r="F62" s="44">
        <v>222.72941832542401</v>
      </c>
      <c r="G62" s="38">
        <v>0.991974414131368</v>
      </c>
      <c r="H62" s="45">
        <v>169.58</v>
      </c>
      <c r="I62" s="45">
        <v>129.96</v>
      </c>
      <c r="J62" s="48">
        <v>0.1492</v>
      </c>
      <c r="K62" s="46">
        <v>383.09</v>
      </c>
      <c r="L62" s="45">
        <v>223.24</v>
      </c>
      <c r="M62" s="47">
        <v>0.32250000000000001</v>
      </c>
    </row>
    <row r="63" spans="1:13" ht="14.5" x14ac:dyDescent="0.35">
      <c r="A63" s="2" t="str">
        <f>VLOOKUP(C63, 'County name'!$A$1:$C$207, 2, TRUE)</f>
        <v>Lyon County</v>
      </c>
      <c r="B63" s="2" t="str">
        <f>VLOOKUP($C63, 'County name'!$A$1:$C$207, 3, TRUE)</f>
        <v>Iowa</v>
      </c>
      <c r="C63" s="24">
        <v>19119</v>
      </c>
      <c r="D63" s="12">
        <f>VLOOKUP($C63, 'County name'!$A$3:$D$101, 4, FALSE)</f>
        <v>1.3000000000000001E-2</v>
      </c>
      <c r="E63" s="44">
        <v>1934.4450482534301</v>
      </c>
      <c r="F63" s="44">
        <v>202.16220793724099</v>
      </c>
      <c r="G63" s="38">
        <v>1.02915552617202</v>
      </c>
      <c r="H63" s="45">
        <v>166.1</v>
      </c>
      <c r="I63" s="45">
        <v>104.06</v>
      </c>
      <c r="J63" s="48">
        <v>0.15040000000000001</v>
      </c>
      <c r="K63" s="46">
        <v>336.72</v>
      </c>
      <c r="L63" s="45">
        <v>187.75</v>
      </c>
      <c r="M63" s="47">
        <v>0.26850000000000002</v>
      </c>
    </row>
    <row r="64" spans="1:13" ht="14.5" x14ac:dyDescent="0.35">
      <c r="A64" s="2" t="str">
        <f>VLOOKUP(C64, 'County name'!$A$1:$C$207, 2, TRUE)</f>
        <v>Madison County</v>
      </c>
      <c r="B64" s="2" t="str">
        <f>VLOOKUP($C64, 'County name'!$A$1:$C$207, 3, TRUE)</f>
        <v>Iowa</v>
      </c>
      <c r="C64" s="24">
        <v>19121</v>
      </c>
      <c r="D64" s="12">
        <f>VLOOKUP($C64, 'County name'!$A$3:$D$101, 4, FALSE)</f>
        <v>7.0999999999999995E-3</v>
      </c>
      <c r="E64" s="44">
        <v>2139.4087926270299</v>
      </c>
      <c r="F64" s="44">
        <v>220.93511886596701</v>
      </c>
      <c r="G64" s="38">
        <v>1.01073086792887</v>
      </c>
      <c r="H64" s="45">
        <v>167.15</v>
      </c>
      <c r="I64" s="45">
        <v>123.14</v>
      </c>
      <c r="J64" s="48">
        <v>0.1472</v>
      </c>
      <c r="K64" s="46">
        <v>368.96</v>
      </c>
      <c r="L64" s="45">
        <v>213.68</v>
      </c>
      <c r="M64" s="47">
        <v>0.30890000000000001</v>
      </c>
    </row>
    <row r="65" spans="1:13" ht="14.5" x14ac:dyDescent="0.35">
      <c r="A65" s="2" t="str">
        <f>VLOOKUP(C65, 'County name'!$A$1:$C$207, 2, TRUE)</f>
        <v>Mahaska County</v>
      </c>
      <c r="B65" s="2" t="str">
        <f>VLOOKUP($C65, 'County name'!$A$1:$C$207, 3, TRUE)</f>
        <v>Iowa</v>
      </c>
      <c r="C65" s="24">
        <v>19123</v>
      </c>
      <c r="D65" s="12">
        <f>VLOOKUP($C65, 'County name'!$A$3:$D$101, 4, FALSE)</f>
        <v>9.1999999999999998E-3</v>
      </c>
      <c r="E65" s="44">
        <v>2168.0653928185502</v>
      </c>
      <c r="F65" s="44">
        <v>217.69739680290201</v>
      </c>
      <c r="G65" s="38">
        <v>1.00831154160985</v>
      </c>
      <c r="H65" s="45">
        <v>168.59</v>
      </c>
      <c r="I65" s="45">
        <v>128.38</v>
      </c>
      <c r="J65" s="48">
        <v>0.1492</v>
      </c>
      <c r="K65" s="46">
        <v>378.91</v>
      </c>
      <c r="L65" s="45">
        <v>219.99</v>
      </c>
      <c r="M65" s="47">
        <v>0.31740000000000002</v>
      </c>
    </row>
    <row r="66" spans="1:13" ht="14.5" x14ac:dyDescent="0.35">
      <c r="A66" s="2" t="str">
        <f>VLOOKUP(C66, 'County name'!$A$1:$C$207, 2, TRUE)</f>
        <v>Marion County</v>
      </c>
      <c r="B66" s="2" t="str">
        <f>VLOOKUP($C66, 'County name'!$A$1:$C$207, 3, TRUE)</f>
        <v>Iowa</v>
      </c>
      <c r="C66" s="24">
        <v>19125</v>
      </c>
      <c r="D66" s="12">
        <f>VLOOKUP($C66, 'County name'!$A$3:$D$101, 4, FALSE)</f>
        <v>6.4000000000000003E-3</v>
      </c>
      <c r="E66" s="44">
        <v>2204.2236039109498</v>
      </c>
      <c r="F66" s="44">
        <v>228.605280923843</v>
      </c>
      <c r="G66" s="38">
        <v>1.0243819582264999</v>
      </c>
      <c r="H66" s="45">
        <v>169.17</v>
      </c>
      <c r="I66" s="45">
        <v>129.36000000000001</v>
      </c>
      <c r="J66" s="48">
        <v>0.15160000000000001</v>
      </c>
      <c r="K66" s="46">
        <v>378.17</v>
      </c>
      <c r="L66" s="45">
        <v>221.35</v>
      </c>
      <c r="M66" s="47">
        <v>0.31879999999999997</v>
      </c>
    </row>
    <row r="67" spans="1:13" ht="14.5" x14ac:dyDescent="0.35">
      <c r="A67" s="2" t="str">
        <f>VLOOKUP(C67, 'County name'!$A$1:$C$207, 2, TRUE)</f>
        <v>Marshall County</v>
      </c>
      <c r="B67" s="2" t="str">
        <f>VLOOKUP($C67, 'County name'!$A$1:$C$207, 3, TRUE)</f>
        <v>Iowa</v>
      </c>
      <c r="C67" s="24">
        <v>19127</v>
      </c>
      <c r="D67" s="12">
        <f>VLOOKUP($C67, 'County name'!$A$3:$D$101, 4, FALSE)</f>
        <v>1.1399999999999999E-2</v>
      </c>
      <c r="E67" s="44">
        <v>2004.09506330765</v>
      </c>
      <c r="F67" s="44">
        <v>167.20291137695301</v>
      </c>
      <c r="G67" s="38">
        <v>0.93166757884614804</v>
      </c>
      <c r="H67" s="45">
        <v>168.47</v>
      </c>
      <c r="I67" s="45">
        <v>109.51</v>
      </c>
      <c r="J67" s="48">
        <v>0.1431</v>
      </c>
      <c r="K67" s="46">
        <v>362.28</v>
      </c>
      <c r="L67" s="45">
        <v>187.62</v>
      </c>
      <c r="M67" s="47">
        <v>0.28420000000000001</v>
      </c>
    </row>
    <row r="68" spans="1:13" ht="14.5" x14ac:dyDescent="0.35">
      <c r="A68" s="2" t="str">
        <f>VLOOKUP(C68, 'County name'!$A$1:$C$207, 2, TRUE)</f>
        <v>Mills County</v>
      </c>
      <c r="B68" s="2" t="str">
        <f>VLOOKUP($C68, 'County name'!$A$1:$C$207, 3, TRUE)</f>
        <v>Iowa</v>
      </c>
      <c r="C68" s="24">
        <v>19129</v>
      </c>
      <c r="D68" s="12">
        <f>VLOOKUP($C68, 'County name'!$A$3:$D$101, 4, FALSE)</f>
        <v>8.0000000000000002E-3</v>
      </c>
      <c r="E68" s="44">
        <v>2255.5931773576399</v>
      </c>
      <c r="F68" s="44">
        <v>283.52916135788001</v>
      </c>
      <c r="G68" s="38">
        <v>1.1109523631809699</v>
      </c>
      <c r="H68" s="45">
        <v>174.88</v>
      </c>
      <c r="I68" s="45">
        <v>141.79</v>
      </c>
      <c r="J68" s="48">
        <v>0.16259999999999999</v>
      </c>
      <c r="K68" s="46">
        <v>374.95</v>
      </c>
      <c r="L68" s="45">
        <v>248.05</v>
      </c>
      <c r="M68" s="47">
        <v>0.33400000000000002</v>
      </c>
    </row>
    <row r="69" spans="1:13" ht="14.5" x14ac:dyDescent="0.35">
      <c r="A69" s="2" t="str">
        <f>VLOOKUP(C69, 'County name'!$A$1:$C$207, 2, TRUE)</f>
        <v>Mitchell County</v>
      </c>
      <c r="B69" s="2" t="str">
        <f>VLOOKUP($C69, 'County name'!$A$1:$C$207, 3, TRUE)</f>
        <v>Iowa</v>
      </c>
      <c r="C69" s="24">
        <v>19131</v>
      </c>
      <c r="D69" s="12">
        <f>VLOOKUP($C69, 'County name'!$A$3:$D$101, 4, FALSE)</f>
        <v>1.09E-2</v>
      </c>
      <c r="E69" s="44">
        <v>1865.0165440476601</v>
      </c>
      <c r="F69" s="44">
        <v>122.01377863883999</v>
      </c>
      <c r="G69" s="38">
        <v>0.89404406649968104</v>
      </c>
      <c r="H69" s="45">
        <v>158.80000000000001</v>
      </c>
      <c r="I69" s="45">
        <v>86.16</v>
      </c>
      <c r="J69" s="48">
        <v>0.13020000000000001</v>
      </c>
      <c r="K69" s="46">
        <v>347.62</v>
      </c>
      <c r="L69" s="45">
        <v>149.91999999999999</v>
      </c>
      <c r="M69" s="47">
        <v>0.24829999999999999</v>
      </c>
    </row>
    <row r="70" spans="1:13" ht="14.5" x14ac:dyDescent="0.35">
      <c r="A70" s="2" t="str">
        <f>VLOOKUP(C70, 'County name'!$A$1:$C$207, 2, TRUE)</f>
        <v>Monona County</v>
      </c>
      <c r="B70" s="2" t="str">
        <f>VLOOKUP($C70, 'County name'!$A$1:$C$207, 3, TRUE)</f>
        <v>Iowa</v>
      </c>
      <c r="C70" s="24">
        <v>19133</v>
      </c>
      <c r="D70" s="12">
        <f>VLOOKUP($C70, 'County name'!$A$3:$D$101, 4, FALSE)</f>
        <v>1.2800000000000001E-2</v>
      </c>
      <c r="E70" s="44">
        <v>2163.5877991689399</v>
      </c>
      <c r="F70" s="44">
        <v>265.707717418671</v>
      </c>
      <c r="G70" s="38">
        <v>1.1066294558405401</v>
      </c>
      <c r="H70" s="45">
        <v>166.33</v>
      </c>
      <c r="I70" s="45">
        <v>129.69999999999999</v>
      </c>
      <c r="J70" s="48">
        <v>0.15870000000000001</v>
      </c>
      <c r="K70" s="46">
        <v>356.96</v>
      </c>
      <c r="L70" s="45">
        <v>230.1</v>
      </c>
      <c r="M70" s="47">
        <v>0.30880000000000002</v>
      </c>
    </row>
    <row r="71" spans="1:13" ht="14.5" x14ac:dyDescent="0.35">
      <c r="A71" s="2" t="str">
        <f>VLOOKUP(C71, 'County name'!$A$1:$C$207, 2, TRUE)</f>
        <v>Monroe County</v>
      </c>
      <c r="B71" s="2" t="str">
        <f>VLOOKUP($C71, 'County name'!$A$1:$C$207, 3, TRUE)</f>
        <v>Iowa</v>
      </c>
      <c r="C71" s="24">
        <v>19135</v>
      </c>
      <c r="D71" s="12">
        <f>VLOOKUP($C71, 'County name'!$A$3:$D$101, 4, FALSE)</f>
        <v>3.3E-3</v>
      </c>
      <c r="E71" s="44">
        <v>2183.9636998426199</v>
      </c>
      <c r="F71" s="44">
        <v>222.622043943405</v>
      </c>
      <c r="G71" s="38">
        <v>1.0128188396148601</v>
      </c>
      <c r="H71" s="45">
        <v>171.78</v>
      </c>
      <c r="I71" s="45">
        <v>132.77000000000001</v>
      </c>
      <c r="J71" s="48">
        <v>0.15279999999999999</v>
      </c>
      <c r="K71" s="46">
        <v>387.87</v>
      </c>
      <c r="L71" s="45">
        <v>227.44</v>
      </c>
      <c r="M71" s="47">
        <v>0.3291</v>
      </c>
    </row>
    <row r="72" spans="1:13" ht="14.5" x14ac:dyDescent="0.35">
      <c r="A72" s="2" t="str">
        <f>VLOOKUP(C72, 'County name'!$A$1:$C$207, 2, TRUE)</f>
        <v>Montgomery County</v>
      </c>
      <c r="B72" s="2" t="str">
        <f>VLOOKUP($C72, 'County name'!$A$1:$C$207, 3, TRUE)</f>
        <v>Iowa</v>
      </c>
      <c r="C72" s="24">
        <v>19137</v>
      </c>
      <c r="D72" s="12">
        <f>VLOOKUP($C72, 'County name'!$A$3:$D$101, 4, FALSE)</f>
        <v>7.6E-3</v>
      </c>
      <c r="E72" s="44">
        <v>2202.3004889137501</v>
      </c>
      <c r="F72" s="44">
        <v>266.69448642730703</v>
      </c>
      <c r="G72" s="38">
        <v>1.07126664903168</v>
      </c>
      <c r="H72" s="45">
        <v>173.44</v>
      </c>
      <c r="I72" s="45">
        <v>137.28</v>
      </c>
      <c r="J72" s="48">
        <v>0.159</v>
      </c>
      <c r="K72" s="46">
        <v>374.17</v>
      </c>
      <c r="L72" s="45">
        <v>240.62</v>
      </c>
      <c r="M72" s="47">
        <v>0.32750000000000001</v>
      </c>
    </row>
    <row r="73" spans="1:13" ht="14.5" x14ac:dyDescent="0.35">
      <c r="A73" s="2" t="str">
        <f>VLOOKUP(C73, 'County name'!$A$1:$C$207, 2, TRUE)</f>
        <v>Muscatine County</v>
      </c>
      <c r="B73" s="2" t="str">
        <f>VLOOKUP($C73, 'County name'!$A$1:$C$207, 3, TRUE)</f>
        <v>Iowa</v>
      </c>
      <c r="C73" s="24">
        <v>19139</v>
      </c>
      <c r="D73" s="12">
        <f>VLOOKUP($C73, 'County name'!$A$3:$D$101, 4, FALSE)</f>
        <v>6.6E-3</v>
      </c>
      <c r="E73" s="44">
        <v>2188.61101633413</v>
      </c>
      <c r="F73" s="44">
        <v>214.48942255973799</v>
      </c>
      <c r="G73" s="38">
        <v>0.99156459827022303</v>
      </c>
      <c r="H73" s="45">
        <v>159.38999999999999</v>
      </c>
      <c r="I73" s="45">
        <v>124.05</v>
      </c>
      <c r="J73" s="48">
        <v>0.1384</v>
      </c>
      <c r="K73" s="46">
        <v>382.66</v>
      </c>
      <c r="L73" s="45">
        <v>224.39</v>
      </c>
      <c r="M73" s="47">
        <v>0.32119999999999999</v>
      </c>
    </row>
    <row r="74" spans="1:13" ht="14.5" x14ac:dyDescent="0.35">
      <c r="A74" s="2" t="str">
        <f>VLOOKUP(C74, 'County name'!$A$1:$C$207, 2, TRUE)</f>
        <v>O</v>
      </c>
      <c r="B74" s="2" t="str">
        <f>VLOOKUP($C74, 'County name'!$A$1:$C$207, 3, TRUE)</f>
        <v>Iowa</v>
      </c>
      <c r="C74" s="24">
        <v>19141</v>
      </c>
      <c r="D74" s="12">
        <f>VLOOKUP($C74, 'County name'!$A$3:$D$101, 4, FALSE)</f>
        <v>1.3100000000000001E-2</v>
      </c>
      <c r="E74" s="44">
        <v>1944.1366972436001</v>
      </c>
      <c r="F74" s="44">
        <v>179.72353754043601</v>
      </c>
      <c r="G74" s="38">
        <v>0.98354449254971399</v>
      </c>
      <c r="H74" s="45">
        <v>169.77</v>
      </c>
      <c r="I74" s="45">
        <v>105.15</v>
      </c>
      <c r="J74" s="48">
        <v>0.15290000000000001</v>
      </c>
      <c r="K74" s="46">
        <v>341.43</v>
      </c>
      <c r="L74" s="45">
        <v>183.66</v>
      </c>
      <c r="M74" s="47">
        <v>0.26910000000000001</v>
      </c>
    </row>
    <row r="75" spans="1:13" ht="14.5" x14ac:dyDescent="0.35">
      <c r="A75" s="2" t="str">
        <f>VLOOKUP(C75, 'County name'!$A$1:$C$207, 2, TRUE)</f>
        <v>Osceola County</v>
      </c>
      <c r="B75" s="2" t="str">
        <f>VLOOKUP($C75, 'County name'!$A$1:$C$207, 3, TRUE)</f>
        <v>Iowa</v>
      </c>
      <c r="C75" s="24">
        <v>19143</v>
      </c>
      <c r="D75" s="12">
        <f>VLOOKUP($C75, 'County name'!$A$3:$D$101, 4, FALSE)</f>
        <v>0.01</v>
      </c>
      <c r="E75" s="44">
        <v>1867.2813473118799</v>
      </c>
      <c r="F75" s="44">
        <v>151.65662107467699</v>
      </c>
      <c r="G75" s="38">
        <v>0.94776188847985998</v>
      </c>
      <c r="H75" s="45">
        <v>165.23</v>
      </c>
      <c r="I75" s="45">
        <v>95.69</v>
      </c>
      <c r="J75" s="48">
        <v>0.14530000000000001</v>
      </c>
      <c r="K75" s="46">
        <v>333.68</v>
      </c>
      <c r="L75" s="45">
        <v>167.25</v>
      </c>
      <c r="M75" s="47">
        <v>0.255</v>
      </c>
    </row>
    <row r="76" spans="1:13" ht="14.5" x14ac:dyDescent="0.35">
      <c r="A76" s="2" t="str">
        <f>VLOOKUP(C76, 'County name'!$A$1:$C$207, 2, TRUE)</f>
        <v>Page County</v>
      </c>
      <c r="B76" s="2" t="str">
        <f>VLOOKUP($C76, 'County name'!$A$1:$C$207, 3, TRUE)</f>
        <v>Iowa</v>
      </c>
      <c r="C76" s="24">
        <v>19145</v>
      </c>
      <c r="D76" s="12">
        <f>VLOOKUP($C76, 'County name'!$A$3:$D$101, 4, FALSE)</f>
        <v>9.8999999999999991E-3</v>
      </c>
      <c r="E76" s="44">
        <v>2234.31012265449</v>
      </c>
      <c r="F76" s="44">
        <v>274.08163785934403</v>
      </c>
      <c r="G76" s="38">
        <v>1.0556029871119501</v>
      </c>
      <c r="H76" s="45">
        <v>176.12</v>
      </c>
      <c r="I76" s="45">
        <v>141.22</v>
      </c>
      <c r="J76" s="48">
        <v>0.1641</v>
      </c>
      <c r="K76" s="46">
        <v>379.37</v>
      </c>
      <c r="L76" s="45">
        <v>246.38</v>
      </c>
      <c r="M76" s="47">
        <v>0.3367</v>
      </c>
    </row>
    <row r="77" spans="1:13" ht="14.5" x14ac:dyDescent="0.35">
      <c r="A77" s="2" t="str">
        <f>VLOOKUP(C77, 'County name'!$A$1:$C$207, 2, TRUE)</f>
        <v>Palo Alto County</v>
      </c>
      <c r="B77" s="2" t="str">
        <f>VLOOKUP($C77, 'County name'!$A$1:$C$207, 3, TRUE)</f>
        <v>Iowa</v>
      </c>
      <c r="C77" s="24">
        <v>19147</v>
      </c>
      <c r="D77" s="12">
        <f>VLOOKUP($C77, 'County name'!$A$3:$D$101, 4, FALSE)</f>
        <v>1.1699999999999999E-2</v>
      </c>
      <c r="E77" s="44">
        <v>1954.0788569010001</v>
      </c>
      <c r="F77" s="44">
        <v>162.32175164222701</v>
      </c>
      <c r="G77" s="38">
        <v>0.97999058100870295</v>
      </c>
      <c r="H77" s="45">
        <v>170.25</v>
      </c>
      <c r="I77" s="45">
        <v>99.74</v>
      </c>
      <c r="J77" s="48">
        <v>0.14899999999999999</v>
      </c>
      <c r="K77" s="46">
        <v>343.07</v>
      </c>
      <c r="L77" s="45">
        <v>173.29</v>
      </c>
      <c r="M77" s="47">
        <v>0.2616</v>
      </c>
    </row>
    <row r="78" spans="1:13" ht="14.5" x14ac:dyDescent="0.35">
      <c r="A78" s="2" t="str">
        <f>VLOOKUP(C78, 'County name'!$A$1:$C$207, 2, TRUE)</f>
        <v>Plymouth County</v>
      </c>
      <c r="B78" s="2" t="str">
        <f>VLOOKUP($C78, 'County name'!$A$1:$C$207, 3, TRUE)</f>
        <v>Iowa</v>
      </c>
      <c r="C78" s="24">
        <v>19149</v>
      </c>
      <c r="D78" s="12">
        <f>VLOOKUP($C78, 'County name'!$A$3:$D$101, 4, FALSE)</f>
        <v>1.8500000000000003E-2</v>
      </c>
      <c r="E78" s="44">
        <v>2034.98907197125</v>
      </c>
      <c r="F78" s="44">
        <v>230.71853494644199</v>
      </c>
      <c r="G78" s="38">
        <v>1.0802218809047699</v>
      </c>
      <c r="H78" s="45">
        <v>171.09</v>
      </c>
      <c r="I78" s="45">
        <v>118.1</v>
      </c>
      <c r="J78" s="48">
        <v>0.16059999999999999</v>
      </c>
      <c r="K78" s="46">
        <v>347.69</v>
      </c>
      <c r="L78" s="45">
        <v>208.1</v>
      </c>
      <c r="M78" s="47">
        <v>0.2898</v>
      </c>
    </row>
    <row r="79" spans="1:13" ht="14.5" x14ac:dyDescent="0.35">
      <c r="A79" s="2" t="str">
        <f>VLOOKUP(C79, 'County name'!$A$1:$C$207, 2, TRUE)</f>
        <v>Pocahontas County</v>
      </c>
      <c r="B79" s="2" t="str">
        <f>VLOOKUP($C79, 'County name'!$A$1:$C$207, 3, TRUE)</f>
        <v>Iowa</v>
      </c>
      <c r="C79" s="24">
        <v>19151</v>
      </c>
      <c r="D79" s="12">
        <f>VLOOKUP($C79, 'County name'!$A$3:$D$101, 4, FALSE)</f>
        <v>1.41E-2</v>
      </c>
      <c r="E79" s="44">
        <v>1974.91879340529</v>
      </c>
      <c r="F79" s="44">
        <v>177.02067956924401</v>
      </c>
      <c r="G79" s="38">
        <v>1.0005119349756799</v>
      </c>
      <c r="H79" s="45">
        <v>171.34</v>
      </c>
      <c r="I79" s="45">
        <v>106.27</v>
      </c>
      <c r="J79" s="48">
        <v>0.15140000000000001</v>
      </c>
      <c r="K79" s="46">
        <v>348.26</v>
      </c>
      <c r="L79" s="45">
        <v>186</v>
      </c>
      <c r="M79" s="47">
        <v>0.27539999999999998</v>
      </c>
    </row>
    <row r="80" spans="1:13" ht="14.5" x14ac:dyDescent="0.35">
      <c r="A80" s="2" t="str">
        <f>VLOOKUP(C80, 'County name'!$A$1:$C$207, 2, TRUE)</f>
        <v>Polk County</v>
      </c>
      <c r="B80" s="2" t="str">
        <f>VLOOKUP($C80, 'County name'!$A$1:$C$207, 3, TRUE)</f>
        <v>Iowa</v>
      </c>
      <c r="C80" s="24">
        <v>19153</v>
      </c>
      <c r="D80" s="12">
        <f>VLOOKUP($C80, 'County name'!$A$3:$D$101, 4, FALSE)</f>
        <v>7.7000000000000002E-3</v>
      </c>
      <c r="E80" s="44">
        <v>2118.8199499986099</v>
      </c>
      <c r="F80" s="44">
        <v>197.87318310737601</v>
      </c>
      <c r="G80" s="38">
        <v>0.98505497402730802</v>
      </c>
      <c r="H80" s="45">
        <v>167.55</v>
      </c>
      <c r="I80" s="45">
        <v>117.13</v>
      </c>
      <c r="J80" s="48">
        <v>0.1469</v>
      </c>
      <c r="K80" s="46">
        <v>365.34</v>
      </c>
      <c r="L80" s="45">
        <v>201.39</v>
      </c>
      <c r="M80" s="47">
        <v>0.29709999999999998</v>
      </c>
    </row>
    <row r="81" spans="1:13" ht="14.5" x14ac:dyDescent="0.35">
      <c r="A81" s="2" t="str">
        <f>VLOOKUP(C81, 'County name'!$A$1:$C$207, 2, TRUE)</f>
        <v>Pottawattamie County</v>
      </c>
      <c r="B81" s="2" t="str">
        <f>VLOOKUP($C81, 'County name'!$A$1:$C$207, 3, TRUE)</f>
        <v>Iowa</v>
      </c>
      <c r="C81" s="24">
        <v>19155</v>
      </c>
      <c r="D81" s="12">
        <f>VLOOKUP($C81, 'County name'!$A$3:$D$101, 4, FALSE)</f>
        <v>1.7299999999999999E-2</v>
      </c>
      <c r="E81" s="44">
        <v>2177.9751351905302</v>
      </c>
      <c r="F81" s="44">
        <v>246.40802154541001</v>
      </c>
      <c r="G81" s="38">
        <v>1.06610154412457</v>
      </c>
      <c r="H81" s="45">
        <v>171.22</v>
      </c>
      <c r="I81" s="45">
        <v>131.80000000000001</v>
      </c>
      <c r="J81" s="48">
        <v>0.15770000000000001</v>
      </c>
      <c r="K81" s="46">
        <v>369.48</v>
      </c>
      <c r="L81" s="45">
        <v>231.49</v>
      </c>
      <c r="M81" s="47">
        <v>0.32079999999999997</v>
      </c>
    </row>
    <row r="82" spans="1:13" ht="14.5" x14ac:dyDescent="0.35">
      <c r="A82" s="2" t="str">
        <f>VLOOKUP(C82, 'County name'!$A$1:$C$207, 2, TRUE)</f>
        <v>Poweshiek County</v>
      </c>
      <c r="B82" s="2" t="str">
        <f>VLOOKUP($C82, 'County name'!$A$1:$C$207, 3, TRUE)</f>
        <v>Iowa</v>
      </c>
      <c r="C82" s="24">
        <v>19157</v>
      </c>
      <c r="D82" s="12">
        <f>VLOOKUP($C82, 'County name'!$A$3:$D$101, 4, FALSE)</f>
        <v>1.18E-2</v>
      </c>
      <c r="E82" s="44">
        <v>2074.8030684297401</v>
      </c>
      <c r="F82" s="44">
        <v>195.21450624465899</v>
      </c>
      <c r="G82" s="38">
        <v>0.95780535016092305</v>
      </c>
      <c r="H82" s="45">
        <v>166.17</v>
      </c>
      <c r="I82" s="45">
        <v>119.27</v>
      </c>
      <c r="J82" s="48">
        <v>0.14369999999999999</v>
      </c>
      <c r="K82" s="46">
        <v>370.73</v>
      </c>
      <c r="L82" s="45">
        <v>205.7</v>
      </c>
      <c r="M82" s="47">
        <v>0.30180000000000001</v>
      </c>
    </row>
    <row r="83" spans="1:13" ht="14.5" x14ac:dyDescent="0.35">
      <c r="A83" s="2" t="str">
        <f>VLOOKUP(C83, 'County name'!$A$1:$C$207, 2, TRUE)</f>
        <v>Ringgold County</v>
      </c>
      <c r="B83" s="2" t="str">
        <f>VLOOKUP($C83, 'County name'!$A$1:$C$207, 3, TRUE)</f>
        <v>Iowa</v>
      </c>
      <c r="C83" s="24">
        <v>19159</v>
      </c>
      <c r="D83" s="12">
        <f>VLOOKUP($C83, 'County name'!$A$3:$D$101, 4, FALSE)</f>
        <v>5.4000000000000003E-3</v>
      </c>
      <c r="E83" s="44">
        <v>2165.5122941363602</v>
      </c>
      <c r="F83" s="44">
        <v>224.22235488891599</v>
      </c>
      <c r="G83" s="38">
        <v>1.0053540699905199</v>
      </c>
      <c r="H83" s="45">
        <v>171.11</v>
      </c>
      <c r="I83" s="45">
        <v>129.31</v>
      </c>
      <c r="J83" s="48">
        <v>0.15409999999999999</v>
      </c>
      <c r="K83" s="46">
        <v>375.41</v>
      </c>
      <c r="L83" s="45">
        <v>221.09</v>
      </c>
      <c r="M83" s="47">
        <v>0.32240000000000002</v>
      </c>
    </row>
    <row r="84" spans="1:13" ht="14.5" x14ac:dyDescent="0.35">
      <c r="A84" s="2" t="str">
        <f>VLOOKUP(C84, 'County name'!$A$1:$C$207, 2, TRUE)</f>
        <v>Sac County</v>
      </c>
      <c r="B84" s="2" t="str">
        <f>VLOOKUP($C84, 'County name'!$A$1:$C$207, 3, TRUE)</f>
        <v>Iowa</v>
      </c>
      <c r="C84" s="24">
        <v>19161</v>
      </c>
      <c r="D84" s="12">
        <f>VLOOKUP($C84, 'County name'!$A$3:$D$101, 4, FALSE)</f>
        <v>1.2E-2</v>
      </c>
      <c r="E84" s="44">
        <v>1996.4259278480099</v>
      </c>
      <c r="F84" s="44">
        <v>186.25021476745599</v>
      </c>
      <c r="G84" s="38">
        <v>1.0074526451468899</v>
      </c>
      <c r="H84" s="45">
        <v>171.27</v>
      </c>
      <c r="I84" s="45">
        <v>111.57</v>
      </c>
      <c r="J84" s="48">
        <v>0.1527</v>
      </c>
      <c r="K84" s="46">
        <v>354.52</v>
      </c>
      <c r="L84" s="45">
        <v>196.38</v>
      </c>
      <c r="M84" s="47">
        <v>0.2888</v>
      </c>
    </row>
    <row r="85" spans="1:13" ht="14.5" x14ac:dyDescent="0.35">
      <c r="A85" s="2" t="str">
        <f>VLOOKUP(C85, 'County name'!$A$1:$C$207, 2, TRUE)</f>
        <v>Scott County</v>
      </c>
      <c r="B85" s="2" t="str">
        <f>VLOOKUP($C85, 'County name'!$A$1:$C$207, 3, TRUE)</f>
        <v>Iowa</v>
      </c>
      <c r="C85" s="24">
        <v>19163</v>
      </c>
      <c r="D85" s="12">
        <f>VLOOKUP($C85, 'County name'!$A$3:$D$101, 4, FALSE)</f>
        <v>7.4999999999999997E-3</v>
      </c>
      <c r="E85" s="44">
        <v>2120.8261750731199</v>
      </c>
      <c r="F85" s="44">
        <v>181.93592724800101</v>
      </c>
      <c r="G85" s="38">
        <v>0.96669883956998903</v>
      </c>
      <c r="H85" s="45">
        <v>158.11000000000001</v>
      </c>
      <c r="I85" s="45">
        <v>113.18</v>
      </c>
      <c r="J85" s="48">
        <v>0.1333</v>
      </c>
      <c r="K85" s="46">
        <v>378.15</v>
      </c>
      <c r="L85" s="45">
        <v>206.73</v>
      </c>
      <c r="M85" s="47">
        <v>0.31059999999999999</v>
      </c>
    </row>
    <row r="86" spans="1:13" ht="14.5" x14ac:dyDescent="0.35">
      <c r="A86" s="2" t="str">
        <f>VLOOKUP(C86, 'County name'!$A$1:$C$207, 2, TRUE)</f>
        <v>Shelby County</v>
      </c>
      <c r="B86" s="2" t="str">
        <f>VLOOKUP($C86, 'County name'!$A$1:$C$207, 3, TRUE)</f>
        <v>Iowa</v>
      </c>
      <c r="C86" s="24">
        <v>19165</v>
      </c>
      <c r="D86" s="12">
        <f>VLOOKUP($C86, 'County name'!$A$3:$D$101, 4, FALSE)</f>
        <v>1.37E-2</v>
      </c>
      <c r="E86" s="44">
        <v>2096.0420997688602</v>
      </c>
      <c r="F86" s="44">
        <v>217.51797232627899</v>
      </c>
      <c r="G86" s="38">
        <v>1.0128491696008499</v>
      </c>
      <c r="H86" s="45">
        <v>169.92</v>
      </c>
      <c r="I86" s="45">
        <v>122.92</v>
      </c>
      <c r="J86" s="48">
        <v>0.15390000000000001</v>
      </c>
      <c r="K86" s="46">
        <v>364.42</v>
      </c>
      <c r="L86" s="45">
        <v>217.33</v>
      </c>
      <c r="M86" s="47">
        <v>0.3075</v>
      </c>
    </row>
    <row r="87" spans="1:13" ht="14.5" x14ac:dyDescent="0.35">
      <c r="A87" s="2" t="str">
        <f>VLOOKUP(C87, 'County name'!$A$1:$C$207, 2, TRUE)</f>
        <v>Sioux County</v>
      </c>
      <c r="B87" s="2" t="str">
        <f>VLOOKUP($C87, 'County name'!$A$1:$C$207, 3, TRUE)</f>
        <v>Iowa</v>
      </c>
      <c r="C87" s="24">
        <v>19167</v>
      </c>
      <c r="D87" s="12">
        <f>VLOOKUP($C87, 'County name'!$A$3:$D$101, 4, FALSE)</f>
        <v>1.6E-2</v>
      </c>
      <c r="E87" s="44">
        <v>1984.4225556394099</v>
      </c>
      <c r="F87" s="44">
        <v>212.961618518829</v>
      </c>
      <c r="G87" s="38">
        <v>1.04998221506161</v>
      </c>
      <c r="H87" s="45">
        <v>169.77</v>
      </c>
      <c r="I87" s="45">
        <v>109.71</v>
      </c>
      <c r="J87" s="48">
        <v>0.15609999999999999</v>
      </c>
      <c r="K87" s="46">
        <v>343.08</v>
      </c>
      <c r="L87" s="45">
        <v>197.21</v>
      </c>
      <c r="M87" s="47">
        <v>0.2792</v>
      </c>
    </row>
    <row r="88" spans="1:13" ht="14.5" x14ac:dyDescent="0.35">
      <c r="A88" s="2" t="str">
        <f>VLOOKUP(C88, 'County name'!$A$1:$C$207, 2, TRUE)</f>
        <v>Story County</v>
      </c>
      <c r="B88" s="2" t="str">
        <f>VLOOKUP($C88, 'County name'!$A$1:$C$207, 3, TRUE)</f>
        <v>Iowa</v>
      </c>
      <c r="C88" s="24">
        <v>19169</v>
      </c>
      <c r="D88" s="12">
        <f>VLOOKUP($C88, 'County name'!$A$3:$D$101, 4, FALSE)</f>
        <v>1.09E-2</v>
      </c>
      <c r="E88" s="44">
        <v>2013.31674078028</v>
      </c>
      <c r="F88" s="44">
        <v>162.99117727279699</v>
      </c>
      <c r="G88" s="38">
        <v>0.931598371319876</v>
      </c>
      <c r="H88" s="45">
        <v>168.45</v>
      </c>
      <c r="I88" s="45">
        <v>107.47</v>
      </c>
      <c r="J88" s="48">
        <v>0.1431</v>
      </c>
      <c r="K88" s="46">
        <v>358.76</v>
      </c>
      <c r="L88" s="45">
        <v>184.83</v>
      </c>
      <c r="M88" s="47">
        <v>0.28139999999999998</v>
      </c>
    </row>
    <row r="89" spans="1:13" ht="14.5" x14ac:dyDescent="0.35">
      <c r="A89" s="2" t="str">
        <f>VLOOKUP(C89, 'County name'!$A$1:$C$207, 2, TRUE)</f>
        <v>Tama County</v>
      </c>
      <c r="B89" s="2" t="str">
        <f>VLOOKUP($C89, 'County name'!$A$1:$C$207, 3, TRUE)</f>
        <v>Iowa</v>
      </c>
      <c r="C89" s="24">
        <v>19171</v>
      </c>
      <c r="D89" s="12">
        <f>VLOOKUP($C89, 'County name'!$A$3:$D$101, 4, FALSE)</f>
        <v>1.3000000000000001E-2</v>
      </c>
      <c r="E89" s="44">
        <v>2004.2504455163601</v>
      </c>
      <c r="F89" s="44">
        <v>172.20786123275801</v>
      </c>
      <c r="G89" s="38">
        <v>0.94267488996551796</v>
      </c>
      <c r="H89" s="45">
        <v>163.69</v>
      </c>
      <c r="I89" s="45">
        <v>109.54</v>
      </c>
      <c r="J89" s="48">
        <v>0.13819999999999999</v>
      </c>
      <c r="K89" s="46">
        <v>367.26</v>
      </c>
      <c r="L89" s="45">
        <v>192.63</v>
      </c>
      <c r="M89" s="47">
        <v>0.28770000000000001</v>
      </c>
    </row>
    <row r="90" spans="1:13" ht="14.5" x14ac:dyDescent="0.35">
      <c r="A90" s="2" t="str">
        <f>VLOOKUP(C90, 'County name'!$A$1:$C$207, 2, TRUE)</f>
        <v>Taylor County</v>
      </c>
      <c r="B90" s="2" t="str">
        <f>VLOOKUP($C90, 'County name'!$A$1:$C$207, 3, TRUE)</f>
        <v>Iowa</v>
      </c>
      <c r="C90" s="24">
        <v>19173</v>
      </c>
      <c r="D90" s="12">
        <f>VLOOKUP($C90, 'County name'!$A$3:$D$101, 4, FALSE)</f>
        <v>7.9000000000000008E-3</v>
      </c>
      <c r="E90" s="44">
        <v>2180.57184180068</v>
      </c>
      <c r="F90" s="44">
        <v>239.60063056945799</v>
      </c>
      <c r="G90" s="38">
        <v>1.02144453708923</v>
      </c>
      <c r="H90" s="45">
        <v>171.8</v>
      </c>
      <c r="I90" s="45">
        <v>132.63999999999999</v>
      </c>
      <c r="J90" s="48">
        <v>0.15740000000000001</v>
      </c>
      <c r="K90" s="46">
        <v>375.04</v>
      </c>
      <c r="L90" s="45">
        <v>228.17</v>
      </c>
      <c r="M90" s="47">
        <v>0.32640000000000002</v>
      </c>
    </row>
    <row r="91" spans="1:13" ht="14.5" x14ac:dyDescent="0.35">
      <c r="A91" s="2" t="str">
        <f>VLOOKUP(C91, 'County name'!$A$1:$C$207, 2, TRUE)</f>
        <v>Union County</v>
      </c>
      <c r="B91" s="2" t="str">
        <f>VLOOKUP($C91, 'County name'!$A$1:$C$207, 3, TRUE)</f>
        <v>Iowa</v>
      </c>
      <c r="C91" s="24">
        <v>19175</v>
      </c>
      <c r="D91" s="12">
        <f>VLOOKUP($C91, 'County name'!$A$3:$D$101, 4, FALSE)</f>
        <v>6.5000000000000006E-3</v>
      </c>
      <c r="E91" s="44">
        <v>2145.98612078007</v>
      </c>
      <c r="F91" s="44">
        <v>221.784023284912</v>
      </c>
      <c r="G91" s="38">
        <v>1.0047968446548401</v>
      </c>
      <c r="H91" s="45">
        <v>168.47</v>
      </c>
      <c r="I91" s="45">
        <v>126.03</v>
      </c>
      <c r="J91" s="48">
        <v>0.14990000000000001</v>
      </c>
      <c r="K91" s="46">
        <v>373.42</v>
      </c>
      <c r="L91" s="45">
        <v>218.98</v>
      </c>
      <c r="M91" s="47">
        <v>0.31680000000000003</v>
      </c>
    </row>
    <row r="92" spans="1:13" ht="14.5" x14ac:dyDescent="0.35">
      <c r="A92" s="2" t="str">
        <f>VLOOKUP(C92, 'County name'!$A$1:$C$207, 2, TRUE)</f>
        <v>Van Buren County</v>
      </c>
      <c r="B92" s="2" t="str">
        <f>VLOOKUP($C92, 'County name'!$A$1:$C$207, 3, TRUE)</f>
        <v>Iowa</v>
      </c>
      <c r="C92" s="24">
        <v>19177</v>
      </c>
      <c r="D92" s="12">
        <f>VLOOKUP($C92, 'County name'!$A$3:$D$101, 4, FALSE)</f>
        <v>4.7999999999999996E-3</v>
      </c>
      <c r="E92" s="44">
        <v>2282.1565009820702</v>
      </c>
      <c r="F92" s="44">
        <v>270.18321619033799</v>
      </c>
      <c r="G92" s="38">
        <v>1.0621814066734001</v>
      </c>
      <c r="H92" s="45">
        <v>168.71</v>
      </c>
      <c r="I92" s="45">
        <v>146.05000000000001</v>
      </c>
      <c r="J92" s="48">
        <v>0.15740000000000001</v>
      </c>
      <c r="K92" s="46">
        <v>386.56</v>
      </c>
      <c r="L92" s="45">
        <v>247.95</v>
      </c>
      <c r="M92" s="47">
        <v>0.34289999999999998</v>
      </c>
    </row>
    <row r="93" spans="1:13" ht="14.5" x14ac:dyDescent="0.35">
      <c r="A93" s="2" t="str">
        <f>VLOOKUP(C93, 'County name'!$A$1:$C$207, 2, TRUE)</f>
        <v>Wapello County</v>
      </c>
      <c r="B93" s="2" t="str">
        <f>VLOOKUP($C93, 'County name'!$A$1:$C$207, 3, TRUE)</f>
        <v>Iowa</v>
      </c>
      <c r="C93" s="24">
        <v>19179</v>
      </c>
      <c r="D93" s="12">
        <f>VLOOKUP($C93, 'County name'!$A$3:$D$101, 4, FALSE)</f>
        <v>5.1999999999999998E-3</v>
      </c>
      <c r="E93" s="44">
        <v>2231.26148352366</v>
      </c>
      <c r="F93" s="44">
        <v>234.730665588379</v>
      </c>
      <c r="G93" s="38">
        <v>1.03875294293999</v>
      </c>
      <c r="H93" s="45">
        <v>168.04</v>
      </c>
      <c r="I93" s="45">
        <v>134.81</v>
      </c>
      <c r="J93" s="48">
        <v>0.1512</v>
      </c>
      <c r="K93" s="46">
        <v>378.74</v>
      </c>
      <c r="L93" s="45">
        <v>226.86</v>
      </c>
      <c r="M93" s="47">
        <v>0.32479999999999998</v>
      </c>
    </row>
    <row r="94" spans="1:13" ht="14.5" x14ac:dyDescent="0.35">
      <c r="A94" s="2" t="str">
        <f>VLOOKUP(C94, 'County name'!$A$1:$C$207, 2, TRUE)</f>
        <v>Warren County</v>
      </c>
      <c r="B94" s="2" t="str">
        <f>VLOOKUP($C94, 'County name'!$A$1:$C$207, 3, TRUE)</f>
        <v>Iowa</v>
      </c>
      <c r="C94" s="24">
        <v>19181</v>
      </c>
      <c r="D94" s="12">
        <f>VLOOKUP($C94, 'County name'!$A$3:$D$101, 4, FALSE)</f>
        <v>6.0999999999999995E-3</v>
      </c>
      <c r="E94" s="44">
        <v>2170.0758484754301</v>
      </c>
      <c r="F94" s="44">
        <v>222.64407382011399</v>
      </c>
      <c r="G94" s="38">
        <v>1.0086449423376</v>
      </c>
      <c r="H94" s="45">
        <v>166.95</v>
      </c>
      <c r="I94" s="45">
        <v>125.09</v>
      </c>
      <c r="J94" s="48">
        <v>0.14860000000000001</v>
      </c>
      <c r="K94" s="46">
        <v>373.33</v>
      </c>
      <c r="L94" s="45">
        <v>215.88</v>
      </c>
      <c r="M94" s="47">
        <v>0.31319999999999998</v>
      </c>
    </row>
    <row r="95" spans="1:13" ht="14.5" x14ac:dyDescent="0.35">
      <c r="A95" s="2" t="str">
        <f>VLOOKUP(C95, 'County name'!$A$1:$C$207, 2, TRUE)</f>
        <v>Washington County</v>
      </c>
      <c r="B95" s="2" t="str">
        <f>VLOOKUP($C95, 'County name'!$A$1:$C$207, 3, TRUE)</f>
        <v>Iowa</v>
      </c>
      <c r="C95" s="24">
        <v>19183</v>
      </c>
      <c r="D95" s="12">
        <f>VLOOKUP($C95, 'County name'!$A$3:$D$101, 4, FALSE)</f>
        <v>8.8000000000000005E-3</v>
      </c>
      <c r="E95" s="44">
        <v>2213.7108114248099</v>
      </c>
      <c r="F95" s="44">
        <v>234.55331592559801</v>
      </c>
      <c r="G95" s="38">
        <v>1.01526767037151</v>
      </c>
      <c r="H95" s="45">
        <v>164.13</v>
      </c>
      <c r="I95" s="45">
        <v>131.72999999999999</v>
      </c>
      <c r="J95" s="48">
        <v>0.1464</v>
      </c>
      <c r="K95" s="46">
        <v>382.91</v>
      </c>
      <c r="L95" s="45">
        <v>231.99</v>
      </c>
      <c r="M95" s="47">
        <v>0.3261</v>
      </c>
    </row>
    <row r="96" spans="1:13" ht="14.5" x14ac:dyDescent="0.35">
      <c r="A96" s="2" t="str">
        <f>VLOOKUP(C96, 'County name'!$A$1:$C$207, 2, TRUE)</f>
        <v>Wayne County</v>
      </c>
      <c r="B96" s="2" t="str">
        <f>VLOOKUP($C96, 'County name'!$A$1:$C$207, 3, TRUE)</f>
        <v>Iowa</v>
      </c>
      <c r="C96" s="24">
        <v>19185</v>
      </c>
      <c r="D96" s="12">
        <f>VLOOKUP($C96, 'County name'!$A$3:$D$101, 4, FALSE)</f>
        <v>5.6999999999999993E-3</v>
      </c>
      <c r="E96" s="44">
        <v>2128.2835858764602</v>
      </c>
      <c r="F96" s="44">
        <v>211.85170946121201</v>
      </c>
      <c r="G96" s="38">
        <v>0.981219814844145</v>
      </c>
      <c r="H96" s="45">
        <v>172.91</v>
      </c>
      <c r="I96" s="45">
        <v>130.66</v>
      </c>
      <c r="J96" s="48">
        <v>0.1532</v>
      </c>
      <c r="K96" s="46">
        <v>384.82</v>
      </c>
      <c r="L96" s="45">
        <v>221.51</v>
      </c>
      <c r="M96" s="47">
        <v>0.32650000000000001</v>
      </c>
    </row>
    <row r="97" spans="1:13" ht="14.5" x14ac:dyDescent="0.35">
      <c r="A97" s="2" t="str">
        <f>VLOOKUP(C97, 'County name'!$A$1:$C$207, 2, TRUE)</f>
        <v>Webster County</v>
      </c>
      <c r="B97" s="2" t="str">
        <f>VLOOKUP($C97, 'County name'!$A$1:$C$207, 3, TRUE)</f>
        <v>Iowa</v>
      </c>
      <c r="C97" s="24">
        <v>19187</v>
      </c>
      <c r="D97" s="12">
        <f>VLOOKUP($C97, 'County name'!$A$3:$D$101, 4, FALSE)</f>
        <v>1.5100000000000001E-2</v>
      </c>
      <c r="E97" s="44">
        <v>2013.61305616135</v>
      </c>
      <c r="F97" s="44">
        <v>183.01198606491101</v>
      </c>
      <c r="G97" s="38">
        <v>1.01265398174187</v>
      </c>
      <c r="H97" s="45">
        <v>170.24</v>
      </c>
      <c r="I97" s="45">
        <v>109.29</v>
      </c>
      <c r="J97" s="48">
        <v>0.1497</v>
      </c>
      <c r="K97" s="46">
        <v>351.61</v>
      </c>
      <c r="L97" s="45">
        <v>190.4</v>
      </c>
      <c r="M97" s="47">
        <v>0.2823</v>
      </c>
    </row>
    <row r="98" spans="1:13" ht="14.5" x14ac:dyDescent="0.35">
      <c r="A98" s="2" t="str">
        <f>VLOOKUP(C98, 'County name'!$A$1:$C$207, 2, TRUE)</f>
        <v>Winnebago County</v>
      </c>
      <c r="B98" s="2" t="str">
        <f>VLOOKUP($C98, 'County name'!$A$1:$C$207, 3, TRUE)</f>
        <v>Iowa</v>
      </c>
      <c r="C98" s="24">
        <v>19189</v>
      </c>
      <c r="D98" s="12">
        <f>VLOOKUP($C98, 'County name'!$A$3:$D$101, 4, FALSE)</f>
        <v>8.6E-3</v>
      </c>
      <c r="E98" s="44">
        <v>1899.38595063207</v>
      </c>
      <c r="F98" s="44">
        <v>136.16880664825399</v>
      </c>
      <c r="G98" s="38">
        <v>0.93468573908203501</v>
      </c>
      <c r="H98" s="45">
        <v>165.28</v>
      </c>
      <c r="I98" s="45">
        <v>88.74</v>
      </c>
      <c r="J98" s="48">
        <v>0.1389</v>
      </c>
      <c r="K98" s="46">
        <v>343.43</v>
      </c>
      <c r="L98" s="45">
        <v>157.85</v>
      </c>
      <c r="M98" s="47">
        <v>0.25219999999999998</v>
      </c>
    </row>
    <row r="99" spans="1:13" ht="14.5" x14ac:dyDescent="0.35">
      <c r="A99" s="2" t="str">
        <f>VLOOKUP(C99, 'County name'!$A$1:$C$207, 2, TRUE)</f>
        <v>Winneshiek County</v>
      </c>
      <c r="B99" s="2" t="str">
        <f>VLOOKUP($C99, 'County name'!$A$1:$C$207, 3, TRUE)</f>
        <v>Iowa</v>
      </c>
      <c r="C99" s="24">
        <v>19191</v>
      </c>
      <c r="D99" s="12">
        <f>VLOOKUP($C99, 'County name'!$A$3:$D$101, 4, FALSE)</f>
        <v>1.03E-2</v>
      </c>
      <c r="E99" s="44">
        <v>1826.67138255583</v>
      </c>
      <c r="F99" s="44">
        <v>114.84975843429601</v>
      </c>
      <c r="G99" s="38">
        <v>0.88120893877943296</v>
      </c>
      <c r="H99" s="45">
        <v>153.41</v>
      </c>
      <c r="I99" s="45">
        <v>85.18</v>
      </c>
      <c r="J99" s="48">
        <v>0.123</v>
      </c>
      <c r="K99" s="46">
        <v>345.09</v>
      </c>
      <c r="L99" s="45">
        <v>143.47</v>
      </c>
      <c r="M99" s="47">
        <v>0.24079999999999999</v>
      </c>
    </row>
    <row r="100" spans="1:13" ht="14.5" x14ac:dyDescent="0.35">
      <c r="A100" s="2" t="str">
        <f>VLOOKUP(C100, 'County name'!$A$1:$C$207, 2, TRUE)</f>
        <v>Woodbury County</v>
      </c>
      <c r="B100" s="2" t="str">
        <f>VLOOKUP($C100, 'County name'!$A$1:$C$207, 3, TRUE)</f>
        <v>Iowa</v>
      </c>
      <c r="C100" s="24">
        <v>19193</v>
      </c>
      <c r="D100" s="12">
        <f>VLOOKUP($C100, 'County name'!$A$3:$D$101, 4, FALSE)</f>
        <v>1.5700000000000002E-2</v>
      </c>
      <c r="E100" s="44">
        <v>2089.3806563603898</v>
      </c>
      <c r="F100" s="44">
        <v>238.89090490341201</v>
      </c>
      <c r="G100" s="38">
        <v>1.08136832586216</v>
      </c>
      <c r="H100" s="45">
        <v>168.41</v>
      </c>
      <c r="I100" s="45">
        <v>123.03</v>
      </c>
      <c r="J100" s="48">
        <v>0.15970000000000001</v>
      </c>
      <c r="K100" s="46">
        <v>353.05</v>
      </c>
      <c r="L100" s="45">
        <v>216.25</v>
      </c>
      <c r="M100" s="47">
        <v>0.29899999999999999</v>
      </c>
    </row>
    <row r="101" spans="1:13" ht="14.5" x14ac:dyDescent="0.35">
      <c r="A101" s="2" t="str">
        <f>VLOOKUP(C101, 'County name'!$A$1:$C$207, 2, TRUE)</f>
        <v>Worth County</v>
      </c>
      <c r="B101" s="2" t="str">
        <f>VLOOKUP($C101, 'County name'!$A$1:$C$207, 3, TRUE)</f>
        <v>Iowa</v>
      </c>
      <c r="C101" s="24">
        <v>19195</v>
      </c>
      <c r="D101" s="12">
        <f>VLOOKUP($C101, 'County name'!$A$3:$D$101, 4, FALSE)</f>
        <v>8.3000000000000001E-3</v>
      </c>
      <c r="E101" s="44">
        <v>1853.49838622846</v>
      </c>
      <c r="F101" s="44">
        <v>122.157463884354</v>
      </c>
      <c r="G101" s="38">
        <v>0.89521459187764496</v>
      </c>
      <c r="H101" s="45">
        <v>161.56</v>
      </c>
      <c r="I101" s="45">
        <v>84.26</v>
      </c>
      <c r="J101" s="48">
        <v>0.1331</v>
      </c>
      <c r="K101" s="46">
        <v>345.69</v>
      </c>
      <c r="L101" s="45">
        <v>148.81</v>
      </c>
      <c r="M101" s="47">
        <v>0.2487</v>
      </c>
    </row>
    <row r="102" spans="1:13" ht="14.5" x14ac:dyDescent="0.35">
      <c r="A102" s="2" t="str">
        <f>VLOOKUP(C102, 'County name'!$A$1:$C$207, 2, TRUE)</f>
        <v>Wright County</v>
      </c>
      <c r="B102" s="2" t="str">
        <f>VLOOKUP($C102, 'County name'!$A$1:$C$207, 3, TRUE)</f>
        <v>Iowa</v>
      </c>
      <c r="C102" s="24">
        <v>19197</v>
      </c>
      <c r="D102" s="12">
        <f>VLOOKUP($C102, 'County name'!$A$3:$D$101, 4, FALSE)</f>
        <v>1.3500000000000002E-2</v>
      </c>
      <c r="E102" s="44">
        <v>1936.92311769652</v>
      </c>
      <c r="F102" s="44">
        <v>150.164609766007</v>
      </c>
      <c r="G102" s="38">
        <v>0.94363134636052604</v>
      </c>
      <c r="H102" s="45">
        <v>168.64</v>
      </c>
      <c r="I102" s="45">
        <v>98.27</v>
      </c>
      <c r="J102" s="48">
        <v>0.14399999999999999</v>
      </c>
      <c r="K102" s="46">
        <v>350.17</v>
      </c>
      <c r="L102" s="45">
        <v>171.96</v>
      </c>
      <c r="M102" s="47">
        <v>0.26650000000000001</v>
      </c>
    </row>
    <row r="103" spans="1:13" ht="12.5" x14ac:dyDescent="0.25">
      <c r="A103" s="2"/>
      <c r="B103" s="2"/>
      <c r="C103" s="1"/>
      <c r="D103" s="12"/>
      <c r="E103" s="1"/>
      <c r="F103" s="1"/>
      <c r="G103" s="1"/>
      <c r="H103" s="22"/>
      <c r="K103" s="22"/>
      <c r="M103" s="23"/>
    </row>
    <row r="104" spans="1:13" ht="12.5" x14ac:dyDescent="0.25">
      <c r="A104" s="2"/>
      <c r="B104" s="2"/>
      <c r="C104" s="2"/>
      <c r="D104" s="12"/>
      <c r="E104" s="2"/>
      <c r="F104" s="2"/>
      <c r="G104" s="2"/>
      <c r="H104" s="22"/>
      <c r="K104" s="22"/>
      <c r="M104" s="23"/>
    </row>
    <row r="105" spans="1:13" ht="12.5" x14ac:dyDescent="0.25">
      <c r="A105" s="2"/>
      <c r="B105" s="2"/>
      <c r="C105" s="2"/>
      <c r="D105" s="12"/>
      <c r="E105" s="2"/>
      <c r="F105" s="2"/>
      <c r="G105" s="2"/>
      <c r="H105" s="22"/>
      <c r="K105" s="22"/>
      <c r="M105" s="23"/>
    </row>
    <row r="106" spans="1:13" ht="12.5" x14ac:dyDescent="0.25">
      <c r="A106" s="2"/>
      <c r="B106" s="2"/>
      <c r="C106" s="2"/>
      <c r="D106" s="12"/>
      <c r="E106" s="2"/>
      <c r="F106" s="2"/>
      <c r="G106" s="2"/>
      <c r="H106" s="22"/>
      <c r="K106" s="22"/>
      <c r="M106" s="23"/>
    </row>
    <row r="107" spans="1:13" ht="12.5" x14ac:dyDescent="0.25">
      <c r="A107" s="2"/>
      <c r="B107" s="2"/>
      <c r="C107" s="2"/>
      <c r="D107" s="12"/>
      <c r="E107" s="2"/>
      <c r="F107" s="2"/>
      <c r="G107" s="2"/>
      <c r="H107" s="22"/>
      <c r="K107" s="22"/>
      <c r="M107" s="23"/>
    </row>
    <row r="108" spans="1:13" ht="12.5" x14ac:dyDescent="0.25">
      <c r="A108" s="2"/>
      <c r="B108" s="2"/>
      <c r="C108" s="2"/>
      <c r="D108" s="12"/>
      <c r="E108" s="2"/>
      <c r="F108" s="2"/>
      <c r="G108" s="2"/>
      <c r="H108" s="22"/>
      <c r="K108" s="22"/>
      <c r="M108" s="23"/>
    </row>
    <row r="109" spans="1:13" ht="12.5" x14ac:dyDescent="0.25">
      <c r="A109" s="2"/>
      <c r="B109" s="2"/>
      <c r="C109" s="2"/>
      <c r="D109" s="12"/>
      <c r="E109" s="2"/>
      <c r="F109" s="2"/>
      <c r="G109" s="2"/>
      <c r="H109" s="22"/>
      <c r="K109" s="22"/>
      <c r="M109" s="23"/>
    </row>
    <row r="110" spans="1:13" ht="12.5" x14ac:dyDescent="0.25">
      <c r="A110" s="2"/>
      <c r="B110" s="2"/>
      <c r="C110" s="2"/>
      <c r="D110" s="12"/>
      <c r="E110" s="2"/>
      <c r="F110" s="2"/>
      <c r="G110" s="2"/>
      <c r="H110" s="22"/>
      <c r="K110" s="22"/>
      <c r="M110" s="23"/>
    </row>
    <row r="111" spans="1:13" ht="12.5" x14ac:dyDescent="0.25">
      <c r="A111" s="2"/>
      <c r="B111" s="2"/>
      <c r="C111" s="2"/>
      <c r="D111" s="12"/>
      <c r="E111" s="2"/>
      <c r="F111" s="2"/>
      <c r="G111" s="2"/>
      <c r="H111" s="22"/>
      <c r="K111" s="22"/>
      <c r="M111" s="23"/>
    </row>
    <row r="112" spans="1:13" ht="12.5" x14ac:dyDescent="0.25">
      <c r="A112" s="2"/>
      <c r="B112" s="2"/>
      <c r="C112" s="2"/>
      <c r="D112" s="12"/>
      <c r="E112" s="2"/>
      <c r="F112" s="2"/>
      <c r="G112" s="2"/>
      <c r="H112" s="22"/>
      <c r="K112" s="22"/>
      <c r="M112" s="23"/>
    </row>
    <row r="113" spans="1:13" ht="12.5" x14ac:dyDescent="0.25">
      <c r="A113" s="2"/>
      <c r="B113" s="2"/>
      <c r="C113" s="2"/>
      <c r="D113" s="12"/>
      <c r="E113" s="2"/>
      <c r="F113" s="2"/>
      <c r="G113" s="2"/>
      <c r="H113" s="22"/>
      <c r="K113" s="22"/>
      <c r="M113" s="23"/>
    </row>
    <row r="114" spans="1:13" ht="12.5" x14ac:dyDescent="0.25">
      <c r="A114" s="2"/>
      <c r="B114" s="2"/>
      <c r="C114" s="2"/>
      <c r="D114" s="12"/>
      <c r="E114" s="2"/>
      <c r="F114" s="2"/>
      <c r="G114" s="2"/>
      <c r="H114" s="22"/>
      <c r="K114" s="22"/>
      <c r="M114" s="23"/>
    </row>
    <row r="115" spans="1:13" ht="12.5" x14ac:dyDescent="0.25">
      <c r="A115" s="2"/>
      <c r="B115" s="2"/>
      <c r="C115" s="2"/>
      <c r="D115" s="12"/>
      <c r="E115" s="2"/>
      <c r="F115" s="2"/>
      <c r="G115" s="2"/>
      <c r="H115" s="22"/>
      <c r="K115" s="22"/>
      <c r="M115" s="23"/>
    </row>
    <row r="116" spans="1:13" ht="12.5" x14ac:dyDescent="0.25">
      <c r="A116" s="2"/>
      <c r="B116" s="2"/>
      <c r="C116" s="2"/>
      <c r="D116" s="12"/>
      <c r="E116" s="2"/>
      <c r="F116" s="2"/>
      <c r="G116" s="2"/>
      <c r="H116" s="22"/>
      <c r="K116" s="22"/>
      <c r="M116" s="23"/>
    </row>
    <row r="117" spans="1:13" ht="12.5" x14ac:dyDescent="0.25">
      <c r="A117" s="2"/>
      <c r="B117" s="2"/>
      <c r="C117" s="2"/>
      <c r="D117" s="12"/>
      <c r="E117" s="2"/>
      <c r="F117" s="2"/>
      <c r="G117" s="2"/>
      <c r="H117" s="22"/>
      <c r="K117" s="22"/>
      <c r="M117" s="23"/>
    </row>
    <row r="118" spans="1:13" ht="12.5" x14ac:dyDescent="0.25">
      <c r="A118" s="2"/>
      <c r="B118" s="2"/>
      <c r="C118" s="2"/>
      <c r="D118" s="12"/>
      <c r="E118" s="2"/>
      <c r="F118" s="2"/>
      <c r="G118" s="2"/>
      <c r="H118" s="22"/>
      <c r="K118" s="22"/>
      <c r="M118" s="23"/>
    </row>
    <row r="119" spans="1:13" ht="12.5" x14ac:dyDescent="0.25">
      <c r="A119" s="2"/>
      <c r="B119" s="2"/>
      <c r="C119" s="2"/>
      <c r="D119" s="12"/>
      <c r="E119" s="2"/>
      <c r="F119" s="2"/>
      <c r="G119" s="2"/>
      <c r="H119" s="22"/>
      <c r="K119" s="22"/>
      <c r="M119" s="23"/>
    </row>
    <row r="120" spans="1:13" ht="12.5" x14ac:dyDescent="0.25">
      <c r="A120" s="2"/>
      <c r="B120" s="2"/>
      <c r="C120" s="2"/>
      <c r="D120" s="12"/>
      <c r="E120" s="2"/>
      <c r="F120" s="2"/>
      <c r="G120" s="2"/>
      <c r="H120" s="22"/>
      <c r="K120" s="22"/>
      <c r="M120" s="23"/>
    </row>
    <row r="121" spans="1:13" ht="12.5" x14ac:dyDescent="0.25">
      <c r="A121" s="2"/>
      <c r="B121" s="2"/>
      <c r="C121" s="2"/>
      <c r="D121" s="12"/>
      <c r="E121" s="2"/>
      <c r="F121" s="2"/>
      <c r="G121" s="2"/>
      <c r="H121" s="22"/>
      <c r="K121" s="22"/>
      <c r="M121" s="23"/>
    </row>
    <row r="122" spans="1:13" ht="12.5" x14ac:dyDescent="0.25">
      <c r="A122" s="2"/>
      <c r="B122" s="2"/>
      <c r="C122" s="2"/>
      <c r="D122" s="12"/>
      <c r="E122" s="2"/>
      <c r="F122" s="2"/>
      <c r="G122" s="2"/>
      <c r="H122" s="22"/>
      <c r="K122" s="22"/>
      <c r="M122" s="23"/>
    </row>
    <row r="123" spans="1:13" ht="12.5" x14ac:dyDescent="0.25">
      <c r="A123" s="2"/>
      <c r="B123" s="2"/>
      <c r="C123" s="2"/>
      <c r="D123" s="12"/>
      <c r="E123" s="2"/>
      <c r="F123" s="2"/>
      <c r="G123" s="2"/>
      <c r="H123" s="22"/>
      <c r="K123" s="22"/>
      <c r="M123" s="23"/>
    </row>
    <row r="124" spans="1:13" ht="12.5" x14ac:dyDescent="0.25">
      <c r="A124" s="2"/>
      <c r="B124" s="2"/>
      <c r="C124" s="2"/>
      <c r="D124" s="12"/>
      <c r="E124" s="2"/>
      <c r="F124" s="2"/>
      <c r="G124" s="2"/>
      <c r="H124" s="22"/>
      <c r="K124" s="22"/>
      <c r="M124" s="23"/>
    </row>
    <row r="125" spans="1:13" ht="12.5" x14ac:dyDescent="0.25">
      <c r="A125" s="2"/>
      <c r="B125" s="2"/>
      <c r="C125" s="2"/>
      <c r="D125" s="12"/>
      <c r="E125" s="2"/>
      <c r="F125" s="2"/>
      <c r="G125" s="2"/>
      <c r="H125" s="22"/>
      <c r="K125" s="22"/>
      <c r="M125" s="23"/>
    </row>
    <row r="126" spans="1:13" ht="12.5" x14ac:dyDescent="0.25">
      <c r="A126" s="2"/>
      <c r="B126" s="2"/>
      <c r="C126" s="2"/>
      <c r="D126" s="12"/>
      <c r="E126" s="2"/>
      <c r="F126" s="2"/>
      <c r="G126" s="2"/>
      <c r="H126" s="22"/>
      <c r="K126" s="22"/>
      <c r="M126" s="23"/>
    </row>
    <row r="127" spans="1:13" ht="12.5" x14ac:dyDescent="0.25">
      <c r="A127" s="2"/>
      <c r="B127" s="2"/>
      <c r="C127" s="2"/>
      <c r="D127" s="12"/>
      <c r="E127" s="2"/>
      <c r="F127" s="2"/>
      <c r="G127" s="2"/>
      <c r="H127" s="22"/>
      <c r="K127" s="22"/>
      <c r="M127" s="23"/>
    </row>
    <row r="128" spans="1:13" ht="12.5" x14ac:dyDescent="0.25">
      <c r="A128" s="2"/>
      <c r="B128" s="2"/>
      <c r="C128" s="2"/>
      <c r="D128" s="12"/>
      <c r="E128" s="2"/>
      <c r="F128" s="2"/>
      <c r="G128" s="2"/>
      <c r="H128" s="22"/>
      <c r="K128" s="22"/>
      <c r="M128" s="23"/>
    </row>
    <row r="129" spans="1:13" ht="12.5" x14ac:dyDescent="0.25">
      <c r="A129" s="2"/>
      <c r="B129" s="2"/>
      <c r="C129" s="2"/>
      <c r="D129" s="12"/>
      <c r="E129" s="2"/>
      <c r="F129" s="2"/>
      <c r="G129" s="2"/>
      <c r="H129" s="22"/>
      <c r="K129" s="22"/>
      <c r="M129" s="23"/>
    </row>
    <row r="130" spans="1:13" ht="12.5" x14ac:dyDescent="0.25">
      <c r="A130" s="2"/>
      <c r="B130" s="2"/>
      <c r="C130" s="2"/>
      <c r="D130" s="12"/>
      <c r="E130" s="2"/>
      <c r="F130" s="2"/>
      <c r="G130" s="2"/>
      <c r="H130" s="22"/>
      <c r="K130" s="22"/>
      <c r="M130" s="23"/>
    </row>
    <row r="131" spans="1:13" ht="12.5" x14ac:dyDescent="0.25">
      <c r="A131" s="2"/>
      <c r="B131" s="2"/>
      <c r="C131" s="2"/>
      <c r="D131" s="12"/>
      <c r="E131" s="2"/>
      <c r="F131" s="2"/>
      <c r="G131" s="2"/>
      <c r="H131" s="22"/>
      <c r="K131" s="22"/>
      <c r="M131" s="23"/>
    </row>
    <row r="132" spans="1:13" ht="12.5" x14ac:dyDescent="0.25">
      <c r="A132" s="2"/>
      <c r="B132" s="2"/>
      <c r="C132" s="2"/>
      <c r="D132" s="12"/>
      <c r="E132" s="2"/>
      <c r="F132" s="2"/>
      <c r="G132" s="2"/>
      <c r="H132" s="22"/>
      <c r="K132" s="22"/>
      <c r="M132" s="23"/>
    </row>
    <row r="133" spans="1:13" ht="12.5" x14ac:dyDescent="0.25">
      <c r="A133" s="2"/>
      <c r="B133" s="2"/>
      <c r="C133" s="2"/>
      <c r="D133" s="12"/>
      <c r="E133" s="2"/>
      <c r="F133" s="2"/>
      <c r="G133" s="2"/>
      <c r="H133" s="22"/>
      <c r="K133" s="22"/>
      <c r="M133" s="23"/>
    </row>
    <row r="134" spans="1:13" ht="12.5" x14ac:dyDescent="0.25">
      <c r="A134" s="2"/>
      <c r="B134" s="2"/>
      <c r="C134" s="2"/>
      <c r="D134" s="12"/>
      <c r="E134" s="2"/>
      <c r="F134" s="2"/>
      <c r="G134" s="2"/>
      <c r="H134" s="22"/>
      <c r="K134" s="22"/>
      <c r="M134" s="23"/>
    </row>
    <row r="135" spans="1:13" ht="12.5" x14ac:dyDescent="0.25">
      <c r="A135" s="2"/>
      <c r="B135" s="2"/>
      <c r="C135" s="2"/>
      <c r="D135" s="12"/>
      <c r="E135" s="2"/>
      <c r="F135" s="2"/>
      <c r="G135" s="2"/>
      <c r="H135" s="22"/>
      <c r="K135" s="22"/>
      <c r="M135" s="23"/>
    </row>
    <row r="136" spans="1:13" ht="12.5" x14ac:dyDescent="0.25">
      <c r="A136" s="2"/>
      <c r="B136" s="2"/>
      <c r="C136" s="2"/>
      <c r="D136" s="12"/>
      <c r="E136" s="2"/>
      <c r="F136" s="2"/>
      <c r="G136" s="2"/>
      <c r="H136" s="22"/>
      <c r="K136" s="22"/>
      <c r="M136" s="23"/>
    </row>
    <row r="137" spans="1:13" ht="12.5" x14ac:dyDescent="0.25">
      <c r="A137" s="2"/>
      <c r="B137" s="2"/>
      <c r="C137" s="2"/>
      <c r="D137" s="12"/>
      <c r="E137" s="2"/>
      <c r="F137" s="2"/>
      <c r="G137" s="2"/>
      <c r="H137" s="22"/>
      <c r="K137" s="22"/>
      <c r="M137" s="23"/>
    </row>
    <row r="138" spans="1:13" ht="12.5" x14ac:dyDescent="0.25">
      <c r="A138" s="2"/>
      <c r="B138" s="2"/>
      <c r="C138" s="2"/>
      <c r="D138" s="12"/>
      <c r="E138" s="2"/>
      <c r="F138" s="2"/>
      <c r="G138" s="2"/>
      <c r="H138" s="22"/>
      <c r="K138" s="22"/>
      <c r="M138" s="23"/>
    </row>
    <row r="139" spans="1:13" ht="12.5" x14ac:dyDescent="0.25">
      <c r="A139" s="2"/>
      <c r="B139" s="2"/>
      <c r="C139" s="2"/>
      <c r="D139" s="12"/>
      <c r="E139" s="2"/>
      <c r="F139" s="2"/>
      <c r="G139" s="2"/>
      <c r="H139" s="22"/>
      <c r="K139" s="22"/>
      <c r="M139" s="23"/>
    </row>
    <row r="140" spans="1:13" ht="12.5" x14ac:dyDescent="0.25">
      <c r="A140" s="2"/>
      <c r="B140" s="2"/>
      <c r="C140" s="2"/>
      <c r="D140" s="12"/>
      <c r="E140" s="2"/>
      <c r="F140" s="2"/>
      <c r="G140" s="2"/>
      <c r="H140" s="22"/>
      <c r="K140" s="22"/>
      <c r="M140" s="23"/>
    </row>
    <row r="141" spans="1:13" ht="12.5" x14ac:dyDescent="0.25">
      <c r="A141" s="2"/>
      <c r="B141" s="2"/>
      <c r="C141" s="2"/>
      <c r="D141" s="12"/>
      <c r="E141" s="2"/>
      <c r="F141" s="2"/>
      <c r="G141" s="2"/>
      <c r="H141" s="22"/>
      <c r="K141" s="22"/>
      <c r="M141" s="23"/>
    </row>
    <row r="142" spans="1:13" ht="12.5" x14ac:dyDescent="0.25">
      <c r="A142" s="2"/>
      <c r="B142" s="2"/>
      <c r="C142" s="2"/>
      <c r="D142" s="12"/>
      <c r="E142" s="2"/>
      <c r="F142" s="2"/>
      <c r="G142" s="2"/>
      <c r="H142" s="22"/>
      <c r="K142" s="22"/>
      <c r="M142" s="23"/>
    </row>
    <row r="143" spans="1:13" ht="12.5" x14ac:dyDescent="0.25">
      <c r="A143" s="2"/>
      <c r="B143" s="2"/>
      <c r="C143" s="2"/>
      <c r="D143" s="12"/>
      <c r="E143" s="2"/>
      <c r="F143" s="2"/>
      <c r="G143" s="2"/>
      <c r="H143" s="22"/>
      <c r="K143" s="22"/>
      <c r="M143" s="23"/>
    </row>
    <row r="144" spans="1:13" ht="12.5" x14ac:dyDescent="0.25">
      <c r="A144" s="2"/>
      <c r="B144" s="2"/>
      <c r="C144" s="2"/>
      <c r="D144" s="12"/>
      <c r="E144" s="2"/>
      <c r="F144" s="2"/>
      <c r="G144" s="2"/>
      <c r="H144" s="22"/>
      <c r="K144" s="22"/>
      <c r="M144" s="23"/>
    </row>
    <row r="145" spans="1:13" ht="12.5" x14ac:dyDescent="0.25">
      <c r="A145" s="2"/>
      <c r="B145" s="2"/>
      <c r="C145" s="2"/>
      <c r="D145" s="12"/>
      <c r="E145" s="2"/>
      <c r="F145" s="2"/>
      <c r="G145" s="2"/>
      <c r="H145" s="22"/>
      <c r="K145" s="22"/>
      <c r="M145" s="23"/>
    </row>
    <row r="146" spans="1:13" ht="12.5" x14ac:dyDescent="0.25">
      <c r="A146" s="2"/>
      <c r="B146" s="2"/>
      <c r="C146" s="2"/>
      <c r="D146" s="12"/>
      <c r="E146" s="2"/>
      <c r="F146" s="2"/>
      <c r="G146" s="2"/>
      <c r="H146" s="22"/>
      <c r="K146" s="22"/>
      <c r="M146" s="23"/>
    </row>
    <row r="147" spans="1:13" ht="12.5" x14ac:dyDescent="0.25">
      <c r="A147" s="2"/>
      <c r="B147" s="2"/>
      <c r="C147" s="2"/>
      <c r="D147" s="12"/>
      <c r="E147" s="2"/>
      <c r="F147" s="2"/>
      <c r="G147" s="2"/>
      <c r="H147" s="22"/>
      <c r="K147" s="22"/>
      <c r="M147" s="23"/>
    </row>
    <row r="148" spans="1:13" ht="12.5" x14ac:dyDescent="0.25">
      <c r="A148" s="2"/>
      <c r="B148" s="2"/>
      <c r="C148" s="2"/>
      <c r="D148" s="12"/>
      <c r="E148" s="2"/>
      <c r="F148" s="2"/>
      <c r="G148" s="2"/>
      <c r="H148" s="22"/>
      <c r="K148" s="22"/>
      <c r="M148" s="23"/>
    </row>
    <row r="149" spans="1:13" ht="12.5" x14ac:dyDescent="0.25">
      <c r="A149" s="2"/>
      <c r="B149" s="2"/>
      <c r="C149" s="2"/>
      <c r="D149" s="12"/>
      <c r="E149" s="2"/>
      <c r="F149" s="2"/>
      <c r="G149" s="2"/>
      <c r="H149" s="22"/>
      <c r="K149" s="22"/>
      <c r="M149" s="23"/>
    </row>
    <row r="150" spans="1:13" ht="12.5" x14ac:dyDescent="0.25">
      <c r="A150" s="2"/>
      <c r="B150" s="2"/>
      <c r="C150" s="2"/>
      <c r="D150" s="12"/>
      <c r="E150" s="2"/>
      <c r="F150" s="2"/>
      <c r="G150" s="2"/>
      <c r="H150" s="22"/>
      <c r="K150" s="22"/>
      <c r="M150" s="23"/>
    </row>
    <row r="151" spans="1:13" ht="12.5" x14ac:dyDescent="0.25">
      <c r="A151" s="2"/>
      <c r="B151" s="2"/>
      <c r="C151" s="2"/>
      <c r="D151" s="12"/>
      <c r="E151" s="2"/>
      <c r="F151" s="2"/>
      <c r="G151" s="2"/>
      <c r="H151" s="22"/>
      <c r="K151" s="22"/>
      <c r="M151" s="23"/>
    </row>
    <row r="152" spans="1:13" ht="12.5" x14ac:dyDescent="0.25">
      <c r="A152" s="2"/>
      <c r="B152" s="2"/>
      <c r="C152" s="2"/>
      <c r="D152" s="12"/>
      <c r="E152" s="2"/>
      <c r="F152" s="2"/>
      <c r="G152" s="2"/>
      <c r="H152" s="22"/>
      <c r="K152" s="22"/>
      <c r="M152" s="23"/>
    </row>
    <row r="153" spans="1:13" ht="12.5" x14ac:dyDescent="0.25">
      <c r="A153" s="2"/>
      <c r="B153" s="2"/>
      <c r="C153" s="2"/>
      <c r="D153" s="12"/>
      <c r="E153" s="2"/>
      <c r="F153" s="2"/>
      <c r="G153" s="2"/>
      <c r="H153" s="22"/>
      <c r="K153" s="22"/>
      <c r="M153" s="23"/>
    </row>
    <row r="154" spans="1:13" ht="12.5" x14ac:dyDescent="0.25">
      <c r="A154" s="2"/>
      <c r="B154" s="2"/>
      <c r="C154" s="2"/>
      <c r="D154" s="12"/>
      <c r="E154" s="2"/>
      <c r="F154" s="2"/>
      <c r="G154" s="2"/>
      <c r="H154" s="22"/>
      <c r="K154" s="22"/>
      <c r="M154" s="23"/>
    </row>
    <row r="155" spans="1:13" ht="12.5" x14ac:dyDescent="0.25">
      <c r="A155" s="2"/>
      <c r="B155" s="2"/>
      <c r="C155" s="2"/>
      <c r="D155" s="12"/>
      <c r="E155" s="2"/>
      <c r="F155" s="2"/>
      <c r="G155" s="2"/>
      <c r="H155" s="22"/>
      <c r="K155" s="22"/>
      <c r="M155" s="23"/>
    </row>
    <row r="156" spans="1:13" ht="12.5" x14ac:dyDescent="0.25">
      <c r="A156" s="2"/>
      <c r="B156" s="2"/>
      <c r="C156" s="2"/>
      <c r="D156" s="12"/>
      <c r="E156" s="2"/>
      <c r="F156" s="2"/>
      <c r="G156" s="2"/>
      <c r="H156" s="22"/>
      <c r="K156" s="22"/>
      <c r="M156" s="23"/>
    </row>
    <row r="157" spans="1:13" ht="12.5" x14ac:dyDescent="0.25">
      <c r="A157" s="2"/>
      <c r="B157" s="2"/>
      <c r="C157" s="2"/>
      <c r="D157" s="12"/>
      <c r="E157" s="2"/>
      <c r="F157" s="2"/>
      <c r="G157" s="2"/>
      <c r="H157" s="22"/>
      <c r="K157" s="22"/>
      <c r="M157" s="23"/>
    </row>
    <row r="158" spans="1:13" ht="12.5" x14ac:dyDescent="0.25">
      <c r="A158" s="2"/>
      <c r="B158" s="2"/>
      <c r="C158" s="2"/>
      <c r="D158" s="12"/>
      <c r="E158" s="2"/>
      <c r="F158" s="2"/>
      <c r="G158" s="2"/>
      <c r="H158" s="22"/>
      <c r="K158" s="22"/>
      <c r="M158" s="23"/>
    </row>
    <row r="159" spans="1:13" ht="12.5" x14ac:dyDescent="0.25">
      <c r="A159" s="2"/>
      <c r="B159" s="2"/>
      <c r="C159" s="2"/>
      <c r="D159" s="12"/>
      <c r="E159" s="2"/>
      <c r="F159" s="2"/>
      <c r="G159" s="2"/>
      <c r="H159" s="22"/>
      <c r="K159" s="22"/>
      <c r="M159" s="23"/>
    </row>
    <row r="160" spans="1:13" ht="12.5" x14ac:dyDescent="0.25">
      <c r="A160" s="2"/>
      <c r="B160" s="2"/>
      <c r="C160" s="2"/>
      <c r="D160" s="12"/>
      <c r="E160" s="2"/>
      <c r="F160" s="2"/>
      <c r="G160" s="2"/>
      <c r="H160" s="22"/>
      <c r="K160" s="22"/>
      <c r="M160" s="23"/>
    </row>
    <row r="161" spans="1:13" ht="12.5" x14ac:dyDescent="0.25">
      <c r="A161" s="2"/>
      <c r="B161" s="2"/>
      <c r="C161" s="2"/>
      <c r="D161" s="12"/>
      <c r="E161" s="2"/>
      <c r="F161" s="2"/>
      <c r="G161" s="2"/>
      <c r="H161" s="22"/>
      <c r="K161" s="22"/>
      <c r="M161" s="23"/>
    </row>
    <row r="162" spans="1:13" ht="12.5" x14ac:dyDescent="0.25">
      <c r="A162" s="2"/>
      <c r="B162" s="2"/>
      <c r="C162" s="2"/>
      <c r="D162" s="12"/>
      <c r="E162" s="2"/>
      <c r="F162" s="2"/>
      <c r="G162" s="2"/>
      <c r="H162" s="22"/>
      <c r="K162" s="22"/>
      <c r="M162" s="23"/>
    </row>
    <row r="163" spans="1:13" ht="12.5" x14ac:dyDescent="0.25">
      <c r="A163" s="2"/>
      <c r="B163" s="2"/>
      <c r="C163" s="2"/>
      <c r="D163" s="12"/>
      <c r="E163" s="2"/>
      <c r="F163" s="2"/>
      <c r="G163" s="2"/>
      <c r="H163" s="22"/>
      <c r="K163" s="22"/>
      <c r="M163" s="23"/>
    </row>
    <row r="164" spans="1:13" ht="12.5" x14ac:dyDescent="0.25">
      <c r="A164" s="2"/>
      <c r="B164" s="2"/>
      <c r="C164" s="2"/>
      <c r="D164" s="12"/>
      <c r="E164" s="2"/>
      <c r="F164" s="2"/>
      <c r="G164" s="2"/>
      <c r="H164" s="22"/>
      <c r="K164" s="22"/>
      <c r="M164" s="23"/>
    </row>
    <row r="165" spans="1:13" ht="12.5" x14ac:dyDescent="0.25">
      <c r="A165" s="2"/>
      <c r="B165" s="2"/>
      <c r="C165" s="2"/>
      <c r="D165" s="12"/>
      <c r="E165" s="2"/>
      <c r="F165" s="2"/>
      <c r="G165" s="2"/>
      <c r="H165" s="22"/>
      <c r="K165" s="22"/>
      <c r="M165" s="23"/>
    </row>
    <row r="166" spans="1:13" ht="12.5" x14ac:dyDescent="0.25">
      <c r="A166" s="2"/>
      <c r="B166" s="2"/>
      <c r="C166" s="2"/>
      <c r="D166" s="12"/>
      <c r="E166" s="2"/>
      <c r="F166" s="2"/>
      <c r="G166" s="2"/>
      <c r="H166" s="22"/>
      <c r="K166" s="22"/>
      <c r="M166" s="23"/>
    </row>
    <row r="167" spans="1:13" ht="12.5" x14ac:dyDescent="0.25">
      <c r="A167" s="2"/>
      <c r="B167" s="2"/>
      <c r="C167" s="2"/>
      <c r="D167" s="12"/>
      <c r="E167" s="2"/>
      <c r="F167" s="2"/>
      <c r="G167" s="2"/>
      <c r="H167" s="22"/>
      <c r="K167" s="22"/>
      <c r="M167" s="23"/>
    </row>
    <row r="168" spans="1:13" ht="12.5" x14ac:dyDescent="0.25">
      <c r="A168" s="2"/>
      <c r="B168" s="2"/>
      <c r="C168" s="2"/>
      <c r="D168" s="12"/>
      <c r="E168" s="2"/>
      <c r="F168" s="2"/>
      <c r="G168" s="2"/>
      <c r="H168" s="22"/>
      <c r="K168" s="22"/>
      <c r="M168" s="23"/>
    </row>
    <row r="169" spans="1:13" ht="12.5" x14ac:dyDescent="0.25">
      <c r="A169" s="2"/>
      <c r="B169" s="2"/>
      <c r="C169" s="2"/>
      <c r="D169" s="12"/>
      <c r="E169" s="2"/>
      <c r="F169" s="2"/>
      <c r="G169" s="2"/>
      <c r="H169" s="22"/>
      <c r="K169" s="22"/>
      <c r="M169" s="23"/>
    </row>
    <row r="170" spans="1:13" ht="12.5" x14ac:dyDescent="0.25">
      <c r="A170" s="2"/>
      <c r="B170" s="2"/>
      <c r="C170" s="2"/>
      <c r="D170" s="12"/>
      <c r="E170" s="2"/>
      <c r="F170" s="2"/>
      <c r="G170" s="2"/>
      <c r="H170" s="22"/>
      <c r="K170" s="22"/>
      <c r="M170" s="23"/>
    </row>
    <row r="171" spans="1:13" ht="12.5" x14ac:dyDescent="0.25">
      <c r="A171" s="2"/>
      <c r="B171" s="2"/>
      <c r="C171" s="2"/>
      <c r="D171" s="12"/>
      <c r="E171" s="2"/>
      <c r="F171" s="2"/>
      <c r="G171" s="2"/>
      <c r="H171" s="22"/>
      <c r="K171" s="22"/>
      <c r="M171" s="23"/>
    </row>
    <row r="172" spans="1:13" ht="12.5" x14ac:dyDescent="0.25">
      <c r="A172" s="2"/>
      <c r="B172" s="2"/>
      <c r="C172" s="2"/>
      <c r="D172" s="12"/>
      <c r="E172" s="2"/>
      <c r="F172" s="2"/>
      <c r="G172" s="2"/>
      <c r="H172" s="22"/>
      <c r="K172" s="22"/>
      <c r="M172" s="23"/>
    </row>
    <row r="173" spans="1:13" ht="12.5" x14ac:dyDescent="0.25">
      <c r="A173" s="2"/>
      <c r="B173" s="2"/>
      <c r="C173" s="2"/>
      <c r="D173" s="12"/>
      <c r="E173" s="2"/>
      <c r="F173" s="2"/>
      <c r="G173" s="2"/>
      <c r="H173" s="22"/>
      <c r="K173" s="22"/>
      <c r="M173" s="23"/>
    </row>
    <row r="174" spans="1:13" ht="12.5" x14ac:dyDescent="0.25">
      <c r="A174" s="2"/>
      <c r="B174" s="2"/>
      <c r="C174" s="2"/>
      <c r="D174" s="12"/>
      <c r="E174" s="2"/>
      <c r="F174" s="2"/>
      <c r="G174" s="2"/>
      <c r="H174" s="22"/>
      <c r="K174" s="22"/>
      <c r="M174" s="23"/>
    </row>
    <row r="175" spans="1:13" ht="12.5" x14ac:dyDescent="0.25">
      <c r="A175" s="2"/>
      <c r="B175" s="2"/>
      <c r="C175" s="2"/>
      <c r="D175" s="12"/>
      <c r="E175" s="2"/>
      <c r="F175" s="2"/>
      <c r="G175" s="2"/>
      <c r="H175" s="22"/>
      <c r="K175" s="22"/>
      <c r="M175" s="23"/>
    </row>
    <row r="176" spans="1:13" ht="12.5" x14ac:dyDescent="0.25">
      <c r="A176" s="2"/>
      <c r="B176" s="2"/>
      <c r="C176" s="2"/>
      <c r="D176" s="12"/>
      <c r="E176" s="2"/>
      <c r="F176" s="2"/>
      <c r="G176" s="2"/>
      <c r="H176" s="22"/>
      <c r="K176" s="22"/>
      <c r="M176" s="23"/>
    </row>
    <row r="177" spans="1:13" ht="12.5" x14ac:dyDescent="0.25">
      <c r="A177" s="2"/>
      <c r="B177" s="2"/>
      <c r="C177" s="2"/>
      <c r="D177" s="12"/>
      <c r="E177" s="2"/>
      <c r="F177" s="2"/>
      <c r="G177" s="2"/>
      <c r="H177" s="22"/>
      <c r="K177" s="22"/>
      <c r="M177" s="23"/>
    </row>
    <row r="178" spans="1:13" ht="12.5" x14ac:dyDescent="0.25">
      <c r="A178" s="2"/>
      <c r="B178" s="2"/>
      <c r="C178" s="2"/>
      <c r="D178" s="12"/>
      <c r="E178" s="2"/>
      <c r="F178" s="2"/>
      <c r="G178" s="2"/>
      <c r="H178" s="22"/>
      <c r="K178" s="22"/>
      <c r="M178" s="23"/>
    </row>
    <row r="179" spans="1:13" ht="12.5" x14ac:dyDescent="0.25">
      <c r="A179" s="2"/>
      <c r="B179" s="2"/>
      <c r="C179" s="2"/>
      <c r="D179" s="12"/>
      <c r="E179" s="2"/>
      <c r="F179" s="2"/>
      <c r="G179" s="2"/>
      <c r="H179" s="22"/>
      <c r="K179" s="22"/>
      <c r="M179" s="23"/>
    </row>
    <row r="180" spans="1:13" ht="12.5" x14ac:dyDescent="0.25">
      <c r="A180" s="2"/>
      <c r="B180" s="2"/>
      <c r="C180" s="2"/>
      <c r="D180" s="12"/>
      <c r="E180" s="2"/>
      <c r="F180" s="2"/>
      <c r="G180" s="2"/>
      <c r="H180" s="22"/>
      <c r="K180" s="22"/>
      <c r="M180" s="23"/>
    </row>
    <row r="181" spans="1:13" ht="12.5" x14ac:dyDescent="0.25">
      <c r="A181" s="2"/>
      <c r="B181" s="2"/>
      <c r="C181" s="2"/>
      <c r="D181" s="12"/>
      <c r="E181" s="2"/>
      <c r="F181" s="2"/>
      <c r="G181" s="2"/>
      <c r="H181" s="22"/>
      <c r="K181" s="22"/>
      <c r="M181" s="23"/>
    </row>
    <row r="182" spans="1:13" ht="12.5" x14ac:dyDescent="0.25">
      <c r="A182" s="2"/>
      <c r="B182" s="2"/>
      <c r="C182" s="2"/>
      <c r="D182" s="12"/>
      <c r="E182" s="2"/>
      <c r="F182" s="2"/>
      <c r="G182" s="2"/>
      <c r="H182" s="22"/>
      <c r="K182" s="22"/>
      <c r="M182" s="23"/>
    </row>
    <row r="183" spans="1:13" ht="12.5" x14ac:dyDescent="0.25">
      <c r="A183" s="2"/>
      <c r="B183" s="2"/>
      <c r="C183" s="2"/>
      <c r="D183" s="12"/>
      <c r="E183" s="2"/>
      <c r="F183" s="2"/>
      <c r="G183" s="2"/>
      <c r="H183" s="22"/>
      <c r="K183" s="22"/>
      <c r="M183" s="23"/>
    </row>
    <row r="184" spans="1:13" ht="12.5" x14ac:dyDescent="0.25">
      <c r="A184" s="2"/>
      <c r="B184" s="2"/>
      <c r="C184" s="2"/>
      <c r="D184" s="12"/>
      <c r="E184" s="2"/>
      <c r="F184" s="2"/>
      <c r="G184" s="2"/>
      <c r="H184" s="22"/>
      <c r="K184" s="22"/>
      <c r="M184" s="23"/>
    </row>
    <row r="185" spans="1:13" ht="12.5" x14ac:dyDescent="0.25">
      <c r="A185" s="2"/>
      <c r="B185" s="2"/>
      <c r="C185" s="2"/>
      <c r="D185" s="12"/>
      <c r="E185" s="2"/>
      <c r="F185" s="2"/>
      <c r="G185" s="2"/>
      <c r="H185" s="22"/>
      <c r="K185" s="22"/>
      <c r="M185" s="23"/>
    </row>
    <row r="186" spans="1:13" ht="12.5" x14ac:dyDescent="0.25">
      <c r="A186" s="2"/>
      <c r="B186" s="2"/>
      <c r="C186" s="2"/>
      <c r="D186" s="12"/>
      <c r="E186" s="2"/>
      <c r="F186" s="2"/>
      <c r="G186" s="2"/>
      <c r="H186" s="22"/>
      <c r="K186" s="22"/>
      <c r="M186" s="23"/>
    </row>
    <row r="187" spans="1:13" ht="12.5" x14ac:dyDescent="0.25">
      <c r="A187" s="2"/>
      <c r="B187" s="2"/>
      <c r="C187" s="2"/>
      <c r="D187" s="12"/>
      <c r="E187" s="2"/>
      <c r="F187" s="2"/>
      <c r="G187" s="2"/>
      <c r="H187" s="22"/>
      <c r="K187" s="22"/>
      <c r="M187" s="23"/>
    </row>
    <row r="188" spans="1:13" ht="12.5" x14ac:dyDescent="0.25">
      <c r="A188" s="2"/>
      <c r="B188" s="2"/>
      <c r="C188" s="2"/>
      <c r="D188" s="12"/>
      <c r="E188" s="2"/>
      <c r="F188" s="2"/>
      <c r="G188" s="2"/>
      <c r="H188" s="22"/>
      <c r="K188" s="22"/>
      <c r="M188" s="23"/>
    </row>
    <row r="189" spans="1:13" ht="12.5" x14ac:dyDescent="0.25">
      <c r="A189" s="2"/>
      <c r="B189" s="2"/>
      <c r="C189" s="2"/>
      <c r="D189" s="12"/>
      <c r="E189" s="2"/>
      <c r="F189" s="2"/>
      <c r="G189" s="2"/>
      <c r="H189" s="22"/>
      <c r="K189" s="22"/>
      <c r="M189" s="23"/>
    </row>
    <row r="190" spans="1:13" ht="12.5" x14ac:dyDescent="0.25">
      <c r="A190" s="2"/>
      <c r="B190" s="2"/>
      <c r="C190" s="2"/>
      <c r="D190" s="12"/>
      <c r="E190" s="2"/>
      <c r="F190" s="2"/>
      <c r="G190" s="2"/>
      <c r="H190" s="22"/>
      <c r="K190" s="22"/>
      <c r="M190" s="23"/>
    </row>
    <row r="191" spans="1:13" ht="12.5" x14ac:dyDescent="0.25">
      <c r="A191" s="2"/>
      <c r="B191" s="2"/>
      <c r="C191" s="2"/>
      <c r="D191" s="12"/>
      <c r="E191" s="2"/>
      <c r="F191" s="2"/>
      <c r="G191" s="2"/>
      <c r="H191" s="22"/>
      <c r="K191" s="22"/>
      <c r="M191" s="23"/>
    </row>
    <row r="192" spans="1:13" ht="12.5" x14ac:dyDescent="0.25">
      <c r="A192" s="2"/>
      <c r="B192" s="2"/>
      <c r="C192" s="2"/>
      <c r="D192" s="12"/>
      <c r="E192" s="2"/>
      <c r="F192" s="2"/>
      <c r="G192" s="2"/>
      <c r="H192" s="22"/>
      <c r="K192" s="22"/>
      <c r="M192" s="23"/>
    </row>
    <row r="193" spans="1:13" ht="12.5" x14ac:dyDescent="0.25">
      <c r="A193" s="2"/>
      <c r="B193" s="2"/>
      <c r="C193" s="2"/>
      <c r="D193" s="12"/>
      <c r="E193" s="2"/>
      <c r="F193" s="2"/>
      <c r="G193" s="2"/>
      <c r="H193" s="22"/>
      <c r="K193" s="22"/>
      <c r="M193" s="23"/>
    </row>
    <row r="194" spans="1:13" ht="12.5" x14ac:dyDescent="0.25">
      <c r="A194" s="2"/>
      <c r="B194" s="2"/>
      <c r="C194" s="2"/>
      <c r="D194" s="12"/>
      <c r="E194" s="2"/>
      <c r="F194" s="2"/>
      <c r="G194" s="2"/>
      <c r="H194" s="22"/>
      <c r="K194" s="22"/>
      <c r="M194" s="23"/>
    </row>
    <row r="195" spans="1:13" ht="12.5" x14ac:dyDescent="0.25">
      <c r="A195" s="2"/>
      <c r="B195" s="2"/>
      <c r="C195" s="2"/>
      <c r="D195" s="12"/>
      <c r="E195" s="2"/>
      <c r="F195" s="2"/>
      <c r="G195" s="2"/>
      <c r="H195" s="22"/>
      <c r="K195" s="22"/>
      <c r="M195" s="23"/>
    </row>
    <row r="196" spans="1:13" ht="12.5" x14ac:dyDescent="0.25">
      <c r="A196" s="2"/>
      <c r="B196" s="2"/>
      <c r="C196" s="2"/>
      <c r="D196" s="12"/>
      <c r="E196" s="2"/>
      <c r="F196" s="2"/>
      <c r="G196" s="2"/>
      <c r="H196" s="22"/>
      <c r="K196" s="22"/>
      <c r="M196" s="23"/>
    </row>
    <row r="197" spans="1:13" ht="12.5" x14ac:dyDescent="0.25">
      <c r="A197" s="2"/>
      <c r="B197" s="2"/>
      <c r="C197" s="2"/>
      <c r="D197" s="12"/>
      <c r="E197" s="2"/>
      <c r="F197" s="2"/>
      <c r="G197" s="2"/>
      <c r="H197" s="22"/>
      <c r="K197" s="22"/>
      <c r="M197" s="23"/>
    </row>
    <row r="198" spans="1:13" ht="12.5" x14ac:dyDescent="0.25">
      <c r="A198" s="2"/>
      <c r="B198" s="2"/>
      <c r="C198" s="2"/>
      <c r="D198" s="12"/>
      <c r="E198" s="2"/>
      <c r="F198" s="2"/>
      <c r="G198" s="2"/>
      <c r="H198" s="22"/>
      <c r="K198" s="22"/>
      <c r="M198" s="23"/>
    </row>
    <row r="199" spans="1:13" ht="12.5" x14ac:dyDescent="0.25">
      <c r="A199" s="2"/>
      <c r="B199" s="2"/>
      <c r="C199" s="2"/>
      <c r="D199" s="12"/>
      <c r="E199" s="2"/>
      <c r="F199" s="2"/>
      <c r="G199" s="2"/>
      <c r="H199" s="22"/>
      <c r="K199" s="22"/>
      <c r="M199" s="23"/>
    </row>
    <row r="200" spans="1:13" ht="12.5" x14ac:dyDescent="0.25">
      <c r="A200" s="2"/>
      <c r="B200" s="2"/>
      <c r="C200" s="2"/>
      <c r="D200" s="12"/>
      <c r="E200" s="2"/>
      <c r="F200" s="2"/>
      <c r="G200" s="2"/>
      <c r="H200" s="22"/>
      <c r="K200" s="22"/>
      <c r="M200" s="23"/>
    </row>
    <row r="201" spans="1:13" ht="12.5" x14ac:dyDescent="0.25">
      <c r="A201" s="2"/>
      <c r="B201" s="2"/>
      <c r="C201" s="2"/>
      <c r="D201" s="12"/>
      <c r="E201" s="2"/>
      <c r="F201" s="2"/>
      <c r="G201" s="2"/>
      <c r="H201" s="22"/>
      <c r="K201" s="22"/>
      <c r="M201" s="23"/>
    </row>
    <row r="202" spans="1:13" ht="12.5" x14ac:dyDescent="0.25">
      <c r="A202" s="2"/>
      <c r="B202" s="2"/>
      <c r="C202" s="2"/>
      <c r="D202" s="12"/>
      <c r="E202" s="2"/>
      <c r="F202" s="2"/>
      <c r="G202" s="2"/>
      <c r="H202" s="22"/>
      <c r="K202" s="22"/>
      <c r="M202" s="23"/>
    </row>
    <row r="203" spans="1:13" ht="12.5" x14ac:dyDescent="0.25">
      <c r="A203" s="2"/>
      <c r="B203" s="2"/>
      <c r="C203" s="2"/>
      <c r="D203" s="12"/>
      <c r="E203" s="2"/>
      <c r="F203" s="2"/>
      <c r="G203" s="2"/>
      <c r="H203" s="22"/>
      <c r="K203" s="22"/>
      <c r="M203" s="23"/>
    </row>
    <row r="204" spans="1:13" ht="12.5" x14ac:dyDescent="0.25">
      <c r="A204" s="2"/>
      <c r="B204" s="2"/>
      <c r="C204" s="2"/>
      <c r="D204" s="12"/>
      <c r="E204" s="2"/>
      <c r="F204" s="2"/>
      <c r="G204" s="2"/>
      <c r="H204" s="22"/>
      <c r="K204" s="22"/>
      <c r="M204" s="23"/>
    </row>
    <row r="205" spans="1:13" ht="12.5" x14ac:dyDescent="0.25">
      <c r="A205" s="2"/>
      <c r="B205" s="2"/>
      <c r="C205" s="2"/>
      <c r="D205" s="12"/>
      <c r="E205" s="2"/>
      <c r="F205" s="2"/>
      <c r="G205" s="2"/>
      <c r="H205" s="22"/>
      <c r="K205" s="22"/>
      <c r="M205" s="23"/>
    </row>
    <row r="206" spans="1:13" ht="12.5" x14ac:dyDescent="0.25">
      <c r="A206" s="2"/>
      <c r="B206" s="2"/>
      <c r="C206" s="2"/>
      <c r="D206" s="12"/>
      <c r="E206" s="2"/>
      <c r="F206" s="2"/>
      <c r="G206" s="2"/>
      <c r="H206" s="22"/>
      <c r="K206" s="22"/>
      <c r="M206" s="23"/>
    </row>
    <row r="207" spans="1:13" ht="12.5" x14ac:dyDescent="0.25">
      <c r="A207" s="2"/>
      <c r="B207" s="2"/>
      <c r="C207" s="2"/>
      <c r="D207" s="12"/>
      <c r="E207" s="2"/>
      <c r="F207" s="2"/>
      <c r="G207" s="2"/>
      <c r="H207" s="22"/>
      <c r="K207" s="22"/>
      <c r="M207" s="23"/>
    </row>
    <row r="208" spans="1:13" ht="12.5" x14ac:dyDescent="0.25">
      <c r="A208" s="2"/>
      <c r="B208" s="2"/>
      <c r="C208" s="2"/>
      <c r="D208" s="12"/>
      <c r="E208" s="2"/>
      <c r="F208" s="2"/>
      <c r="G208" s="2"/>
      <c r="H208" s="22"/>
      <c r="K208" s="22"/>
      <c r="M208" s="23"/>
    </row>
    <row r="209" spans="3:13" ht="12.5" x14ac:dyDescent="0.25">
      <c r="C209" s="2"/>
      <c r="D209" s="12"/>
      <c r="E209" s="2"/>
      <c r="F209" s="2"/>
      <c r="G209" s="2"/>
      <c r="H209" s="22"/>
      <c r="K209" s="22"/>
      <c r="M209" s="23"/>
    </row>
    <row r="210" spans="3:13" ht="12.5" x14ac:dyDescent="0.25">
      <c r="D210" s="12"/>
      <c r="H210" s="22"/>
      <c r="K210" s="22"/>
      <c r="M210" s="23"/>
    </row>
    <row r="211" spans="3:13" ht="12.5" x14ac:dyDescent="0.25">
      <c r="D211" s="12"/>
      <c r="H211" s="22"/>
      <c r="K211" s="22"/>
      <c r="M211" s="23"/>
    </row>
    <row r="212" spans="3:13" ht="12.5" x14ac:dyDescent="0.25">
      <c r="D212" s="12"/>
      <c r="H212" s="22"/>
      <c r="K212" s="22"/>
      <c r="M212" s="23"/>
    </row>
    <row r="213" spans="3:13" ht="12.5" x14ac:dyDescent="0.25">
      <c r="D213" s="12"/>
      <c r="H213" s="22"/>
      <c r="K213" s="22"/>
      <c r="M213" s="23"/>
    </row>
    <row r="214" spans="3:13" ht="12.5" x14ac:dyDescent="0.25">
      <c r="D214" s="12"/>
      <c r="H214" s="22"/>
      <c r="K214" s="22"/>
      <c r="M214" s="23"/>
    </row>
    <row r="215" spans="3:13" ht="12.5" x14ac:dyDescent="0.25">
      <c r="D215" s="12"/>
      <c r="H215" s="22"/>
      <c r="K215" s="22"/>
      <c r="M215" s="23"/>
    </row>
    <row r="216" spans="3:13" ht="12.5" x14ac:dyDescent="0.25">
      <c r="D216" s="12"/>
      <c r="H216" s="22"/>
      <c r="K216" s="22"/>
      <c r="M216" s="23"/>
    </row>
    <row r="217" spans="3:13" ht="12.5" x14ac:dyDescent="0.25">
      <c r="D217" s="12"/>
      <c r="H217" s="22"/>
      <c r="K217" s="22"/>
      <c r="M217" s="23"/>
    </row>
    <row r="218" spans="3:13" ht="12.5" x14ac:dyDescent="0.25">
      <c r="D218" s="12"/>
      <c r="H218" s="22"/>
      <c r="K218" s="22"/>
      <c r="M218" s="23"/>
    </row>
    <row r="219" spans="3:13" ht="12.5" x14ac:dyDescent="0.25">
      <c r="D219" s="12"/>
      <c r="H219" s="22"/>
      <c r="K219" s="22"/>
      <c r="M219" s="23"/>
    </row>
    <row r="220" spans="3:13" ht="12.5" x14ac:dyDescent="0.25">
      <c r="D220" s="12"/>
      <c r="H220" s="22"/>
      <c r="K220" s="22"/>
      <c r="M220" s="23"/>
    </row>
    <row r="221" spans="3:13" ht="12.5" x14ac:dyDescent="0.25">
      <c r="D221" s="12"/>
      <c r="H221" s="22"/>
      <c r="K221" s="22"/>
      <c r="M221" s="23"/>
    </row>
    <row r="222" spans="3:13" ht="12.5" x14ac:dyDescent="0.25">
      <c r="D222" s="12"/>
      <c r="H222" s="22"/>
      <c r="K222" s="22"/>
      <c r="M222" s="23"/>
    </row>
    <row r="223" spans="3:13" ht="12.5" x14ac:dyDescent="0.25">
      <c r="D223" s="12"/>
      <c r="H223" s="22"/>
      <c r="K223" s="22"/>
      <c r="M223" s="23"/>
    </row>
    <row r="224" spans="3:13" ht="12.5" x14ac:dyDescent="0.25">
      <c r="D224" s="12"/>
      <c r="H224" s="22"/>
      <c r="K224" s="22"/>
      <c r="M224" s="23"/>
    </row>
    <row r="225" spans="4:13" ht="12.5" x14ac:dyDescent="0.25">
      <c r="D225" s="12"/>
      <c r="H225" s="22"/>
      <c r="K225" s="22"/>
      <c r="M225" s="23"/>
    </row>
    <row r="226" spans="4:13" ht="12.5" x14ac:dyDescent="0.25">
      <c r="D226" s="12"/>
      <c r="H226" s="22"/>
      <c r="K226" s="22"/>
      <c r="M226" s="23"/>
    </row>
    <row r="227" spans="4:13" ht="12.5" x14ac:dyDescent="0.25">
      <c r="D227" s="12"/>
      <c r="H227" s="22"/>
      <c r="K227" s="22"/>
      <c r="M227" s="23"/>
    </row>
    <row r="228" spans="4:13" ht="12.5" x14ac:dyDescent="0.25">
      <c r="D228" s="12"/>
      <c r="H228" s="22"/>
      <c r="K228" s="22"/>
      <c r="M228" s="23"/>
    </row>
    <row r="229" spans="4:13" ht="12.5" x14ac:dyDescent="0.25">
      <c r="D229" s="12"/>
      <c r="H229" s="22"/>
      <c r="K229" s="22"/>
      <c r="M229" s="23"/>
    </row>
    <row r="230" spans="4:13" ht="12.5" x14ac:dyDescent="0.25">
      <c r="D230" s="12"/>
      <c r="H230" s="22"/>
      <c r="K230" s="22"/>
      <c r="M230" s="23"/>
    </row>
    <row r="231" spans="4:13" ht="12.5" x14ac:dyDescent="0.25">
      <c r="D231" s="12"/>
      <c r="H231" s="22"/>
      <c r="K231" s="22"/>
      <c r="M231" s="23"/>
    </row>
    <row r="232" spans="4:13" ht="12.5" x14ac:dyDescent="0.25">
      <c r="D232" s="12"/>
      <c r="H232" s="22"/>
      <c r="K232" s="22"/>
      <c r="M232" s="23"/>
    </row>
    <row r="233" spans="4:13" ht="12.5" x14ac:dyDescent="0.25">
      <c r="D233" s="12"/>
      <c r="H233" s="22"/>
      <c r="K233" s="22"/>
      <c r="M233" s="23"/>
    </row>
    <row r="234" spans="4:13" ht="12.5" x14ac:dyDescent="0.25">
      <c r="D234" s="12"/>
      <c r="H234" s="22"/>
      <c r="K234" s="22"/>
      <c r="M234" s="23"/>
    </row>
    <row r="235" spans="4:13" ht="12.5" x14ac:dyDescent="0.25">
      <c r="D235" s="12"/>
      <c r="H235" s="22"/>
      <c r="K235" s="22"/>
      <c r="M235" s="23"/>
    </row>
    <row r="236" spans="4:13" ht="12.5" x14ac:dyDescent="0.25">
      <c r="D236" s="12"/>
      <c r="H236" s="22"/>
      <c r="K236" s="22"/>
      <c r="M236" s="23"/>
    </row>
    <row r="237" spans="4:13" ht="12.5" x14ac:dyDescent="0.25">
      <c r="D237" s="12"/>
      <c r="H237" s="22"/>
      <c r="K237" s="22"/>
      <c r="M237" s="23"/>
    </row>
    <row r="238" spans="4:13" ht="12.5" x14ac:dyDescent="0.25">
      <c r="D238" s="12"/>
      <c r="H238" s="22"/>
      <c r="K238" s="22"/>
      <c r="M238" s="23"/>
    </row>
    <row r="239" spans="4:13" ht="12.5" x14ac:dyDescent="0.25">
      <c r="D239" s="12"/>
      <c r="H239" s="22"/>
      <c r="K239" s="22"/>
      <c r="M239" s="23"/>
    </row>
    <row r="240" spans="4:13" ht="12.5" x14ac:dyDescent="0.25">
      <c r="D240" s="12"/>
      <c r="H240" s="22"/>
      <c r="K240" s="22"/>
      <c r="M240" s="23"/>
    </row>
    <row r="241" spans="4:13" ht="12.5" x14ac:dyDescent="0.25">
      <c r="D241" s="12"/>
      <c r="H241" s="22"/>
      <c r="K241" s="22"/>
      <c r="M241" s="23"/>
    </row>
    <row r="242" spans="4:13" ht="12.5" x14ac:dyDescent="0.25">
      <c r="D242" s="12"/>
      <c r="H242" s="22"/>
      <c r="K242" s="22"/>
      <c r="M242" s="23"/>
    </row>
    <row r="243" spans="4:13" ht="12.5" x14ac:dyDescent="0.25">
      <c r="D243" s="12"/>
      <c r="H243" s="22"/>
      <c r="K243" s="22"/>
      <c r="M243" s="23"/>
    </row>
    <row r="244" spans="4:13" ht="12.5" x14ac:dyDescent="0.25">
      <c r="D244" s="12"/>
      <c r="H244" s="22"/>
      <c r="K244" s="22"/>
      <c r="M244" s="23"/>
    </row>
    <row r="245" spans="4:13" ht="12.5" x14ac:dyDescent="0.25">
      <c r="D245" s="12"/>
      <c r="H245" s="22"/>
      <c r="K245" s="22"/>
      <c r="M245" s="23"/>
    </row>
    <row r="246" spans="4:13" ht="12.5" x14ac:dyDescent="0.25">
      <c r="D246" s="12"/>
      <c r="H246" s="22"/>
      <c r="K246" s="22"/>
      <c r="M246" s="23"/>
    </row>
    <row r="247" spans="4:13" ht="12.5" x14ac:dyDescent="0.25">
      <c r="D247" s="12"/>
      <c r="H247" s="22"/>
      <c r="K247" s="22"/>
      <c r="M247" s="23"/>
    </row>
    <row r="248" spans="4:13" ht="12.5" x14ac:dyDescent="0.25">
      <c r="D248" s="12"/>
      <c r="H248" s="22"/>
      <c r="K248" s="22"/>
      <c r="M248" s="23"/>
    </row>
    <row r="249" spans="4:13" ht="12.5" x14ac:dyDescent="0.25">
      <c r="D249" s="12"/>
      <c r="H249" s="22"/>
      <c r="K249" s="22"/>
      <c r="M249" s="23"/>
    </row>
    <row r="250" spans="4:13" ht="12.5" x14ac:dyDescent="0.25">
      <c r="D250" s="12"/>
      <c r="H250" s="22"/>
      <c r="K250" s="22"/>
      <c r="M250" s="23"/>
    </row>
    <row r="251" spans="4:13" ht="12.5" x14ac:dyDescent="0.25">
      <c r="D251" s="12"/>
      <c r="H251" s="22"/>
      <c r="K251" s="22"/>
      <c r="M251" s="23"/>
    </row>
    <row r="252" spans="4:13" ht="12.5" x14ac:dyDescent="0.25">
      <c r="D252" s="12"/>
      <c r="H252" s="22"/>
      <c r="K252" s="22"/>
      <c r="M252" s="23"/>
    </row>
    <row r="253" spans="4:13" ht="12.5" x14ac:dyDescent="0.25">
      <c r="D253" s="12"/>
      <c r="H253" s="22"/>
      <c r="K253" s="22"/>
      <c r="M253" s="23"/>
    </row>
    <row r="254" spans="4:13" ht="12.5" x14ac:dyDescent="0.25">
      <c r="D254" s="12"/>
      <c r="H254" s="22"/>
      <c r="K254" s="22"/>
      <c r="M254" s="23"/>
    </row>
    <row r="255" spans="4:13" ht="12.5" x14ac:dyDescent="0.25">
      <c r="D255" s="12"/>
      <c r="H255" s="22"/>
      <c r="K255" s="22"/>
      <c r="M255" s="23"/>
    </row>
    <row r="256" spans="4:13" ht="12.5" x14ac:dyDescent="0.25">
      <c r="D256" s="12"/>
      <c r="H256" s="22"/>
      <c r="K256" s="22"/>
      <c r="M256" s="23"/>
    </row>
    <row r="257" spans="4:13" ht="12.5" x14ac:dyDescent="0.25">
      <c r="D257" s="12"/>
      <c r="H257" s="22"/>
      <c r="K257" s="22"/>
      <c r="M257" s="23"/>
    </row>
    <row r="258" spans="4:13" ht="12.5" x14ac:dyDescent="0.25">
      <c r="D258" s="12"/>
      <c r="H258" s="22"/>
      <c r="K258" s="22"/>
      <c r="M258" s="23"/>
    </row>
    <row r="259" spans="4:13" ht="12.5" x14ac:dyDescent="0.25">
      <c r="D259" s="12"/>
      <c r="H259" s="22"/>
      <c r="K259" s="22"/>
      <c r="M259" s="23"/>
    </row>
    <row r="260" spans="4:13" ht="12.5" x14ac:dyDescent="0.25">
      <c r="D260" s="12"/>
      <c r="H260" s="22"/>
      <c r="K260" s="22"/>
      <c r="M260" s="23"/>
    </row>
    <row r="261" spans="4:13" ht="12.5" x14ac:dyDescent="0.25">
      <c r="D261" s="12"/>
      <c r="H261" s="22"/>
      <c r="K261" s="22"/>
      <c r="M261" s="23"/>
    </row>
    <row r="262" spans="4:13" ht="12.5" x14ac:dyDescent="0.25">
      <c r="D262" s="12"/>
      <c r="H262" s="22"/>
      <c r="K262" s="22"/>
      <c r="M262" s="23"/>
    </row>
    <row r="263" spans="4:13" ht="12.5" x14ac:dyDescent="0.25">
      <c r="D263" s="12"/>
      <c r="H263" s="22"/>
      <c r="K263" s="22"/>
      <c r="M263" s="23"/>
    </row>
    <row r="264" spans="4:13" ht="12.5" x14ac:dyDescent="0.25">
      <c r="D264" s="12"/>
      <c r="H264" s="22"/>
      <c r="K264" s="22"/>
      <c r="M264" s="23"/>
    </row>
    <row r="265" spans="4:13" ht="12.5" x14ac:dyDescent="0.25">
      <c r="D265" s="12"/>
      <c r="H265" s="22"/>
      <c r="K265" s="22"/>
      <c r="M265" s="23"/>
    </row>
    <row r="266" spans="4:13" ht="12.5" x14ac:dyDescent="0.25">
      <c r="D266" s="12"/>
      <c r="H266" s="22"/>
      <c r="K266" s="22"/>
      <c r="M266" s="23"/>
    </row>
    <row r="267" spans="4:13" ht="12.5" x14ac:dyDescent="0.25">
      <c r="D267" s="12"/>
      <c r="H267" s="22"/>
      <c r="K267" s="22"/>
      <c r="M267" s="23"/>
    </row>
    <row r="268" spans="4:13" ht="12.5" x14ac:dyDescent="0.25">
      <c r="D268" s="12"/>
      <c r="H268" s="22"/>
      <c r="K268" s="22"/>
      <c r="M268" s="23"/>
    </row>
    <row r="269" spans="4:13" ht="12.5" x14ac:dyDescent="0.25">
      <c r="D269" s="12"/>
      <c r="H269" s="22"/>
      <c r="K269" s="22"/>
      <c r="M269" s="23"/>
    </row>
    <row r="270" spans="4:13" ht="12.5" x14ac:dyDescent="0.25">
      <c r="D270" s="12"/>
      <c r="H270" s="22"/>
      <c r="K270" s="22"/>
      <c r="M270" s="23"/>
    </row>
    <row r="271" spans="4:13" ht="12.5" x14ac:dyDescent="0.25">
      <c r="D271" s="12"/>
      <c r="H271" s="22"/>
      <c r="K271" s="22"/>
      <c r="M271" s="23"/>
    </row>
    <row r="272" spans="4:13" ht="12.5" x14ac:dyDescent="0.25">
      <c r="D272" s="12"/>
      <c r="H272" s="22"/>
      <c r="K272" s="22"/>
      <c r="M272" s="23"/>
    </row>
    <row r="273" spans="4:13" ht="12.5" x14ac:dyDescent="0.25">
      <c r="D273" s="12"/>
      <c r="H273" s="22"/>
      <c r="K273" s="22"/>
      <c r="M273" s="23"/>
    </row>
    <row r="274" spans="4:13" ht="12.5" x14ac:dyDescent="0.25">
      <c r="D274" s="12"/>
      <c r="H274" s="22"/>
      <c r="K274" s="22"/>
      <c r="M274" s="23"/>
    </row>
    <row r="275" spans="4:13" ht="12.5" x14ac:dyDescent="0.25">
      <c r="D275" s="12"/>
      <c r="H275" s="22"/>
      <c r="K275" s="22"/>
      <c r="M275" s="23"/>
    </row>
    <row r="276" spans="4:13" ht="12.5" x14ac:dyDescent="0.25">
      <c r="D276" s="12"/>
      <c r="H276" s="22"/>
      <c r="K276" s="22"/>
      <c r="M276" s="23"/>
    </row>
    <row r="277" spans="4:13" ht="12.5" x14ac:dyDescent="0.25">
      <c r="D277" s="12"/>
      <c r="H277" s="22"/>
      <c r="K277" s="22"/>
      <c r="M277" s="23"/>
    </row>
    <row r="278" spans="4:13" ht="12.5" x14ac:dyDescent="0.25">
      <c r="D278" s="12"/>
      <c r="H278" s="22"/>
      <c r="K278" s="22"/>
      <c r="M278" s="23"/>
    </row>
    <row r="279" spans="4:13" ht="12.5" x14ac:dyDescent="0.25">
      <c r="D279" s="12"/>
      <c r="H279" s="22"/>
      <c r="K279" s="22"/>
      <c r="M279" s="23"/>
    </row>
    <row r="280" spans="4:13" ht="12.5" x14ac:dyDescent="0.25">
      <c r="D280" s="12"/>
      <c r="H280" s="22"/>
      <c r="K280" s="22"/>
      <c r="M280" s="23"/>
    </row>
    <row r="281" spans="4:13" ht="12.5" x14ac:dyDescent="0.25">
      <c r="D281" s="12"/>
      <c r="H281" s="22"/>
      <c r="K281" s="22"/>
      <c r="M281" s="23"/>
    </row>
    <row r="282" spans="4:13" ht="12.5" x14ac:dyDescent="0.25">
      <c r="D282" s="12"/>
      <c r="H282" s="22"/>
      <c r="K282" s="22"/>
      <c r="M282" s="23"/>
    </row>
    <row r="283" spans="4:13" ht="12.5" x14ac:dyDescent="0.25">
      <c r="D283" s="12"/>
      <c r="H283" s="22"/>
      <c r="K283" s="22"/>
      <c r="M283" s="23"/>
    </row>
    <row r="284" spans="4:13" ht="12.5" x14ac:dyDescent="0.25">
      <c r="D284" s="12"/>
      <c r="H284" s="22"/>
      <c r="K284" s="22"/>
      <c r="M284" s="23"/>
    </row>
    <row r="285" spans="4:13" ht="12.5" x14ac:dyDescent="0.25">
      <c r="D285" s="12"/>
      <c r="H285" s="22"/>
      <c r="K285" s="22"/>
      <c r="M285" s="23"/>
    </row>
    <row r="286" spans="4:13" ht="12.5" x14ac:dyDescent="0.25">
      <c r="D286" s="12"/>
      <c r="H286" s="22"/>
      <c r="K286" s="22"/>
      <c r="M286" s="23"/>
    </row>
    <row r="287" spans="4:13" ht="12.5" x14ac:dyDescent="0.25">
      <c r="D287" s="12"/>
      <c r="H287" s="22"/>
      <c r="K287" s="22"/>
      <c r="M287" s="23"/>
    </row>
    <row r="288" spans="4:13" ht="12.5" x14ac:dyDescent="0.25">
      <c r="D288" s="12"/>
      <c r="H288" s="22"/>
      <c r="K288" s="22"/>
      <c r="M288" s="23"/>
    </row>
    <row r="289" spans="4:13" ht="12.5" x14ac:dyDescent="0.25">
      <c r="D289" s="12"/>
      <c r="H289" s="22"/>
      <c r="K289" s="22"/>
      <c r="M289" s="23"/>
    </row>
    <row r="290" spans="4:13" ht="12.5" x14ac:dyDescent="0.25">
      <c r="D290" s="12"/>
      <c r="H290" s="22"/>
      <c r="K290" s="22"/>
      <c r="M290" s="23"/>
    </row>
    <row r="291" spans="4:13" ht="12.5" x14ac:dyDescent="0.25">
      <c r="D291" s="12"/>
      <c r="H291" s="22"/>
      <c r="K291" s="22"/>
      <c r="M291" s="23"/>
    </row>
    <row r="292" spans="4:13" ht="12.5" x14ac:dyDescent="0.25">
      <c r="D292" s="12"/>
      <c r="H292" s="22"/>
      <c r="K292" s="22"/>
      <c r="M292" s="23"/>
    </row>
    <row r="293" spans="4:13" ht="12.5" x14ac:dyDescent="0.25">
      <c r="D293" s="12"/>
      <c r="H293" s="22"/>
      <c r="K293" s="22"/>
      <c r="M293" s="23"/>
    </row>
    <row r="294" spans="4:13" ht="12.5" x14ac:dyDescent="0.25">
      <c r="D294" s="12"/>
      <c r="H294" s="22"/>
      <c r="K294" s="22"/>
      <c r="M294" s="23"/>
    </row>
    <row r="295" spans="4:13" ht="12.5" x14ac:dyDescent="0.25">
      <c r="D295" s="12"/>
      <c r="H295" s="22"/>
      <c r="K295" s="22"/>
      <c r="M295" s="23"/>
    </row>
    <row r="296" spans="4:13" ht="12.5" x14ac:dyDescent="0.25">
      <c r="D296" s="12"/>
      <c r="H296" s="22"/>
      <c r="K296" s="22"/>
      <c r="M296" s="23"/>
    </row>
    <row r="297" spans="4:13" ht="12.5" x14ac:dyDescent="0.25">
      <c r="D297" s="12"/>
      <c r="H297" s="22"/>
      <c r="K297" s="22"/>
      <c r="M297" s="23"/>
    </row>
    <row r="298" spans="4:13" ht="12.5" x14ac:dyDescent="0.25">
      <c r="D298" s="12"/>
      <c r="H298" s="22"/>
      <c r="K298" s="22"/>
      <c r="M298" s="23"/>
    </row>
    <row r="299" spans="4:13" ht="12.5" x14ac:dyDescent="0.25">
      <c r="D299" s="12"/>
      <c r="H299" s="22"/>
      <c r="K299" s="22"/>
      <c r="M299" s="23"/>
    </row>
    <row r="300" spans="4:13" ht="12.5" x14ac:dyDescent="0.25">
      <c r="D300" s="12"/>
      <c r="H300" s="22"/>
      <c r="K300" s="22"/>
      <c r="M300" s="23"/>
    </row>
    <row r="301" spans="4:13" ht="12.5" x14ac:dyDescent="0.25">
      <c r="D301" s="12"/>
      <c r="H301" s="22"/>
      <c r="K301" s="22"/>
      <c r="M301" s="23"/>
    </row>
    <row r="302" spans="4:13" ht="12.5" x14ac:dyDescent="0.25">
      <c r="D302" s="12"/>
      <c r="H302" s="22"/>
      <c r="K302" s="22"/>
      <c r="M302" s="23"/>
    </row>
    <row r="303" spans="4:13" ht="12.5" x14ac:dyDescent="0.25">
      <c r="D303" s="12"/>
      <c r="H303" s="22"/>
      <c r="K303" s="22"/>
      <c r="M303" s="23"/>
    </row>
    <row r="304" spans="4:13" ht="12.5" x14ac:dyDescent="0.25">
      <c r="D304" s="12"/>
      <c r="H304" s="22"/>
      <c r="K304" s="22"/>
      <c r="M304" s="23"/>
    </row>
    <row r="305" spans="4:13" ht="12.5" x14ac:dyDescent="0.25">
      <c r="D305" s="12"/>
      <c r="H305" s="22"/>
      <c r="K305" s="22"/>
      <c r="M305" s="23"/>
    </row>
    <row r="306" spans="4:13" ht="12.5" x14ac:dyDescent="0.25">
      <c r="D306" s="12"/>
      <c r="H306" s="22"/>
      <c r="K306" s="22"/>
      <c r="M306" s="23"/>
    </row>
    <row r="307" spans="4:13" ht="12.5" x14ac:dyDescent="0.25">
      <c r="D307" s="12"/>
      <c r="H307" s="22"/>
      <c r="K307" s="22"/>
      <c r="M307" s="23"/>
    </row>
    <row r="308" spans="4:13" ht="12.5" x14ac:dyDescent="0.25">
      <c r="D308" s="12"/>
      <c r="H308" s="22"/>
      <c r="K308" s="22"/>
      <c r="M308" s="23"/>
    </row>
    <row r="309" spans="4:13" ht="12.5" x14ac:dyDescent="0.25">
      <c r="D309" s="12"/>
      <c r="H309" s="22"/>
      <c r="K309" s="22"/>
      <c r="M309" s="23"/>
    </row>
    <row r="310" spans="4:13" ht="12.5" x14ac:dyDescent="0.25">
      <c r="D310" s="12"/>
      <c r="H310" s="22"/>
      <c r="K310" s="22"/>
      <c r="M310" s="23"/>
    </row>
    <row r="311" spans="4:13" ht="12.5" x14ac:dyDescent="0.25">
      <c r="D311" s="12"/>
      <c r="H311" s="22"/>
      <c r="K311" s="22"/>
      <c r="M311" s="23"/>
    </row>
    <row r="312" spans="4:13" ht="12.5" x14ac:dyDescent="0.25">
      <c r="D312" s="12"/>
      <c r="H312" s="22"/>
      <c r="K312" s="22"/>
      <c r="M312" s="23"/>
    </row>
    <row r="313" spans="4:13" ht="12.5" x14ac:dyDescent="0.25">
      <c r="D313" s="12"/>
      <c r="H313" s="22"/>
      <c r="K313" s="22"/>
      <c r="M313" s="23"/>
    </row>
    <row r="314" spans="4:13" ht="12.5" x14ac:dyDescent="0.25">
      <c r="D314" s="12"/>
      <c r="H314" s="22"/>
      <c r="K314" s="22"/>
      <c r="M314" s="23"/>
    </row>
    <row r="315" spans="4:13" ht="12.5" x14ac:dyDescent="0.25">
      <c r="D315" s="12"/>
      <c r="H315" s="22"/>
      <c r="K315" s="22"/>
      <c r="M315" s="23"/>
    </row>
    <row r="316" spans="4:13" ht="12.5" x14ac:dyDescent="0.25">
      <c r="D316" s="12"/>
      <c r="H316" s="22"/>
      <c r="K316" s="22"/>
      <c r="M316" s="23"/>
    </row>
    <row r="317" spans="4:13" ht="12.5" x14ac:dyDescent="0.25">
      <c r="D317" s="12"/>
      <c r="H317" s="22"/>
      <c r="K317" s="22"/>
      <c r="M317" s="23"/>
    </row>
    <row r="318" spans="4:13" ht="12.5" x14ac:dyDescent="0.25">
      <c r="D318" s="12"/>
      <c r="H318" s="22"/>
      <c r="K318" s="22"/>
      <c r="M318" s="23"/>
    </row>
    <row r="319" spans="4:13" ht="12.5" x14ac:dyDescent="0.25">
      <c r="D319" s="12"/>
      <c r="H319" s="22"/>
      <c r="K319" s="22"/>
      <c r="M319" s="23"/>
    </row>
    <row r="320" spans="4:13" ht="12.5" x14ac:dyDescent="0.25">
      <c r="D320" s="12"/>
      <c r="H320" s="22"/>
      <c r="K320" s="22"/>
      <c r="M320" s="23"/>
    </row>
    <row r="321" spans="4:13" ht="12.5" x14ac:dyDescent="0.25">
      <c r="D321" s="12"/>
      <c r="H321" s="22"/>
      <c r="K321" s="22"/>
      <c r="M321" s="23"/>
    </row>
    <row r="322" spans="4:13" ht="12.5" x14ac:dyDescent="0.25">
      <c r="D322" s="12"/>
      <c r="H322" s="22"/>
      <c r="K322" s="22"/>
      <c r="M322" s="23"/>
    </row>
    <row r="323" spans="4:13" ht="12.5" x14ac:dyDescent="0.25">
      <c r="D323" s="12"/>
      <c r="H323" s="22"/>
      <c r="K323" s="22"/>
      <c r="M323" s="23"/>
    </row>
    <row r="324" spans="4:13" ht="12.5" x14ac:dyDescent="0.25">
      <c r="D324" s="12"/>
      <c r="H324" s="22"/>
      <c r="K324" s="22"/>
      <c r="M324" s="23"/>
    </row>
    <row r="325" spans="4:13" ht="12.5" x14ac:dyDescent="0.25">
      <c r="D325" s="12"/>
      <c r="H325" s="22"/>
      <c r="K325" s="22"/>
      <c r="M325" s="23"/>
    </row>
    <row r="326" spans="4:13" ht="12.5" x14ac:dyDescent="0.25">
      <c r="D326" s="12"/>
      <c r="H326" s="22"/>
      <c r="K326" s="22"/>
      <c r="M326" s="23"/>
    </row>
    <row r="327" spans="4:13" ht="12.5" x14ac:dyDescent="0.25">
      <c r="D327" s="12"/>
      <c r="H327" s="22"/>
      <c r="K327" s="22"/>
      <c r="M327" s="23"/>
    </row>
    <row r="328" spans="4:13" ht="12.5" x14ac:dyDescent="0.25">
      <c r="D328" s="12"/>
      <c r="H328" s="22"/>
      <c r="K328" s="22"/>
      <c r="M328" s="23"/>
    </row>
    <row r="329" spans="4:13" ht="12.5" x14ac:dyDescent="0.25">
      <c r="D329" s="12"/>
      <c r="H329" s="22"/>
      <c r="K329" s="22"/>
      <c r="M329" s="23"/>
    </row>
    <row r="330" spans="4:13" ht="12.5" x14ac:dyDescent="0.25">
      <c r="D330" s="12"/>
      <c r="H330" s="22"/>
      <c r="K330" s="22"/>
      <c r="M330" s="23"/>
    </row>
    <row r="331" spans="4:13" ht="12.5" x14ac:dyDescent="0.25">
      <c r="D331" s="12"/>
      <c r="H331" s="22"/>
      <c r="K331" s="22"/>
      <c r="M331" s="23"/>
    </row>
    <row r="332" spans="4:13" ht="12.5" x14ac:dyDescent="0.25">
      <c r="D332" s="12"/>
      <c r="H332" s="22"/>
      <c r="K332" s="22"/>
      <c r="M332" s="23"/>
    </row>
    <row r="333" spans="4:13" ht="12.5" x14ac:dyDescent="0.25">
      <c r="D333" s="12"/>
      <c r="H333" s="22"/>
      <c r="K333" s="22"/>
      <c r="M333" s="23"/>
    </row>
    <row r="334" spans="4:13" ht="12.5" x14ac:dyDescent="0.25">
      <c r="D334" s="12"/>
      <c r="H334" s="22"/>
      <c r="K334" s="22"/>
      <c r="M334" s="23"/>
    </row>
    <row r="335" spans="4:13" ht="12.5" x14ac:dyDescent="0.25">
      <c r="D335" s="12"/>
      <c r="H335" s="22"/>
      <c r="K335" s="22"/>
      <c r="M335" s="23"/>
    </row>
    <row r="336" spans="4:13" ht="12.5" x14ac:dyDescent="0.25">
      <c r="D336" s="12"/>
      <c r="H336" s="22"/>
      <c r="K336" s="22"/>
      <c r="M336" s="23"/>
    </row>
    <row r="337" spans="4:13" ht="12.5" x14ac:dyDescent="0.25">
      <c r="D337" s="12"/>
      <c r="H337" s="22"/>
      <c r="K337" s="22"/>
      <c r="M337" s="23"/>
    </row>
    <row r="338" spans="4:13" ht="12.5" x14ac:dyDescent="0.25">
      <c r="D338" s="12"/>
      <c r="H338" s="22"/>
      <c r="K338" s="22"/>
      <c r="M338" s="23"/>
    </row>
    <row r="339" spans="4:13" ht="12.5" x14ac:dyDescent="0.25">
      <c r="D339" s="12"/>
      <c r="H339" s="22"/>
      <c r="K339" s="22"/>
      <c r="M339" s="23"/>
    </row>
    <row r="340" spans="4:13" ht="12.5" x14ac:dyDescent="0.25">
      <c r="D340" s="12"/>
      <c r="H340" s="22"/>
      <c r="K340" s="22"/>
      <c r="M340" s="23"/>
    </row>
    <row r="341" spans="4:13" ht="12.5" x14ac:dyDescent="0.25">
      <c r="D341" s="12"/>
      <c r="H341" s="22"/>
      <c r="K341" s="22"/>
      <c r="M341" s="23"/>
    </row>
    <row r="342" spans="4:13" ht="12.5" x14ac:dyDescent="0.25">
      <c r="D342" s="12"/>
      <c r="H342" s="22"/>
      <c r="K342" s="22"/>
      <c r="M342" s="23"/>
    </row>
    <row r="343" spans="4:13" ht="12.5" x14ac:dyDescent="0.25">
      <c r="D343" s="12"/>
      <c r="H343" s="22"/>
      <c r="K343" s="22"/>
      <c r="M343" s="23"/>
    </row>
    <row r="344" spans="4:13" ht="12.5" x14ac:dyDescent="0.25">
      <c r="D344" s="12"/>
      <c r="H344" s="22"/>
      <c r="K344" s="22"/>
      <c r="M344" s="23"/>
    </row>
    <row r="345" spans="4:13" ht="12.5" x14ac:dyDescent="0.25">
      <c r="D345" s="12"/>
      <c r="H345" s="22"/>
      <c r="K345" s="22"/>
      <c r="M345" s="23"/>
    </row>
    <row r="346" spans="4:13" ht="12.5" x14ac:dyDescent="0.25">
      <c r="D346" s="12"/>
      <c r="H346" s="22"/>
      <c r="K346" s="22"/>
      <c r="M346" s="23"/>
    </row>
    <row r="347" spans="4:13" ht="12.5" x14ac:dyDescent="0.25">
      <c r="D347" s="12"/>
      <c r="H347" s="22"/>
      <c r="K347" s="22"/>
      <c r="M347" s="23"/>
    </row>
    <row r="348" spans="4:13" ht="12.5" x14ac:dyDescent="0.25">
      <c r="D348" s="12"/>
      <c r="H348" s="22"/>
      <c r="K348" s="22"/>
      <c r="M348" s="23"/>
    </row>
    <row r="349" spans="4:13" ht="12.5" x14ac:dyDescent="0.25">
      <c r="D349" s="12"/>
      <c r="H349" s="22"/>
      <c r="K349" s="22"/>
      <c r="M349" s="23"/>
    </row>
    <row r="350" spans="4:13" ht="12.5" x14ac:dyDescent="0.25">
      <c r="D350" s="12"/>
      <c r="H350" s="22"/>
      <c r="K350" s="22"/>
      <c r="M350" s="23"/>
    </row>
    <row r="351" spans="4:13" ht="12.5" x14ac:dyDescent="0.25">
      <c r="D351" s="12"/>
      <c r="H351" s="22"/>
      <c r="K351" s="22"/>
      <c r="M351" s="23"/>
    </row>
    <row r="352" spans="4:13" ht="12.5" x14ac:dyDescent="0.25">
      <c r="D352" s="12"/>
      <c r="H352" s="22"/>
      <c r="K352" s="22"/>
      <c r="M352" s="23"/>
    </row>
    <row r="353" spans="4:13" ht="12.5" x14ac:dyDescent="0.25">
      <c r="D353" s="12"/>
      <c r="H353" s="22"/>
      <c r="K353" s="22"/>
      <c r="M353" s="23"/>
    </row>
    <row r="354" spans="4:13" ht="12.5" x14ac:dyDescent="0.25">
      <c r="D354" s="12"/>
      <c r="H354" s="22"/>
      <c r="K354" s="22"/>
      <c r="M354" s="23"/>
    </row>
    <row r="355" spans="4:13" ht="12.5" x14ac:dyDescent="0.25">
      <c r="D355" s="12"/>
      <c r="H355" s="22"/>
      <c r="K355" s="22"/>
      <c r="M355" s="23"/>
    </row>
    <row r="356" spans="4:13" ht="12.5" x14ac:dyDescent="0.25">
      <c r="D356" s="12"/>
      <c r="H356" s="22"/>
      <c r="K356" s="22"/>
      <c r="M356" s="23"/>
    </row>
    <row r="357" spans="4:13" ht="12.5" x14ac:dyDescent="0.25">
      <c r="D357" s="12"/>
      <c r="H357" s="22"/>
      <c r="K357" s="22"/>
      <c r="M357" s="23"/>
    </row>
    <row r="358" spans="4:13" ht="12.5" x14ac:dyDescent="0.25">
      <c r="D358" s="12"/>
      <c r="H358" s="22"/>
      <c r="K358" s="22"/>
      <c r="M358" s="23"/>
    </row>
    <row r="359" spans="4:13" ht="12.5" x14ac:dyDescent="0.25">
      <c r="D359" s="12"/>
      <c r="H359" s="22"/>
      <c r="K359" s="22"/>
      <c r="M359" s="23"/>
    </row>
    <row r="360" spans="4:13" ht="12.5" x14ac:dyDescent="0.25">
      <c r="D360" s="12"/>
      <c r="H360" s="22"/>
      <c r="K360" s="22"/>
      <c r="M360" s="23"/>
    </row>
    <row r="361" spans="4:13" ht="12.5" x14ac:dyDescent="0.25">
      <c r="D361" s="12"/>
      <c r="H361" s="22"/>
      <c r="K361" s="22"/>
      <c r="M361" s="23"/>
    </row>
    <row r="362" spans="4:13" ht="12.5" x14ac:dyDescent="0.25">
      <c r="D362" s="12"/>
      <c r="H362" s="22"/>
      <c r="K362" s="22"/>
      <c r="M362" s="23"/>
    </row>
    <row r="363" spans="4:13" ht="12.5" x14ac:dyDescent="0.25">
      <c r="D363" s="12"/>
      <c r="H363" s="22"/>
      <c r="K363" s="22"/>
      <c r="M363" s="23"/>
    </row>
    <row r="364" spans="4:13" ht="12.5" x14ac:dyDescent="0.25">
      <c r="D364" s="12"/>
      <c r="H364" s="22"/>
      <c r="K364" s="22"/>
      <c r="M364" s="23"/>
    </row>
    <row r="365" spans="4:13" ht="12.5" x14ac:dyDescent="0.25">
      <c r="D365" s="12"/>
      <c r="H365" s="22"/>
      <c r="K365" s="22"/>
      <c r="M365" s="23"/>
    </row>
    <row r="366" spans="4:13" ht="12.5" x14ac:dyDescent="0.25">
      <c r="D366" s="12"/>
      <c r="H366" s="22"/>
      <c r="K366" s="22"/>
      <c r="M366" s="23"/>
    </row>
    <row r="367" spans="4:13" ht="12.5" x14ac:dyDescent="0.25">
      <c r="D367" s="12"/>
      <c r="H367" s="22"/>
      <c r="K367" s="22"/>
      <c r="M367" s="23"/>
    </row>
    <row r="368" spans="4:13" ht="12.5" x14ac:dyDescent="0.25">
      <c r="D368" s="12"/>
      <c r="H368" s="22"/>
      <c r="K368" s="22"/>
      <c r="M368" s="23"/>
    </row>
    <row r="369" spans="4:13" ht="12.5" x14ac:dyDescent="0.25">
      <c r="D369" s="12"/>
      <c r="H369" s="22"/>
      <c r="K369" s="22"/>
      <c r="M369" s="23"/>
    </row>
    <row r="370" spans="4:13" ht="12.5" x14ac:dyDescent="0.25">
      <c r="D370" s="12"/>
      <c r="H370" s="22"/>
      <c r="K370" s="22"/>
      <c r="M370" s="23"/>
    </row>
    <row r="371" spans="4:13" ht="12.5" x14ac:dyDescent="0.25">
      <c r="D371" s="12"/>
      <c r="H371" s="22"/>
      <c r="K371" s="22"/>
      <c r="M371" s="23"/>
    </row>
    <row r="372" spans="4:13" ht="12.5" x14ac:dyDescent="0.25">
      <c r="D372" s="12"/>
      <c r="H372" s="22"/>
      <c r="K372" s="22"/>
      <c r="M372" s="23"/>
    </row>
    <row r="373" spans="4:13" ht="12.5" x14ac:dyDescent="0.25">
      <c r="D373" s="12"/>
      <c r="H373" s="22"/>
      <c r="K373" s="22"/>
      <c r="M373" s="23"/>
    </row>
    <row r="374" spans="4:13" ht="12.5" x14ac:dyDescent="0.25">
      <c r="D374" s="12"/>
      <c r="H374" s="22"/>
      <c r="K374" s="22"/>
      <c r="M374" s="23"/>
    </row>
    <row r="375" spans="4:13" ht="12.5" x14ac:dyDescent="0.25">
      <c r="D375" s="12"/>
      <c r="H375" s="22"/>
      <c r="K375" s="22"/>
      <c r="M375" s="23"/>
    </row>
    <row r="376" spans="4:13" ht="12.5" x14ac:dyDescent="0.25">
      <c r="D376" s="12"/>
      <c r="H376" s="22"/>
      <c r="K376" s="22"/>
      <c r="M376" s="23"/>
    </row>
    <row r="377" spans="4:13" ht="12.5" x14ac:dyDescent="0.25">
      <c r="D377" s="12"/>
      <c r="H377" s="22"/>
      <c r="K377" s="22"/>
      <c r="M377" s="23"/>
    </row>
    <row r="378" spans="4:13" ht="12.5" x14ac:dyDescent="0.25">
      <c r="D378" s="12"/>
      <c r="H378" s="22"/>
      <c r="K378" s="22"/>
      <c r="M378" s="23"/>
    </row>
    <row r="379" spans="4:13" ht="12.5" x14ac:dyDescent="0.25">
      <c r="D379" s="12"/>
      <c r="H379" s="22"/>
      <c r="K379" s="22"/>
      <c r="M379" s="23"/>
    </row>
    <row r="380" spans="4:13" ht="12.5" x14ac:dyDescent="0.25">
      <c r="D380" s="12"/>
      <c r="H380" s="22"/>
      <c r="K380" s="22"/>
      <c r="M380" s="23"/>
    </row>
    <row r="381" spans="4:13" ht="12.5" x14ac:dyDescent="0.25">
      <c r="D381" s="12"/>
      <c r="H381" s="22"/>
      <c r="K381" s="22"/>
      <c r="M381" s="23"/>
    </row>
    <row r="382" spans="4:13" ht="12.5" x14ac:dyDescent="0.25">
      <c r="D382" s="12"/>
      <c r="H382" s="22"/>
      <c r="K382" s="22"/>
      <c r="M382" s="23"/>
    </row>
    <row r="383" spans="4:13" ht="12.5" x14ac:dyDescent="0.25">
      <c r="D383" s="12"/>
      <c r="H383" s="22"/>
      <c r="K383" s="22"/>
      <c r="M383" s="23"/>
    </row>
    <row r="384" spans="4:13" ht="12.5" x14ac:dyDescent="0.25">
      <c r="D384" s="12"/>
      <c r="H384" s="22"/>
      <c r="K384" s="22"/>
      <c r="M384" s="23"/>
    </row>
    <row r="385" spans="4:13" ht="12.5" x14ac:dyDescent="0.25">
      <c r="D385" s="12"/>
      <c r="H385" s="22"/>
      <c r="K385" s="22"/>
      <c r="M385" s="23"/>
    </row>
    <row r="386" spans="4:13" ht="12.5" x14ac:dyDescent="0.25">
      <c r="D386" s="12"/>
      <c r="H386" s="22"/>
      <c r="K386" s="22"/>
      <c r="M386" s="23"/>
    </row>
    <row r="387" spans="4:13" ht="12.5" x14ac:dyDescent="0.25">
      <c r="D387" s="12"/>
      <c r="H387" s="22"/>
      <c r="K387" s="22"/>
      <c r="M387" s="23"/>
    </row>
    <row r="388" spans="4:13" ht="12.5" x14ac:dyDescent="0.25">
      <c r="D388" s="12"/>
      <c r="H388" s="22"/>
      <c r="K388" s="22"/>
      <c r="M388" s="23"/>
    </row>
    <row r="389" spans="4:13" ht="12.5" x14ac:dyDescent="0.25">
      <c r="D389" s="12"/>
      <c r="H389" s="22"/>
      <c r="K389" s="22"/>
      <c r="M389" s="23"/>
    </row>
    <row r="390" spans="4:13" ht="12.5" x14ac:dyDescent="0.25">
      <c r="D390" s="12"/>
      <c r="H390" s="22"/>
      <c r="K390" s="22"/>
      <c r="M390" s="23"/>
    </row>
    <row r="391" spans="4:13" ht="12.5" x14ac:dyDescent="0.25">
      <c r="D391" s="12"/>
      <c r="H391" s="22"/>
      <c r="K391" s="22"/>
      <c r="M391" s="23"/>
    </row>
    <row r="392" spans="4:13" ht="12.5" x14ac:dyDescent="0.25">
      <c r="D392" s="12"/>
      <c r="H392" s="22"/>
      <c r="K392" s="22"/>
      <c r="M392" s="23"/>
    </row>
    <row r="393" spans="4:13" ht="12.5" x14ac:dyDescent="0.25">
      <c r="D393" s="12"/>
      <c r="H393" s="22"/>
      <c r="K393" s="22"/>
      <c r="M393" s="23"/>
    </row>
    <row r="394" spans="4:13" ht="12.5" x14ac:dyDescent="0.25">
      <c r="D394" s="12"/>
      <c r="H394" s="22"/>
      <c r="K394" s="22"/>
      <c r="M394" s="23"/>
    </row>
    <row r="395" spans="4:13" ht="12.5" x14ac:dyDescent="0.25">
      <c r="D395" s="12"/>
      <c r="H395" s="22"/>
      <c r="K395" s="22"/>
      <c r="M395" s="23"/>
    </row>
    <row r="396" spans="4:13" ht="12.5" x14ac:dyDescent="0.25">
      <c r="D396" s="12"/>
      <c r="H396" s="22"/>
      <c r="K396" s="22"/>
      <c r="M396" s="23"/>
    </row>
    <row r="397" spans="4:13" ht="12.5" x14ac:dyDescent="0.25">
      <c r="D397" s="12"/>
      <c r="H397" s="22"/>
      <c r="K397" s="22"/>
      <c r="M397" s="23"/>
    </row>
    <row r="398" spans="4:13" ht="12.5" x14ac:dyDescent="0.25">
      <c r="D398" s="12"/>
      <c r="H398" s="22"/>
      <c r="K398" s="22"/>
      <c r="M398" s="23"/>
    </row>
    <row r="399" spans="4:13" ht="12.5" x14ac:dyDescent="0.25">
      <c r="D399" s="12"/>
      <c r="H399" s="22"/>
      <c r="K399" s="22"/>
      <c r="M399" s="23"/>
    </row>
    <row r="400" spans="4:13" ht="12.5" x14ac:dyDescent="0.25">
      <c r="D400" s="12"/>
      <c r="H400" s="22"/>
      <c r="K400" s="22"/>
      <c r="M400" s="23"/>
    </row>
    <row r="401" spans="4:13" ht="12.5" x14ac:dyDescent="0.25">
      <c r="D401" s="12"/>
      <c r="H401" s="22"/>
      <c r="K401" s="22"/>
      <c r="M401" s="23"/>
    </row>
    <row r="402" spans="4:13" ht="12.5" x14ac:dyDescent="0.25">
      <c r="D402" s="12"/>
      <c r="H402" s="22"/>
      <c r="K402" s="22"/>
      <c r="M402" s="23"/>
    </row>
    <row r="403" spans="4:13" ht="12.5" x14ac:dyDescent="0.25">
      <c r="D403" s="12"/>
      <c r="H403" s="22"/>
      <c r="K403" s="22"/>
      <c r="M403" s="23"/>
    </row>
    <row r="404" spans="4:13" ht="12.5" x14ac:dyDescent="0.25">
      <c r="D404" s="12"/>
      <c r="H404" s="22"/>
      <c r="K404" s="22"/>
      <c r="M404" s="23"/>
    </row>
    <row r="405" spans="4:13" ht="12.5" x14ac:dyDescent="0.25">
      <c r="D405" s="12"/>
      <c r="H405" s="22"/>
      <c r="K405" s="22"/>
      <c r="M405" s="23"/>
    </row>
    <row r="406" spans="4:13" ht="12.5" x14ac:dyDescent="0.25">
      <c r="D406" s="12"/>
      <c r="H406" s="22"/>
      <c r="K406" s="22"/>
      <c r="M406" s="23"/>
    </row>
    <row r="407" spans="4:13" ht="12.5" x14ac:dyDescent="0.25">
      <c r="D407" s="12"/>
      <c r="H407" s="22"/>
      <c r="K407" s="22"/>
      <c r="M407" s="23"/>
    </row>
    <row r="408" spans="4:13" ht="12.5" x14ac:dyDescent="0.25">
      <c r="D408" s="12"/>
      <c r="H408" s="22"/>
      <c r="K408" s="22"/>
      <c r="M408" s="23"/>
    </row>
    <row r="409" spans="4:13" ht="12.5" x14ac:dyDescent="0.25">
      <c r="D409" s="12"/>
      <c r="H409" s="22"/>
      <c r="K409" s="22"/>
      <c r="M409" s="23"/>
    </row>
    <row r="410" spans="4:13" ht="12.5" x14ac:dyDescent="0.25">
      <c r="D410" s="12"/>
      <c r="H410" s="22"/>
      <c r="K410" s="22"/>
      <c r="M410" s="23"/>
    </row>
    <row r="411" spans="4:13" ht="12.5" x14ac:dyDescent="0.25">
      <c r="D411" s="12"/>
      <c r="H411" s="22"/>
      <c r="K411" s="22"/>
      <c r="M411" s="23"/>
    </row>
    <row r="412" spans="4:13" ht="12.5" x14ac:dyDescent="0.25">
      <c r="D412" s="12"/>
      <c r="H412" s="22"/>
      <c r="K412" s="22"/>
      <c r="M412" s="23"/>
    </row>
    <row r="413" spans="4:13" ht="12.5" x14ac:dyDescent="0.25">
      <c r="D413" s="12"/>
      <c r="H413" s="22"/>
      <c r="K413" s="22"/>
      <c r="M413" s="23"/>
    </row>
    <row r="414" spans="4:13" ht="12.5" x14ac:dyDescent="0.25">
      <c r="D414" s="12"/>
      <c r="H414" s="22"/>
      <c r="K414" s="22"/>
      <c r="M414" s="23"/>
    </row>
    <row r="415" spans="4:13" ht="12.5" x14ac:dyDescent="0.25">
      <c r="D415" s="12"/>
      <c r="H415" s="22"/>
      <c r="K415" s="22"/>
      <c r="M415" s="23"/>
    </row>
    <row r="416" spans="4:13" ht="12.5" x14ac:dyDescent="0.25">
      <c r="D416" s="12"/>
      <c r="H416" s="22"/>
      <c r="K416" s="22"/>
      <c r="M416" s="23"/>
    </row>
    <row r="417" spans="4:13" ht="12.5" x14ac:dyDescent="0.25">
      <c r="D417" s="12"/>
      <c r="H417" s="22"/>
      <c r="K417" s="22"/>
      <c r="M417" s="23"/>
    </row>
    <row r="418" spans="4:13" ht="12.5" x14ac:dyDescent="0.25">
      <c r="D418" s="12"/>
      <c r="H418" s="22"/>
      <c r="K418" s="22"/>
      <c r="M418" s="23"/>
    </row>
    <row r="419" spans="4:13" ht="12.5" x14ac:dyDescent="0.25">
      <c r="D419" s="12"/>
      <c r="H419" s="22"/>
      <c r="K419" s="22"/>
      <c r="M419" s="23"/>
    </row>
    <row r="420" spans="4:13" ht="12.5" x14ac:dyDescent="0.25">
      <c r="D420" s="12"/>
      <c r="H420" s="22"/>
      <c r="K420" s="22"/>
      <c r="M420" s="23"/>
    </row>
    <row r="421" spans="4:13" ht="12.5" x14ac:dyDescent="0.25">
      <c r="D421" s="12"/>
      <c r="H421" s="22"/>
      <c r="K421" s="22"/>
      <c r="M421" s="23"/>
    </row>
    <row r="422" spans="4:13" ht="12.5" x14ac:dyDescent="0.25">
      <c r="D422" s="12"/>
      <c r="H422" s="22"/>
      <c r="K422" s="22"/>
      <c r="M422" s="23"/>
    </row>
    <row r="423" spans="4:13" ht="12.5" x14ac:dyDescent="0.25">
      <c r="D423" s="12"/>
      <c r="H423" s="22"/>
      <c r="K423" s="22"/>
      <c r="M423" s="23"/>
    </row>
    <row r="424" spans="4:13" ht="12.5" x14ac:dyDescent="0.25">
      <c r="D424" s="12"/>
      <c r="H424" s="22"/>
      <c r="K424" s="22"/>
      <c r="M424" s="23"/>
    </row>
    <row r="425" spans="4:13" ht="12.5" x14ac:dyDescent="0.25">
      <c r="D425" s="12"/>
      <c r="H425" s="22"/>
      <c r="K425" s="22"/>
      <c r="M425" s="23"/>
    </row>
    <row r="426" spans="4:13" ht="12.5" x14ac:dyDescent="0.25">
      <c r="D426" s="12"/>
      <c r="H426" s="22"/>
      <c r="K426" s="22"/>
      <c r="M426" s="23"/>
    </row>
    <row r="427" spans="4:13" ht="12.5" x14ac:dyDescent="0.25">
      <c r="D427" s="12"/>
      <c r="H427" s="22"/>
      <c r="K427" s="22"/>
      <c r="M427" s="23"/>
    </row>
    <row r="428" spans="4:13" ht="12.5" x14ac:dyDescent="0.25">
      <c r="D428" s="12"/>
      <c r="H428" s="22"/>
      <c r="K428" s="22"/>
      <c r="M428" s="23"/>
    </row>
    <row r="429" spans="4:13" ht="12.5" x14ac:dyDescent="0.25">
      <c r="D429" s="12"/>
      <c r="H429" s="22"/>
      <c r="K429" s="22"/>
      <c r="M429" s="23"/>
    </row>
    <row r="430" spans="4:13" ht="12.5" x14ac:dyDescent="0.25">
      <c r="D430" s="12"/>
      <c r="H430" s="22"/>
      <c r="K430" s="22"/>
      <c r="M430" s="23"/>
    </row>
    <row r="431" spans="4:13" ht="12.5" x14ac:dyDescent="0.25">
      <c r="D431" s="12"/>
      <c r="H431" s="22"/>
      <c r="K431" s="22"/>
      <c r="M431" s="23"/>
    </row>
    <row r="432" spans="4:13" ht="12.5" x14ac:dyDescent="0.25">
      <c r="D432" s="12"/>
      <c r="H432" s="22"/>
      <c r="K432" s="22"/>
      <c r="M432" s="23"/>
    </row>
    <row r="433" spans="4:13" ht="12.5" x14ac:dyDescent="0.25">
      <c r="D433" s="12"/>
      <c r="H433" s="22"/>
      <c r="K433" s="22"/>
      <c r="M433" s="23"/>
    </row>
    <row r="434" spans="4:13" ht="12.5" x14ac:dyDescent="0.25">
      <c r="D434" s="12"/>
      <c r="H434" s="22"/>
      <c r="K434" s="22"/>
      <c r="M434" s="23"/>
    </row>
    <row r="435" spans="4:13" ht="12.5" x14ac:dyDescent="0.25">
      <c r="D435" s="12"/>
      <c r="H435" s="22"/>
      <c r="K435" s="22"/>
      <c r="M435" s="23"/>
    </row>
    <row r="436" spans="4:13" ht="12.5" x14ac:dyDescent="0.25">
      <c r="D436" s="12"/>
      <c r="H436" s="22"/>
      <c r="K436" s="22"/>
      <c r="M436" s="23"/>
    </row>
    <row r="437" spans="4:13" ht="12.5" x14ac:dyDescent="0.25">
      <c r="D437" s="12"/>
      <c r="H437" s="22"/>
      <c r="K437" s="22"/>
      <c r="M437" s="23"/>
    </row>
    <row r="438" spans="4:13" ht="12.5" x14ac:dyDescent="0.25">
      <c r="D438" s="12"/>
      <c r="H438" s="22"/>
      <c r="K438" s="22"/>
      <c r="M438" s="23"/>
    </row>
    <row r="439" spans="4:13" ht="12.5" x14ac:dyDescent="0.25">
      <c r="D439" s="12"/>
      <c r="H439" s="22"/>
      <c r="K439" s="22"/>
      <c r="M439" s="23"/>
    </row>
    <row r="440" spans="4:13" ht="12.5" x14ac:dyDescent="0.25">
      <c r="D440" s="12"/>
      <c r="H440" s="22"/>
      <c r="K440" s="22"/>
      <c r="M440" s="23"/>
    </row>
    <row r="441" spans="4:13" ht="12.5" x14ac:dyDescent="0.25">
      <c r="D441" s="12"/>
      <c r="H441" s="22"/>
      <c r="K441" s="22"/>
      <c r="M441" s="23"/>
    </row>
    <row r="442" spans="4:13" ht="12.5" x14ac:dyDescent="0.25">
      <c r="D442" s="12"/>
      <c r="H442" s="22"/>
      <c r="K442" s="22"/>
      <c r="M442" s="23"/>
    </row>
    <row r="443" spans="4:13" ht="12.5" x14ac:dyDescent="0.25">
      <c r="D443" s="12"/>
      <c r="H443" s="22"/>
      <c r="K443" s="22"/>
      <c r="M443" s="23"/>
    </row>
    <row r="444" spans="4:13" ht="12.5" x14ac:dyDescent="0.25">
      <c r="D444" s="12"/>
      <c r="H444" s="22"/>
      <c r="K444" s="22"/>
      <c r="M444" s="23"/>
    </row>
    <row r="445" spans="4:13" ht="12.5" x14ac:dyDescent="0.25">
      <c r="D445" s="12"/>
      <c r="H445" s="22"/>
      <c r="K445" s="22"/>
      <c r="M445" s="23"/>
    </row>
    <row r="446" spans="4:13" ht="12.5" x14ac:dyDescent="0.25">
      <c r="D446" s="12"/>
      <c r="H446" s="22"/>
      <c r="K446" s="22"/>
      <c r="M446" s="23"/>
    </row>
    <row r="447" spans="4:13" ht="12.5" x14ac:dyDescent="0.25">
      <c r="D447" s="12"/>
      <c r="H447" s="22"/>
      <c r="K447" s="22"/>
      <c r="M447" s="23"/>
    </row>
    <row r="448" spans="4:13" ht="12.5" x14ac:dyDescent="0.25">
      <c r="D448" s="12"/>
      <c r="H448" s="22"/>
      <c r="K448" s="22"/>
      <c r="M448" s="23"/>
    </row>
    <row r="449" spans="4:13" ht="12.5" x14ac:dyDescent="0.25">
      <c r="D449" s="12"/>
      <c r="H449" s="22"/>
      <c r="K449" s="22"/>
      <c r="M449" s="23"/>
    </row>
    <row r="450" spans="4:13" ht="12.5" x14ac:dyDescent="0.25">
      <c r="D450" s="12"/>
      <c r="H450" s="22"/>
      <c r="K450" s="22"/>
      <c r="M450" s="23"/>
    </row>
    <row r="451" spans="4:13" ht="12.5" x14ac:dyDescent="0.25">
      <c r="D451" s="12"/>
      <c r="H451" s="22"/>
      <c r="K451" s="22"/>
      <c r="M451" s="23"/>
    </row>
    <row r="452" spans="4:13" ht="12.5" x14ac:dyDescent="0.25">
      <c r="D452" s="12"/>
      <c r="H452" s="22"/>
      <c r="K452" s="22"/>
      <c r="M452" s="23"/>
    </row>
    <row r="453" spans="4:13" ht="12.5" x14ac:dyDescent="0.25">
      <c r="D453" s="12"/>
      <c r="H453" s="22"/>
      <c r="K453" s="22"/>
      <c r="M453" s="23"/>
    </row>
    <row r="454" spans="4:13" ht="12.5" x14ac:dyDescent="0.25">
      <c r="D454" s="12"/>
      <c r="H454" s="22"/>
      <c r="K454" s="22"/>
      <c r="M454" s="23"/>
    </row>
    <row r="455" spans="4:13" ht="12.5" x14ac:dyDescent="0.25">
      <c r="D455" s="12"/>
      <c r="H455" s="22"/>
      <c r="K455" s="22"/>
      <c r="M455" s="23"/>
    </row>
    <row r="456" spans="4:13" ht="12.5" x14ac:dyDescent="0.25">
      <c r="D456" s="12"/>
      <c r="H456" s="22"/>
      <c r="K456" s="22"/>
      <c r="M456" s="23"/>
    </row>
    <row r="457" spans="4:13" ht="12.5" x14ac:dyDescent="0.25">
      <c r="D457" s="12"/>
      <c r="H457" s="22"/>
      <c r="K457" s="22"/>
      <c r="M457" s="23"/>
    </row>
    <row r="458" spans="4:13" ht="12.5" x14ac:dyDescent="0.25">
      <c r="D458" s="12"/>
      <c r="H458" s="22"/>
      <c r="K458" s="22"/>
      <c r="M458" s="23"/>
    </row>
    <row r="459" spans="4:13" ht="12.5" x14ac:dyDescent="0.25">
      <c r="D459" s="12"/>
      <c r="H459" s="22"/>
      <c r="K459" s="22"/>
      <c r="M459" s="23"/>
    </row>
    <row r="460" spans="4:13" ht="12.5" x14ac:dyDescent="0.25">
      <c r="D460" s="12"/>
      <c r="H460" s="22"/>
      <c r="K460" s="22"/>
      <c r="M460" s="23"/>
    </row>
    <row r="461" spans="4:13" ht="12.5" x14ac:dyDescent="0.25">
      <c r="D461" s="12"/>
      <c r="H461" s="22"/>
      <c r="K461" s="22"/>
      <c r="M461" s="23"/>
    </row>
    <row r="462" spans="4:13" ht="12.5" x14ac:dyDescent="0.25">
      <c r="D462" s="12"/>
      <c r="H462" s="22"/>
      <c r="K462" s="22"/>
      <c r="M462" s="23"/>
    </row>
    <row r="463" spans="4:13" ht="12.5" x14ac:dyDescent="0.25">
      <c r="D463" s="12"/>
      <c r="H463" s="22"/>
      <c r="K463" s="22"/>
      <c r="M463" s="23"/>
    </row>
    <row r="464" spans="4:13" ht="12.5" x14ac:dyDescent="0.25">
      <c r="D464" s="12"/>
      <c r="H464" s="22"/>
      <c r="K464" s="22"/>
      <c r="M464" s="23"/>
    </row>
    <row r="465" spans="4:13" ht="12.5" x14ac:dyDescent="0.25">
      <c r="D465" s="12"/>
      <c r="H465" s="22"/>
      <c r="K465" s="22"/>
      <c r="M465" s="23"/>
    </row>
    <row r="466" spans="4:13" ht="12.5" x14ac:dyDescent="0.25">
      <c r="D466" s="12"/>
      <c r="H466" s="22"/>
      <c r="K466" s="22"/>
      <c r="M466" s="23"/>
    </row>
    <row r="467" spans="4:13" ht="12.5" x14ac:dyDescent="0.25">
      <c r="D467" s="12"/>
      <c r="H467" s="22"/>
      <c r="K467" s="22"/>
      <c r="M467" s="23"/>
    </row>
    <row r="468" spans="4:13" ht="12.5" x14ac:dyDescent="0.25">
      <c r="D468" s="12"/>
      <c r="H468" s="22"/>
      <c r="K468" s="22"/>
      <c r="M468" s="23"/>
    </row>
    <row r="469" spans="4:13" ht="12.5" x14ac:dyDescent="0.25">
      <c r="D469" s="12"/>
      <c r="H469" s="22"/>
      <c r="K469" s="22"/>
      <c r="M469" s="23"/>
    </row>
    <row r="470" spans="4:13" ht="12.5" x14ac:dyDescent="0.25">
      <c r="D470" s="12"/>
      <c r="H470" s="22"/>
      <c r="K470" s="22"/>
      <c r="M470" s="23"/>
    </row>
    <row r="471" spans="4:13" ht="12.5" x14ac:dyDescent="0.25">
      <c r="D471" s="12"/>
      <c r="H471" s="22"/>
      <c r="K471" s="22"/>
      <c r="M471" s="23"/>
    </row>
    <row r="472" spans="4:13" ht="12.5" x14ac:dyDescent="0.25">
      <c r="D472" s="12"/>
      <c r="H472" s="22"/>
      <c r="K472" s="22"/>
      <c r="M472" s="23"/>
    </row>
    <row r="473" spans="4:13" ht="12.5" x14ac:dyDescent="0.25">
      <c r="D473" s="12"/>
      <c r="H473" s="22"/>
      <c r="K473" s="22"/>
      <c r="M473" s="23"/>
    </row>
    <row r="474" spans="4:13" ht="12.5" x14ac:dyDescent="0.25">
      <c r="D474" s="12"/>
      <c r="H474" s="22"/>
      <c r="K474" s="22"/>
      <c r="M474" s="23"/>
    </row>
    <row r="475" spans="4:13" ht="12.5" x14ac:dyDescent="0.25">
      <c r="D475" s="12"/>
      <c r="H475" s="22"/>
      <c r="K475" s="22"/>
      <c r="M475" s="23"/>
    </row>
    <row r="476" spans="4:13" ht="12.5" x14ac:dyDescent="0.25">
      <c r="D476" s="12"/>
      <c r="H476" s="22"/>
      <c r="K476" s="22"/>
      <c r="M476" s="23"/>
    </row>
    <row r="477" spans="4:13" ht="12.5" x14ac:dyDescent="0.25">
      <c r="D477" s="12"/>
      <c r="H477" s="22"/>
      <c r="K477" s="22"/>
      <c r="M477" s="23"/>
    </row>
    <row r="478" spans="4:13" ht="12.5" x14ac:dyDescent="0.25">
      <c r="D478" s="12"/>
      <c r="H478" s="22"/>
      <c r="K478" s="22"/>
      <c r="M478" s="23"/>
    </row>
    <row r="479" spans="4:13" ht="12.5" x14ac:dyDescent="0.25">
      <c r="D479" s="12"/>
      <c r="H479" s="22"/>
      <c r="K479" s="22"/>
      <c r="M479" s="23"/>
    </row>
    <row r="480" spans="4:13" ht="12.5" x14ac:dyDescent="0.25">
      <c r="D480" s="12"/>
      <c r="H480" s="22"/>
      <c r="K480" s="22"/>
      <c r="M480" s="23"/>
    </row>
    <row r="481" spans="4:13" ht="12.5" x14ac:dyDescent="0.25">
      <c r="D481" s="12"/>
      <c r="H481" s="22"/>
      <c r="K481" s="22"/>
      <c r="M481" s="23"/>
    </row>
    <row r="482" spans="4:13" ht="12.5" x14ac:dyDescent="0.25">
      <c r="D482" s="12"/>
      <c r="H482" s="22"/>
      <c r="K482" s="22"/>
      <c r="M482" s="23"/>
    </row>
    <row r="483" spans="4:13" ht="12.5" x14ac:dyDescent="0.25">
      <c r="D483" s="12"/>
      <c r="H483" s="22"/>
      <c r="K483" s="22"/>
      <c r="M483" s="23"/>
    </row>
    <row r="484" spans="4:13" ht="12.5" x14ac:dyDescent="0.25">
      <c r="D484" s="12"/>
      <c r="H484" s="22"/>
      <c r="K484" s="22"/>
      <c r="M484" s="23"/>
    </row>
    <row r="485" spans="4:13" ht="12.5" x14ac:dyDescent="0.25">
      <c r="D485" s="12"/>
      <c r="H485" s="22"/>
      <c r="K485" s="22"/>
      <c r="M485" s="23"/>
    </row>
    <row r="486" spans="4:13" ht="12.5" x14ac:dyDescent="0.25">
      <c r="D486" s="12"/>
      <c r="H486" s="22"/>
      <c r="K486" s="22"/>
      <c r="M486" s="23"/>
    </row>
    <row r="487" spans="4:13" ht="12.5" x14ac:dyDescent="0.25">
      <c r="D487" s="12"/>
      <c r="H487" s="22"/>
      <c r="K487" s="22"/>
      <c r="M487" s="23"/>
    </row>
    <row r="488" spans="4:13" ht="12.5" x14ac:dyDescent="0.25">
      <c r="D488" s="12"/>
      <c r="H488" s="22"/>
      <c r="K488" s="22"/>
      <c r="M488" s="23"/>
    </row>
    <row r="489" spans="4:13" ht="12.5" x14ac:dyDescent="0.25">
      <c r="D489" s="12"/>
      <c r="H489" s="22"/>
      <c r="K489" s="22"/>
      <c r="M489" s="23"/>
    </row>
    <row r="490" spans="4:13" ht="12.5" x14ac:dyDescent="0.25">
      <c r="D490" s="12"/>
      <c r="H490" s="22"/>
      <c r="K490" s="22"/>
      <c r="M490" s="23"/>
    </row>
    <row r="491" spans="4:13" ht="12.5" x14ac:dyDescent="0.25">
      <c r="D491" s="12"/>
      <c r="H491" s="22"/>
      <c r="K491" s="22"/>
      <c r="M491" s="23"/>
    </row>
    <row r="492" spans="4:13" ht="12.5" x14ac:dyDescent="0.25">
      <c r="D492" s="12"/>
      <c r="H492" s="22"/>
      <c r="K492" s="22"/>
      <c r="M492" s="23"/>
    </row>
    <row r="493" spans="4:13" ht="12.5" x14ac:dyDescent="0.25">
      <c r="D493" s="12"/>
      <c r="H493" s="22"/>
      <c r="K493" s="22"/>
      <c r="M493" s="23"/>
    </row>
    <row r="494" spans="4:13" ht="12.5" x14ac:dyDescent="0.25">
      <c r="D494" s="12"/>
      <c r="H494" s="22"/>
      <c r="K494" s="22"/>
      <c r="M494" s="23"/>
    </row>
    <row r="495" spans="4:13" ht="12.5" x14ac:dyDescent="0.25">
      <c r="D495" s="12"/>
      <c r="H495" s="22"/>
      <c r="K495" s="22"/>
      <c r="M495" s="23"/>
    </row>
    <row r="496" spans="4:13" ht="12.5" x14ac:dyDescent="0.25">
      <c r="D496" s="12"/>
      <c r="H496" s="22"/>
      <c r="K496" s="22"/>
      <c r="M496" s="23"/>
    </row>
    <row r="497" spans="4:13" ht="12.5" x14ac:dyDescent="0.25">
      <c r="D497" s="12"/>
      <c r="H497" s="22"/>
      <c r="K497" s="22"/>
      <c r="M497" s="23"/>
    </row>
    <row r="498" spans="4:13" ht="12.5" x14ac:dyDescent="0.25">
      <c r="D498" s="12"/>
      <c r="H498" s="22"/>
      <c r="K498" s="22"/>
      <c r="M498" s="23"/>
    </row>
    <row r="499" spans="4:13" ht="12.5" x14ac:dyDescent="0.25">
      <c r="D499" s="12"/>
      <c r="H499" s="22"/>
      <c r="K499" s="22"/>
      <c r="M499" s="23"/>
    </row>
    <row r="500" spans="4:13" ht="12.5" x14ac:dyDescent="0.25">
      <c r="D500" s="12"/>
      <c r="H500" s="22"/>
      <c r="K500" s="22"/>
      <c r="M500" s="23"/>
    </row>
    <row r="501" spans="4:13" ht="12.5" x14ac:dyDescent="0.25">
      <c r="D501" s="12"/>
      <c r="H501" s="22"/>
      <c r="K501" s="22"/>
      <c r="M501" s="23"/>
    </row>
    <row r="502" spans="4:13" ht="12.5" x14ac:dyDescent="0.25">
      <c r="D502" s="12"/>
      <c r="H502" s="22"/>
      <c r="K502" s="22"/>
      <c r="M502" s="23"/>
    </row>
    <row r="503" spans="4:13" ht="12.5" x14ac:dyDescent="0.25">
      <c r="D503" s="12"/>
      <c r="H503" s="22"/>
      <c r="K503" s="22"/>
      <c r="M503" s="23"/>
    </row>
    <row r="504" spans="4:13" ht="12.5" x14ac:dyDescent="0.25">
      <c r="D504" s="12"/>
      <c r="H504" s="22"/>
      <c r="K504" s="22"/>
      <c r="M504" s="23"/>
    </row>
    <row r="505" spans="4:13" ht="12.5" x14ac:dyDescent="0.25">
      <c r="D505" s="12"/>
      <c r="H505" s="22"/>
      <c r="K505" s="22"/>
      <c r="M505" s="23"/>
    </row>
    <row r="506" spans="4:13" ht="12.5" x14ac:dyDescent="0.25">
      <c r="D506" s="12"/>
      <c r="H506" s="22"/>
      <c r="K506" s="22"/>
      <c r="M506" s="23"/>
    </row>
    <row r="507" spans="4:13" ht="12.5" x14ac:dyDescent="0.25">
      <c r="D507" s="12"/>
      <c r="H507" s="22"/>
      <c r="K507" s="22"/>
      <c r="M507" s="23"/>
    </row>
    <row r="508" spans="4:13" ht="12.5" x14ac:dyDescent="0.25">
      <c r="D508" s="12"/>
      <c r="H508" s="22"/>
      <c r="K508" s="22"/>
      <c r="M508" s="23"/>
    </row>
    <row r="509" spans="4:13" ht="12.5" x14ac:dyDescent="0.25">
      <c r="D509" s="12"/>
      <c r="H509" s="22"/>
      <c r="K509" s="22"/>
      <c r="M509" s="23"/>
    </row>
    <row r="510" spans="4:13" ht="12.5" x14ac:dyDescent="0.25">
      <c r="D510" s="12"/>
      <c r="H510" s="22"/>
      <c r="K510" s="22"/>
      <c r="M510" s="23"/>
    </row>
    <row r="511" spans="4:13" ht="12.5" x14ac:dyDescent="0.25">
      <c r="D511" s="12"/>
      <c r="H511" s="22"/>
      <c r="K511" s="22"/>
      <c r="M511" s="23"/>
    </row>
    <row r="512" spans="4:13" ht="12.5" x14ac:dyDescent="0.25">
      <c r="D512" s="12"/>
      <c r="H512" s="22"/>
      <c r="K512" s="22"/>
      <c r="M512" s="23"/>
    </row>
    <row r="513" spans="4:13" ht="12.5" x14ac:dyDescent="0.25">
      <c r="D513" s="12"/>
      <c r="H513" s="22"/>
      <c r="K513" s="22"/>
      <c r="M513" s="23"/>
    </row>
    <row r="514" spans="4:13" ht="12.5" x14ac:dyDescent="0.25">
      <c r="D514" s="12"/>
      <c r="H514" s="22"/>
      <c r="K514" s="22"/>
      <c r="M514" s="23"/>
    </row>
    <row r="515" spans="4:13" ht="12.5" x14ac:dyDescent="0.25">
      <c r="D515" s="12"/>
      <c r="H515" s="22"/>
      <c r="K515" s="22"/>
      <c r="M515" s="23"/>
    </row>
    <row r="516" spans="4:13" ht="12.5" x14ac:dyDescent="0.25">
      <c r="D516" s="12"/>
      <c r="H516" s="22"/>
      <c r="K516" s="22"/>
      <c r="M516" s="23"/>
    </row>
    <row r="517" spans="4:13" ht="12.5" x14ac:dyDescent="0.25">
      <c r="D517" s="12"/>
      <c r="H517" s="22"/>
      <c r="K517" s="22"/>
      <c r="M517" s="23"/>
    </row>
    <row r="518" spans="4:13" ht="12.5" x14ac:dyDescent="0.25">
      <c r="D518" s="12"/>
      <c r="H518" s="22"/>
      <c r="K518" s="22"/>
      <c r="M518" s="23"/>
    </row>
    <row r="519" spans="4:13" ht="12.5" x14ac:dyDescent="0.25">
      <c r="D519" s="12"/>
      <c r="H519" s="22"/>
      <c r="K519" s="22"/>
      <c r="M519" s="23"/>
    </row>
    <row r="520" spans="4:13" ht="12.5" x14ac:dyDescent="0.25">
      <c r="D520" s="12"/>
      <c r="H520" s="22"/>
      <c r="K520" s="22"/>
      <c r="M520" s="23"/>
    </row>
    <row r="521" spans="4:13" ht="12.5" x14ac:dyDescent="0.25">
      <c r="D521" s="12"/>
      <c r="H521" s="22"/>
      <c r="K521" s="22"/>
      <c r="M521" s="23"/>
    </row>
    <row r="522" spans="4:13" ht="12.5" x14ac:dyDescent="0.25">
      <c r="D522" s="12"/>
      <c r="H522" s="22"/>
      <c r="K522" s="22"/>
      <c r="M522" s="23"/>
    </row>
    <row r="523" spans="4:13" ht="12.5" x14ac:dyDescent="0.25">
      <c r="D523" s="12"/>
      <c r="H523" s="22"/>
      <c r="K523" s="22"/>
      <c r="M523" s="23"/>
    </row>
    <row r="524" spans="4:13" ht="12.5" x14ac:dyDescent="0.25">
      <c r="D524" s="12"/>
      <c r="H524" s="22"/>
      <c r="K524" s="22"/>
      <c r="M524" s="23"/>
    </row>
    <row r="525" spans="4:13" ht="12.5" x14ac:dyDescent="0.25">
      <c r="D525" s="12"/>
      <c r="H525" s="22"/>
      <c r="K525" s="22"/>
      <c r="M525" s="23"/>
    </row>
    <row r="526" spans="4:13" ht="12.5" x14ac:dyDescent="0.25">
      <c r="D526" s="12"/>
      <c r="H526" s="22"/>
      <c r="K526" s="22"/>
      <c r="M526" s="23"/>
    </row>
    <row r="527" spans="4:13" ht="12.5" x14ac:dyDescent="0.25">
      <c r="D527" s="12"/>
      <c r="H527" s="22"/>
      <c r="K527" s="22"/>
      <c r="M527" s="23"/>
    </row>
    <row r="528" spans="4:13" ht="12.5" x14ac:dyDescent="0.25">
      <c r="D528" s="12"/>
      <c r="H528" s="22"/>
      <c r="K528" s="22"/>
      <c r="M528" s="23"/>
    </row>
    <row r="529" spans="4:13" ht="12.5" x14ac:dyDescent="0.25">
      <c r="D529" s="12"/>
      <c r="H529" s="22"/>
      <c r="K529" s="22"/>
      <c r="M529" s="23"/>
    </row>
    <row r="530" spans="4:13" ht="12.5" x14ac:dyDescent="0.25">
      <c r="D530" s="12"/>
      <c r="H530" s="22"/>
      <c r="K530" s="22"/>
      <c r="M530" s="23"/>
    </row>
    <row r="531" spans="4:13" ht="12.5" x14ac:dyDescent="0.25">
      <c r="D531" s="12"/>
      <c r="H531" s="22"/>
      <c r="K531" s="22"/>
      <c r="M531" s="23"/>
    </row>
    <row r="532" spans="4:13" ht="12.5" x14ac:dyDescent="0.25">
      <c r="D532" s="12"/>
      <c r="H532" s="22"/>
      <c r="K532" s="22"/>
      <c r="M532" s="23"/>
    </row>
    <row r="533" spans="4:13" ht="12.5" x14ac:dyDescent="0.25">
      <c r="D533" s="12"/>
      <c r="H533" s="22"/>
      <c r="K533" s="22"/>
      <c r="M533" s="23"/>
    </row>
    <row r="534" spans="4:13" ht="12.5" x14ac:dyDescent="0.25">
      <c r="D534" s="12"/>
      <c r="H534" s="22"/>
      <c r="K534" s="22"/>
      <c r="M534" s="23"/>
    </row>
    <row r="535" spans="4:13" ht="12.5" x14ac:dyDescent="0.25">
      <c r="D535" s="12"/>
      <c r="H535" s="22"/>
      <c r="K535" s="22"/>
      <c r="M535" s="23"/>
    </row>
    <row r="536" spans="4:13" ht="12.5" x14ac:dyDescent="0.25">
      <c r="D536" s="12"/>
      <c r="H536" s="22"/>
      <c r="K536" s="22"/>
      <c r="M536" s="23"/>
    </row>
    <row r="537" spans="4:13" ht="12.5" x14ac:dyDescent="0.25">
      <c r="D537" s="12"/>
      <c r="H537" s="22"/>
      <c r="K537" s="22"/>
      <c r="M537" s="23"/>
    </row>
    <row r="538" spans="4:13" ht="12.5" x14ac:dyDescent="0.25">
      <c r="D538" s="12"/>
      <c r="H538" s="22"/>
      <c r="K538" s="22"/>
      <c r="M538" s="23"/>
    </row>
    <row r="539" spans="4:13" ht="12.5" x14ac:dyDescent="0.25">
      <c r="D539" s="12"/>
      <c r="H539" s="22"/>
      <c r="K539" s="22"/>
      <c r="M539" s="23"/>
    </row>
    <row r="540" spans="4:13" ht="12.5" x14ac:dyDescent="0.25">
      <c r="D540" s="12"/>
      <c r="H540" s="22"/>
      <c r="K540" s="22"/>
      <c r="M540" s="23"/>
    </row>
    <row r="541" spans="4:13" ht="12.5" x14ac:dyDescent="0.25">
      <c r="D541" s="12"/>
      <c r="H541" s="22"/>
      <c r="K541" s="22"/>
      <c r="M541" s="23"/>
    </row>
    <row r="542" spans="4:13" ht="12.5" x14ac:dyDescent="0.25">
      <c r="D542" s="12"/>
      <c r="H542" s="22"/>
      <c r="K542" s="22"/>
      <c r="M542" s="23"/>
    </row>
    <row r="543" spans="4:13" ht="12.5" x14ac:dyDescent="0.25">
      <c r="D543" s="12"/>
      <c r="H543" s="22"/>
      <c r="K543" s="22"/>
      <c r="M543" s="23"/>
    </row>
    <row r="544" spans="4:13" ht="12.5" x14ac:dyDescent="0.25">
      <c r="D544" s="12"/>
      <c r="H544" s="22"/>
      <c r="K544" s="22"/>
      <c r="M544" s="23"/>
    </row>
    <row r="545" spans="4:13" ht="12.5" x14ac:dyDescent="0.25">
      <c r="D545" s="12"/>
      <c r="H545" s="22"/>
      <c r="K545" s="22"/>
      <c r="M545" s="23"/>
    </row>
    <row r="546" spans="4:13" ht="12.5" x14ac:dyDescent="0.25">
      <c r="D546" s="12"/>
      <c r="H546" s="22"/>
      <c r="K546" s="22"/>
      <c r="M546" s="23"/>
    </row>
    <row r="547" spans="4:13" ht="12.5" x14ac:dyDescent="0.25">
      <c r="D547" s="12"/>
      <c r="H547" s="22"/>
      <c r="K547" s="22"/>
      <c r="M547" s="23"/>
    </row>
    <row r="548" spans="4:13" ht="12.5" x14ac:dyDescent="0.25">
      <c r="D548" s="12"/>
      <c r="H548" s="22"/>
      <c r="K548" s="22"/>
      <c r="M548" s="23"/>
    </row>
    <row r="549" spans="4:13" ht="12.5" x14ac:dyDescent="0.25">
      <c r="D549" s="12"/>
      <c r="H549" s="22"/>
      <c r="K549" s="22"/>
      <c r="M549" s="23"/>
    </row>
    <row r="550" spans="4:13" ht="12.5" x14ac:dyDescent="0.25">
      <c r="D550" s="12"/>
      <c r="H550" s="22"/>
      <c r="K550" s="22"/>
      <c r="M550" s="23"/>
    </row>
    <row r="551" spans="4:13" ht="12.5" x14ac:dyDescent="0.25">
      <c r="D551" s="12"/>
      <c r="H551" s="22"/>
      <c r="K551" s="22"/>
      <c r="M551" s="23"/>
    </row>
    <row r="552" spans="4:13" ht="12.5" x14ac:dyDescent="0.25">
      <c r="D552" s="12"/>
      <c r="H552" s="22"/>
      <c r="K552" s="22"/>
      <c r="M552" s="23"/>
    </row>
    <row r="553" spans="4:13" ht="12.5" x14ac:dyDescent="0.25">
      <c r="D553" s="12"/>
      <c r="H553" s="22"/>
      <c r="K553" s="22"/>
      <c r="M553" s="23"/>
    </row>
    <row r="554" spans="4:13" ht="12.5" x14ac:dyDescent="0.25">
      <c r="D554" s="12"/>
      <c r="H554" s="22"/>
      <c r="K554" s="22"/>
      <c r="M554" s="23"/>
    </row>
    <row r="555" spans="4:13" ht="12.5" x14ac:dyDescent="0.25">
      <c r="D555" s="12"/>
      <c r="H555" s="22"/>
      <c r="K555" s="22"/>
      <c r="M555" s="23"/>
    </row>
    <row r="556" spans="4:13" ht="12.5" x14ac:dyDescent="0.25">
      <c r="D556" s="12"/>
      <c r="H556" s="22"/>
      <c r="K556" s="22"/>
      <c r="M556" s="23"/>
    </row>
    <row r="557" spans="4:13" ht="12.5" x14ac:dyDescent="0.25">
      <c r="D557" s="12"/>
      <c r="H557" s="22"/>
      <c r="K557" s="22"/>
      <c r="M557" s="23"/>
    </row>
    <row r="558" spans="4:13" ht="12.5" x14ac:dyDescent="0.25">
      <c r="D558" s="12"/>
      <c r="H558" s="22"/>
      <c r="K558" s="22"/>
      <c r="M558" s="23"/>
    </row>
    <row r="559" spans="4:13" ht="12.5" x14ac:dyDescent="0.25">
      <c r="D559" s="12"/>
      <c r="H559" s="22"/>
      <c r="K559" s="22"/>
      <c r="M559" s="23"/>
    </row>
    <row r="560" spans="4:13" ht="12.5" x14ac:dyDescent="0.25">
      <c r="D560" s="12"/>
      <c r="H560" s="22"/>
      <c r="K560" s="22"/>
      <c r="M560" s="23"/>
    </row>
    <row r="561" spans="4:13" ht="12.5" x14ac:dyDescent="0.25">
      <c r="D561" s="12"/>
      <c r="H561" s="22"/>
      <c r="K561" s="22"/>
      <c r="M561" s="23"/>
    </row>
    <row r="562" spans="4:13" ht="12.5" x14ac:dyDescent="0.25">
      <c r="D562" s="12"/>
      <c r="H562" s="22"/>
      <c r="K562" s="22"/>
      <c r="M562" s="23"/>
    </row>
    <row r="563" spans="4:13" ht="12.5" x14ac:dyDescent="0.25">
      <c r="D563" s="12"/>
      <c r="H563" s="22"/>
      <c r="K563" s="22"/>
      <c r="M563" s="23"/>
    </row>
    <row r="564" spans="4:13" ht="12.5" x14ac:dyDescent="0.25">
      <c r="D564" s="12"/>
      <c r="H564" s="22"/>
      <c r="K564" s="22"/>
      <c r="M564" s="23"/>
    </row>
    <row r="565" spans="4:13" ht="12.5" x14ac:dyDescent="0.25">
      <c r="D565" s="12"/>
      <c r="H565" s="22"/>
      <c r="K565" s="22"/>
      <c r="M565" s="23"/>
    </row>
    <row r="566" spans="4:13" ht="12.5" x14ac:dyDescent="0.25">
      <c r="D566" s="12"/>
      <c r="H566" s="22"/>
      <c r="K566" s="22"/>
      <c r="M566" s="23"/>
    </row>
    <row r="567" spans="4:13" ht="12.5" x14ac:dyDescent="0.25">
      <c r="D567" s="12"/>
      <c r="H567" s="22"/>
      <c r="K567" s="22"/>
      <c r="M567" s="23"/>
    </row>
    <row r="568" spans="4:13" ht="12.5" x14ac:dyDescent="0.25">
      <c r="D568" s="12"/>
      <c r="H568" s="22"/>
      <c r="K568" s="22"/>
      <c r="M568" s="23"/>
    </row>
    <row r="569" spans="4:13" ht="12.5" x14ac:dyDescent="0.25">
      <c r="D569" s="12"/>
      <c r="H569" s="22"/>
      <c r="K569" s="22"/>
      <c r="M569" s="23"/>
    </row>
    <row r="570" spans="4:13" ht="12.5" x14ac:dyDescent="0.25">
      <c r="D570" s="12"/>
      <c r="H570" s="22"/>
      <c r="K570" s="22"/>
      <c r="M570" s="23"/>
    </row>
    <row r="571" spans="4:13" ht="12.5" x14ac:dyDescent="0.25">
      <c r="D571" s="12"/>
      <c r="H571" s="22"/>
      <c r="K571" s="22"/>
      <c r="M571" s="23"/>
    </row>
    <row r="572" spans="4:13" ht="12.5" x14ac:dyDescent="0.25">
      <c r="D572" s="12"/>
      <c r="H572" s="22"/>
      <c r="K572" s="22"/>
      <c r="M572" s="23"/>
    </row>
    <row r="573" spans="4:13" ht="12.5" x14ac:dyDescent="0.25">
      <c r="D573" s="12"/>
      <c r="H573" s="22"/>
      <c r="K573" s="22"/>
      <c r="M573" s="23"/>
    </row>
    <row r="574" spans="4:13" ht="12.5" x14ac:dyDescent="0.25">
      <c r="D574" s="12"/>
      <c r="H574" s="22"/>
      <c r="K574" s="22"/>
      <c r="M574" s="23"/>
    </row>
    <row r="575" spans="4:13" ht="12.5" x14ac:dyDescent="0.25">
      <c r="D575" s="12"/>
      <c r="H575" s="22"/>
      <c r="K575" s="22"/>
      <c r="M575" s="23"/>
    </row>
    <row r="576" spans="4:13" ht="12.5" x14ac:dyDescent="0.25">
      <c r="D576" s="12"/>
      <c r="H576" s="22"/>
      <c r="K576" s="22"/>
      <c r="M576" s="23"/>
    </row>
    <row r="577" spans="4:13" ht="12.5" x14ac:dyDescent="0.25">
      <c r="D577" s="12"/>
      <c r="H577" s="22"/>
      <c r="K577" s="22"/>
      <c r="M577" s="23"/>
    </row>
    <row r="578" spans="4:13" ht="12.5" x14ac:dyDescent="0.25">
      <c r="D578" s="12"/>
      <c r="H578" s="22"/>
      <c r="K578" s="22"/>
      <c r="M578" s="23"/>
    </row>
    <row r="579" spans="4:13" ht="12.5" x14ac:dyDescent="0.25">
      <c r="D579" s="12"/>
      <c r="H579" s="22"/>
      <c r="K579" s="22"/>
      <c r="M579" s="23"/>
    </row>
    <row r="580" spans="4:13" ht="12.5" x14ac:dyDescent="0.25">
      <c r="D580" s="12"/>
      <c r="H580" s="22"/>
      <c r="K580" s="22"/>
      <c r="M580" s="23"/>
    </row>
    <row r="581" spans="4:13" ht="12.5" x14ac:dyDescent="0.25">
      <c r="D581" s="12"/>
      <c r="H581" s="22"/>
      <c r="K581" s="22"/>
      <c r="M581" s="23"/>
    </row>
    <row r="582" spans="4:13" ht="12.5" x14ac:dyDescent="0.25">
      <c r="D582" s="12"/>
      <c r="H582" s="22"/>
      <c r="K582" s="22"/>
      <c r="M582" s="23"/>
    </row>
    <row r="583" spans="4:13" ht="12.5" x14ac:dyDescent="0.25">
      <c r="D583" s="12"/>
      <c r="H583" s="22"/>
      <c r="K583" s="22"/>
      <c r="M583" s="23"/>
    </row>
    <row r="584" spans="4:13" ht="12.5" x14ac:dyDescent="0.25">
      <c r="D584" s="12"/>
      <c r="H584" s="22"/>
      <c r="K584" s="22"/>
      <c r="M584" s="23"/>
    </row>
    <row r="585" spans="4:13" ht="12.5" x14ac:dyDescent="0.25">
      <c r="D585" s="12"/>
      <c r="H585" s="22"/>
      <c r="K585" s="22"/>
      <c r="M585" s="23"/>
    </row>
    <row r="586" spans="4:13" ht="12.5" x14ac:dyDescent="0.25">
      <c r="D586" s="12"/>
      <c r="H586" s="22"/>
      <c r="K586" s="22"/>
      <c r="M586" s="23"/>
    </row>
    <row r="587" spans="4:13" ht="12.5" x14ac:dyDescent="0.25">
      <c r="D587" s="12"/>
      <c r="H587" s="22"/>
      <c r="K587" s="22"/>
      <c r="M587" s="23"/>
    </row>
    <row r="588" spans="4:13" ht="12.5" x14ac:dyDescent="0.25">
      <c r="D588" s="12"/>
      <c r="H588" s="22"/>
      <c r="K588" s="22"/>
      <c r="M588" s="23"/>
    </row>
    <row r="589" spans="4:13" ht="12.5" x14ac:dyDescent="0.25">
      <c r="D589" s="12"/>
      <c r="H589" s="22"/>
      <c r="K589" s="22"/>
      <c r="M589" s="23"/>
    </row>
    <row r="590" spans="4:13" ht="12.5" x14ac:dyDescent="0.25">
      <c r="D590" s="12"/>
      <c r="H590" s="22"/>
      <c r="K590" s="22"/>
      <c r="M590" s="23"/>
    </row>
    <row r="591" spans="4:13" ht="12.5" x14ac:dyDescent="0.25">
      <c r="D591" s="12"/>
      <c r="H591" s="22"/>
      <c r="K591" s="22"/>
      <c r="M591" s="23"/>
    </row>
    <row r="592" spans="4:13" ht="12.5" x14ac:dyDescent="0.25">
      <c r="D592" s="12"/>
      <c r="H592" s="22"/>
      <c r="K592" s="22"/>
      <c r="M592" s="23"/>
    </row>
    <row r="593" spans="4:13" ht="12.5" x14ac:dyDescent="0.25">
      <c r="D593" s="12"/>
      <c r="H593" s="22"/>
      <c r="K593" s="22"/>
      <c r="M593" s="23"/>
    </row>
    <row r="594" spans="4:13" ht="12.5" x14ac:dyDescent="0.25">
      <c r="D594" s="12"/>
      <c r="H594" s="22"/>
      <c r="K594" s="22"/>
      <c r="M594" s="23"/>
    </row>
    <row r="595" spans="4:13" ht="12.5" x14ac:dyDescent="0.25">
      <c r="D595" s="12"/>
      <c r="H595" s="22"/>
      <c r="K595" s="22"/>
      <c r="M595" s="23"/>
    </row>
    <row r="596" spans="4:13" ht="12.5" x14ac:dyDescent="0.25">
      <c r="D596" s="12"/>
      <c r="H596" s="22"/>
      <c r="K596" s="22"/>
      <c r="M596" s="23"/>
    </row>
    <row r="597" spans="4:13" ht="12.5" x14ac:dyDescent="0.25">
      <c r="D597" s="12"/>
      <c r="H597" s="22"/>
      <c r="K597" s="22"/>
      <c r="M597" s="23"/>
    </row>
    <row r="598" spans="4:13" ht="12.5" x14ac:dyDescent="0.25">
      <c r="D598" s="12"/>
      <c r="H598" s="22"/>
      <c r="K598" s="22"/>
      <c r="M598" s="23"/>
    </row>
    <row r="599" spans="4:13" ht="12.5" x14ac:dyDescent="0.25">
      <c r="D599" s="12"/>
      <c r="H599" s="22"/>
      <c r="K599" s="22"/>
      <c r="M599" s="23"/>
    </row>
    <row r="600" spans="4:13" ht="12.5" x14ac:dyDescent="0.25">
      <c r="D600" s="12"/>
      <c r="H600" s="22"/>
      <c r="K600" s="22"/>
      <c r="M600" s="23"/>
    </row>
    <row r="601" spans="4:13" ht="12.5" x14ac:dyDescent="0.25">
      <c r="D601" s="12"/>
      <c r="H601" s="22"/>
      <c r="K601" s="22"/>
      <c r="M601" s="23"/>
    </row>
    <row r="602" spans="4:13" ht="12.5" x14ac:dyDescent="0.25">
      <c r="D602" s="12"/>
      <c r="H602" s="22"/>
      <c r="K602" s="22"/>
      <c r="M602" s="23"/>
    </row>
    <row r="603" spans="4:13" ht="12.5" x14ac:dyDescent="0.25">
      <c r="D603" s="12"/>
      <c r="H603" s="22"/>
      <c r="K603" s="22"/>
      <c r="M603" s="23"/>
    </row>
    <row r="604" spans="4:13" ht="12.5" x14ac:dyDescent="0.25">
      <c r="D604" s="12"/>
      <c r="H604" s="22"/>
      <c r="K604" s="22"/>
      <c r="M604" s="23"/>
    </row>
    <row r="605" spans="4:13" ht="12.5" x14ac:dyDescent="0.25">
      <c r="D605" s="12"/>
      <c r="H605" s="22"/>
      <c r="K605" s="22"/>
      <c r="M605" s="23"/>
    </row>
    <row r="606" spans="4:13" ht="12.5" x14ac:dyDescent="0.25">
      <c r="D606" s="12"/>
      <c r="H606" s="22"/>
      <c r="K606" s="22"/>
      <c r="M606" s="23"/>
    </row>
    <row r="607" spans="4:13" ht="12.5" x14ac:dyDescent="0.25">
      <c r="D607" s="12"/>
      <c r="H607" s="22"/>
      <c r="K607" s="22"/>
      <c r="M607" s="23"/>
    </row>
    <row r="608" spans="4:13" ht="12.5" x14ac:dyDescent="0.25">
      <c r="D608" s="12"/>
      <c r="H608" s="22"/>
      <c r="K608" s="22"/>
      <c r="M608" s="23"/>
    </row>
    <row r="609" spans="4:13" ht="12.5" x14ac:dyDescent="0.25">
      <c r="D609" s="12"/>
      <c r="H609" s="22"/>
      <c r="K609" s="22"/>
      <c r="M609" s="23"/>
    </row>
    <row r="610" spans="4:13" ht="12.5" x14ac:dyDescent="0.25">
      <c r="D610" s="12"/>
      <c r="H610" s="22"/>
      <c r="K610" s="22"/>
      <c r="M610" s="23"/>
    </row>
    <row r="611" spans="4:13" ht="12.5" x14ac:dyDescent="0.25">
      <c r="D611" s="12"/>
      <c r="H611" s="22"/>
      <c r="K611" s="22"/>
      <c r="M611" s="23"/>
    </row>
    <row r="612" spans="4:13" ht="12.5" x14ac:dyDescent="0.25">
      <c r="D612" s="12"/>
      <c r="H612" s="22"/>
      <c r="K612" s="22"/>
      <c r="M612" s="23"/>
    </row>
    <row r="613" spans="4:13" ht="12.5" x14ac:dyDescent="0.25">
      <c r="D613" s="12"/>
      <c r="H613" s="22"/>
      <c r="K613" s="22"/>
      <c r="M613" s="23"/>
    </row>
    <row r="614" spans="4:13" ht="12.5" x14ac:dyDescent="0.25">
      <c r="D614" s="12"/>
      <c r="H614" s="22"/>
      <c r="K614" s="22"/>
      <c r="M614" s="23"/>
    </row>
    <row r="615" spans="4:13" ht="12.5" x14ac:dyDescent="0.25">
      <c r="D615" s="12"/>
      <c r="H615" s="22"/>
      <c r="K615" s="22"/>
      <c r="M615" s="23"/>
    </row>
    <row r="616" spans="4:13" ht="12.5" x14ac:dyDescent="0.25">
      <c r="D616" s="12"/>
      <c r="H616" s="22"/>
      <c r="K616" s="22"/>
      <c r="M616" s="23"/>
    </row>
    <row r="617" spans="4:13" ht="12.5" x14ac:dyDescent="0.25">
      <c r="D617" s="12"/>
      <c r="H617" s="22"/>
      <c r="K617" s="22"/>
      <c r="M617" s="23"/>
    </row>
    <row r="618" spans="4:13" ht="12.5" x14ac:dyDescent="0.25">
      <c r="D618" s="12"/>
      <c r="H618" s="22"/>
      <c r="K618" s="22"/>
      <c r="M618" s="23"/>
    </row>
    <row r="619" spans="4:13" ht="12.5" x14ac:dyDescent="0.25">
      <c r="D619" s="12"/>
      <c r="H619" s="22"/>
      <c r="K619" s="22"/>
      <c r="M619" s="23"/>
    </row>
    <row r="620" spans="4:13" ht="12.5" x14ac:dyDescent="0.25">
      <c r="D620" s="12"/>
      <c r="H620" s="22"/>
      <c r="K620" s="22"/>
      <c r="M620" s="23"/>
    </row>
    <row r="621" spans="4:13" ht="12.5" x14ac:dyDescent="0.25">
      <c r="D621" s="12"/>
      <c r="H621" s="22"/>
      <c r="K621" s="22"/>
      <c r="M621" s="23"/>
    </row>
    <row r="622" spans="4:13" ht="12.5" x14ac:dyDescent="0.25">
      <c r="D622" s="12"/>
      <c r="H622" s="22"/>
      <c r="K622" s="22"/>
      <c r="M622" s="23"/>
    </row>
    <row r="623" spans="4:13" ht="12.5" x14ac:dyDescent="0.25">
      <c r="D623" s="12"/>
      <c r="H623" s="22"/>
      <c r="K623" s="22"/>
      <c r="M623" s="23"/>
    </row>
    <row r="624" spans="4:13" ht="12.5" x14ac:dyDescent="0.25">
      <c r="D624" s="12"/>
      <c r="H624" s="22"/>
      <c r="K624" s="22"/>
      <c r="M624" s="23"/>
    </row>
    <row r="625" spans="4:13" ht="12.5" x14ac:dyDescent="0.25">
      <c r="D625" s="12"/>
      <c r="H625" s="22"/>
      <c r="K625" s="22"/>
      <c r="M625" s="23"/>
    </row>
    <row r="626" spans="4:13" ht="12.5" x14ac:dyDescent="0.25">
      <c r="D626" s="12"/>
      <c r="H626" s="22"/>
      <c r="K626" s="22"/>
      <c r="M626" s="23"/>
    </row>
    <row r="627" spans="4:13" ht="12.5" x14ac:dyDescent="0.25">
      <c r="D627" s="12"/>
      <c r="H627" s="22"/>
      <c r="K627" s="22"/>
      <c r="M627" s="23"/>
    </row>
    <row r="628" spans="4:13" ht="12.5" x14ac:dyDescent="0.25">
      <c r="D628" s="12"/>
      <c r="H628" s="22"/>
      <c r="K628" s="22"/>
      <c r="M628" s="23"/>
    </row>
    <row r="629" spans="4:13" ht="12.5" x14ac:dyDescent="0.25">
      <c r="D629" s="12"/>
      <c r="H629" s="22"/>
      <c r="K629" s="22"/>
      <c r="M629" s="23"/>
    </row>
    <row r="630" spans="4:13" ht="12.5" x14ac:dyDescent="0.25">
      <c r="D630" s="12"/>
      <c r="H630" s="22"/>
      <c r="K630" s="22"/>
      <c r="M630" s="23"/>
    </row>
    <row r="631" spans="4:13" ht="12.5" x14ac:dyDescent="0.25">
      <c r="D631" s="12"/>
      <c r="H631" s="22"/>
      <c r="K631" s="22"/>
      <c r="M631" s="23"/>
    </row>
    <row r="632" spans="4:13" ht="12.5" x14ac:dyDescent="0.25">
      <c r="D632" s="12"/>
      <c r="H632" s="22"/>
      <c r="K632" s="22"/>
      <c r="M632" s="23"/>
    </row>
    <row r="633" spans="4:13" ht="12.5" x14ac:dyDescent="0.25">
      <c r="D633" s="12"/>
      <c r="H633" s="22"/>
      <c r="K633" s="22"/>
      <c r="M633" s="23"/>
    </row>
    <row r="634" spans="4:13" ht="12.5" x14ac:dyDescent="0.25">
      <c r="D634" s="12"/>
      <c r="H634" s="22"/>
      <c r="K634" s="22"/>
      <c r="M634" s="23"/>
    </row>
    <row r="635" spans="4:13" ht="12.5" x14ac:dyDescent="0.25">
      <c r="D635" s="12"/>
      <c r="H635" s="22"/>
      <c r="K635" s="22"/>
      <c r="M635" s="23"/>
    </row>
    <row r="636" spans="4:13" ht="12.5" x14ac:dyDescent="0.25">
      <c r="D636" s="12"/>
      <c r="H636" s="22"/>
      <c r="K636" s="22"/>
      <c r="M636" s="23"/>
    </row>
    <row r="637" spans="4:13" ht="12.5" x14ac:dyDescent="0.25">
      <c r="D637" s="12"/>
      <c r="H637" s="22"/>
      <c r="K637" s="22"/>
      <c r="M637" s="23"/>
    </row>
    <row r="638" spans="4:13" ht="12.5" x14ac:dyDescent="0.25">
      <c r="D638" s="12"/>
      <c r="H638" s="22"/>
      <c r="K638" s="22"/>
      <c r="M638" s="23"/>
    </row>
    <row r="639" spans="4:13" ht="12.5" x14ac:dyDescent="0.25">
      <c r="D639" s="12"/>
      <c r="H639" s="22"/>
      <c r="K639" s="22"/>
      <c r="M639" s="23"/>
    </row>
    <row r="640" spans="4:13" ht="12.5" x14ac:dyDescent="0.25">
      <c r="D640" s="12"/>
      <c r="H640" s="22"/>
      <c r="K640" s="22"/>
      <c r="M640" s="23"/>
    </row>
    <row r="641" spans="4:13" ht="12.5" x14ac:dyDescent="0.25">
      <c r="D641" s="12"/>
      <c r="H641" s="22"/>
      <c r="K641" s="22"/>
      <c r="M641" s="23"/>
    </row>
    <row r="642" spans="4:13" ht="12.5" x14ac:dyDescent="0.25">
      <c r="D642" s="12"/>
      <c r="H642" s="22"/>
      <c r="K642" s="22"/>
      <c r="M642" s="23"/>
    </row>
    <row r="643" spans="4:13" ht="12.5" x14ac:dyDescent="0.25">
      <c r="D643" s="12"/>
      <c r="H643" s="22"/>
      <c r="K643" s="22"/>
      <c r="M643" s="23"/>
    </row>
    <row r="644" spans="4:13" ht="12.5" x14ac:dyDescent="0.25">
      <c r="D644" s="12"/>
      <c r="H644" s="22"/>
      <c r="K644" s="22"/>
      <c r="M644" s="23"/>
    </row>
    <row r="645" spans="4:13" ht="12.5" x14ac:dyDescent="0.25">
      <c r="D645" s="12"/>
      <c r="H645" s="22"/>
      <c r="K645" s="22"/>
      <c r="M645" s="23"/>
    </row>
    <row r="646" spans="4:13" ht="12.5" x14ac:dyDescent="0.25">
      <c r="D646" s="12"/>
      <c r="H646" s="22"/>
      <c r="K646" s="22"/>
      <c r="M646" s="23"/>
    </row>
    <row r="647" spans="4:13" ht="12.5" x14ac:dyDescent="0.25">
      <c r="D647" s="12"/>
      <c r="H647" s="22"/>
      <c r="K647" s="22"/>
      <c r="M647" s="23"/>
    </row>
    <row r="648" spans="4:13" ht="12.5" x14ac:dyDescent="0.25">
      <c r="D648" s="12"/>
      <c r="H648" s="22"/>
      <c r="K648" s="22"/>
      <c r="M648" s="23"/>
    </row>
    <row r="649" spans="4:13" ht="12.5" x14ac:dyDescent="0.25">
      <c r="D649" s="12"/>
      <c r="H649" s="22"/>
      <c r="K649" s="22"/>
      <c r="M649" s="23"/>
    </row>
    <row r="650" spans="4:13" ht="12.5" x14ac:dyDescent="0.25">
      <c r="D650" s="12"/>
      <c r="H650" s="22"/>
      <c r="K650" s="22"/>
      <c r="M650" s="23"/>
    </row>
    <row r="651" spans="4:13" ht="12.5" x14ac:dyDescent="0.25">
      <c r="D651" s="12"/>
      <c r="H651" s="22"/>
      <c r="K651" s="22"/>
      <c r="M651" s="23"/>
    </row>
    <row r="652" spans="4:13" ht="12.5" x14ac:dyDescent="0.25">
      <c r="D652" s="12"/>
      <c r="H652" s="22"/>
      <c r="K652" s="22"/>
      <c r="M652" s="23"/>
    </row>
    <row r="653" spans="4:13" ht="12.5" x14ac:dyDescent="0.25">
      <c r="D653" s="12"/>
      <c r="H653" s="22"/>
      <c r="K653" s="22"/>
      <c r="M653" s="23"/>
    </row>
    <row r="654" spans="4:13" ht="12.5" x14ac:dyDescent="0.25">
      <c r="D654" s="12"/>
      <c r="H654" s="22"/>
      <c r="K654" s="22"/>
      <c r="M654" s="23"/>
    </row>
    <row r="655" spans="4:13" ht="12.5" x14ac:dyDescent="0.25">
      <c r="D655" s="12"/>
      <c r="H655" s="22"/>
      <c r="K655" s="22"/>
      <c r="M655" s="23"/>
    </row>
    <row r="656" spans="4:13" ht="12.5" x14ac:dyDescent="0.25">
      <c r="D656" s="12"/>
      <c r="H656" s="22"/>
      <c r="K656" s="22"/>
      <c r="M656" s="23"/>
    </row>
    <row r="657" spans="4:13" ht="12.5" x14ac:dyDescent="0.25">
      <c r="D657" s="12"/>
      <c r="H657" s="22"/>
      <c r="K657" s="22"/>
      <c r="M657" s="23"/>
    </row>
    <row r="658" spans="4:13" ht="12.5" x14ac:dyDescent="0.25">
      <c r="D658" s="12"/>
      <c r="H658" s="22"/>
      <c r="K658" s="22"/>
      <c r="M658" s="23"/>
    </row>
    <row r="659" spans="4:13" ht="12.5" x14ac:dyDescent="0.25">
      <c r="D659" s="12"/>
      <c r="H659" s="22"/>
      <c r="K659" s="22"/>
      <c r="M659" s="23"/>
    </row>
    <row r="660" spans="4:13" ht="12.5" x14ac:dyDescent="0.25">
      <c r="D660" s="12"/>
      <c r="H660" s="22"/>
      <c r="K660" s="22"/>
      <c r="M660" s="23"/>
    </row>
    <row r="661" spans="4:13" ht="12.5" x14ac:dyDescent="0.25">
      <c r="D661" s="12"/>
      <c r="H661" s="22"/>
      <c r="K661" s="22"/>
      <c r="M661" s="23"/>
    </row>
    <row r="662" spans="4:13" ht="12.5" x14ac:dyDescent="0.25">
      <c r="D662" s="12"/>
      <c r="H662" s="22"/>
      <c r="K662" s="22"/>
      <c r="M662" s="23"/>
    </row>
    <row r="663" spans="4:13" ht="12.5" x14ac:dyDescent="0.25">
      <c r="D663" s="12"/>
      <c r="H663" s="22"/>
      <c r="K663" s="22"/>
      <c r="M663" s="23"/>
    </row>
    <row r="664" spans="4:13" ht="12.5" x14ac:dyDescent="0.25">
      <c r="D664" s="12"/>
      <c r="H664" s="22"/>
      <c r="K664" s="22"/>
      <c r="M664" s="23"/>
    </row>
    <row r="665" spans="4:13" ht="12.5" x14ac:dyDescent="0.25">
      <c r="D665" s="12"/>
      <c r="H665" s="22"/>
      <c r="K665" s="22"/>
      <c r="M665" s="23"/>
    </row>
    <row r="666" spans="4:13" ht="12.5" x14ac:dyDescent="0.25">
      <c r="D666" s="12"/>
      <c r="H666" s="22"/>
      <c r="K666" s="22"/>
      <c r="M666" s="23"/>
    </row>
    <row r="667" spans="4:13" ht="12.5" x14ac:dyDescent="0.25">
      <c r="D667" s="12"/>
      <c r="H667" s="22"/>
      <c r="K667" s="22"/>
      <c r="M667" s="23"/>
    </row>
    <row r="668" spans="4:13" ht="12.5" x14ac:dyDescent="0.25">
      <c r="D668" s="12"/>
      <c r="H668" s="22"/>
      <c r="K668" s="22"/>
      <c r="M668" s="23"/>
    </row>
    <row r="669" spans="4:13" ht="12.5" x14ac:dyDescent="0.25">
      <c r="D669" s="12"/>
      <c r="H669" s="22"/>
      <c r="K669" s="22"/>
      <c r="M669" s="23"/>
    </row>
    <row r="670" spans="4:13" ht="12.5" x14ac:dyDescent="0.25">
      <c r="D670" s="12"/>
      <c r="H670" s="22"/>
      <c r="K670" s="22"/>
      <c r="M670" s="23"/>
    </row>
    <row r="671" spans="4:13" ht="12.5" x14ac:dyDescent="0.25">
      <c r="D671" s="12"/>
      <c r="H671" s="22"/>
      <c r="K671" s="22"/>
      <c r="M671" s="23"/>
    </row>
    <row r="672" spans="4:13" ht="12.5" x14ac:dyDescent="0.25">
      <c r="D672" s="12"/>
      <c r="H672" s="22"/>
      <c r="K672" s="22"/>
      <c r="M672" s="23"/>
    </row>
    <row r="673" spans="4:13" ht="12.5" x14ac:dyDescent="0.25">
      <c r="D673" s="12"/>
      <c r="H673" s="22"/>
      <c r="K673" s="22"/>
      <c r="M673" s="23"/>
    </row>
    <row r="674" spans="4:13" ht="12.5" x14ac:dyDescent="0.25">
      <c r="D674" s="12"/>
      <c r="H674" s="22"/>
      <c r="K674" s="22"/>
      <c r="M674" s="23"/>
    </row>
    <row r="675" spans="4:13" ht="12.5" x14ac:dyDescent="0.25">
      <c r="D675" s="12"/>
      <c r="H675" s="22"/>
      <c r="K675" s="22"/>
      <c r="M675" s="23"/>
    </row>
    <row r="676" spans="4:13" ht="12.5" x14ac:dyDescent="0.25">
      <c r="D676" s="12"/>
      <c r="H676" s="22"/>
      <c r="K676" s="22"/>
      <c r="M676" s="23"/>
    </row>
    <row r="677" spans="4:13" ht="12.5" x14ac:dyDescent="0.25">
      <c r="D677" s="12"/>
      <c r="H677" s="22"/>
      <c r="K677" s="22"/>
      <c r="M677" s="23"/>
    </row>
    <row r="678" spans="4:13" ht="12.5" x14ac:dyDescent="0.25">
      <c r="D678" s="12"/>
      <c r="H678" s="22"/>
      <c r="K678" s="22"/>
      <c r="M678" s="23"/>
    </row>
    <row r="679" spans="4:13" ht="12.5" x14ac:dyDescent="0.25">
      <c r="D679" s="12"/>
      <c r="H679" s="22"/>
      <c r="K679" s="22"/>
      <c r="M679" s="23"/>
    </row>
    <row r="680" spans="4:13" ht="12.5" x14ac:dyDescent="0.25">
      <c r="D680" s="12"/>
      <c r="H680" s="22"/>
      <c r="K680" s="22"/>
      <c r="M680" s="23"/>
    </row>
    <row r="681" spans="4:13" ht="12.5" x14ac:dyDescent="0.25">
      <c r="D681" s="12"/>
      <c r="H681" s="22"/>
      <c r="K681" s="22"/>
      <c r="M681" s="23"/>
    </row>
    <row r="682" spans="4:13" ht="12.5" x14ac:dyDescent="0.25">
      <c r="D682" s="12"/>
      <c r="H682" s="22"/>
      <c r="K682" s="22"/>
      <c r="M682" s="23"/>
    </row>
    <row r="683" spans="4:13" ht="12.5" x14ac:dyDescent="0.25">
      <c r="D683" s="12"/>
      <c r="H683" s="22"/>
      <c r="K683" s="22"/>
      <c r="M683" s="23"/>
    </row>
    <row r="684" spans="4:13" ht="12.5" x14ac:dyDescent="0.25">
      <c r="D684" s="12"/>
      <c r="H684" s="22"/>
      <c r="K684" s="22"/>
      <c r="M684" s="23"/>
    </row>
    <row r="685" spans="4:13" ht="12.5" x14ac:dyDescent="0.25">
      <c r="D685" s="12"/>
      <c r="H685" s="22"/>
      <c r="K685" s="22"/>
      <c r="M685" s="23"/>
    </row>
    <row r="686" spans="4:13" ht="12.5" x14ac:dyDescent="0.25">
      <c r="D686" s="12"/>
      <c r="H686" s="22"/>
      <c r="K686" s="22"/>
      <c r="M686" s="23"/>
    </row>
    <row r="687" spans="4:13" ht="12.5" x14ac:dyDescent="0.25">
      <c r="D687" s="12"/>
      <c r="H687" s="22"/>
      <c r="K687" s="22"/>
      <c r="M687" s="23"/>
    </row>
    <row r="688" spans="4:13" ht="12.5" x14ac:dyDescent="0.25">
      <c r="D688" s="12"/>
      <c r="H688" s="22"/>
      <c r="K688" s="22"/>
      <c r="M688" s="23"/>
    </row>
    <row r="689" spans="4:13" ht="12.5" x14ac:dyDescent="0.25">
      <c r="D689" s="12"/>
      <c r="H689" s="22"/>
      <c r="K689" s="22"/>
      <c r="M689" s="23"/>
    </row>
    <row r="690" spans="4:13" ht="12.5" x14ac:dyDescent="0.25">
      <c r="D690" s="12"/>
      <c r="H690" s="22"/>
      <c r="K690" s="22"/>
      <c r="M690" s="23"/>
    </row>
    <row r="691" spans="4:13" ht="12.5" x14ac:dyDescent="0.25">
      <c r="D691" s="12"/>
      <c r="H691" s="22"/>
      <c r="K691" s="22"/>
      <c r="M691" s="23"/>
    </row>
    <row r="692" spans="4:13" ht="12.5" x14ac:dyDescent="0.25">
      <c r="D692" s="12"/>
      <c r="H692" s="22"/>
      <c r="K692" s="22"/>
      <c r="M692" s="23"/>
    </row>
    <row r="693" spans="4:13" ht="12.5" x14ac:dyDescent="0.25">
      <c r="D693" s="12"/>
      <c r="H693" s="22"/>
      <c r="K693" s="22"/>
      <c r="M693" s="23"/>
    </row>
    <row r="694" spans="4:13" ht="12.5" x14ac:dyDescent="0.25">
      <c r="D694" s="12"/>
      <c r="H694" s="22"/>
      <c r="K694" s="22"/>
      <c r="M694" s="23"/>
    </row>
    <row r="695" spans="4:13" ht="12.5" x14ac:dyDescent="0.25">
      <c r="D695" s="12"/>
      <c r="H695" s="22"/>
      <c r="K695" s="22"/>
      <c r="M695" s="23"/>
    </row>
    <row r="696" spans="4:13" ht="12.5" x14ac:dyDescent="0.25">
      <c r="D696" s="12"/>
      <c r="H696" s="22"/>
      <c r="K696" s="22"/>
      <c r="M696" s="23"/>
    </row>
    <row r="697" spans="4:13" ht="12.5" x14ac:dyDescent="0.25">
      <c r="D697" s="12"/>
      <c r="H697" s="22"/>
      <c r="K697" s="22"/>
      <c r="M697" s="23"/>
    </row>
    <row r="698" spans="4:13" ht="12.5" x14ac:dyDescent="0.25">
      <c r="D698" s="12"/>
      <c r="H698" s="22"/>
      <c r="K698" s="22"/>
      <c r="M698" s="23"/>
    </row>
    <row r="699" spans="4:13" ht="12.5" x14ac:dyDescent="0.25">
      <c r="D699" s="12"/>
      <c r="H699" s="22"/>
      <c r="K699" s="22"/>
      <c r="M699" s="23"/>
    </row>
    <row r="700" spans="4:13" ht="12.5" x14ac:dyDescent="0.25">
      <c r="D700" s="12"/>
      <c r="H700" s="22"/>
      <c r="K700" s="22"/>
      <c r="M700" s="23"/>
    </row>
    <row r="701" spans="4:13" ht="12.5" x14ac:dyDescent="0.25">
      <c r="D701" s="12"/>
      <c r="H701" s="22"/>
      <c r="K701" s="22"/>
      <c r="M701" s="23"/>
    </row>
    <row r="702" spans="4:13" ht="12.5" x14ac:dyDescent="0.25">
      <c r="D702" s="12"/>
      <c r="H702" s="22"/>
      <c r="K702" s="22"/>
      <c r="M702" s="23"/>
    </row>
    <row r="703" spans="4:13" ht="12.5" x14ac:dyDescent="0.25">
      <c r="D703" s="12"/>
      <c r="H703" s="22"/>
      <c r="K703" s="22"/>
      <c r="M703" s="23"/>
    </row>
    <row r="704" spans="4:13" ht="12.5" x14ac:dyDescent="0.25">
      <c r="D704" s="12"/>
      <c r="H704" s="22"/>
      <c r="K704" s="22"/>
      <c r="M704" s="23"/>
    </row>
    <row r="705" spans="4:13" ht="12.5" x14ac:dyDescent="0.25">
      <c r="D705" s="12"/>
      <c r="H705" s="22"/>
      <c r="K705" s="22"/>
      <c r="M705" s="23"/>
    </row>
    <row r="706" spans="4:13" ht="12.5" x14ac:dyDescent="0.25">
      <c r="D706" s="12"/>
      <c r="H706" s="22"/>
      <c r="K706" s="22"/>
      <c r="M706" s="23"/>
    </row>
    <row r="707" spans="4:13" ht="12.5" x14ac:dyDescent="0.25">
      <c r="D707" s="12"/>
      <c r="H707" s="22"/>
      <c r="K707" s="22"/>
      <c r="M707" s="23"/>
    </row>
    <row r="708" spans="4:13" ht="12.5" x14ac:dyDescent="0.25">
      <c r="D708" s="12"/>
      <c r="H708" s="22"/>
      <c r="K708" s="22"/>
      <c r="M708" s="23"/>
    </row>
    <row r="709" spans="4:13" ht="12.5" x14ac:dyDescent="0.25">
      <c r="D709" s="12"/>
      <c r="H709" s="22"/>
      <c r="K709" s="22"/>
      <c r="M709" s="23"/>
    </row>
    <row r="710" spans="4:13" ht="12.5" x14ac:dyDescent="0.25">
      <c r="D710" s="12"/>
      <c r="H710" s="22"/>
      <c r="K710" s="22"/>
      <c r="M710" s="23"/>
    </row>
    <row r="711" spans="4:13" ht="12.5" x14ac:dyDescent="0.25">
      <c r="D711" s="12"/>
      <c r="H711" s="22"/>
      <c r="K711" s="22"/>
      <c r="M711" s="23"/>
    </row>
    <row r="712" spans="4:13" ht="12.5" x14ac:dyDescent="0.25">
      <c r="D712" s="12"/>
      <c r="H712" s="22"/>
      <c r="K712" s="22"/>
      <c r="M712" s="23"/>
    </row>
    <row r="713" spans="4:13" ht="12.5" x14ac:dyDescent="0.25">
      <c r="D713" s="12"/>
      <c r="H713" s="22"/>
      <c r="K713" s="22"/>
      <c r="M713" s="23"/>
    </row>
    <row r="714" spans="4:13" ht="12.5" x14ac:dyDescent="0.25">
      <c r="D714" s="12"/>
      <c r="H714" s="22"/>
      <c r="K714" s="22"/>
      <c r="M714" s="23"/>
    </row>
    <row r="715" spans="4:13" ht="12.5" x14ac:dyDescent="0.25">
      <c r="D715" s="12"/>
      <c r="H715" s="22"/>
      <c r="K715" s="22"/>
      <c r="M715" s="23"/>
    </row>
    <row r="716" spans="4:13" ht="12.5" x14ac:dyDescent="0.25">
      <c r="D716" s="12"/>
      <c r="H716" s="22"/>
      <c r="K716" s="22"/>
      <c r="M716" s="23"/>
    </row>
    <row r="717" spans="4:13" ht="12.5" x14ac:dyDescent="0.25">
      <c r="D717" s="12"/>
      <c r="H717" s="22"/>
      <c r="K717" s="22"/>
      <c r="M717" s="23"/>
    </row>
    <row r="718" spans="4:13" ht="12.5" x14ac:dyDescent="0.25">
      <c r="D718" s="12"/>
      <c r="H718" s="22"/>
      <c r="K718" s="22"/>
      <c r="M718" s="23"/>
    </row>
    <row r="719" spans="4:13" ht="12.5" x14ac:dyDescent="0.25">
      <c r="D719" s="12"/>
      <c r="H719" s="22"/>
      <c r="K719" s="22"/>
      <c r="M719" s="23"/>
    </row>
    <row r="720" spans="4:13" ht="12.5" x14ac:dyDescent="0.25">
      <c r="D720" s="12"/>
      <c r="H720" s="22"/>
      <c r="K720" s="22"/>
      <c r="M720" s="23"/>
    </row>
    <row r="721" spans="4:13" ht="12.5" x14ac:dyDescent="0.25">
      <c r="D721" s="12"/>
      <c r="H721" s="22"/>
      <c r="K721" s="22"/>
      <c r="M721" s="23"/>
    </row>
    <row r="722" spans="4:13" ht="12.5" x14ac:dyDescent="0.25">
      <c r="D722" s="12"/>
      <c r="H722" s="22"/>
      <c r="K722" s="22"/>
      <c r="M722" s="23"/>
    </row>
    <row r="723" spans="4:13" ht="12.5" x14ac:dyDescent="0.25">
      <c r="D723" s="12"/>
      <c r="H723" s="22"/>
      <c r="K723" s="22"/>
      <c r="M723" s="23"/>
    </row>
    <row r="724" spans="4:13" ht="12.5" x14ac:dyDescent="0.25">
      <c r="D724" s="12"/>
      <c r="H724" s="22"/>
      <c r="K724" s="22"/>
      <c r="M724" s="23"/>
    </row>
    <row r="725" spans="4:13" ht="12.5" x14ac:dyDescent="0.25">
      <c r="D725" s="12"/>
      <c r="H725" s="22"/>
      <c r="K725" s="22"/>
      <c r="M725" s="23"/>
    </row>
    <row r="726" spans="4:13" ht="12.5" x14ac:dyDescent="0.25">
      <c r="D726" s="12"/>
      <c r="H726" s="22"/>
      <c r="K726" s="22"/>
      <c r="M726" s="23"/>
    </row>
    <row r="727" spans="4:13" ht="12.5" x14ac:dyDescent="0.25">
      <c r="D727" s="12"/>
      <c r="H727" s="22"/>
      <c r="K727" s="22"/>
      <c r="M727" s="23"/>
    </row>
    <row r="728" spans="4:13" ht="12.5" x14ac:dyDescent="0.25">
      <c r="D728" s="12"/>
      <c r="H728" s="22"/>
      <c r="K728" s="22"/>
      <c r="M728" s="23"/>
    </row>
    <row r="729" spans="4:13" ht="12.5" x14ac:dyDescent="0.25">
      <c r="D729" s="12"/>
      <c r="H729" s="22"/>
      <c r="K729" s="22"/>
      <c r="M729" s="23"/>
    </row>
    <row r="730" spans="4:13" ht="12.5" x14ac:dyDescent="0.25">
      <c r="D730" s="12"/>
      <c r="H730" s="22"/>
      <c r="K730" s="22"/>
      <c r="M730" s="23"/>
    </row>
    <row r="731" spans="4:13" ht="12.5" x14ac:dyDescent="0.25">
      <c r="D731" s="12"/>
      <c r="H731" s="22"/>
      <c r="K731" s="22"/>
      <c r="M731" s="23"/>
    </row>
    <row r="732" spans="4:13" ht="12.5" x14ac:dyDescent="0.25">
      <c r="D732" s="12"/>
      <c r="H732" s="22"/>
      <c r="K732" s="22"/>
      <c r="M732" s="23"/>
    </row>
    <row r="733" spans="4:13" ht="12.5" x14ac:dyDescent="0.25">
      <c r="D733" s="12"/>
      <c r="H733" s="22"/>
      <c r="K733" s="22"/>
      <c r="M733" s="23"/>
    </row>
    <row r="734" spans="4:13" ht="12.5" x14ac:dyDescent="0.25">
      <c r="D734" s="12"/>
      <c r="H734" s="22"/>
      <c r="K734" s="22"/>
      <c r="M734" s="23"/>
    </row>
    <row r="735" spans="4:13" ht="12.5" x14ac:dyDescent="0.25">
      <c r="D735" s="12"/>
      <c r="H735" s="22"/>
      <c r="K735" s="22"/>
      <c r="M735" s="23"/>
    </row>
    <row r="736" spans="4:13" ht="12.5" x14ac:dyDescent="0.25">
      <c r="D736" s="12"/>
      <c r="H736" s="22"/>
      <c r="K736" s="22"/>
      <c r="M736" s="23"/>
    </row>
    <row r="737" spans="4:13" ht="12.5" x14ac:dyDescent="0.25">
      <c r="D737" s="12"/>
      <c r="H737" s="22"/>
      <c r="K737" s="22"/>
      <c r="M737" s="23"/>
    </row>
    <row r="738" spans="4:13" ht="12.5" x14ac:dyDescent="0.25">
      <c r="D738" s="12"/>
      <c r="H738" s="22"/>
      <c r="K738" s="22"/>
      <c r="M738" s="23"/>
    </row>
    <row r="739" spans="4:13" ht="12.5" x14ac:dyDescent="0.25">
      <c r="D739" s="12"/>
      <c r="H739" s="22"/>
      <c r="K739" s="22"/>
      <c r="M739" s="23"/>
    </row>
    <row r="740" spans="4:13" ht="12.5" x14ac:dyDescent="0.25">
      <c r="D740" s="12"/>
      <c r="H740" s="22"/>
      <c r="K740" s="22"/>
      <c r="M740" s="23"/>
    </row>
    <row r="741" spans="4:13" ht="12.5" x14ac:dyDescent="0.25">
      <c r="D741" s="12"/>
      <c r="H741" s="22"/>
      <c r="K741" s="22"/>
      <c r="M741" s="23"/>
    </row>
    <row r="742" spans="4:13" ht="12.5" x14ac:dyDescent="0.25">
      <c r="D742" s="12"/>
      <c r="H742" s="22"/>
      <c r="K742" s="22"/>
      <c r="M742" s="23"/>
    </row>
    <row r="743" spans="4:13" ht="12.5" x14ac:dyDescent="0.25">
      <c r="D743" s="12"/>
      <c r="H743" s="22"/>
      <c r="K743" s="22"/>
      <c r="M743" s="23"/>
    </row>
    <row r="744" spans="4:13" ht="12.5" x14ac:dyDescent="0.25">
      <c r="D744" s="12"/>
      <c r="H744" s="22"/>
      <c r="K744" s="22"/>
      <c r="M744" s="23"/>
    </row>
    <row r="745" spans="4:13" ht="12.5" x14ac:dyDescent="0.25">
      <c r="D745" s="12"/>
      <c r="H745" s="22"/>
      <c r="K745" s="22"/>
      <c r="M745" s="23"/>
    </row>
    <row r="746" spans="4:13" ht="12.5" x14ac:dyDescent="0.25">
      <c r="D746" s="12"/>
      <c r="H746" s="22"/>
      <c r="K746" s="22"/>
      <c r="M746" s="23"/>
    </row>
    <row r="747" spans="4:13" ht="12.5" x14ac:dyDescent="0.25">
      <c r="D747" s="12"/>
      <c r="H747" s="22"/>
      <c r="K747" s="22"/>
      <c r="M747" s="23"/>
    </row>
    <row r="748" spans="4:13" ht="12.5" x14ac:dyDescent="0.25">
      <c r="D748" s="12"/>
      <c r="H748" s="22"/>
      <c r="K748" s="22"/>
      <c r="M748" s="23"/>
    </row>
    <row r="749" spans="4:13" ht="12.5" x14ac:dyDescent="0.25">
      <c r="D749" s="12"/>
      <c r="H749" s="22"/>
      <c r="K749" s="22"/>
      <c r="M749" s="23"/>
    </row>
    <row r="750" spans="4:13" ht="12.5" x14ac:dyDescent="0.25">
      <c r="D750" s="12"/>
      <c r="H750" s="22"/>
      <c r="K750" s="22"/>
      <c r="M750" s="23"/>
    </row>
    <row r="751" spans="4:13" ht="12.5" x14ac:dyDescent="0.25">
      <c r="D751" s="12"/>
      <c r="H751" s="22"/>
      <c r="K751" s="22"/>
      <c r="M751" s="23"/>
    </row>
    <row r="752" spans="4:13" ht="12.5" x14ac:dyDescent="0.25">
      <c r="D752" s="12"/>
      <c r="H752" s="22"/>
      <c r="K752" s="22"/>
      <c r="M752" s="23"/>
    </row>
    <row r="753" spans="4:13" ht="12.5" x14ac:dyDescent="0.25">
      <c r="D753" s="12"/>
      <c r="H753" s="22"/>
      <c r="K753" s="22"/>
      <c r="M753" s="23"/>
    </row>
    <row r="754" spans="4:13" ht="12.5" x14ac:dyDescent="0.25">
      <c r="D754" s="12"/>
      <c r="H754" s="22"/>
      <c r="K754" s="22"/>
      <c r="M754" s="23"/>
    </row>
    <row r="755" spans="4:13" ht="12.5" x14ac:dyDescent="0.25">
      <c r="D755" s="12"/>
      <c r="H755" s="22"/>
      <c r="K755" s="22"/>
      <c r="M755" s="23"/>
    </row>
    <row r="756" spans="4:13" ht="12.5" x14ac:dyDescent="0.25">
      <c r="D756" s="12"/>
      <c r="H756" s="22"/>
      <c r="K756" s="22"/>
      <c r="M756" s="23"/>
    </row>
    <row r="757" spans="4:13" ht="12.5" x14ac:dyDescent="0.25">
      <c r="D757" s="12"/>
      <c r="H757" s="22"/>
      <c r="K757" s="22"/>
      <c r="M757" s="23"/>
    </row>
    <row r="758" spans="4:13" ht="12.5" x14ac:dyDescent="0.25">
      <c r="D758" s="12"/>
      <c r="H758" s="22"/>
      <c r="K758" s="22"/>
      <c r="M758" s="23"/>
    </row>
    <row r="759" spans="4:13" ht="12.5" x14ac:dyDescent="0.25">
      <c r="D759" s="12"/>
      <c r="H759" s="22"/>
      <c r="K759" s="22"/>
      <c r="M759" s="23"/>
    </row>
    <row r="760" spans="4:13" ht="12.5" x14ac:dyDescent="0.25">
      <c r="D760" s="12"/>
      <c r="H760" s="22"/>
      <c r="K760" s="22"/>
      <c r="M760" s="23"/>
    </row>
    <row r="761" spans="4:13" ht="12.5" x14ac:dyDescent="0.25">
      <c r="D761" s="12"/>
      <c r="H761" s="22"/>
      <c r="K761" s="22"/>
      <c r="M761" s="23"/>
    </row>
    <row r="762" spans="4:13" ht="12.5" x14ac:dyDescent="0.25">
      <c r="D762" s="12"/>
      <c r="H762" s="22"/>
      <c r="K762" s="22"/>
      <c r="M762" s="23"/>
    </row>
    <row r="763" spans="4:13" ht="12.5" x14ac:dyDescent="0.25">
      <c r="D763" s="12"/>
      <c r="H763" s="22"/>
      <c r="K763" s="22"/>
      <c r="M763" s="23"/>
    </row>
    <row r="764" spans="4:13" ht="12.5" x14ac:dyDescent="0.25">
      <c r="D764" s="12"/>
      <c r="H764" s="22"/>
      <c r="K764" s="22"/>
      <c r="M764" s="23"/>
    </row>
    <row r="765" spans="4:13" ht="12.5" x14ac:dyDescent="0.25">
      <c r="D765" s="12"/>
      <c r="H765" s="22"/>
      <c r="K765" s="22"/>
      <c r="M765" s="23"/>
    </row>
    <row r="766" spans="4:13" ht="12.5" x14ac:dyDescent="0.25">
      <c r="D766" s="12"/>
      <c r="H766" s="22"/>
      <c r="K766" s="22"/>
      <c r="M766" s="23"/>
    </row>
    <row r="767" spans="4:13" ht="12.5" x14ac:dyDescent="0.25">
      <c r="D767" s="12"/>
      <c r="H767" s="22"/>
      <c r="K767" s="22"/>
      <c r="M767" s="23"/>
    </row>
    <row r="768" spans="4:13" ht="12.5" x14ac:dyDescent="0.25">
      <c r="D768" s="12"/>
      <c r="H768" s="22"/>
      <c r="K768" s="22"/>
      <c r="M768" s="23"/>
    </row>
    <row r="769" spans="4:13" ht="12.5" x14ac:dyDescent="0.25">
      <c r="D769" s="12"/>
      <c r="H769" s="22"/>
      <c r="K769" s="22"/>
      <c r="M769" s="23"/>
    </row>
    <row r="770" spans="4:13" ht="12.5" x14ac:dyDescent="0.25">
      <c r="D770" s="12"/>
      <c r="H770" s="22"/>
      <c r="K770" s="22"/>
      <c r="M770" s="23"/>
    </row>
    <row r="771" spans="4:13" ht="12.5" x14ac:dyDescent="0.25">
      <c r="D771" s="12"/>
      <c r="H771" s="22"/>
      <c r="K771" s="22"/>
      <c r="M771" s="23"/>
    </row>
    <row r="772" spans="4:13" ht="12.5" x14ac:dyDescent="0.25">
      <c r="D772" s="12"/>
      <c r="H772" s="22"/>
      <c r="K772" s="22"/>
      <c r="M772" s="23"/>
    </row>
    <row r="773" spans="4:13" ht="12.5" x14ac:dyDescent="0.25">
      <c r="D773" s="12"/>
      <c r="H773" s="22"/>
      <c r="K773" s="22"/>
      <c r="M773" s="23"/>
    </row>
    <row r="774" spans="4:13" ht="12.5" x14ac:dyDescent="0.25">
      <c r="D774" s="12"/>
      <c r="H774" s="22"/>
      <c r="K774" s="22"/>
      <c r="M774" s="23"/>
    </row>
    <row r="775" spans="4:13" ht="12.5" x14ac:dyDescent="0.25">
      <c r="D775" s="12"/>
      <c r="H775" s="22"/>
      <c r="K775" s="22"/>
      <c r="M775" s="23"/>
    </row>
    <row r="776" spans="4:13" ht="12.5" x14ac:dyDescent="0.25">
      <c r="D776" s="12"/>
      <c r="H776" s="22"/>
      <c r="K776" s="22"/>
      <c r="M776" s="23"/>
    </row>
    <row r="777" spans="4:13" ht="12.5" x14ac:dyDescent="0.25">
      <c r="D777" s="12"/>
      <c r="H777" s="22"/>
      <c r="K777" s="22"/>
      <c r="M777" s="23"/>
    </row>
    <row r="778" spans="4:13" ht="12.5" x14ac:dyDescent="0.25">
      <c r="D778" s="12"/>
      <c r="H778" s="22"/>
      <c r="K778" s="22"/>
      <c r="M778" s="23"/>
    </row>
    <row r="779" spans="4:13" ht="12.5" x14ac:dyDescent="0.25">
      <c r="D779" s="12"/>
      <c r="H779" s="22"/>
      <c r="K779" s="22"/>
      <c r="M779" s="23"/>
    </row>
    <row r="780" spans="4:13" ht="12.5" x14ac:dyDescent="0.25">
      <c r="D780" s="12"/>
      <c r="H780" s="22"/>
      <c r="K780" s="22"/>
      <c r="M780" s="23"/>
    </row>
    <row r="781" spans="4:13" ht="12.5" x14ac:dyDescent="0.25">
      <c r="D781" s="12"/>
      <c r="H781" s="22"/>
      <c r="K781" s="22"/>
      <c r="M781" s="23"/>
    </row>
    <row r="782" spans="4:13" ht="12.5" x14ac:dyDescent="0.25">
      <c r="D782" s="12"/>
      <c r="H782" s="22"/>
      <c r="K782" s="22"/>
      <c r="M782" s="23"/>
    </row>
    <row r="783" spans="4:13" ht="12.5" x14ac:dyDescent="0.25">
      <c r="D783" s="12"/>
      <c r="H783" s="22"/>
      <c r="K783" s="22"/>
      <c r="M783" s="23"/>
    </row>
    <row r="784" spans="4:13" ht="12.5" x14ac:dyDescent="0.25">
      <c r="D784" s="12"/>
      <c r="H784" s="22"/>
      <c r="K784" s="22"/>
      <c r="M784" s="23"/>
    </row>
    <row r="785" spans="4:13" ht="12.5" x14ac:dyDescent="0.25">
      <c r="D785" s="12"/>
      <c r="H785" s="22"/>
      <c r="K785" s="22"/>
      <c r="M785" s="23"/>
    </row>
    <row r="786" spans="4:13" ht="12.5" x14ac:dyDescent="0.25">
      <c r="D786" s="12"/>
      <c r="H786" s="22"/>
      <c r="K786" s="22"/>
      <c r="M786" s="23"/>
    </row>
    <row r="787" spans="4:13" ht="12.5" x14ac:dyDescent="0.25">
      <c r="D787" s="12"/>
      <c r="H787" s="22"/>
      <c r="K787" s="22"/>
      <c r="M787" s="23"/>
    </row>
    <row r="788" spans="4:13" ht="12.5" x14ac:dyDescent="0.25">
      <c r="D788" s="12"/>
      <c r="H788" s="22"/>
      <c r="K788" s="22"/>
      <c r="M788" s="23"/>
    </row>
    <row r="789" spans="4:13" ht="12.5" x14ac:dyDescent="0.25">
      <c r="D789" s="12"/>
      <c r="H789" s="22"/>
      <c r="K789" s="22"/>
      <c r="M789" s="23"/>
    </row>
    <row r="790" spans="4:13" ht="12.5" x14ac:dyDescent="0.25">
      <c r="D790" s="12"/>
      <c r="H790" s="22"/>
      <c r="K790" s="22"/>
      <c r="M790" s="23"/>
    </row>
    <row r="791" spans="4:13" ht="12.5" x14ac:dyDescent="0.25">
      <c r="D791" s="12"/>
      <c r="H791" s="22"/>
      <c r="K791" s="22"/>
      <c r="M791" s="23"/>
    </row>
    <row r="792" spans="4:13" ht="12.5" x14ac:dyDescent="0.25">
      <c r="D792" s="12"/>
      <c r="H792" s="22"/>
      <c r="K792" s="22"/>
      <c r="M792" s="23"/>
    </row>
    <row r="793" spans="4:13" ht="12.5" x14ac:dyDescent="0.25">
      <c r="D793" s="12"/>
      <c r="H793" s="22"/>
      <c r="K793" s="22"/>
      <c r="M793" s="23"/>
    </row>
    <row r="794" spans="4:13" ht="12.5" x14ac:dyDescent="0.25">
      <c r="D794" s="12"/>
      <c r="H794" s="22"/>
      <c r="K794" s="22"/>
      <c r="M794" s="23"/>
    </row>
    <row r="795" spans="4:13" ht="12.5" x14ac:dyDescent="0.25">
      <c r="D795" s="12"/>
      <c r="H795" s="22"/>
      <c r="K795" s="22"/>
      <c r="M795" s="23"/>
    </row>
    <row r="796" spans="4:13" ht="12.5" x14ac:dyDescent="0.25">
      <c r="D796" s="12"/>
      <c r="H796" s="22"/>
      <c r="K796" s="22"/>
      <c r="M796" s="23"/>
    </row>
    <row r="797" spans="4:13" ht="12.5" x14ac:dyDescent="0.25">
      <c r="D797" s="12"/>
      <c r="H797" s="22"/>
      <c r="K797" s="22"/>
      <c r="M797" s="23"/>
    </row>
    <row r="798" spans="4:13" ht="12.5" x14ac:dyDescent="0.25">
      <c r="D798" s="12"/>
      <c r="H798" s="22"/>
      <c r="K798" s="22"/>
      <c r="M798" s="23"/>
    </row>
    <row r="799" spans="4:13" ht="12.5" x14ac:dyDescent="0.25">
      <c r="D799" s="12"/>
      <c r="H799" s="22"/>
      <c r="K799" s="22"/>
      <c r="M799" s="23"/>
    </row>
    <row r="800" spans="4:13" ht="12.5" x14ac:dyDescent="0.25">
      <c r="D800" s="12"/>
      <c r="H800" s="22"/>
      <c r="K800" s="22"/>
      <c r="M800" s="23"/>
    </row>
    <row r="801" spans="4:13" ht="12.5" x14ac:dyDescent="0.25">
      <c r="D801" s="12"/>
      <c r="H801" s="22"/>
      <c r="K801" s="22"/>
      <c r="M801" s="23"/>
    </row>
    <row r="802" spans="4:13" ht="12.5" x14ac:dyDescent="0.25">
      <c r="D802" s="12"/>
      <c r="H802" s="22"/>
      <c r="K802" s="22"/>
      <c r="M802" s="23"/>
    </row>
    <row r="803" spans="4:13" ht="12.5" x14ac:dyDescent="0.25">
      <c r="D803" s="12"/>
      <c r="H803" s="22"/>
      <c r="K803" s="22"/>
      <c r="M803" s="23"/>
    </row>
    <row r="804" spans="4:13" ht="12.5" x14ac:dyDescent="0.25">
      <c r="D804" s="12"/>
      <c r="H804" s="22"/>
      <c r="K804" s="22"/>
      <c r="M804" s="23"/>
    </row>
    <row r="805" spans="4:13" ht="12.5" x14ac:dyDescent="0.25">
      <c r="D805" s="12"/>
      <c r="H805" s="22"/>
      <c r="K805" s="22"/>
      <c r="M805" s="23"/>
    </row>
    <row r="806" spans="4:13" ht="12.5" x14ac:dyDescent="0.25">
      <c r="D806" s="12"/>
      <c r="H806" s="22"/>
      <c r="K806" s="22"/>
      <c r="M806" s="23"/>
    </row>
    <row r="807" spans="4:13" ht="12.5" x14ac:dyDescent="0.25">
      <c r="D807" s="12"/>
      <c r="H807" s="22"/>
      <c r="K807" s="22"/>
      <c r="M807" s="23"/>
    </row>
    <row r="808" spans="4:13" ht="12.5" x14ac:dyDescent="0.25">
      <c r="D808" s="12"/>
      <c r="H808" s="22"/>
      <c r="K808" s="22"/>
      <c r="M808" s="23"/>
    </row>
    <row r="809" spans="4:13" ht="12.5" x14ac:dyDescent="0.25">
      <c r="D809" s="12"/>
      <c r="H809" s="22"/>
      <c r="K809" s="22"/>
      <c r="M809" s="23"/>
    </row>
    <row r="810" spans="4:13" ht="12.5" x14ac:dyDescent="0.25">
      <c r="D810" s="12"/>
      <c r="H810" s="22"/>
      <c r="K810" s="22"/>
      <c r="M810" s="23"/>
    </row>
    <row r="811" spans="4:13" ht="12.5" x14ac:dyDescent="0.25">
      <c r="D811" s="12"/>
      <c r="H811" s="22"/>
      <c r="K811" s="22"/>
      <c r="M811" s="23"/>
    </row>
    <row r="812" spans="4:13" ht="12.5" x14ac:dyDescent="0.25">
      <c r="D812" s="12"/>
      <c r="H812" s="22"/>
      <c r="K812" s="22"/>
      <c r="M812" s="23"/>
    </row>
    <row r="813" spans="4:13" ht="12.5" x14ac:dyDescent="0.25">
      <c r="D813" s="12"/>
      <c r="H813" s="22"/>
      <c r="K813" s="22"/>
      <c r="M813" s="23"/>
    </row>
    <row r="814" spans="4:13" ht="12.5" x14ac:dyDescent="0.25">
      <c r="D814" s="12"/>
      <c r="H814" s="22"/>
      <c r="K814" s="22"/>
      <c r="M814" s="23"/>
    </row>
    <row r="815" spans="4:13" ht="12.5" x14ac:dyDescent="0.25">
      <c r="D815" s="12"/>
      <c r="H815" s="22"/>
      <c r="K815" s="22"/>
      <c r="M815" s="23"/>
    </row>
    <row r="816" spans="4:13" ht="12.5" x14ac:dyDescent="0.25">
      <c r="D816" s="12"/>
      <c r="H816" s="22"/>
      <c r="K816" s="22"/>
      <c r="M816" s="23"/>
    </row>
    <row r="817" spans="4:13" ht="12.5" x14ac:dyDescent="0.25">
      <c r="D817" s="12"/>
      <c r="H817" s="22"/>
      <c r="K817" s="22"/>
      <c r="M817" s="23"/>
    </row>
    <row r="818" spans="4:13" ht="12.5" x14ac:dyDescent="0.25">
      <c r="D818" s="12"/>
      <c r="H818" s="22"/>
      <c r="K818" s="22"/>
      <c r="M818" s="23"/>
    </row>
    <row r="819" spans="4:13" ht="12.5" x14ac:dyDescent="0.25">
      <c r="D819" s="12"/>
      <c r="H819" s="22"/>
      <c r="K819" s="22"/>
      <c r="M819" s="23"/>
    </row>
    <row r="820" spans="4:13" ht="12.5" x14ac:dyDescent="0.25">
      <c r="D820" s="12"/>
      <c r="H820" s="22"/>
      <c r="K820" s="22"/>
      <c r="M820" s="23"/>
    </row>
    <row r="821" spans="4:13" ht="12.5" x14ac:dyDescent="0.25">
      <c r="D821" s="12"/>
      <c r="H821" s="22"/>
      <c r="K821" s="22"/>
      <c r="M821" s="23"/>
    </row>
    <row r="822" spans="4:13" ht="12.5" x14ac:dyDescent="0.25">
      <c r="D822" s="12"/>
      <c r="H822" s="22"/>
      <c r="K822" s="22"/>
      <c r="M822" s="23"/>
    </row>
    <row r="823" spans="4:13" ht="12.5" x14ac:dyDescent="0.25">
      <c r="D823" s="12"/>
      <c r="H823" s="22"/>
      <c r="K823" s="22"/>
      <c r="M823" s="23"/>
    </row>
    <row r="824" spans="4:13" ht="12.5" x14ac:dyDescent="0.25">
      <c r="D824" s="12"/>
      <c r="H824" s="22"/>
      <c r="K824" s="22"/>
      <c r="M824" s="23"/>
    </row>
    <row r="825" spans="4:13" ht="12.5" x14ac:dyDescent="0.25">
      <c r="D825" s="12"/>
      <c r="H825" s="22"/>
      <c r="K825" s="22"/>
      <c r="M825" s="23"/>
    </row>
    <row r="826" spans="4:13" ht="12.5" x14ac:dyDescent="0.25">
      <c r="D826" s="12"/>
      <c r="H826" s="22"/>
      <c r="K826" s="22"/>
      <c r="M826" s="23"/>
    </row>
    <row r="827" spans="4:13" ht="12.5" x14ac:dyDescent="0.25">
      <c r="D827" s="12"/>
      <c r="H827" s="22"/>
      <c r="K827" s="22"/>
      <c r="M827" s="23"/>
    </row>
    <row r="828" spans="4:13" ht="12.5" x14ac:dyDescent="0.25">
      <c r="D828" s="12"/>
      <c r="H828" s="22"/>
      <c r="K828" s="22"/>
      <c r="M828" s="23"/>
    </row>
    <row r="829" spans="4:13" ht="12.5" x14ac:dyDescent="0.25">
      <c r="D829" s="12"/>
      <c r="H829" s="22"/>
      <c r="K829" s="22"/>
      <c r="M829" s="23"/>
    </row>
    <row r="830" spans="4:13" ht="12.5" x14ac:dyDescent="0.25">
      <c r="D830" s="12"/>
      <c r="H830" s="22"/>
      <c r="K830" s="22"/>
      <c r="M830" s="23"/>
    </row>
    <row r="831" spans="4:13" ht="12.5" x14ac:dyDescent="0.25">
      <c r="D831" s="12"/>
      <c r="H831" s="22"/>
      <c r="K831" s="22"/>
      <c r="M831" s="23"/>
    </row>
    <row r="832" spans="4:13" ht="12.5" x14ac:dyDescent="0.25">
      <c r="D832" s="12"/>
      <c r="H832" s="22"/>
      <c r="K832" s="22"/>
      <c r="M832" s="23"/>
    </row>
    <row r="833" spans="4:13" ht="12.5" x14ac:dyDescent="0.25">
      <c r="D833" s="12"/>
      <c r="H833" s="22"/>
      <c r="K833" s="22"/>
      <c r="M833" s="23"/>
    </row>
    <row r="834" spans="4:13" ht="12.5" x14ac:dyDescent="0.25">
      <c r="D834" s="12"/>
      <c r="H834" s="22"/>
      <c r="K834" s="22"/>
      <c r="M834" s="23"/>
    </row>
    <row r="835" spans="4:13" ht="12.5" x14ac:dyDescent="0.25">
      <c r="D835" s="12"/>
      <c r="H835" s="22"/>
      <c r="K835" s="22"/>
      <c r="M835" s="23"/>
    </row>
    <row r="836" spans="4:13" ht="12.5" x14ac:dyDescent="0.25">
      <c r="D836" s="12"/>
      <c r="H836" s="22"/>
      <c r="K836" s="22"/>
      <c r="M836" s="23"/>
    </row>
    <row r="837" spans="4:13" ht="12.5" x14ac:dyDescent="0.25">
      <c r="D837" s="12"/>
      <c r="H837" s="22"/>
      <c r="K837" s="22"/>
      <c r="M837" s="23"/>
    </row>
    <row r="838" spans="4:13" ht="12.5" x14ac:dyDescent="0.25">
      <c r="D838" s="12"/>
      <c r="H838" s="22"/>
      <c r="K838" s="22"/>
      <c r="M838" s="23"/>
    </row>
    <row r="839" spans="4:13" ht="12.5" x14ac:dyDescent="0.25">
      <c r="D839" s="12"/>
      <c r="H839" s="22"/>
      <c r="K839" s="22"/>
      <c r="M839" s="23"/>
    </row>
    <row r="840" spans="4:13" ht="12.5" x14ac:dyDescent="0.25">
      <c r="D840" s="12"/>
      <c r="H840" s="22"/>
      <c r="K840" s="22"/>
      <c r="M840" s="23"/>
    </row>
    <row r="841" spans="4:13" ht="12.5" x14ac:dyDescent="0.25">
      <c r="D841" s="12"/>
      <c r="H841" s="22"/>
      <c r="K841" s="22"/>
      <c r="M841" s="23"/>
    </row>
    <row r="842" spans="4:13" ht="12.5" x14ac:dyDescent="0.25">
      <c r="D842" s="12"/>
      <c r="H842" s="22"/>
      <c r="K842" s="22"/>
      <c r="M842" s="23"/>
    </row>
    <row r="843" spans="4:13" ht="12.5" x14ac:dyDescent="0.25">
      <c r="D843" s="12"/>
      <c r="H843" s="22"/>
      <c r="K843" s="22"/>
      <c r="M843" s="23"/>
    </row>
    <row r="844" spans="4:13" ht="12.5" x14ac:dyDescent="0.25">
      <c r="D844" s="12"/>
      <c r="H844" s="22"/>
      <c r="K844" s="22"/>
      <c r="M844" s="23"/>
    </row>
    <row r="845" spans="4:13" ht="12.5" x14ac:dyDescent="0.25">
      <c r="D845" s="12"/>
      <c r="H845" s="22"/>
      <c r="K845" s="22"/>
      <c r="M845" s="23"/>
    </row>
    <row r="846" spans="4:13" ht="12.5" x14ac:dyDescent="0.25">
      <c r="D846" s="12"/>
      <c r="H846" s="22"/>
      <c r="K846" s="22"/>
      <c r="M846" s="23"/>
    </row>
    <row r="847" spans="4:13" ht="12.5" x14ac:dyDescent="0.25">
      <c r="D847" s="12"/>
      <c r="H847" s="22"/>
      <c r="K847" s="22"/>
      <c r="M847" s="23"/>
    </row>
    <row r="848" spans="4:13" ht="12.5" x14ac:dyDescent="0.25">
      <c r="D848" s="12"/>
      <c r="H848" s="22"/>
      <c r="K848" s="22"/>
      <c r="M848" s="23"/>
    </row>
    <row r="849" spans="4:13" ht="12.5" x14ac:dyDescent="0.25">
      <c r="D849" s="12"/>
      <c r="H849" s="22"/>
      <c r="K849" s="22"/>
      <c r="M849" s="23"/>
    </row>
    <row r="850" spans="4:13" ht="12.5" x14ac:dyDescent="0.25">
      <c r="D850" s="12"/>
      <c r="H850" s="22"/>
      <c r="K850" s="22"/>
      <c r="M850" s="23"/>
    </row>
    <row r="851" spans="4:13" ht="12.5" x14ac:dyDescent="0.25">
      <c r="D851" s="12"/>
      <c r="H851" s="22"/>
      <c r="K851" s="22"/>
      <c r="M851" s="23"/>
    </row>
    <row r="852" spans="4:13" ht="12.5" x14ac:dyDescent="0.25">
      <c r="D852" s="12"/>
      <c r="H852" s="22"/>
      <c r="K852" s="22"/>
      <c r="M852" s="23"/>
    </row>
    <row r="853" spans="4:13" ht="12.5" x14ac:dyDescent="0.25">
      <c r="D853" s="12"/>
      <c r="H853" s="22"/>
      <c r="K853" s="22"/>
      <c r="M853" s="23"/>
    </row>
    <row r="854" spans="4:13" ht="12.5" x14ac:dyDescent="0.25">
      <c r="D854" s="12"/>
      <c r="H854" s="22"/>
      <c r="K854" s="22"/>
      <c r="M854" s="23"/>
    </row>
    <row r="855" spans="4:13" ht="12.5" x14ac:dyDescent="0.25">
      <c r="D855" s="12"/>
      <c r="H855" s="22"/>
      <c r="K855" s="22"/>
      <c r="M855" s="23"/>
    </row>
    <row r="856" spans="4:13" ht="12.5" x14ac:dyDescent="0.25">
      <c r="D856" s="12"/>
      <c r="H856" s="22"/>
      <c r="K856" s="22"/>
      <c r="M856" s="23"/>
    </row>
    <row r="857" spans="4:13" ht="12.5" x14ac:dyDescent="0.25">
      <c r="D857" s="12"/>
      <c r="H857" s="22"/>
      <c r="K857" s="22"/>
      <c r="M857" s="23"/>
    </row>
    <row r="858" spans="4:13" ht="12.5" x14ac:dyDescent="0.25">
      <c r="D858" s="12"/>
      <c r="H858" s="22"/>
      <c r="K858" s="22"/>
      <c r="M858" s="23"/>
    </row>
    <row r="859" spans="4:13" ht="12.5" x14ac:dyDescent="0.25">
      <c r="D859" s="12"/>
      <c r="H859" s="22"/>
      <c r="K859" s="22"/>
      <c r="M859" s="23"/>
    </row>
    <row r="860" spans="4:13" ht="12.5" x14ac:dyDescent="0.25">
      <c r="D860" s="12"/>
      <c r="H860" s="22"/>
      <c r="K860" s="22"/>
      <c r="M860" s="23"/>
    </row>
    <row r="861" spans="4:13" ht="12.5" x14ac:dyDescent="0.25">
      <c r="D861" s="12"/>
      <c r="H861" s="22"/>
      <c r="K861" s="22"/>
      <c r="M861" s="23"/>
    </row>
    <row r="862" spans="4:13" ht="12.5" x14ac:dyDescent="0.25">
      <c r="D862" s="12"/>
      <c r="H862" s="22"/>
      <c r="K862" s="22"/>
      <c r="M862" s="23"/>
    </row>
    <row r="863" spans="4:13" ht="12.5" x14ac:dyDescent="0.25">
      <c r="D863" s="12"/>
      <c r="H863" s="22"/>
      <c r="K863" s="22"/>
      <c r="M863" s="23"/>
    </row>
    <row r="864" spans="4:13" ht="12.5" x14ac:dyDescent="0.25">
      <c r="D864" s="12"/>
      <c r="H864" s="22"/>
      <c r="K864" s="22"/>
      <c r="M864" s="23"/>
    </row>
    <row r="865" spans="4:13" ht="12.5" x14ac:dyDescent="0.25">
      <c r="D865" s="12"/>
      <c r="H865" s="22"/>
      <c r="K865" s="22"/>
      <c r="M865" s="23"/>
    </row>
    <row r="866" spans="4:13" ht="12.5" x14ac:dyDescent="0.25">
      <c r="D866" s="12"/>
      <c r="H866" s="22"/>
      <c r="K866" s="22"/>
      <c r="M866" s="23"/>
    </row>
    <row r="867" spans="4:13" ht="12.5" x14ac:dyDescent="0.25">
      <c r="D867" s="12"/>
      <c r="H867" s="22"/>
      <c r="K867" s="22"/>
      <c r="M867" s="23"/>
    </row>
    <row r="868" spans="4:13" ht="12.5" x14ac:dyDescent="0.25">
      <c r="D868" s="12"/>
      <c r="H868" s="22"/>
      <c r="K868" s="22"/>
      <c r="M868" s="23"/>
    </row>
    <row r="869" spans="4:13" ht="12.5" x14ac:dyDescent="0.25">
      <c r="D869" s="12"/>
      <c r="H869" s="22"/>
      <c r="K869" s="22"/>
      <c r="M869" s="23"/>
    </row>
    <row r="870" spans="4:13" ht="12.5" x14ac:dyDescent="0.25">
      <c r="D870" s="12"/>
      <c r="H870" s="22"/>
      <c r="K870" s="22"/>
      <c r="M870" s="23"/>
    </row>
    <row r="871" spans="4:13" ht="12.5" x14ac:dyDescent="0.25">
      <c r="D871" s="12"/>
      <c r="H871" s="22"/>
      <c r="K871" s="22"/>
      <c r="M871" s="23"/>
    </row>
    <row r="872" spans="4:13" ht="12.5" x14ac:dyDescent="0.25">
      <c r="D872" s="12"/>
      <c r="H872" s="22"/>
      <c r="K872" s="22"/>
      <c r="M872" s="23"/>
    </row>
    <row r="873" spans="4:13" ht="12.5" x14ac:dyDescent="0.25">
      <c r="D873" s="12"/>
      <c r="H873" s="22"/>
      <c r="K873" s="22"/>
      <c r="M873" s="23"/>
    </row>
    <row r="874" spans="4:13" ht="12.5" x14ac:dyDescent="0.25">
      <c r="D874" s="12"/>
      <c r="H874" s="22"/>
      <c r="K874" s="22"/>
      <c r="M874" s="23"/>
    </row>
    <row r="875" spans="4:13" ht="12.5" x14ac:dyDescent="0.25">
      <c r="D875" s="12"/>
      <c r="H875" s="22"/>
      <c r="K875" s="22"/>
      <c r="M875" s="23"/>
    </row>
    <row r="876" spans="4:13" ht="12.5" x14ac:dyDescent="0.25">
      <c r="D876" s="12"/>
      <c r="H876" s="22"/>
      <c r="K876" s="22"/>
      <c r="M876" s="23"/>
    </row>
    <row r="877" spans="4:13" ht="12.5" x14ac:dyDescent="0.25">
      <c r="D877" s="12"/>
      <c r="H877" s="22"/>
      <c r="K877" s="22"/>
      <c r="M877" s="23"/>
    </row>
    <row r="878" spans="4:13" ht="12.5" x14ac:dyDescent="0.25">
      <c r="D878" s="12"/>
      <c r="H878" s="22"/>
      <c r="K878" s="22"/>
      <c r="M878" s="23"/>
    </row>
    <row r="879" spans="4:13" ht="12.5" x14ac:dyDescent="0.25">
      <c r="D879" s="12"/>
      <c r="H879" s="22"/>
      <c r="K879" s="22"/>
      <c r="M879" s="23"/>
    </row>
    <row r="880" spans="4:13" ht="12.5" x14ac:dyDescent="0.25">
      <c r="D880" s="12"/>
      <c r="H880" s="22"/>
      <c r="K880" s="22"/>
      <c r="M880" s="23"/>
    </row>
    <row r="881" spans="4:13" ht="12.5" x14ac:dyDescent="0.25">
      <c r="D881" s="12"/>
      <c r="H881" s="22"/>
      <c r="K881" s="22"/>
      <c r="M881" s="23"/>
    </row>
    <row r="882" spans="4:13" ht="12.5" x14ac:dyDescent="0.25">
      <c r="D882" s="12"/>
      <c r="H882" s="22"/>
      <c r="K882" s="22"/>
      <c r="M882" s="23"/>
    </row>
    <row r="883" spans="4:13" ht="12.5" x14ac:dyDescent="0.25">
      <c r="D883" s="12"/>
      <c r="H883" s="22"/>
      <c r="K883" s="22"/>
      <c r="M883" s="23"/>
    </row>
    <row r="884" spans="4:13" ht="12.5" x14ac:dyDescent="0.25">
      <c r="D884" s="12"/>
      <c r="H884" s="22"/>
      <c r="K884" s="22"/>
      <c r="M884" s="23"/>
    </row>
    <row r="885" spans="4:13" ht="12.5" x14ac:dyDescent="0.25">
      <c r="D885" s="12"/>
      <c r="H885" s="22"/>
      <c r="K885" s="22"/>
      <c r="M885" s="23"/>
    </row>
    <row r="886" spans="4:13" ht="12.5" x14ac:dyDescent="0.25">
      <c r="D886" s="12"/>
      <c r="H886" s="22"/>
      <c r="K886" s="22"/>
      <c r="M886" s="23"/>
    </row>
    <row r="887" spans="4:13" ht="12.5" x14ac:dyDescent="0.25">
      <c r="D887" s="12"/>
      <c r="H887" s="22"/>
      <c r="K887" s="22"/>
      <c r="M887" s="23"/>
    </row>
    <row r="888" spans="4:13" ht="12.5" x14ac:dyDescent="0.25">
      <c r="D888" s="12"/>
      <c r="H888" s="22"/>
      <c r="K888" s="22"/>
      <c r="M888" s="23"/>
    </row>
    <row r="889" spans="4:13" ht="12.5" x14ac:dyDescent="0.25">
      <c r="D889" s="12"/>
      <c r="H889" s="22"/>
      <c r="K889" s="22"/>
      <c r="M889" s="23"/>
    </row>
    <row r="890" spans="4:13" ht="12.5" x14ac:dyDescent="0.25">
      <c r="D890" s="12"/>
      <c r="H890" s="22"/>
      <c r="K890" s="22"/>
      <c r="M890" s="23"/>
    </row>
    <row r="891" spans="4:13" ht="12.5" x14ac:dyDescent="0.25">
      <c r="D891" s="12"/>
      <c r="H891" s="22"/>
      <c r="K891" s="22"/>
      <c r="M891" s="23"/>
    </row>
    <row r="892" spans="4:13" ht="12.5" x14ac:dyDescent="0.25">
      <c r="D892" s="12"/>
      <c r="H892" s="22"/>
      <c r="K892" s="22"/>
      <c r="M892" s="23"/>
    </row>
    <row r="893" spans="4:13" ht="12.5" x14ac:dyDescent="0.25">
      <c r="D893" s="12"/>
      <c r="H893" s="22"/>
      <c r="K893" s="22"/>
      <c r="M893" s="23"/>
    </row>
    <row r="894" spans="4:13" ht="12.5" x14ac:dyDescent="0.25">
      <c r="D894" s="12"/>
      <c r="H894" s="22"/>
      <c r="K894" s="22"/>
      <c r="M894" s="23"/>
    </row>
    <row r="895" spans="4:13" ht="12.5" x14ac:dyDescent="0.25">
      <c r="D895" s="12"/>
      <c r="H895" s="22"/>
      <c r="K895" s="22"/>
      <c r="M895" s="23"/>
    </row>
    <row r="896" spans="4:13" ht="12.5" x14ac:dyDescent="0.25">
      <c r="D896" s="12"/>
      <c r="H896" s="22"/>
      <c r="K896" s="22"/>
      <c r="M896" s="23"/>
    </row>
    <row r="897" spans="4:13" ht="12.5" x14ac:dyDescent="0.25">
      <c r="D897" s="12"/>
      <c r="H897" s="22"/>
      <c r="K897" s="22"/>
      <c r="M897" s="23"/>
    </row>
    <row r="898" spans="4:13" ht="12.5" x14ac:dyDescent="0.25">
      <c r="D898" s="12"/>
      <c r="H898" s="22"/>
      <c r="K898" s="22"/>
      <c r="M898" s="23"/>
    </row>
    <row r="899" spans="4:13" ht="12.5" x14ac:dyDescent="0.25">
      <c r="D899" s="12"/>
      <c r="H899" s="22"/>
      <c r="K899" s="22"/>
      <c r="M899" s="23"/>
    </row>
    <row r="900" spans="4:13" ht="12.5" x14ac:dyDescent="0.25">
      <c r="D900" s="12"/>
      <c r="H900" s="22"/>
      <c r="K900" s="22"/>
      <c r="M900" s="23"/>
    </row>
    <row r="901" spans="4:13" ht="12.5" x14ac:dyDescent="0.25">
      <c r="D901" s="12"/>
      <c r="H901" s="22"/>
      <c r="K901" s="22"/>
      <c r="M901" s="23"/>
    </row>
    <row r="902" spans="4:13" ht="12.5" x14ac:dyDescent="0.25">
      <c r="D902" s="12"/>
      <c r="H902" s="22"/>
      <c r="K902" s="22"/>
      <c r="M902" s="23"/>
    </row>
    <row r="903" spans="4:13" ht="12.5" x14ac:dyDescent="0.25">
      <c r="D903" s="12"/>
      <c r="H903" s="22"/>
      <c r="K903" s="22"/>
      <c r="M903" s="23"/>
    </row>
    <row r="904" spans="4:13" ht="12.5" x14ac:dyDescent="0.25">
      <c r="D904" s="12"/>
      <c r="H904" s="22"/>
      <c r="K904" s="22"/>
      <c r="M904" s="23"/>
    </row>
    <row r="905" spans="4:13" ht="12.5" x14ac:dyDescent="0.25">
      <c r="D905" s="12"/>
      <c r="H905" s="22"/>
      <c r="K905" s="22"/>
      <c r="M905" s="23"/>
    </row>
    <row r="906" spans="4:13" ht="12.5" x14ac:dyDescent="0.25">
      <c r="D906" s="12"/>
      <c r="H906" s="22"/>
      <c r="K906" s="22"/>
      <c r="M906" s="23"/>
    </row>
    <row r="907" spans="4:13" ht="12.5" x14ac:dyDescent="0.25">
      <c r="D907" s="12"/>
      <c r="H907" s="22"/>
      <c r="K907" s="22"/>
      <c r="M907" s="23"/>
    </row>
    <row r="908" spans="4:13" ht="12.5" x14ac:dyDescent="0.25">
      <c r="D908" s="12"/>
      <c r="H908" s="22"/>
      <c r="K908" s="22"/>
      <c r="M908" s="23"/>
    </row>
    <row r="909" spans="4:13" ht="12.5" x14ac:dyDescent="0.25">
      <c r="D909" s="12"/>
      <c r="H909" s="22"/>
      <c r="K909" s="22"/>
      <c r="M909" s="23"/>
    </row>
    <row r="910" spans="4:13" ht="12.5" x14ac:dyDescent="0.25">
      <c r="D910" s="12"/>
      <c r="H910" s="22"/>
      <c r="K910" s="22"/>
      <c r="M910" s="23"/>
    </row>
    <row r="911" spans="4:13" ht="12.5" x14ac:dyDescent="0.25">
      <c r="D911" s="12"/>
      <c r="H911" s="22"/>
      <c r="K911" s="22"/>
      <c r="M911" s="23"/>
    </row>
    <row r="912" spans="4:13" ht="12.5" x14ac:dyDescent="0.25">
      <c r="D912" s="12"/>
      <c r="H912" s="22"/>
      <c r="K912" s="22"/>
      <c r="M912" s="23"/>
    </row>
    <row r="913" spans="4:13" ht="12.5" x14ac:dyDescent="0.25">
      <c r="D913" s="12"/>
      <c r="H913" s="22"/>
      <c r="K913" s="22"/>
      <c r="M913" s="23"/>
    </row>
    <row r="914" spans="4:13" ht="12.5" x14ac:dyDescent="0.25">
      <c r="D914" s="12"/>
      <c r="H914" s="22"/>
      <c r="K914" s="22"/>
      <c r="M914" s="23"/>
    </row>
    <row r="915" spans="4:13" ht="12.5" x14ac:dyDescent="0.25">
      <c r="D915" s="12"/>
      <c r="H915" s="22"/>
      <c r="K915" s="22"/>
      <c r="M915" s="23"/>
    </row>
    <row r="916" spans="4:13" ht="12.5" x14ac:dyDescent="0.25">
      <c r="D916" s="12"/>
      <c r="H916" s="22"/>
      <c r="K916" s="22"/>
      <c r="M916" s="23"/>
    </row>
    <row r="917" spans="4:13" ht="12.5" x14ac:dyDescent="0.25">
      <c r="D917" s="12"/>
      <c r="H917" s="22"/>
      <c r="K917" s="22"/>
      <c r="M917" s="23"/>
    </row>
    <row r="918" spans="4:13" ht="12.5" x14ac:dyDescent="0.25">
      <c r="D918" s="12"/>
      <c r="H918" s="22"/>
      <c r="K918" s="22"/>
      <c r="M918" s="23"/>
    </row>
    <row r="919" spans="4:13" ht="12.5" x14ac:dyDescent="0.25">
      <c r="D919" s="12"/>
      <c r="H919" s="22"/>
      <c r="K919" s="22"/>
      <c r="M919" s="23"/>
    </row>
    <row r="920" spans="4:13" ht="12.5" x14ac:dyDescent="0.25">
      <c r="D920" s="12"/>
      <c r="H920" s="22"/>
      <c r="K920" s="22"/>
      <c r="M920" s="23"/>
    </row>
    <row r="921" spans="4:13" ht="12.5" x14ac:dyDescent="0.25">
      <c r="D921" s="12"/>
      <c r="H921" s="22"/>
      <c r="K921" s="22"/>
      <c r="M921" s="23"/>
    </row>
    <row r="922" spans="4:13" ht="12.5" x14ac:dyDescent="0.25">
      <c r="D922" s="12"/>
      <c r="H922" s="22"/>
      <c r="K922" s="22"/>
      <c r="M922" s="23"/>
    </row>
    <row r="923" spans="4:13" ht="12.5" x14ac:dyDescent="0.25">
      <c r="D923" s="12"/>
      <c r="H923" s="22"/>
      <c r="K923" s="22"/>
      <c r="M923" s="23"/>
    </row>
    <row r="924" spans="4:13" ht="12.5" x14ac:dyDescent="0.25">
      <c r="D924" s="12"/>
      <c r="H924" s="22"/>
      <c r="K924" s="22"/>
      <c r="M924" s="23"/>
    </row>
    <row r="925" spans="4:13" ht="12.5" x14ac:dyDescent="0.25">
      <c r="D925" s="12"/>
      <c r="H925" s="22"/>
      <c r="K925" s="22"/>
      <c r="M925" s="23"/>
    </row>
    <row r="926" spans="4:13" ht="12.5" x14ac:dyDescent="0.25">
      <c r="D926" s="12"/>
      <c r="H926" s="22"/>
      <c r="K926" s="22"/>
      <c r="M926" s="23"/>
    </row>
    <row r="927" spans="4:13" ht="12.5" x14ac:dyDescent="0.25">
      <c r="D927" s="12"/>
      <c r="H927" s="22"/>
      <c r="K927" s="22"/>
      <c r="M927" s="23"/>
    </row>
    <row r="928" spans="4:13" ht="12.5" x14ac:dyDescent="0.25">
      <c r="D928" s="12"/>
      <c r="H928" s="22"/>
      <c r="K928" s="22"/>
      <c r="M928" s="23"/>
    </row>
    <row r="929" spans="4:13" ht="12.5" x14ac:dyDescent="0.25">
      <c r="D929" s="12"/>
      <c r="H929" s="22"/>
      <c r="K929" s="22"/>
      <c r="M929" s="23"/>
    </row>
    <row r="930" spans="4:13" ht="12.5" x14ac:dyDescent="0.25">
      <c r="D930" s="12"/>
      <c r="H930" s="22"/>
      <c r="K930" s="22"/>
      <c r="M930" s="23"/>
    </row>
    <row r="931" spans="4:13" ht="12.5" x14ac:dyDescent="0.25">
      <c r="D931" s="12"/>
      <c r="H931" s="22"/>
      <c r="K931" s="22"/>
      <c r="M931" s="23"/>
    </row>
    <row r="932" spans="4:13" ht="12.5" x14ac:dyDescent="0.25">
      <c r="D932" s="12"/>
      <c r="H932" s="22"/>
      <c r="K932" s="22"/>
      <c r="M932" s="23"/>
    </row>
    <row r="933" spans="4:13" ht="12.5" x14ac:dyDescent="0.25">
      <c r="D933" s="12"/>
      <c r="H933" s="22"/>
      <c r="K933" s="22"/>
      <c r="M933" s="23"/>
    </row>
    <row r="934" spans="4:13" ht="12.5" x14ac:dyDescent="0.25">
      <c r="D934" s="12"/>
      <c r="H934" s="22"/>
      <c r="K934" s="22"/>
      <c r="M934" s="23"/>
    </row>
    <row r="935" spans="4:13" ht="12.5" x14ac:dyDescent="0.25">
      <c r="D935" s="12"/>
      <c r="H935" s="22"/>
      <c r="K935" s="22"/>
      <c r="M935" s="23"/>
    </row>
    <row r="936" spans="4:13" ht="12.5" x14ac:dyDescent="0.25">
      <c r="D936" s="12"/>
      <c r="H936" s="22"/>
      <c r="K936" s="22"/>
      <c r="M936" s="23"/>
    </row>
    <row r="937" spans="4:13" ht="12.5" x14ac:dyDescent="0.25">
      <c r="D937" s="12"/>
      <c r="H937" s="22"/>
      <c r="K937" s="22"/>
      <c r="M937" s="23"/>
    </row>
    <row r="938" spans="4:13" ht="12.5" x14ac:dyDescent="0.25">
      <c r="D938" s="12"/>
      <c r="H938" s="22"/>
      <c r="K938" s="22"/>
      <c r="M938" s="23"/>
    </row>
    <row r="939" spans="4:13" ht="12.5" x14ac:dyDescent="0.25">
      <c r="D939" s="12"/>
      <c r="H939" s="22"/>
      <c r="K939" s="22"/>
      <c r="M939" s="23"/>
    </row>
    <row r="940" spans="4:13" ht="12.5" x14ac:dyDescent="0.25">
      <c r="D940" s="12"/>
      <c r="H940" s="22"/>
      <c r="K940" s="22"/>
      <c r="M940" s="23"/>
    </row>
    <row r="941" spans="4:13" ht="12.5" x14ac:dyDescent="0.25">
      <c r="D941" s="12"/>
      <c r="H941" s="22"/>
      <c r="K941" s="22"/>
      <c r="M941" s="23"/>
    </row>
    <row r="942" spans="4:13" ht="12.5" x14ac:dyDescent="0.25">
      <c r="D942" s="12"/>
      <c r="H942" s="22"/>
      <c r="K942" s="22"/>
      <c r="M942" s="23"/>
    </row>
    <row r="943" spans="4:13" ht="12.5" x14ac:dyDescent="0.25">
      <c r="D943" s="12"/>
      <c r="H943" s="22"/>
      <c r="K943" s="22"/>
      <c r="M943" s="23"/>
    </row>
    <row r="944" spans="4:13" ht="12.5" x14ac:dyDescent="0.25">
      <c r="D944" s="12"/>
      <c r="H944" s="22"/>
      <c r="K944" s="22"/>
      <c r="M944" s="23"/>
    </row>
    <row r="945" spans="4:13" ht="12.5" x14ac:dyDescent="0.25">
      <c r="D945" s="12"/>
      <c r="H945" s="22"/>
      <c r="K945" s="22"/>
      <c r="M945" s="23"/>
    </row>
    <row r="946" spans="4:13" ht="12.5" x14ac:dyDescent="0.25">
      <c r="D946" s="12"/>
      <c r="H946" s="22"/>
      <c r="K946" s="22"/>
      <c r="M946" s="23"/>
    </row>
    <row r="947" spans="4:13" ht="12.5" x14ac:dyDescent="0.25">
      <c r="D947" s="12"/>
      <c r="H947" s="22"/>
      <c r="K947" s="22"/>
      <c r="M947" s="23"/>
    </row>
    <row r="948" spans="4:13" ht="12.5" x14ac:dyDescent="0.25">
      <c r="D948" s="12"/>
      <c r="H948" s="22"/>
      <c r="K948" s="22"/>
      <c r="M948" s="23"/>
    </row>
    <row r="949" spans="4:13" ht="12.5" x14ac:dyDescent="0.25">
      <c r="D949" s="12"/>
      <c r="H949" s="22"/>
      <c r="K949" s="22"/>
      <c r="M949" s="23"/>
    </row>
    <row r="950" spans="4:13" ht="12.5" x14ac:dyDescent="0.25">
      <c r="D950" s="12"/>
      <c r="H950" s="22"/>
      <c r="K950" s="22"/>
      <c r="M950" s="23"/>
    </row>
    <row r="951" spans="4:13" ht="12.5" x14ac:dyDescent="0.25">
      <c r="D951" s="12"/>
      <c r="H951" s="22"/>
      <c r="K951" s="22"/>
      <c r="M951" s="23"/>
    </row>
    <row r="952" spans="4:13" ht="12.5" x14ac:dyDescent="0.25">
      <c r="D952" s="12"/>
      <c r="H952" s="22"/>
      <c r="K952" s="22"/>
      <c r="M952" s="23"/>
    </row>
    <row r="953" spans="4:13" ht="12.5" x14ac:dyDescent="0.25">
      <c r="D953" s="12"/>
      <c r="H953" s="22"/>
      <c r="K953" s="22"/>
      <c r="M953" s="23"/>
    </row>
    <row r="954" spans="4:13" ht="12.5" x14ac:dyDescent="0.25">
      <c r="D954" s="12"/>
      <c r="H954" s="22"/>
      <c r="K954" s="22"/>
      <c r="M954" s="23"/>
    </row>
    <row r="955" spans="4:13" ht="12.5" x14ac:dyDescent="0.25">
      <c r="D955" s="12"/>
      <c r="H955" s="22"/>
      <c r="K955" s="22"/>
      <c r="M955" s="23"/>
    </row>
    <row r="956" spans="4:13" ht="12.5" x14ac:dyDescent="0.25">
      <c r="D956" s="12"/>
      <c r="H956" s="22"/>
      <c r="K956" s="22"/>
      <c r="M956" s="23"/>
    </row>
    <row r="957" spans="4:13" ht="12.5" x14ac:dyDescent="0.25">
      <c r="D957" s="12"/>
      <c r="H957" s="22"/>
      <c r="K957" s="22"/>
      <c r="M957" s="23"/>
    </row>
    <row r="958" spans="4:13" ht="12.5" x14ac:dyDescent="0.25">
      <c r="D958" s="12"/>
      <c r="H958" s="22"/>
      <c r="K958" s="22"/>
      <c r="M958" s="23"/>
    </row>
    <row r="959" spans="4:13" ht="12.5" x14ac:dyDescent="0.25">
      <c r="D959" s="12"/>
      <c r="H959" s="22"/>
      <c r="K959" s="22"/>
      <c r="M959" s="23"/>
    </row>
    <row r="960" spans="4:13" ht="12.5" x14ac:dyDescent="0.25">
      <c r="D960" s="12"/>
      <c r="H960" s="22"/>
      <c r="K960" s="22"/>
      <c r="M960" s="23"/>
    </row>
    <row r="961" spans="4:13" ht="12.5" x14ac:dyDescent="0.25">
      <c r="D961" s="12"/>
      <c r="H961" s="22"/>
      <c r="K961" s="22"/>
      <c r="M961" s="23"/>
    </row>
    <row r="962" spans="4:13" ht="12.5" x14ac:dyDescent="0.25">
      <c r="D962" s="12"/>
      <c r="H962" s="22"/>
      <c r="K962" s="22"/>
      <c r="M962" s="23"/>
    </row>
    <row r="963" spans="4:13" ht="12.5" x14ac:dyDescent="0.25">
      <c r="D963" s="12"/>
      <c r="H963" s="22"/>
      <c r="K963" s="22"/>
      <c r="M963" s="23"/>
    </row>
    <row r="964" spans="4:13" ht="12.5" x14ac:dyDescent="0.25">
      <c r="D964" s="12"/>
      <c r="H964" s="22"/>
      <c r="K964" s="22"/>
      <c r="M964" s="23"/>
    </row>
    <row r="965" spans="4:13" ht="12.5" x14ac:dyDescent="0.25">
      <c r="D965" s="12"/>
      <c r="H965" s="22"/>
      <c r="K965" s="22"/>
      <c r="M965" s="23"/>
    </row>
    <row r="966" spans="4:13" ht="12.5" x14ac:dyDescent="0.25">
      <c r="D966" s="12"/>
      <c r="H966" s="22"/>
      <c r="K966" s="22"/>
      <c r="M966" s="23"/>
    </row>
    <row r="967" spans="4:13" ht="12.5" x14ac:dyDescent="0.25">
      <c r="D967" s="12"/>
      <c r="H967" s="22"/>
      <c r="K967" s="22"/>
      <c r="M967" s="23"/>
    </row>
    <row r="968" spans="4:13" ht="12.5" x14ac:dyDescent="0.25">
      <c r="D968" s="12"/>
      <c r="H968" s="22"/>
      <c r="K968" s="22"/>
      <c r="M968" s="23"/>
    </row>
    <row r="969" spans="4:13" ht="12.5" x14ac:dyDescent="0.25">
      <c r="D969" s="12"/>
      <c r="H969" s="22"/>
      <c r="K969" s="22"/>
      <c r="M969" s="23"/>
    </row>
    <row r="970" spans="4:13" ht="12.5" x14ac:dyDescent="0.25">
      <c r="D970" s="12"/>
      <c r="H970" s="22"/>
      <c r="K970" s="22"/>
      <c r="M970" s="23"/>
    </row>
    <row r="971" spans="4:13" ht="12.5" x14ac:dyDescent="0.25">
      <c r="D971" s="12"/>
      <c r="H971" s="22"/>
      <c r="K971" s="22"/>
      <c r="M971" s="23"/>
    </row>
    <row r="972" spans="4:13" ht="12.5" x14ac:dyDescent="0.25">
      <c r="D972" s="12"/>
      <c r="H972" s="22"/>
      <c r="K972" s="22"/>
      <c r="M972" s="23"/>
    </row>
    <row r="973" spans="4:13" ht="12.5" x14ac:dyDescent="0.25">
      <c r="D973" s="12"/>
      <c r="H973" s="22"/>
      <c r="K973" s="22"/>
      <c r="M973" s="23"/>
    </row>
    <row r="974" spans="4:13" ht="12.5" x14ac:dyDescent="0.25">
      <c r="D974" s="12"/>
      <c r="H974" s="22"/>
      <c r="K974" s="22"/>
      <c r="M974" s="23"/>
    </row>
    <row r="975" spans="4:13" ht="12.5" x14ac:dyDescent="0.25">
      <c r="D975" s="12"/>
      <c r="H975" s="22"/>
      <c r="K975" s="22"/>
      <c r="M975" s="23"/>
    </row>
    <row r="976" spans="4:13" ht="12.5" x14ac:dyDescent="0.25">
      <c r="D976" s="12"/>
      <c r="H976" s="22"/>
      <c r="K976" s="22"/>
      <c r="M976" s="23"/>
    </row>
    <row r="977" spans="4:13" ht="12.5" x14ac:dyDescent="0.25">
      <c r="D977" s="12"/>
      <c r="H977" s="22"/>
      <c r="K977" s="22"/>
      <c r="M977" s="23"/>
    </row>
    <row r="978" spans="4:13" ht="12.5" x14ac:dyDescent="0.25">
      <c r="D978" s="12"/>
      <c r="H978" s="22"/>
      <c r="K978" s="22"/>
      <c r="M978" s="23"/>
    </row>
    <row r="979" spans="4:13" ht="12.5" x14ac:dyDescent="0.25">
      <c r="D979" s="12"/>
      <c r="H979" s="22"/>
      <c r="K979" s="22"/>
      <c r="M979" s="23"/>
    </row>
    <row r="980" spans="4:13" ht="12.5" x14ac:dyDescent="0.25">
      <c r="D980" s="12"/>
      <c r="H980" s="22"/>
      <c r="K980" s="22"/>
      <c r="M980" s="23"/>
    </row>
    <row r="981" spans="4:13" ht="12.5" x14ac:dyDescent="0.25">
      <c r="D981" s="12"/>
      <c r="H981" s="22"/>
      <c r="K981" s="22"/>
      <c r="M981" s="23"/>
    </row>
    <row r="982" spans="4:13" ht="12.5" x14ac:dyDescent="0.25">
      <c r="D982" s="12"/>
      <c r="H982" s="22"/>
      <c r="K982" s="22"/>
      <c r="M982" s="23"/>
    </row>
    <row r="983" spans="4:13" ht="12.5" x14ac:dyDescent="0.25">
      <c r="D983" s="12"/>
      <c r="H983" s="22"/>
      <c r="K983" s="22"/>
      <c r="M983" s="23"/>
    </row>
    <row r="984" spans="4:13" ht="12.5" x14ac:dyDescent="0.25">
      <c r="D984" s="12"/>
      <c r="H984" s="22"/>
      <c r="K984" s="22"/>
      <c r="M984" s="23"/>
    </row>
    <row r="985" spans="4:13" ht="12.5" x14ac:dyDescent="0.25">
      <c r="D985" s="12"/>
      <c r="H985" s="22"/>
      <c r="K985" s="22"/>
      <c r="M985" s="23"/>
    </row>
    <row r="986" spans="4:13" ht="12.5" x14ac:dyDescent="0.25">
      <c r="D986" s="12"/>
      <c r="H986" s="22"/>
      <c r="K986" s="22"/>
      <c r="M986" s="23"/>
    </row>
    <row r="987" spans="4:13" ht="12.5" x14ac:dyDescent="0.25">
      <c r="D987" s="12"/>
      <c r="H987" s="22"/>
      <c r="K987" s="22"/>
      <c r="M987" s="23"/>
    </row>
    <row r="988" spans="4:13" ht="12.5" x14ac:dyDescent="0.25">
      <c r="D988" s="12"/>
      <c r="H988" s="22"/>
      <c r="K988" s="22"/>
      <c r="M988" s="23"/>
    </row>
    <row r="989" spans="4:13" ht="12.5" x14ac:dyDescent="0.25">
      <c r="D989" s="12"/>
      <c r="H989" s="22"/>
      <c r="K989" s="22"/>
      <c r="M989" s="23"/>
    </row>
    <row r="990" spans="4:13" ht="12.5" x14ac:dyDescent="0.25">
      <c r="D990" s="12"/>
      <c r="H990" s="22"/>
      <c r="K990" s="22"/>
      <c r="M990" s="23"/>
    </row>
    <row r="991" spans="4:13" ht="12.5" x14ac:dyDescent="0.25">
      <c r="D991" s="12"/>
      <c r="H991" s="22"/>
      <c r="K991" s="22"/>
      <c r="M991" s="23"/>
    </row>
    <row r="992" spans="4:13" ht="12.5" x14ac:dyDescent="0.25">
      <c r="D992" s="12"/>
      <c r="H992" s="22"/>
      <c r="K992" s="22"/>
      <c r="M992" s="23"/>
    </row>
    <row r="993" spans="4:13" ht="12.5" x14ac:dyDescent="0.25">
      <c r="D993" s="12"/>
      <c r="H993" s="22"/>
      <c r="K993" s="22"/>
      <c r="M993" s="23"/>
    </row>
    <row r="994" spans="4:13" ht="12.5" x14ac:dyDescent="0.25">
      <c r="D994" s="12"/>
      <c r="H994" s="22"/>
      <c r="K994" s="22"/>
      <c r="M994" s="23"/>
    </row>
    <row r="995" spans="4:13" ht="12.5" x14ac:dyDescent="0.25">
      <c r="D995" s="12"/>
      <c r="H995" s="22"/>
      <c r="K995" s="22"/>
      <c r="M995" s="23"/>
    </row>
    <row r="996" spans="4:13" ht="12.5" x14ac:dyDescent="0.25">
      <c r="D996" s="12"/>
      <c r="H996" s="22"/>
      <c r="K996" s="22"/>
      <c r="M996" s="23"/>
    </row>
    <row r="997" spans="4:13" ht="12.5" x14ac:dyDescent="0.25">
      <c r="D997" s="12"/>
      <c r="H997" s="22"/>
      <c r="K997" s="22"/>
      <c r="M997" s="23"/>
    </row>
    <row r="998" spans="4:13" ht="12.5" x14ac:dyDescent="0.25">
      <c r="D998" s="12"/>
      <c r="H998" s="22"/>
      <c r="K998" s="22"/>
      <c r="M998" s="23"/>
    </row>
    <row r="999" spans="4:13" ht="12.5" x14ac:dyDescent="0.25">
      <c r="D999" s="12"/>
      <c r="H999" s="22"/>
      <c r="K999" s="22"/>
      <c r="M999" s="23"/>
    </row>
    <row r="1000" spans="4:13" ht="12.5" x14ac:dyDescent="0.25">
      <c r="D1000" s="12"/>
      <c r="H1000" s="22"/>
      <c r="K1000" s="22"/>
      <c r="M1000" s="23"/>
    </row>
    <row r="1001" spans="4:13" ht="12.5" x14ac:dyDescent="0.25">
      <c r="D1001" s="12"/>
      <c r="H1001" s="22"/>
      <c r="K1001" s="22"/>
      <c r="M1001" s="23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0BBA7EE-EAEF-4496-A097-82EBC0131708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4DB9C09D-E4A1-41A8-938C-A5F52D18E479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400B278A-3FB5-46CE-A50A-4FABF63998F5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18E03CF6-52AC-4910-B168-964C60345104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ED76F796-1393-4D97-8C7E-1128EEA6B68F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7B2B8477-82BB-416B-8896-2E25CE10EDA7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8A4A3CA7-D60C-4223-9329-F058F07B4C27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007E1B72-5832-4BF1-934F-5F3B83A0FC0C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A81FFB6B-739C-44F9-B03D-13BF71D455B3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547E1454-92F0-4674-BD4F-06F3E3D97D42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0A7D4553-0414-4F98-B281-6E80777ADB87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B4F2970F-0014-4B1C-B14F-ABC2270689ED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Y1001"/>
  <sheetViews>
    <sheetView workbookViewId="0">
      <selection activeCell="J21" sqref="J21"/>
    </sheetView>
  </sheetViews>
  <sheetFormatPr defaultColWidth="14.453125" defaultRowHeight="15.75" customHeight="1" x14ac:dyDescent="0.25"/>
  <cols>
    <col min="1" max="1" width="21.08984375" customWidth="1"/>
    <col min="4" max="4" width="5.90625" style="27" customWidth="1"/>
    <col min="8" max="13" width="11.81640625" style="32" customWidth="1"/>
  </cols>
  <sheetData>
    <row r="1" spans="1:25" ht="13.25" customHeight="1" x14ac:dyDescent="0.45">
      <c r="A1" s="80" t="s">
        <v>181</v>
      </c>
      <c r="B1" s="81"/>
      <c r="C1" s="81"/>
      <c r="D1" s="26"/>
      <c r="E1" s="79" t="s">
        <v>178</v>
      </c>
      <c r="F1" s="77"/>
      <c r="G1" s="78"/>
      <c r="H1" s="76" t="s">
        <v>171</v>
      </c>
      <c r="I1" s="77"/>
      <c r="J1" s="78"/>
      <c r="K1" s="76" t="s">
        <v>172</v>
      </c>
      <c r="L1" s="77"/>
      <c r="M1" s="7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57.75" customHeight="1" thickBot="1" x14ac:dyDescent="0.35">
      <c r="A2" s="16" t="s">
        <v>3</v>
      </c>
      <c r="B2" s="16" t="s">
        <v>0</v>
      </c>
      <c r="C2" s="16" t="s">
        <v>179</v>
      </c>
      <c r="D2" s="6" t="s">
        <v>174</v>
      </c>
      <c r="E2" s="17" t="s">
        <v>175</v>
      </c>
      <c r="F2" s="18" t="s">
        <v>176</v>
      </c>
      <c r="G2" s="19" t="s">
        <v>177</v>
      </c>
      <c r="H2" s="17" t="s">
        <v>175</v>
      </c>
      <c r="I2" s="18" t="s">
        <v>176</v>
      </c>
      <c r="J2" s="19" t="s">
        <v>177</v>
      </c>
      <c r="K2" s="17" t="s">
        <v>175</v>
      </c>
      <c r="L2" s="18" t="s">
        <v>176</v>
      </c>
      <c r="M2" s="20" t="s">
        <v>177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4.5" x14ac:dyDescent="0.35">
      <c r="A3" s="2" t="s">
        <v>1</v>
      </c>
      <c r="B3" s="1" t="s">
        <v>1</v>
      </c>
      <c r="C3" s="21"/>
      <c r="D3" s="12"/>
      <c r="E3" s="44">
        <f>SUMPRODUCT($D$4:$D$102, E$4:E$102)</f>
        <v>2034.9867879637609</v>
      </c>
      <c r="F3" s="44">
        <f t="shared" ref="F3:M3" si="0">SUMPRODUCT($D$4:$D$102, F$4:F$102)</f>
        <v>211.05108254751673</v>
      </c>
      <c r="G3" s="34">
        <f t="shared" si="0"/>
        <v>1.0194200809635345</v>
      </c>
      <c r="H3" s="44">
        <f t="shared" si="0"/>
        <v>210.41841240008461</v>
      </c>
      <c r="I3" s="44">
        <f t="shared" si="0"/>
        <v>98.373914163489445</v>
      </c>
      <c r="J3" s="34">
        <f t="shared" si="0"/>
        <v>0.14823416342908474</v>
      </c>
      <c r="K3" s="44">
        <f t="shared" si="0"/>
        <v>230.33961688981483</v>
      </c>
      <c r="L3" s="44">
        <f t="shared" si="0"/>
        <v>129.94731134906297</v>
      </c>
      <c r="M3" s="34">
        <f t="shared" si="0"/>
        <v>0.15756764769241541</v>
      </c>
    </row>
    <row r="4" spans="1:25" ht="14.5" x14ac:dyDescent="0.35">
      <c r="A4" s="2" t="str">
        <f>VLOOKUP($C4, 'County name'!$A$1:$C$207, 2, TRUE)</f>
        <v>Adair County</v>
      </c>
      <c r="B4" s="2" t="str">
        <f>VLOOKUP($C4, 'County name'!$A$1:$C$207, 3, TRUE)</f>
        <v>Iowa</v>
      </c>
      <c r="C4" s="33">
        <v>19001</v>
      </c>
      <c r="D4" s="12">
        <f>VLOOKUP($C4, 'County name'!$A$3:$D$101, 4, FALSE)</f>
        <v>1.03E-2</v>
      </c>
      <c r="E4" s="44">
        <v>2156.5607434549402</v>
      </c>
      <c r="F4" s="44">
        <v>256.09708299636799</v>
      </c>
      <c r="G4" s="38">
        <v>1.08499988895237</v>
      </c>
      <c r="H4" s="45">
        <v>215.438254979905</v>
      </c>
      <c r="I4" s="45">
        <v>113.61333751678499</v>
      </c>
      <c r="J4" s="48">
        <v>0.15663298055270899</v>
      </c>
      <c r="K4" s="46">
        <v>256.07963885752798</v>
      </c>
      <c r="L4" s="45">
        <v>150.75391836166401</v>
      </c>
      <c r="M4" s="47">
        <v>0.194971433139568</v>
      </c>
    </row>
    <row r="5" spans="1:25" ht="14.5" x14ac:dyDescent="0.35">
      <c r="A5" s="2" t="str">
        <f>VLOOKUP(C5, 'County name'!$A$1:$C$207, 2, TRUE)</f>
        <v>Adams County</v>
      </c>
      <c r="B5" s="2" t="str">
        <f>VLOOKUP($C5, 'County name'!$A$1:$C$207, 3, TRUE)</f>
        <v>Iowa</v>
      </c>
      <c r="C5" s="33">
        <v>19003</v>
      </c>
      <c r="D5" s="12">
        <f>VLOOKUP($C5, 'County name'!$A$3:$D$101, 4, FALSE)</f>
        <v>7.3000000000000001E-3</v>
      </c>
      <c r="E5" s="44">
        <v>2152.3930761934298</v>
      </c>
      <c r="F5" s="44">
        <v>255.723102807999</v>
      </c>
      <c r="G5" s="38">
        <v>1.0747892608263601</v>
      </c>
      <c r="H5" s="45">
        <v>220.55583151346099</v>
      </c>
      <c r="I5" s="45">
        <v>114.408540582657</v>
      </c>
      <c r="J5" s="48">
        <v>0.16018442069595001</v>
      </c>
      <c r="K5" s="46">
        <v>263.8100830107</v>
      </c>
      <c r="L5" s="45">
        <v>155.131999349594</v>
      </c>
      <c r="M5" s="47">
        <v>0.207604499035455</v>
      </c>
    </row>
    <row r="6" spans="1:25" ht="14.5" x14ac:dyDescent="0.35">
      <c r="A6" s="2" t="str">
        <f>VLOOKUP(C6, 'County name'!$A$1:$C$207, 2, TRUE)</f>
        <v>Allamakee County</v>
      </c>
      <c r="B6" s="2" t="str">
        <f>VLOOKUP($C6, 'County name'!$A$1:$C$207, 3, TRUE)</f>
        <v>Iowa</v>
      </c>
      <c r="C6" s="33">
        <v>19005</v>
      </c>
      <c r="D6" s="12">
        <f>VLOOKUP($C6, 'County name'!$A$3:$D$101, 4, FALSE)</f>
        <v>5.8999999999999999E-3</v>
      </c>
      <c r="E6" s="44">
        <v>1853.57185639213</v>
      </c>
      <c r="F6" s="44">
        <v>137.41811270713799</v>
      </c>
      <c r="G6" s="38">
        <v>0.901674935463469</v>
      </c>
      <c r="H6" s="45">
        <v>221.553609559732</v>
      </c>
      <c r="I6" s="45">
        <v>79.573452997207696</v>
      </c>
      <c r="J6" s="48">
        <v>0.16051371223556599</v>
      </c>
      <c r="K6" s="46">
        <v>209.95672155846799</v>
      </c>
      <c r="L6" s="45">
        <v>101.95650267601</v>
      </c>
      <c r="M6" s="47">
        <v>0.12430388673022801</v>
      </c>
    </row>
    <row r="7" spans="1:25" ht="14.5" x14ac:dyDescent="0.35">
      <c r="A7" s="2" t="str">
        <f>VLOOKUP(C7, 'County name'!$A$1:$C$207, 2, TRUE)</f>
        <v>Appanoose County</v>
      </c>
      <c r="B7" s="2" t="str">
        <f>VLOOKUP($C7, 'County name'!$A$1:$C$207, 3, TRUE)</f>
        <v>Iowa</v>
      </c>
      <c r="C7" s="33">
        <v>19007</v>
      </c>
      <c r="D7" s="12">
        <f>VLOOKUP($C7, 'County name'!$A$3:$D$101, 4, FALSE)</f>
        <v>3.5999999999999999E-3</v>
      </c>
      <c r="E7" s="44">
        <v>2205.1754178395499</v>
      </c>
      <c r="F7" s="44">
        <v>251.61278219222999</v>
      </c>
      <c r="G7" s="38">
        <v>1.06952084118454</v>
      </c>
      <c r="H7" s="45">
        <v>229.370870521851</v>
      </c>
      <c r="I7" s="45">
        <v>119.183062553406</v>
      </c>
      <c r="J7" s="48">
        <v>0.17203462780141099</v>
      </c>
      <c r="K7" s="46">
        <v>268.73234959486803</v>
      </c>
      <c r="L7" s="45">
        <v>158.989297866821</v>
      </c>
      <c r="M7" s="47">
        <v>0.20854884995453299</v>
      </c>
    </row>
    <row r="8" spans="1:25" ht="14.5" x14ac:dyDescent="0.35">
      <c r="A8" s="2" t="str">
        <f>VLOOKUP(C8, 'County name'!$A$1:$C$207, 2, TRUE)</f>
        <v>Audubon County</v>
      </c>
      <c r="B8" s="2" t="str">
        <f>VLOOKUP($C8, 'County name'!$A$1:$C$207, 3, TRUE)</f>
        <v>Iowa</v>
      </c>
      <c r="C8" s="33">
        <v>19009</v>
      </c>
      <c r="D8" s="12">
        <f>VLOOKUP($C8, 'County name'!$A$3:$D$101, 4, FALSE)</f>
        <v>9.5999999999999992E-3</v>
      </c>
      <c r="E8" s="44">
        <v>2072.39806245626</v>
      </c>
      <c r="F8" s="44">
        <v>233.62468414306599</v>
      </c>
      <c r="G8" s="38">
        <v>1.0350268281311099</v>
      </c>
      <c r="H8" s="45">
        <v>210.14897976270899</v>
      </c>
      <c r="I8" s="45">
        <v>101.712970733643</v>
      </c>
      <c r="J8" s="48">
        <v>0.14358987315647601</v>
      </c>
      <c r="K8" s="46">
        <v>244.558804782224</v>
      </c>
      <c r="L8" s="45">
        <v>137.76716060638401</v>
      </c>
      <c r="M8" s="47">
        <v>0.175330481617928</v>
      </c>
    </row>
    <row r="9" spans="1:25" ht="14.5" x14ac:dyDescent="0.35">
      <c r="A9" s="2" t="str">
        <f>VLOOKUP(C9, 'County name'!$A$1:$C$207, 2, TRUE)</f>
        <v>Benton County</v>
      </c>
      <c r="B9" s="2" t="str">
        <f>VLOOKUP($C9, 'County name'!$A$1:$C$207, 3, TRUE)</f>
        <v>Iowa</v>
      </c>
      <c r="C9" s="33">
        <v>19011</v>
      </c>
      <c r="D9" s="12">
        <f>VLOOKUP($C9, 'County name'!$A$3:$D$101, 4, FALSE)</f>
        <v>1.38E-2</v>
      </c>
      <c r="E9" s="44">
        <v>2034.8716924221301</v>
      </c>
      <c r="F9" s="44">
        <v>202.24460139274601</v>
      </c>
      <c r="G9" s="38">
        <v>0.99383578249861604</v>
      </c>
      <c r="H9" s="45">
        <v>216.35875839693401</v>
      </c>
      <c r="I9" s="45">
        <v>103.660436964035</v>
      </c>
      <c r="J9" s="48">
        <v>0.1626441041434</v>
      </c>
      <c r="K9" s="46">
        <v>227.62908530076999</v>
      </c>
      <c r="L9" s="45">
        <v>131.71100125312799</v>
      </c>
      <c r="M9" s="47">
        <v>0.15426374819984001</v>
      </c>
    </row>
    <row r="10" spans="1:25" ht="14.5" x14ac:dyDescent="0.35">
      <c r="A10" s="2" t="str">
        <f>VLOOKUP(C10, 'County name'!$A$1:$C$207, 2, TRUE)</f>
        <v>Black Hawk County</v>
      </c>
      <c r="B10" s="2" t="str">
        <f>VLOOKUP($C10, 'County name'!$A$1:$C$207, 3, TRUE)</f>
        <v>Iowa</v>
      </c>
      <c r="C10" s="33">
        <v>19013</v>
      </c>
      <c r="D10" s="12">
        <f>VLOOKUP($C10, 'County name'!$A$3:$D$101, 4, FALSE)</f>
        <v>9.7999999999999997E-3</v>
      </c>
      <c r="E10" s="44">
        <v>1975.7797787884699</v>
      </c>
      <c r="F10" s="44">
        <v>183.12262182235699</v>
      </c>
      <c r="G10" s="38">
        <v>0.96927754327791704</v>
      </c>
      <c r="H10" s="45">
        <v>213.974393485999</v>
      </c>
      <c r="I10" s="45">
        <v>96.888201713561998</v>
      </c>
      <c r="J10" s="48">
        <v>0.15891932766212999</v>
      </c>
      <c r="K10" s="46">
        <v>221.360778521886</v>
      </c>
      <c r="L10" s="45">
        <v>121.963747119904</v>
      </c>
      <c r="M10" s="47">
        <v>0.14458475799197101</v>
      </c>
    </row>
    <row r="11" spans="1:25" ht="14.5" x14ac:dyDescent="0.35">
      <c r="A11" s="2" t="str">
        <f>VLOOKUP(C11, 'County name'!$A$1:$C$207, 2, TRUE)</f>
        <v>Boone County</v>
      </c>
      <c r="B11" s="2" t="str">
        <f>VLOOKUP($C11, 'County name'!$A$1:$C$207, 3, TRUE)</f>
        <v>Iowa</v>
      </c>
      <c r="C11" s="33">
        <v>19015</v>
      </c>
      <c r="D11" s="12">
        <f>VLOOKUP($C11, 'County name'!$A$3:$D$101, 4, FALSE)</f>
        <v>1.0500000000000001E-2</v>
      </c>
      <c r="E11" s="44">
        <v>2058.1553223730998</v>
      </c>
      <c r="F11" s="44">
        <v>214.23272967338599</v>
      </c>
      <c r="G11" s="38">
        <v>1.0267091297526001</v>
      </c>
      <c r="H11" s="45">
        <v>206.61942677293001</v>
      </c>
      <c r="I11" s="45">
        <v>101.31378808021501</v>
      </c>
      <c r="J11" s="48">
        <v>0.14777314079277701</v>
      </c>
      <c r="K11" s="46">
        <v>232.065021499409</v>
      </c>
      <c r="L11" s="45">
        <v>129.57394080162101</v>
      </c>
      <c r="M11" s="47">
        <v>0.15886661260597401</v>
      </c>
    </row>
    <row r="12" spans="1:25" ht="14.5" x14ac:dyDescent="0.35">
      <c r="A12" s="2" t="str">
        <f>VLOOKUP(C12, 'County name'!$A$1:$C$207, 2, TRUE)</f>
        <v>Bremer County</v>
      </c>
      <c r="B12" s="2" t="str">
        <f>VLOOKUP($C12, 'County name'!$A$1:$C$207, 3, TRUE)</f>
        <v>Iowa</v>
      </c>
      <c r="C12" s="33">
        <v>19017</v>
      </c>
      <c r="D12" s="12">
        <f>VLOOKUP($C12, 'County name'!$A$3:$D$101, 4, FALSE)</f>
        <v>9.0000000000000011E-3</v>
      </c>
      <c r="E12" s="44">
        <v>1933.93533551875</v>
      </c>
      <c r="F12" s="44">
        <v>171.627515506744</v>
      </c>
      <c r="G12" s="38">
        <v>0.95031910698204103</v>
      </c>
      <c r="H12" s="45">
        <v>212.670709132822</v>
      </c>
      <c r="I12" s="45">
        <v>92.180705547332806</v>
      </c>
      <c r="J12" s="48">
        <v>0.15594167653586699</v>
      </c>
      <c r="K12" s="46">
        <v>214.20016487468999</v>
      </c>
      <c r="L12" s="45">
        <v>116.23691139221199</v>
      </c>
      <c r="M12" s="47">
        <v>0.13514984141142899</v>
      </c>
    </row>
    <row r="13" spans="1:25" ht="14.5" x14ac:dyDescent="0.35">
      <c r="A13" s="2" t="str">
        <f>VLOOKUP(C13, 'County name'!$A$1:$C$207, 2, TRUE)</f>
        <v>Buchanan County</v>
      </c>
      <c r="B13" s="2" t="str">
        <f>VLOOKUP($C13, 'County name'!$A$1:$C$207, 3, TRUE)</f>
        <v>Iowa</v>
      </c>
      <c r="C13" s="33">
        <v>19019</v>
      </c>
      <c r="D13" s="12">
        <f>VLOOKUP($C13, 'County name'!$A$3:$D$101, 4, FALSE)</f>
        <v>1.1699999999999999E-2</v>
      </c>
      <c r="E13" s="44">
        <v>1931.1711429801801</v>
      </c>
      <c r="F13" s="44">
        <v>167.637744808197</v>
      </c>
      <c r="G13" s="38">
        <v>0.94162298585218296</v>
      </c>
      <c r="H13" s="45">
        <v>214.75903616426501</v>
      </c>
      <c r="I13" s="45">
        <v>93.330799102783203</v>
      </c>
      <c r="J13" s="48">
        <v>0.15913740940705001</v>
      </c>
      <c r="K13" s="46">
        <v>218.77476166812701</v>
      </c>
      <c r="L13" s="45">
        <v>118.08278503418001</v>
      </c>
      <c r="M13" s="47">
        <v>0.141494470674324</v>
      </c>
    </row>
    <row r="14" spans="1:25" ht="14.5" x14ac:dyDescent="0.35">
      <c r="A14" s="2" t="str">
        <f>VLOOKUP(C14, 'County name'!$A$1:$C$207, 2, TRUE)</f>
        <v>Buena Vista County</v>
      </c>
      <c r="B14" s="2" t="str">
        <f>VLOOKUP($C14, 'County name'!$A$1:$C$207, 3, TRUE)</f>
        <v>Iowa</v>
      </c>
      <c r="C14" s="33">
        <v>19021</v>
      </c>
      <c r="D14" s="12">
        <f>VLOOKUP($C14, 'County name'!$A$3:$D$101, 4, FALSE)</f>
        <v>1.32E-2</v>
      </c>
      <c r="E14" s="44">
        <v>1942.52328235302</v>
      </c>
      <c r="F14" s="44">
        <v>184.38758678436301</v>
      </c>
      <c r="G14" s="38">
        <v>1.02624733225208</v>
      </c>
      <c r="H14" s="45">
        <v>194.185276952572</v>
      </c>
      <c r="I14" s="45">
        <v>80.470992755889895</v>
      </c>
      <c r="J14" s="48">
        <v>0.12108777265246901</v>
      </c>
      <c r="K14" s="46">
        <v>215.13414782168701</v>
      </c>
      <c r="L14" s="45">
        <v>112.74720869064301</v>
      </c>
      <c r="M14" s="47">
        <v>0.137301304271404</v>
      </c>
    </row>
    <row r="15" spans="1:25" ht="14.5" x14ac:dyDescent="0.35">
      <c r="A15" s="2" t="str">
        <f>VLOOKUP(C15, 'County name'!$A$1:$C$207, 2, TRUE)</f>
        <v>Butler County</v>
      </c>
      <c r="B15" s="2" t="str">
        <f>VLOOKUP($C15, 'County name'!$A$1:$C$207, 3, TRUE)</f>
        <v>Iowa</v>
      </c>
      <c r="C15" s="33">
        <v>19023</v>
      </c>
      <c r="D15" s="12">
        <f>VLOOKUP($C15, 'County name'!$A$3:$D$101, 4, FALSE)</f>
        <v>1.3500000000000002E-2</v>
      </c>
      <c r="E15" s="44">
        <v>1984.52765745428</v>
      </c>
      <c r="F15" s="44">
        <v>189.546667957306</v>
      </c>
      <c r="G15" s="38">
        <v>0.98424081328959501</v>
      </c>
      <c r="H15" s="45">
        <v>210.92934011165099</v>
      </c>
      <c r="I15" s="45">
        <v>97.196953010559099</v>
      </c>
      <c r="J15" s="48">
        <v>0.15581523277093601</v>
      </c>
      <c r="K15" s="46">
        <v>216.88583815712499</v>
      </c>
      <c r="L15" s="45">
        <v>119.86612071991</v>
      </c>
      <c r="M15" s="47">
        <v>0.13799699303879201</v>
      </c>
    </row>
    <row r="16" spans="1:25" ht="14.5" x14ac:dyDescent="0.35">
      <c r="A16" s="2" t="str">
        <f>VLOOKUP(C16, 'County name'!$A$1:$C$207, 2, TRUE)</f>
        <v>Calhoun County</v>
      </c>
      <c r="B16" s="2" t="str">
        <f>VLOOKUP($C16, 'County name'!$A$1:$C$207, 3, TRUE)</f>
        <v>Iowa</v>
      </c>
      <c r="C16" s="33">
        <v>19025</v>
      </c>
      <c r="D16" s="12">
        <f>VLOOKUP($C16, 'County name'!$A$3:$D$101, 4, FALSE)</f>
        <v>1.23E-2</v>
      </c>
      <c r="E16" s="44">
        <v>2015.5194182144301</v>
      </c>
      <c r="F16" s="44">
        <v>210.44746065139799</v>
      </c>
      <c r="G16" s="38">
        <v>1.0444955942079299</v>
      </c>
      <c r="H16" s="45">
        <v>202.18774715124201</v>
      </c>
      <c r="I16" s="45">
        <v>91.9546222686768</v>
      </c>
      <c r="J16" s="48">
        <v>0.135888955409667</v>
      </c>
      <c r="K16" s="46">
        <v>225.04630943967501</v>
      </c>
      <c r="L16" s="45">
        <v>123.972694778442</v>
      </c>
      <c r="M16" s="47">
        <v>0.150099449179528</v>
      </c>
    </row>
    <row r="17" spans="1:13" ht="14.5" x14ac:dyDescent="0.35">
      <c r="A17" s="2" t="str">
        <f>VLOOKUP(C17, 'County name'!$A$1:$C$207, 2, TRUE)</f>
        <v>Carroll County</v>
      </c>
      <c r="B17" s="2" t="str">
        <f>VLOOKUP($C17, 'County name'!$A$1:$C$207, 3, TRUE)</f>
        <v>Iowa</v>
      </c>
      <c r="C17" s="33">
        <v>19027</v>
      </c>
      <c r="D17" s="12">
        <f>VLOOKUP($C17, 'County name'!$A$3:$D$101, 4, FALSE)</f>
        <v>1.2E-2</v>
      </c>
      <c r="E17" s="44">
        <v>2042.9552572662001</v>
      </c>
      <c r="F17" s="44">
        <v>221.92602663040199</v>
      </c>
      <c r="G17" s="38">
        <v>1.0439219755156199</v>
      </c>
      <c r="H17" s="45">
        <v>205.70683734091</v>
      </c>
      <c r="I17" s="45">
        <v>97.033162307739303</v>
      </c>
      <c r="J17" s="48">
        <v>0.13905977356934099</v>
      </c>
      <c r="K17" s="46">
        <v>234.63703431878201</v>
      </c>
      <c r="L17" s="45">
        <v>130.60221195221001</v>
      </c>
      <c r="M17" s="47">
        <v>0.161966031529752</v>
      </c>
    </row>
    <row r="18" spans="1:13" ht="14.5" x14ac:dyDescent="0.35">
      <c r="A18" s="2" t="str">
        <f>VLOOKUP(C18, 'County name'!$A$1:$C$207, 2, TRUE)</f>
        <v>Cass County</v>
      </c>
      <c r="B18" s="2" t="str">
        <f>VLOOKUP($C18, 'County name'!$A$1:$C$207, 3, TRUE)</f>
        <v>Iowa</v>
      </c>
      <c r="C18" s="33">
        <v>19029</v>
      </c>
      <c r="D18" s="12">
        <f>VLOOKUP($C18, 'County name'!$A$3:$D$101, 4, FALSE)</f>
        <v>1.0800000000000001E-2</v>
      </c>
      <c r="E18" s="44">
        <v>2135.0455724707599</v>
      </c>
      <c r="F18" s="44">
        <v>260.32767906189002</v>
      </c>
      <c r="G18" s="38">
        <v>1.08398782114611</v>
      </c>
      <c r="H18" s="45">
        <v>215.34714502349999</v>
      </c>
      <c r="I18" s="45">
        <v>109.442613601685</v>
      </c>
      <c r="J18" s="48">
        <v>0.15134170845320299</v>
      </c>
      <c r="K18" s="46">
        <v>255.03923912320801</v>
      </c>
      <c r="L18" s="45">
        <v>149.69883813857999</v>
      </c>
      <c r="M18" s="47">
        <v>0.19431121003997101</v>
      </c>
    </row>
    <row r="19" spans="1:13" ht="14.5" x14ac:dyDescent="0.35">
      <c r="A19" s="2" t="str">
        <f>VLOOKUP(C19, 'County name'!$A$1:$C$207, 2, TRUE)</f>
        <v>Cedar County</v>
      </c>
      <c r="B19" s="2" t="str">
        <f>VLOOKUP($C19, 'County name'!$A$1:$C$207, 3, TRUE)</f>
        <v>Iowa</v>
      </c>
      <c r="C19" s="33">
        <v>19031</v>
      </c>
      <c r="D19" s="12">
        <f>VLOOKUP($C19, 'County name'!$A$3:$D$101, 4, FALSE)</f>
        <v>1.1899999999999999E-2</v>
      </c>
      <c r="E19" s="44">
        <v>2079.4768134118999</v>
      </c>
      <c r="F19" s="44">
        <v>208.633141326904</v>
      </c>
      <c r="G19" s="38">
        <v>0.99286735285424299</v>
      </c>
      <c r="H19" s="45">
        <v>219.06344295777299</v>
      </c>
      <c r="I19" s="45">
        <v>109.52314043045</v>
      </c>
      <c r="J19" s="48">
        <v>0.169521463686997</v>
      </c>
      <c r="K19" s="46">
        <v>236.94867172855899</v>
      </c>
      <c r="L19" s="45">
        <v>138.31901235580401</v>
      </c>
      <c r="M19" s="47">
        <v>0.16456473139271299</v>
      </c>
    </row>
    <row r="20" spans="1:13" ht="14.5" x14ac:dyDescent="0.35">
      <c r="A20" s="2" t="str">
        <f>VLOOKUP(C20, 'County name'!$A$1:$C$207, 2, TRUE)</f>
        <v>Cerro Gordo County</v>
      </c>
      <c r="B20" s="2" t="str">
        <f>VLOOKUP($C20, 'County name'!$A$1:$C$207, 3, TRUE)</f>
        <v>Iowa</v>
      </c>
      <c r="C20" s="33">
        <v>19033</v>
      </c>
      <c r="D20" s="12">
        <f>VLOOKUP($C20, 'County name'!$A$3:$D$101, 4, FALSE)</f>
        <v>1.0800000000000001E-2</v>
      </c>
      <c r="E20" s="44">
        <v>1880.4144277938601</v>
      </c>
      <c r="F20" s="44">
        <v>154.47340564727801</v>
      </c>
      <c r="G20" s="38">
        <v>0.93084649490356897</v>
      </c>
      <c r="H20" s="45">
        <v>203.981604856904</v>
      </c>
      <c r="I20" s="45">
        <v>81.471510791778499</v>
      </c>
      <c r="J20" s="48">
        <v>0.14182436529148201</v>
      </c>
      <c r="K20" s="46">
        <v>203.52866751067299</v>
      </c>
      <c r="L20" s="45">
        <v>105.207811069489</v>
      </c>
      <c r="M20" s="47">
        <v>0.120704781101013</v>
      </c>
    </row>
    <row r="21" spans="1:13" ht="14.5" x14ac:dyDescent="0.35">
      <c r="A21" s="2" t="str">
        <f>VLOOKUP(C21, 'County name'!$A$1:$C$207, 2, TRUE)</f>
        <v>Cherokee County</v>
      </c>
      <c r="B21" s="2" t="str">
        <f>VLOOKUP($C21, 'County name'!$A$1:$C$207, 3, TRUE)</f>
        <v>Iowa</v>
      </c>
      <c r="C21" s="33">
        <v>19035</v>
      </c>
      <c r="D21" s="12">
        <f>VLOOKUP($C21, 'County name'!$A$3:$D$101, 4, FALSE)</f>
        <v>1.37E-2</v>
      </c>
      <c r="E21" s="44">
        <v>1956.19967913602</v>
      </c>
      <c r="F21" s="44">
        <v>207.254877567291</v>
      </c>
      <c r="G21" s="38">
        <v>1.0461923673267599</v>
      </c>
      <c r="H21" s="45">
        <v>193.60625447079099</v>
      </c>
      <c r="I21" s="45">
        <v>85.423161602020301</v>
      </c>
      <c r="J21" s="48">
        <v>0.11910650080033</v>
      </c>
      <c r="K21" s="46">
        <v>216.98025312933601</v>
      </c>
      <c r="L21" s="45">
        <v>120.74208669662499</v>
      </c>
      <c r="M21" s="47">
        <v>0.14267506470274199</v>
      </c>
    </row>
    <row r="22" spans="1:13" ht="14.5" x14ac:dyDescent="0.35">
      <c r="A22" s="2" t="str">
        <f>VLOOKUP(C22, 'County name'!$A$1:$C$207, 2, TRUE)</f>
        <v>Chickasaw County</v>
      </c>
      <c r="B22" s="2" t="str">
        <f>VLOOKUP($C22, 'County name'!$A$1:$C$207, 3, TRUE)</f>
        <v>Iowa</v>
      </c>
      <c r="C22" s="33">
        <v>19037</v>
      </c>
      <c r="D22" s="12">
        <f>VLOOKUP($C22, 'County name'!$A$3:$D$101, 4, FALSE)</f>
        <v>9.4999999999999998E-3</v>
      </c>
      <c r="E22" s="44">
        <v>1894.7137135612099</v>
      </c>
      <c r="F22" s="44">
        <v>156.45243768692001</v>
      </c>
      <c r="G22" s="38">
        <v>0.92186974252089604</v>
      </c>
      <c r="H22" s="45">
        <v>211.24273466595901</v>
      </c>
      <c r="I22" s="45">
        <v>85.727596092224104</v>
      </c>
      <c r="J22" s="48">
        <v>0.15181241056692299</v>
      </c>
      <c r="K22" s="46">
        <v>206.89304331818099</v>
      </c>
      <c r="L22" s="45">
        <v>108.866765403748</v>
      </c>
      <c r="M22" s="47">
        <v>0.12505657611564799</v>
      </c>
    </row>
    <row r="23" spans="1:13" ht="14.5" x14ac:dyDescent="0.35">
      <c r="A23" s="2" t="str">
        <f>VLOOKUP(C23, 'County name'!$A$1:$C$207, 2, TRUE)</f>
        <v>Clarke County</v>
      </c>
      <c r="B23" s="2" t="str">
        <f>VLOOKUP($C23, 'County name'!$A$1:$C$207, 3, TRUE)</f>
        <v>Iowa</v>
      </c>
      <c r="C23" s="33">
        <v>19039</v>
      </c>
      <c r="D23" s="12">
        <f>VLOOKUP($C23, 'County name'!$A$3:$D$101, 4, FALSE)</f>
        <v>4.7999999999999996E-3</v>
      </c>
      <c r="E23" s="44">
        <v>2160.54291248666</v>
      </c>
      <c r="F23" s="44">
        <v>247.84956893920901</v>
      </c>
      <c r="G23" s="38">
        <v>1.05647501561611</v>
      </c>
      <c r="H23" s="45">
        <v>219.63523596888399</v>
      </c>
      <c r="I23" s="45">
        <v>119.311894130707</v>
      </c>
      <c r="J23" s="48">
        <v>0.164700479068461</v>
      </c>
      <c r="K23" s="46">
        <v>267.66044726846701</v>
      </c>
      <c r="L23" s="45">
        <v>156.597730350494</v>
      </c>
      <c r="M23" s="47">
        <v>0.207184750502724</v>
      </c>
    </row>
    <row r="24" spans="1:13" ht="14.5" x14ac:dyDescent="0.35">
      <c r="A24" s="2" t="str">
        <f>VLOOKUP(C24, 'County name'!$A$1:$C$207, 2, TRUE)</f>
        <v>Clay County</v>
      </c>
      <c r="B24" s="2" t="str">
        <f>VLOOKUP($C24, 'County name'!$A$1:$C$207, 3, TRUE)</f>
        <v>Iowa</v>
      </c>
      <c r="C24" s="33">
        <v>19041</v>
      </c>
      <c r="D24" s="12">
        <f>VLOOKUP($C24, 'County name'!$A$3:$D$101, 4, FALSE)</f>
        <v>1.1000000000000001E-2</v>
      </c>
      <c r="E24" s="44">
        <v>1906.9077427360201</v>
      </c>
      <c r="F24" s="44">
        <v>178.26748929023699</v>
      </c>
      <c r="G24" s="38">
        <v>0.98456108203995996</v>
      </c>
      <c r="H24" s="45">
        <v>190.450066466723</v>
      </c>
      <c r="I24" s="45">
        <v>78.594987821578997</v>
      </c>
      <c r="J24" s="48">
        <v>0.11464469967278999</v>
      </c>
      <c r="K24" s="46">
        <v>204.248648870457</v>
      </c>
      <c r="L24" s="45">
        <v>108.44091925620999</v>
      </c>
      <c r="M24" s="47">
        <v>0.122402371881627</v>
      </c>
    </row>
    <row r="25" spans="1:13" ht="14.5" x14ac:dyDescent="0.35">
      <c r="A25" s="2" t="str">
        <f>VLOOKUP(C25, 'County name'!$A$1:$C$207, 2, TRUE)</f>
        <v>Clayton County</v>
      </c>
      <c r="B25" s="2" t="str">
        <f>VLOOKUP($C25, 'County name'!$A$1:$C$207, 3, TRUE)</f>
        <v>Iowa</v>
      </c>
      <c r="C25" s="33">
        <v>19043</v>
      </c>
      <c r="D25" s="12">
        <f>VLOOKUP($C25, 'County name'!$A$3:$D$101, 4, FALSE)</f>
        <v>1.0800000000000001E-2</v>
      </c>
      <c r="E25" s="44">
        <v>1883.45291893892</v>
      </c>
      <c r="F25" s="44">
        <v>155.69459824562099</v>
      </c>
      <c r="G25" s="38">
        <v>0.92802911711240599</v>
      </c>
      <c r="H25" s="45">
        <v>219.882632287033</v>
      </c>
      <c r="I25" s="45">
        <v>88.483076429367102</v>
      </c>
      <c r="J25" s="48">
        <v>0.164098305881058</v>
      </c>
      <c r="K25" s="46">
        <v>213.860447064787</v>
      </c>
      <c r="L25" s="45">
        <v>111.14832186698899</v>
      </c>
      <c r="M25" s="47">
        <v>0.13464198930247601</v>
      </c>
    </row>
    <row r="26" spans="1:13" ht="14.5" x14ac:dyDescent="0.35">
      <c r="A26" s="2" t="str">
        <f>VLOOKUP(C26, 'County name'!$A$1:$C$207, 2, TRUE)</f>
        <v>Clinton County</v>
      </c>
      <c r="B26" s="2" t="str">
        <f>VLOOKUP($C26, 'County name'!$A$1:$C$207, 3, TRUE)</f>
        <v>Iowa</v>
      </c>
      <c r="C26" s="33">
        <v>19045</v>
      </c>
      <c r="D26" s="12">
        <f>VLOOKUP($C26, 'County name'!$A$3:$D$101, 4, FALSE)</f>
        <v>1.4199999999999999E-2</v>
      </c>
      <c r="E26" s="44">
        <v>2042.4187467828399</v>
      </c>
      <c r="F26" s="44">
        <v>191.58437628746</v>
      </c>
      <c r="G26" s="38">
        <v>0.98442306256656797</v>
      </c>
      <c r="H26" s="45">
        <v>220.966987684369</v>
      </c>
      <c r="I26" s="45">
        <v>103.899397993088</v>
      </c>
      <c r="J26" s="48">
        <v>0.17331451692591601</v>
      </c>
      <c r="K26" s="46">
        <v>231.81576132774299</v>
      </c>
      <c r="L26" s="45">
        <v>131.92889761924701</v>
      </c>
      <c r="M26" s="47">
        <v>0.161129112418815</v>
      </c>
    </row>
    <row r="27" spans="1:13" ht="14.5" x14ac:dyDescent="0.35">
      <c r="A27" s="2" t="str">
        <f>VLOOKUP(C27, 'County name'!$A$1:$C$207, 2, TRUE)</f>
        <v>Crawford County</v>
      </c>
      <c r="B27" s="2" t="str">
        <f>VLOOKUP($C27, 'County name'!$A$1:$C$207, 3, TRUE)</f>
        <v>Iowa</v>
      </c>
      <c r="C27" s="33">
        <v>19047</v>
      </c>
      <c r="D27" s="12">
        <f>VLOOKUP($C27, 'County name'!$A$3:$D$101, 4, FALSE)</f>
        <v>1.47E-2</v>
      </c>
      <c r="E27" s="44">
        <v>2056.1254114806702</v>
      </c>
      <c r="F27" s="44">
        <v>217.027254009247</v>
      </c>
      <c r="G27" s="38">
        <v>1.03896557882068</v>
      </c>
      <c r="H27" s="45">
        <v>206.42501430241401</v>
      </c>
      <c r="I27" s="45">
        <v>94.296212768554696</v>
      </c>
      <c r="J27" s="48">
        <v>0.13473021741671801</v>
      </c>
      <c r="K27" s="46">
        <v>238.48337090904801</v>
      </c>
      <c r="L27" s="45">
        <v>129.77439203262301</v>
      </c>
      <c r="M27" s="47">
        <v>0.16347726864145901</v>
      </c>
    </row>
    <row r="28" spans="1:13" ht="14.5" x14ac:dyDescent="0.35">
      <c r="A28" s="2" t="str">
        <f>VLOOKUP(C28, 'County name'!$A$1:$C$207, 2, TRUE)</f>
        <v>Dallas County</v>
      </c>
      <c r="B28" s="2" t="str">
        <f>VLOOKUP($C28, 'County name'!$A$1:$C$207, 3, TRUE)</f>
        <v>Iowa</v>
      </c>
      <c r="C28" s="33">
        <v>19049</v>
      </c>
      <c r="D28" s="12">
        <f>VLOOKUP($C28, 'County name'!$A$3:$D$101, 4, FALSE)</f>
        <v>1.0700000000000001E-2</v>
      </c>
      <c r="E28" s="44">
        <v>2111.7244979048401</v>
      </c>
      <c r="F28" s="44">
        <v>228.206692314148</v>
      </c>
      <c r="G28" s="38">
        <v>1.03963275098955</v>
      </c>
      <c r="H28" s="45">
        <v>210.13398995266701</v>
      </c>
      <c r="I28" s="45">
        <v>106.710429477692</v>
      </c>
      <c r="J28" s="48">
        <v>0.15150509998574899</v>
      </c>
      <c r="K28" s="46">
        <v>243.94782791787301</v>
      </c>
      <c r="L28" s="45">
        <v>138.05093708038299</v>
      </c>
      <c r="M28" s="47">
        <v>0.174765627011328</v>
      </c>
    </row>
    <row r="29" spans="1:13" ht="14.5" x14ac:dyDescent="0.35">
      <c r="A29" s="2" t="str">
        <f>VLOOKUP(C29, 'County name'!$A$1:$C$207, 2, TRUE)</f>
        <v>Davis County</v>
      </c>
      <c r="B29" s="2" t="str">
        <f>VLOOKUP($C29, 'County name'!$A$1:$C$207, 3, TRUE)</f>
        <v>Iowa</v>
      </c>
      <c r="C29" s="33">
        <v>19051</v>
      </c>
      <c r="D29" s="12">
        <f>VLOOKUP($C29, 'County name'!$A$3:$D$101, 4, FALSE)</f>
        <v>4.5000000000000005E-3</v>
      </c>
      <c r="E29" s="44">
        <v>2271.1345668477902</v>
      </c>
      <c r="F29" s="44">
        <v>284.70115175247201</v>
      </c>
      <c r="G29" s="38">
        <v>1.11435218147799</v>
      </c>
      <c r="H29" s="45">
        <v>235.749234963394</v>
      </c>
      <c r="I29" s="45">
        <v>129.29063625335701</v>
      </c>
      <c r="J29" s="48">
        <v>0.18146783140439199</v>
      </c>
      <c r="K29" s="46">
        <v>271.28880297802402</v>
      </c>
      <c r="L29" s="45">
        <v>169.501439094544</v>
      </c>
      <c r="M29" s="47">
        <v>0.21224842856593601</v>
      </c>
    </row>
    <row r="30" spans="1:13" ht="14.5" x14ac:dyDescent="0.35">
      <c r="A30" s="2" t="str">
        <f>VLOOKUP(C30, 'County name'!$A$1:$C$207, 2, TRUE)</f>
        <v>Decatur County</v>
      </c>
      <c r="B30" s="2" t="str">
        <f>VLOOKUP($C30, 'County name'!$A$1:$C$207, 3, TRUE)</f>
        <v>Iowa</v>
      </c>
      <c r="C30" s="33">
        <v>19053</v>
      </c>
      <c r="D30" s="12">
        <f>VLOOKUP($C30, 'County name'!$A$3:$D$101, 4, FALSE)</f>
        <v>3.5999999999999999E-3</v>
      </c>
      <c r="E30" s="44">
        <v>2173.9886872469601</v>
      </c>
      <c r="F30" s="44">
        <v>256.30811729431099</v>
      </c>
      <c r="G30" s="38">
        <v>1.0727371757692299</v>
      </c>
      <c r="H30" s="45">
        <v>223.51363414385099</v>
      </c>
      <c r="I30" s="45">
        <v>120.457009220123</v>
      </c>
      <c r="J30" s="48">
        <v>0.16685540278224101</v>
      </c>
      <c r="K30" s="46">
        <v>268.54842055150101</v>
      </c>
      <c r="L30" s="45">
        <v>158.028587055206</v>
      </c>
      <c r="M30" s="47">
        <v>0.21147794978114101</v>
      </c>
    </row>
    <row r="31" spans="1:13" ht="14.5" x14ac:dyDescent="0.35">
      <c r="A31" s="2" t="str">
        <f>VLOOKUP(C31, 'County name'!$A$1:$C$207, 2, TRUE)</f>
        <v>Delaware County</v>
      </c>
      <c r="B31" s="2" t="str">
        <f>VLOOKUP($C31, 'County name'!$A$1:$C$207, 3, TRUE)</f>
        <v>Iowa</v>
      </c>
      <c r="C31" s="33">
        <v>19055</v>
      </c>
      <c r="D31" s="12">
        <f>VLOOKUP($C31, 'County name'!$A$3:$D$101, 4, FALSE)</f>
        <v>1.11E-2</v>
      </c>
      <c r="E31" s="44">
        <v>1882.6242293754101</v>
      </c>
      <c r="F31" s="44">
        <v>153.78486447334299</v>
      </c>
      <c r="G31" s="38">
        <v>0.91430267169852497</v>
      </c>
      <c r="H31" s="45">
        <v>213.81818168223799</v>
      </c>
      <c r="I31" s="45">
        <v>88.743625402450604</v>
      </c>
      <c r="J31" s="48">
        <v>0.16003888372417299</v>
      </c>
      <c r="K31" s="46">
        <v>216.67521488447699</v>
      </c>
      <c r="L31" s="45">
        <v>112.19440045356799</v>
      </c>
      <c r="M31" s="47">
        <v>0.13884831107509901</v>
      </c>
    </row>
    <row r="32" spans="1:13" ht="14.5" x14ac:dyDescent="0.35">
      <c r="A32" s="2" t="str">
        <f>VLOOKUP(C32, 'County name'!$A$1:$C$207, 2, TRUE)</f>
        <v>Des Moines County</v>
      </c>
      <c r="B32" s="2" t="str">
        <f>VLOOKUP($C32, 'County name'!$A$1:$C$207, 3, TRUE)</f>
        <v>Iowa</v>
      </c>
      <c r="C32" s="33">
        <v>19057</v>
      </c>
      <c r="D32" s="12">
        <f>VLOOKUP($C32, 'County name'!$A$3:$D$101, 4, FALSE)</f>
        <v>6.1999999999999998E-3</v>
      </c>
      <c r="E32" s="44">
        <v>2253.54817052726</v>
      </c>
      <c r="F32" s="44">
        <v>248.741493940353</v>
      </c>
      <c r="G32" s="38">
        <v>1.05524313519006</v>
      </c>
      <c r="H32" s="45">
        <v>237.219101336412</v>
      </c>
      <c r="I32" s="45">
        <v>124.765266942978</v>
      </c>
      <c r="J32" s="48">
        <v>0.18145698636028801</v>
      </c>
      <c r="K32" s="46">
        <v>267.298702617549</v>
      </c>
      <c r="L32" s="45">
        <v>162.569139814377</v>
      </c>
      <c r="M32" s="47">
        <v>0.20244293716306999</v>
      </c>
    </row>
    <row r="33" spans="1:13" ht="14.5" x14ac:dyDescent="0.35">
      <c r="A33" s="2" t="str">
        <f>VLOOKUP(C33, 'County name'!$A$1:$C$207, 2, TRUE)</f>
        <v>Dickinson County</v>
      </c>
      <c r="B33" s="2" t="str">
        <f>VLOOKUP($C33, 'County name'!$A$1:$C$207, 3, TRUE)</f>
        <v>Iowa</v>
      </c>
      <c r="C33" s="33">
        <v>19059</v>
      </c>
      <c r="D33" s="12">
        <f>VLOOKUP($C33, 'County name'!$A$3:$D$101, 4, FALSE)</f>
        <v>7.3000000000000001E-3</v>
      </c>
      <c r="E33" s="44">
        <v>1863.2296208714099</v>
      </c>
      <c r="F33" s="44">
        <v>158.03868484497099</v>
      </c>
      <c r="G33" s="38">
        <v>0.95253227982384803</v>
      </c>
      <c r="H33" s="45">
        <v>187.31367473704699</v>
      </c>
      <c r="I33" s="45">
        <v>72.006810379028295</v>
      </c>
      <c r="J33" s="48">
        <v>0.109215233301887</v>
      </c>
      <c r="K33" s="46">
        <v>193.799797777366</v>
      </c>
      <c r="L33" s="45">
        <v>100.896060752869</v>
      </c>
      <c r="M33" s="47">
        <v>0.110427979563873</v>
      </c>
    </row>
    <row r="34" spans="1:13" ht="14.5" x14ac:dyDescent="0.35">
      <c r="A34" s="2" t="str">
        <f>VLOOKUP(C34, 'County name'!$A$1:$C$207, 2, TRUE)</f>
        <v>Dubuque County</v>
      </c>
      <c r="B34" s="2" t="str">
        <f>VLOOKUP($C34, 'County name'!$A$1:$C$207, 3, TRUE)</f>
        <v>Iowa</v>
      </c>
      <c r="C34" s="33">
        <v>19061</v>
      </c>
      <c r="D34" s="12">
        <f>VLOOKUP($C34, 'County name'!$A$3:$D$101, 4, FALSE)</f>
        <v>8.3999999999999995E-3</v>
      </c>
      <c r="E34" s="44">
        <v>1902.51688228957</v>
      </c>
      <c r="F34" s="44">
        <v>149.21774744987499</v>
      </c>
      <c r="G34" s="38">
        <v>0.91300951193899105</v>
      </c>
      <c r="H34" s="45">
        <v>216.25849604792899</v>
      </c>
      <c r="I34" s="45">
        <v>86.587898302078301</v>
      </c>
      <c r="J34" s="48">
        <v>0.16345717414296501</v>
      </c>
      <c r="K34" s="46">
        <v>215.81691453140201</v>
      </c>
      <c r="L34" s="45">
        <v>108.638761091232</v>
      </c>
      <c r="M34" s="47">
        <v>0.138074992878432</v>
      </c>
    </row>
    <row r="35" spans="1:13" ht="14.5" x14ac:dyDescent="0.35">
      <c r="A35" s="2" t="str">
        <f>VLOOKUP(C35, 'County name'!$A$1:$C$207, 2, TRUE)</f>
        <v>Emmet County</v>
      </c>
      <c r="B35" s="2" t="str">
        <f>VLOOKUP($C35, 'County name'!$A$1:$C$207, 3, TRUE)</f>
        <v>Iowa</v>
      </c>
      <c r="C35" s="33">
        <v>19063</v>
      </c>
      <c r="D35" s="12">
        <f>VLOOKUP($C35, 'County name'!$A$3:$D$101, 4, FALSE)</f>
        <v>8.3000000000000001E-3</v>
      </c>
      <c r="E35" s="44">
        <v>1864.5025148224099</v>
      </c>
      <c r="F35" s="44">
        <v>153.78877091407799</v>
      </c>
      <c r="G35" s="38">
        <v>0.94699811861825101</v>
      </c>
      <c r="H35" s="45">
        <v>191.51714965682501</v>
      </c>
      <c r="I35" s="45">
        <v>74.0634230136871</v>
      </c>
      <c r="J35" s="48">
        <v>0.11641728131093</v>
      </c>
      <c r="K35" s="46">
        <v>194.27112241312901</v>
      </c>
      <c r="L35" s="45">
        <v>100.191932058334</v>
      </c>
      <c r="M35" s="47">
        <v>0.109002796306257</v>
      </c>
    </row>
    <row r="36" spans="1:13" ht="14.5" x14ac:dyDescent="0.35">
      <c r="A36" s="2" t="str">
        <f>VLOOKUP(C36, 'County name'!$A$1:$C$207, 2, TRUE)</f>
        <v>Fayette County</v>
      </c>
      <c r="B36" s="2" t="str">
        <f>VLOOKUP($C36, 'County name'!$A$1:$C$207, 3, TRUE)</f>
        <v>Iowa</v>
      </c>
      <c r="C36" s="33">
        <v>19065</v>
      </c>
      <c r="D36" s="12">
        <f>VLOOKUP($C36, 'County name'!$A$3:$D$101, 4, FALSE)</f>
        <v>1.37E-2</v>
      </c>
      <c r="E36" s="44">
        <v>1869.7495082058001</v>
      </c>
      <c r="F36" s="44">
        <v>149.78948364257801</v>
      </c>
      <c r="G36" s="38">
        <v>0.92237907513518902</v>
      </c>
      <c r="H36" s="45">
        <v>213.35284478054399</v>
      </c>
      <c r="I36" s="45">
        <v>85.136598968505893</v>
      </c>
      <c r="J36" s="48">
        <v>0.155943031071264</v>
      </c>
      <c r="K36" s="46">
        <v>210.07177156252999</v>
      </c>
      <c r="L36" s="45">
        <v>108.75986671447799</v>
      </c>
      <c r="M36" s="47">
        <v>0.13083817117490401</v>
      </c>
    </row>
    <row r="37" spans="1:13" ht="14.5" x14ac:dyDescent="0.35">
      <c r="A37" s="2" t="str">
        <f>VLOOKUP(C37, 'County name'!$A$1:$C$207, 2, TRUE)</f>
        <v>Floyd County</v>
      </c>
      <c r="B37" s="2" t="str">
        <f>VLOOKUP($C37, 'County name'!$A$1:$C$207, 3, TRUE)</f>
        <v>Iowa</v>
      </c>
      <c r="C37" s="33">
        <v>19067</v>
      </c>
      <c r="D37" s="12">
        <f>VLOOKUP($C37, 'County name'!$A$3:$D$101, 4, FALSE)</f>
        <v>1.03E-2</v>
      </c>
      <c r="E37" s="44">
        <v>1930.8097550321399</v>
      </c>
      <c r="F37" s="44">
        <v>170.90542874336199</v>
      </c>
      <c r="G37" s="38">
        <v>0.945856766960115</v>
      </c>
      <c r="H37" s="45">
        <v>207.92625634334999</v>
      </c>
      <c r="I37" s="45">
        <v>89.2800916194916</v>
      </c>
      <c r="J37" s="48">
        <v>0.14949995883584</v>
      </c>
      <c r="K37" s="46">
        <v>206.79077584259201</v>
      </c>
      <c r="L37" s="45">
        <v>112.03325181007401</v>
      </c>
      <c r="M37" s="47">
        <v>0.125165651910985</v>
      </c>
    </row>
    <row r="38" spans="1:13" ht="14.5" x14ac:dyDescent="0.35">
      <c r="A38" s="2" t="str">
        <f>VLOOKUP(C38, 'County name'!$A$1:$C$207, 2, TRUE)</f>
        <v>Franklin County</v>
      </c>
      <c r="B38" s="2" t="str">
        <f>VLOOKUP($C38, 'County name'!$A$1:$C$207, 3, TRUE)</f>
        <v>Iowa</v>
      </c>
      <c r="C38" s="33">
        <v>19069</v>
      </c>
      <c r="D38" s="12">
        <f>VLOOKUP($C38, 'County name'!$A$3:$D$101, 4, FALSE)</f>
        <v>1.3500000000000002E-2</v>
      </c>
      <c r="E38" s="44">
        <v>1927.76820364641</v>
      </c>
      <c r="F38" s="44">
        <v>170.68838644027699</v>
      </c>
      <c r="G38" s="38">
        <v>0.96597399843929799</v>
      </c>
      <c r="H38" s="45">
        <v>206.966278396268</v>
      </c>
      <c r="I38" s="45">
        <v>88.707484722137394</v>
      </c>
      <c r="J38" s="48">
        <v>0.14778975977061601</v>
      </c>
      <c r="K38" s="46">
        <v>213.81703840224</v>
      </c>
      <c r="L38" s="45">
        <v>112.86422624588</v>
      </c>
      <c r="M38" s="47">
        <v>0.13394350142699801</v>
      </c>
    </row>
    <row r="39" spans="1:13" ht="14.5" x14ac:dyDescent="0.35">
      <c r="A39" s="2" t="str">
        <f>VLOOKUP(C39, 'County name'!$A$1:$C$207, 2, TRUE)</f>
        <v>Fremont County</v>
      </c>
      <c r="B39" s="2" t="str">
        <f>VLOOKUP($C39, 'County name'!$A$1:$C$207, 3, TRUE)</f>
        <v>Iowa</v>
      </c>
      <c r="C39" s="33">
        <v>19071</v>
      </c>
      <c r="D39" s="12">
        <f>VLOOKUP($C39, 'County name'!$A$3:$D$101, 4, FALSE)</f>
        <v>9.7000000000000003E-3</v>
      </c>
      <c r="E39" s="44">
        <v>2315.6375225734901</v>
      </c>
      <c r="F39" s="44">
        <v>333.54648437499998</v>
      </c>
      <c r="G39" s="38">
        <v>1.18045059766493</v>
      </c>
      <c r="H39" s="45">
        <v>227.73562359823799</v>
      </c>
      <c r="I39" s="45">
        <v>128.036459255219</v>
      </c>
      <c r="J39" s="48">
        <v>0.164827034900252</v>
      </c>
      <c r="K39" s="46">
        <v>285.46997402599101</v>
      </c>
      <c r="L39" s="45">
        <v>182.696178722382</v>
      </c>
      <c r="M39" s="47">
        <v>0.23544831013060599</v>
      </c>
    </row>
    <row r="40" spans="1:13" ht="14.5" x14ac:dyDescent="0.35">
      <c r="A40" s="2" t="str">
        <f>VLOOKUP(C40, 'County name'!$A$1:$C$207, 2, TRUE)</f>
        <v>Greene County</v>
      </c>
      <c r="B40" s="2" t="str">
        <f>VLOOKUP($C40, 'County name'!$A$1:$C$207, 3, TRUE)</f>
        <v>Iowa</v>
      </c>
      <c r="C40" s="33">
        <v>19073</v>
      </c>
      <c r="D40" s="12">
        <f>VLOOKUP($C40, 'County name'!$A$3:$D$101, 4, FALSE)</f>
        <v>1.1699999999999999E-2</v>
      </c>
      <c r="E40" s="44">
        <v>2087.0828687080598</v>
      </c>
      <c r="F40" s="44">
        <v>237.296546459198</v>
      </c>
      <c r="G40" s="38">
        <v>1.07080825068511</v>
      </c>
      <c r="H40" s="45">
        <v>206.29038999881601</v>
      </c>
      <c r="I40" s="45">
        <v>103.392938137054</v>
      </c>
      <c r="J40" s="48">
        <v>0.14594775072289801</v>
      </c>
      <c r="K40" s="46">
        <v>233.44467058074699</v>
      </c>
      <c r="L40" s="45">
        <v>134.564907360077</v>
      </c>
      <c r="M40" s="47">
        <v>0.162851531872066</v>
      </c>
    </row>
    <row r="41" spans="1:13" ht="14.5" x14ac:dyDescent="0.35">
      <c r="A41" s="2" t="str">
        <f>VLOOKUP(C41, 'County name'!$A$1:$C$207, 2, TRUE)</f>
        <v>Grundy County</v>
      </c>
      <c r="B41" s="2" t="str">
        <f>VLOOKUP($C41, 'County name'!$A$1:$C$207, 3, TRUE)</f>
        <v>Iowa</v>
      </c>
      <c r="C41" s="33">
        <v>19075</v>
      </c>
      <c r="D41" s="12">
        <f>VLOOKUP($C41, 'County name'!$A$3:$D$101, 4, FALSE)</f>
        <v>1.11E-2</v>
      </c>
      <c r="E41" s="44">
        <v>1964.62880518322</v>
      </c>
      <c r="F41" s="44">
        <v>180.126038694382</v>
      </c>
      <c r="G41" s="38">
        <v>0.96427578963670502</v>
      </c>
      <c r="H41" s="45">
        <v>211.43642416561499</v>
      </c>
      <c r="I41" s="45">
        <v>94.9347289562225</v>
      </c>
      <c r="J41" s="48">
        <v>0.15519831437692</v>
      </c>
      <c r="K41" s="46">
        <v>223.92389165649601</v>
      </c>
      <c r="L41" s="45">
        <v>118.456685876846</v>
      </c>
      <c r="M41" s="47">
        <v>0.144847075890151</v>
      </c>
    </row>
    <row r="42" spans="1:13" ht="14.5" x14ac:dyDescent="0.35">
      <c r="A42" s="2" t="str">
        <f>VLOOKUP(C42, 'County name'!$A$1:$C$207, 2, TRUE)</f>
        <v>Guthrie County</v>
      </c>
      <c r="B42" s="2" t="str">
        <f>VLOOKUP($C42, 'County name'!$A$1:$C$207, 3, TRUE)</f>
        <v>Iowa</v>
      </c>
      <c r="C42" s="33">
        <v>19077</v>
      </c>
      <c r="D42" s="12">
        <f>VLOOKUP($C42, 'County name'!$A$3:$D$101, 4, FALSE)</f>
        <v>0.01</v>
      </c>
      <c r="E42" s="44">
        <v>2080.2643115248902</v>
      </c>
      <c r="F42" s="44">
        <v>237.97850046157799</v>
      </c>
      <c r="G42" s="38">
        <v>1.0480883494770801</v>
      </c>
      <c r="H42" s="45">
        <v>209.15226284764401</v>
      </c>
      <c r="I42" s="45">
        <v>105.85303163528501</v>
      </c>
      <c r="J42" s="48">
        <v>0.14755818674892501</v>
      </c>
      <c r="K42" s="46">
        <v>242.97618460939799</v>
      </c>
      <c r="L42" s="45">
        <v>139.353794956207</v>
      </c>
      <c r="M42" s="47">
        <v>0.17502762563315699</v>
      </c>
    </row>
    <row r="43" spans="1:13" ht="14.5" x14ac:dyDescent="0.35">
      <c r="A43" s="2" t="str">
        <f>VLOOKUP(C43, 'County name'!$A$1:$C$207, 2, TRUE)</f>
        <v>Hamilton County</v>
      </c>
      <c r="B43" s="2" t="str">
        <f>VLOOKUP($C43, 'County name'!$A$1:$C$207, 3, TRUE)</f>
        <v>Iowa</v>
      </c>
      <c r="C43" s="33">
        <v>19079</v>
      </c>
      <c r="D43" s="12">
        <f>VLOOKUP($C43, 'County name'!$A$3:$D$101, 4, FALSE)</f>
        <v>1.1899999999999999E-2</v>
      </c>
      <c r="E43" s="44">
        <v>1990.48725401964</v>
      </c>
      <c r="F43" s="44">
        <v>193.251940727234</v>
      </c>
      <c r="G43" s="38">
        <v>1.0111258505498699</v>
      </c>
      <c r="H43" s="45">
        <v>205.683938148431</v>
      </c>
      <c r="I43" s="45">
        <v>93.338949108123799</v>
      </c>
      <c r="J43" s="48">
        <v>0.146333637581472</v>
      </c>
      <c r="K43" s="46">
        <v>222.58228167593501</v>
      </c>
      <c r="L43" s="45">
        <v>120.17344493866</v>
      </c>
      <c r="M43" s="47">
        <v>0.14623311152598201</v>
      </c>
    </row>
    <row r="44" spans="1:13" ht="14.5" x14ac:dyDescent="0.35">
      <c r="A44" s="2" t="str">
        <f>VLOOKUP(C44, 'County name'!$A$1:$C$207, 2, TRUE)</f>
        <v>Hancock County</v>
      </c>
      <c r="B44" s="2" t="str">
        <f>VLOOKUP($C44, 'County name'!$A$1:$C$207, 3, TRUE)</f>
        <v>Iowa</v>
      </c>
      <c r="C44" s="33">
        <v>19081</v>
      </c>
      <c r="D44" s="12">
        <f>VLOOKUP($C44, 'County name'!$A$3:$D$101, 4, FALSE)</f>
        <v>1.21E-2</v>
      </c>
      <c r="E44" s="44">
        <v>1898.12131124292</v>
      </c>
      <c r="F44" s="44">
        <v>158.37579350471501</v>
      </c>
      <c r="G44" s="38">
        <v>0.94943413257721099</v>
      </c>
      <c r="H44" s="45">
        <v>203.72948323166901</v>
      </c>
      <c r="I44" s="45">
        <v>80.725390863418596</v>
      </c>
      <c r="J44" s="48">
        <v>0.13657273499337699</v>
      </c>
      <c r="K44" s="46">
        <v>204.848592085717</v>
      </c>
      <c r="L44" s="45">
        <v>106.373172426224</v>
      </c>
      <c r="M44" s="47">
        <v>0.12130143197563301</v>
      </c>
    </row>
    <row r="45" spans="1:13" ht="14.5" x14ac:dyDescent="0.35">
      <c r="A45" s="2" t="str">
        <f>VLOOKUP(C45, 'County name'!$A$1:$C$207, 2, TRUE)</f>
        <v>Hardin County</v>
      </c>
      <c r="B45" s="2" t="str">
        <f>VLOOKUP($C45, 'County name'!$A$1:$C$207, 3, TRUE)</f>
        <v>Iowa</v>
      </c>
      <c r="C45" s="33">
        <v>19083</v>
      </c>
      <c r="D45" s="12">
        <f>VLOOKUP($C45, 'County name'!$A$3:$D$101, 4, FALSE)</f>
        <v>1.1200000000000002E-2</v>
      </c>
      <c r="E45" s="44">
        <v>1973.96234467467</v>
      </c>
      <c r="F45" s="44">
        <v>185.64477829933199</v>
      </c>
      <c r="G45" s="38">
        <v>0.98449525578886299</v>
      </c>
      <c r="H45" s="45">
        <v>208.67619579853499</v>
      </c>
      <c r="I45" s="45">
        <v>94.094088506698597</v>
      </c>
      <c r="J45" s="48">
        <v>0.151304507287395</v>
      </c>
      <c r="K45" s="46">
        <v>223.45127058411001</v>
      </c>
      <c r="L45" s="45">
        <v>118.809383916855</v>
      </c>
      <c r="M45" s="47">
        <v>0.14548972899346899</v>
      </c>
    </row>
    <row r="46" spans="1:13" ht="14.5" x14ac:dyDescent="0.35">
      <c r="A46" s="2" t="str">
        <f>VLOOKUP(C46, 'County name'!$A$1:$C$207, 2, TRUE)</f>
        <v>Harrison County</v>
      </c>
      <c r="B46" s="2" t="str">
        <f>VLOOKUP($C46, 'County name'!$A$1:$C$207, 3, TRUE)</f>
        <v>Iowa</v>
      </c>
      <c r="C46" s="33">
        <v>19085</v>
      </c>
      <c r="D46" s="12">
        <f>VLOOKUP($C46, 'County name'!$A$3:$D$101, 4, FALSE)</f>
        <v>1.3899999999999999E-2</v>
      </c>
      <c r="E46" s="44">
        <v>2167.9388087361799</v>
      </c>
      <c r="F46" s="44">
        <v>277.50944499969501</v>
      </c>
      <c r="G46" s="38">
        <v>1.12042204627652</v>
      </c>
      <c r="H46" s="45">
        <v>212.40525252094901</v>
      </c>
      <c r="I46" s="45">
        <v>108.575092697144</v>
      </c>
      <c r="J46" s="48">
        <v>0.14265501118075499</v>
      </c>
      <c r="K46" s="46">
        <v>254.694538894179</v>
      </c>
      <c r="L46" s="45">
        <v>150.68174648284901</v>
      </c>
      <c r="M46" s="47">
        <v>0.18847601329014799</v>
      </c>
    </row>
    <row r="47" spans="1:13" ht="14.5" x14ac:dyDescent="0.35">
      <c r="A47" s="2" t="str">
        <f>VLOOKUP(C47, 'County name'!$A$1:$C$207, 2, TRUE)</f>
        <v>Henry County</v>
      </c>
      <c r="B47" s="2" t="str">
        <f>VLOOKUP($C47, 'County name'!$A$1:$C$207, 3, TRUE)</f>
        <v>Iowa</v>
      </c>
      <c r="C47" s="33">
        <v>19087</v>
      </c>
      <c r="D47" s="12">
        <f>VLOOKUP($C47, 'County name'!$A$3:$D$101, 4, FALSE)</f>
        <v>6.6E-3</v>
      </c>
      <c r="E47" s="44">
        <v>2260.0632365881002</v>
      </c>
      <c r="F47" s="44">
        <v>266.59806995391801</v>
      </c>
      <c r="G47" s="38">
        <v>1.0663288801248201</v>
      </c>
      <c r="H47" s="45">
        <v>234.26503379815199</v>
      </c>
      <c r="I47" s="45">
        <v>127.85669994354301</v>
      </c>
      <c r="J47" s="48">
        <v>0.17893226067729701</v>
      </c>
      <c r="K47" s="46">
        <v>260.51923938184001</v>
      </c>
      <c r="L47" s="45">
        <v>162.22217292785601</v>
      </c>
      <c r="M47" s="47">
        <v>0.19500155663166299</v>
      </c>
    </row>
    <row r="48" spans="1:13" ht="14.5" x14ac:dyDescent="0.35">
      <c r="A48" s="2" t="str">
        <f>VLOOKUP(C48, 'County name'!$A$1:$C$207, 2, TRUE)</f>
        <v>Howard County</v>
      </c>
      <c r="B48" s="2" t="str">
        <f>VLOOKUP($C48, 'County name'!$A$1:$C$207, 3, TRUE)</f>
        <v>Iowa</v>
      </c>
      <c r="C48" s="33">
        <v>19089</v>
      </c>
      <c r="D48" s="12">
        <f>VLOOKUP($C48, 'County name'!$A$3:$D$101, 4, FALSE)</f>
        <v>9.5999999999999992E-3</v>
      </c>
      <c r="E48" s="44">
        <v>1797.93205299378</v>
      </c>
      <c r="F48" s="44">
        <v>128.830147695541</v>
      </c>
      <c r="G48" s="38">
        <v>0.87444966307764704</v>
      </c>
      <c r="H48" s="45">
        <v>206.88303549513199</v>
      </c>
      <c r="I48" s="45">
        <v>73.410918760299694</v>
      </c>
      <c r="J48" s="48">
        <v>0.145084926533534</v>
      </c>
      <c r="K48" s="46">
        <v>197.207007572614</v>
      </c>
      <c r="L48" s="45">
        <v>96.668193101882906</v>
      </c>
      <c r="M48" s="47">
        <v>0.112739907310812</v>
      </c>
    </row>
    <row r="49" spans="1:13" ht="14.5" x14ac:dyDescent="0.35">
      <c r="A49" s="2" t="str">
        <f>VLOOKUP(C49, 'County name'!$A$1:$C$207, 2, TRUE)</f>
        <v>Humboldt County</v>
      </c>
      <c r="B49" s="2" t="str">
        <f>VLOOKUP($C49, 'County name'!$A$1:$C$207, 3, TRUE)</f>
        <v>Iowa</v>
      </c>
      <c r="C49" s="33">
        <v>19091</v>
      </c>
      <c r="D49" s="12">
        <f>VLOOKUP($C49, 'County name'!$A$3:$D$101, 4, FALSE)</f>
        <v>1.15E-2</v>
      </c>
      <c r="E49" s="44">
        <v>1957.4260034190499</v>
      </c>
      <c r="F49" s="44">
        <v>181.27667136192301</v>
      </c>
      <c r="G49" s="38">
        <v>1.00103230706414</v>
      </c>
      <c r="H49" s="45">
        <v>202.44357536751801</v>
      </c>
      <c r="I49" s="45">
        <v>85.453390836715698</v>
      </c>
      <c r="J49" s="48">
        <v>0.135788860268966</v>
      </c>
      <c r="K49" s="46">
        <v>214.57335711028401</v>
      </c>
      <c r="L49" s="45">
        <v>114.52442708015499</v>
      </c>
      <c r="M49" s="47">
        <v>0.134311995739264</v>
      </c>
    </row>
    <row r="50" spans="1:13" ht="14.5" x14ac:dyDescent="0.35">
      <c r="A50" s="2" t="str">
        <f>VLOOKUP(C50, 'County name'!$A$1:$C$207, 2, TRUE)</f>
        <v>Ida County</v>
      </c>
      <c r="B50" s="2" t="str">
        <f>VLOOKUP($C50, 'County name'!$A$1:$C$207, 3, TRUE)</f>
        <v>Iowa</v>
      </c>
      <c r="C50" s="33">
        <v>19093</v>
      </c>
      <c r="D50" s="12">
        <f>VLOOKUP($C50, 'County name'!$A$3:$D$101, 4, FALSE)</f>
        <v>9.0000000000000011E-3</v>
      </c>
      <c r="E50" s="44">
        <v>2016.43684587999</v>
      </c>
      <c r="F50" s="44">
        <v>215.95145359039299</v>
      </c>
      <c r="G50" s="38">
        <v>1.0615759989172999</v>
      </c>
      <c r="H50" s="45">
        <v>199.82983320729099</v>
      </c>
      <c r="I50" s="45">
        <v>89.970223140716598</v>
      </c>
      <c r="J50" s="48">
        <v>0.12733613347401701</v>
      </c>
      <c r="K50" s="46">
        <v>227.425431144622</v>
      </c>
      <c r="L50" s="45">
        <v>125.074475860596</v>
      </c>
      <c r="M50" s="47">
        <v>0.153337984648969</v>
      </c>
    </row>
    <row r="51" spans="1:13" ht="14.5" x14ac:dyDescent="0.35">
      <c r="A51" s="2" t="str">
        <f>VLOOKUP(C51, 'County name'!$A$1:$C$207, 2, TRUE)</f>
        <v>Iowa County</v>
      </c>
      <c r="B51" s="2" t="str">
        <f>VLOOKUP($C51, 'County name'!$A$1:$C$207, 3, TRUE)</f>
        <v>Iowa</v>
      </c>
      <c r="C51" s="33">
        <v>19095</v>
      </c>
      <c r="D51" s="12">
        <f>VLOOKUP($C51, 'County name'!$A$3:$D$101, 4, FALSE)</f>
        <v>9.8999999999999991E-3</v>
      </c>
      <c r="E51" s="44">
        <v>2119.5270762285199</v>
      </c>
      <c r="F51" s="44">
        <v>230.03301420211801</v>
      </c>
      <c r="G51" s="38">
        <v>1.02722652457122</v>
      </c>
      <c r="H51" s="45">
        <v>221.41159207765</v>
      </c>
      <c r="I51" s="45">
        <v>111.170149803162</v>
      </c>
      <c r="J51" s="48">
        <v>0.16801160072030299</v>
      </c>
      <c r="K51" s="46">
        <v>236.89829905661699</v>
      </c>
      <c r="L51" s="45">
        <v>141.611106491089</v>
      </c>
      <c r="M51" s="47">
        <v>0.16619690988387001</v>
      </c>
    </row>
    <row r="52" spans="1:13" ht="14.5" x14ac:dyDescent="0.35">
      <c r="A52" s="2" t="str">
        <f>VLOOKUP(C52, 'County name'!$A$1:$C$207, 2, TRUE)</f>
        <v>Jackson County</v>
      </c>
      <c r="B52" s="2" t="str">
        <f>VLOOKUP($C52, 'County name'!$A$1:$C$207, 3, TRUE)</f>
        <v>Iowa</v>
      </c>
      <c r="C52" s="33">
        <v>19097</v>
      </c>
      <c r="D52" s="12">
        <f>VLOOKUP($C52, 'County name'!$A$3:$D$101, 4, FALSE)</f>
        <v>7.3000000000000001E-3</v>
      </c>
      <c r="E52" s="44">
        <v>1951.6197128465401</v>
      </c>
      <c r="F52" s="44">
        <v>168.78403429985099</v>
      </c>
      <c r="G52" s="38">
        <v>0.94202167787622604</v>
      </c>
      <c r="H52" s="45">
        <v>217.63538778508101</v>
      </c>
      <c r="I52" s="45">
        <v>95.197627878189095</v>
      </c>
      <c r="J52" s="48">
        <v>0.16807578114053201</v>
      </c>
      <c r="K52" s="46">
        <v>224.07023537289399</v>
      </c>
      <c r="L52" s="45">
        <v>119.894178056717</v>
      </c>
      <c r="M52" s="47">
        <v>0.148926572238958</v>
      </c>
    </row>
    <row r="53" spans="1:13" ht="14.5" x14ac:dyDescent="0.35">
      <c r="A53" s="2" t="str">
        <f>VLOOKUP(C53, 'County name'!$A$1:$C$207, 2, TRUE)</f>
        <v>Jasper County</v>
      </c>
      <c r="B53" s="2" t="str">
        <f>VLOOKUP($C53, 'County name'!$A$1:$C$207, 3, TRUE)</f>
        <v>Iowa</v>
      </c>
      <c r="C53" s="33">
        <v>19099</v>
      </c>
      <c r="D53" s="12">
        <f>VLOOKUP($C53, 'County name'!$A$3:$D$101, 4, FALSE)</f>
        <v>1.4499999999999999E-2</v>
      </c>
      <c r="E53" s="44">
        <v>2115.90569946715</v>
      </c>
      <c r="F53" s="44">
        <v>224.32793049812301</v>
      </c>
      <c r="G53" s="38">
        <v>1.0203870023146999</v>
      </c>
      <c r="H53" s="45">
        <v>216.784614335513</v>
      </c>
      <c r="I53" s="45">
        <v>107.80246281623801</v>
      </c>
      <c r="J53" s="48">
        <v>0.16078840377088999</v>
      </c>
      <c r="K53" s="46">
        <v>242.72994581959199</v>
      </c>
      <c r="L53" s="45">
        <v>137.04370646476801</v>
      </c>
      <c r="M53" s="47">
        <v>0.169644070942433</v>
      </c>
    </row>
    <row r="54" spans="1:13" ht="14.5" x14ac:dyDescent="0.35">
      <c r="A54" s="2" t="str">
        <f>VLOOKUP(C54, 'County name'!$A$1:$C$207, 2, TRUE)</f>
        <v>Jefferson County</v>
      </c>
      <c r="B54" s="2" t="str">
        <f>VLOOKUP($C54, 'County name'!$A$1:$C$207, 3, TRUE)</f>
        <v>Iowa</v>
      </c>
      <c r="C54" s="33">
        <v>19101</v>
      </c>
      <c r="D54" s="12">
        <f>VLOOKUP($C54, 'County name'!$A$3:$D$101, 4, FALSE)</f>
        <v>5.8999999999999999E-3</v>
      </c>
      <c r="E54" s="44">
        <v>2271.9806399194499</v>
      </c>
      <c r="F54" s="44">
        <v>285.54215517044099</v>
      </c>
      <c r="G54" s="38">
        <v>1.1037399528303999</v>
      </c>
      <c r="H54" s="45">
        <v>234.017640369199</v>
      </c>
      <c r="I54" s="45">
        <v>130.54287128448499</v>
      </c>
      <c r="J54" s="48">
        <v>0.18132408416914</v>
      </c>
      <c r="K54" s="46">
        <v>258.77922061365098</v>
      </c>
      <c r="L54" s="45">
        <v>163.439729213715</v>
      </c>
      <c r="M54" s="47">
        <v>0.19467649359296199</v>
      </c>
    </row>
    <row r="55" spans="1:13" ht="14.5" x14ac:dyDescent="0.35">
      <c r="A55" s="2" t="str">
        <f>VLOOKUP(C55, 'County name'!$A$1:$C$207, 2, TRUE)</f>
        <v>Johnson County</v>
      </c>
      <c r="B55" s="2" t="str">
        <f>VLOOKUP($C55, 'County name'!$A$1:$C$207, 3, TRUE)</f>
        <v>Iowa</v>
      </c>
      <c r="C55" s="33">
        <v>19103</v>
      </c>
      <c r="D55" s="12">
        <f>VLOOKUP($C55, 'County name'!$A$3:$D$101, 4, FALSE)</f>
        <v>9.3999999999999986E-3</v>
      </c>
      <c r="E55" s="44">
        <v>2167.3871978729999</v>
      </c>
      <c r="F55" s="44">
        <v>239.86211185455301</v>
      </c>
      <c r="G55" s="38">
        <v>1.0480410069202699</v>
      </c>
      <c r="H55" s="45">
        <v>223.89473726637601</v>
      </c>
      <c r="I55" s="45">
        <v>116.53460750579799</v>
      </c>
      <c r="J55" s="48">
        <v>0.17317814421083599</v>
      </c>
      <c r="K55" s="46">
        <v>242.062663736194</v>
      </c>
      <c r="L55" s="45">
        <v>147.09298648834201</v>
      </c>
      <c r="M55" s="47">
        <v>0.171908823499061</v>
      </c>
    </row>
    <row r="56" spans="1:13" ht="14.5" x14ac:dyDescent="0.35">
      <c r="A56" s="2" t="str">
        <f>VLOOKUP(C56, 'County name'!$A$1:$C$207, 2, TRUE)</f>
        <v>Jones County</v>
      </c>
      <c r="B56" s="2" t="str">
        <f>VLOOKUP($C56, 'County name'!$A$1:$C$207, 3, TRUE)</f>
        <v>Iowa</v>
      </c>
      <c r="C56" s="33">
        <v>19105</v>
      </c>
      <c r="D56" s="12">
        <f>VLOOKUP($C56, 'County name'!$A$3:$D$101, 4, FALSE)</f>
        <v>9.1999999999999998E-3</v>
      </c>
      <c r="E56" s="44">
        <v>1972.79129763427</v>
      </c>
      <c r="F56" s="44">
        <v>183.48214068412801</v>
      </c>
      <c r="G56" s="38">
        <v>0.95632143490612598</v>
      </c>
      <c r="H56" s="45">
        <v>212.79775673118399</v>
      </c>
      <c r="I56" s="45">
        <v>99.771171998977707</v>
      </c>
      <c r="J56" s="48">
        <v>0.16365849936823099</v>
      </c>
      <c r="K56" s="46">
        <v>222.60559847471299</v>
      </c>
      <c r="L56" s="45">
        <v>125.29407525062599</v>
      </c>
      <c r="M56" s="47">
        <v>0.148594121499242</v>
      </c>
    </row>
    <row r="57" spans="1:13" ht="14.5" x14ac:dyDescent="0.35">
      <c r="A57" s="2" t="str">
        <f>VLOOKUP(C57, 'County name'!$A$1:$C$207, 2, TRUE)</f>
        <v>Keokuk County</v>
      </c>
      <c r="B57" s="2" t="str">
        <f>VLOOKUP($C57, 'County name'!$A$1:$C$207, 3, TRUE)</f>
        <v>Iowa</v>
      </c>
      <c r="C57" s="33">
        <v>19107</v>
      </c>
      <c r="D57" s="12">
        <f>VLOOKUP($C57, 'County name'!$A$3:$D$101, 4, FALSE)</f>
        <v>8.6E-3</v>
      </c>
      <c r="E57" s="44">
        <v>2193.5010630373599</v>
      </c>
      <c r="F57" s="44">
        <v>253.978797197342</v>
      </c>
      <c r="G57" s="38">
        <v>1.0634116658781301</v>
      </c>
      <c r="H57" s="45">
        <v>226.85192435115999</v>
      </c>
      <c r="I57" s="45">
        <v>118.823268651962</v>
      </c>
      <c r="J57" s="48">
        <v>0.172427037979132</v>
      </c>
      <c r="K57" s="46">
        <v>248.77798700046301</v>
      </c>
      <c r="L57" s="45">
        <v>151.38515019416801</v>
      </c>
      <c r="M57" s="47">
        <v>0.180637830088341</v>
      </c>
    </row>
    <row r="58" spans="1:13" ht="14.5" x14ac:dyDescent="0.35">
      <c r="A58" s="2" t="str">
        <f>VLOOKUP(C58, 'County name'!$A$1:$C$207, 2, TRUE)</f>
        <v>Kossuth County</v>
      </c>
      <c r="B58" s="2" t="str">
        <f>VLOOKUP($C58, 'County name'!$A$1:$C$207, 3, TRUE)</f>
        <v>Iowa</v>
      </c>
      <c r="C58" s="33">
        <v>19109</v>
      </c>
      <c r="D58" s="12">
        <f>VLOOKUP($C58, 'County name'!$A$3:$D$101, 4, FALSE)</f>
        <v>2.3300000000000001E-2</v>
      </c>
      <c r="E58" s="44">
        <v>1910.8981601558601</v>
      </c>
      <c r="F58" s="44">
        <v>163.49599490165701</v>
      </c>
      <c r="G58" s="38">
        <v>0.97513832311847304</v>
      </c>
      <c r="H58" s="45">
        <v>199.035133791156</v>
      </c>
      <c r="I58" s="45">
        <v>79.279615926742594</v>
      </c>
      <c r="J58" s="48">
        <v>0.12872425870156601</v>
      </c>
      <c r="K58" s="46">
        <v>201.05052883699599</v>
      </c>
      <c r="L58" s="45">
        <v>105.759279489517</v>
      </c>
      <c r="M58" s="47">
        <v>0.117639943930909</v>
      </c>
    </row>
    <row r="59" spans="1:13" ht="14.5" x14ac:dyDescent="0.35">
      <c r="A59" s="2" t="str">
        <f>VLOOKUP(C59, 'County name'!$A$1:$C$207, 2, TRUE)</f>
        <v>Lee County</v>
      </c>
      <c r="B59" s="2" t="str">
        <f>VLOOKUP($C59, 'County name'!$A$1:$C$207, 3, TRUE)</f>
        <v>Iowa</v>
      </c>
      <c r="C59" s="33">
        <v>19111</v>
      </c>
      <c r="D59" s="12">
        <f>VLOOKUP($C59, 'County name'!$A$3:$D$101, 4, FALSE)</f>
        <v>5.7999999999999996E-3</v>
      </c>
      <c r="E59" s="44">
        <v>2314.0958291307102</v>
      </c>
      <c r="F59" s="44">
        <v>276.27300286293001</v>
      </c>
      <c r="G59" s="38">
        <v>1.09762831286079</v>
      </c>
      <c r="H59" s="45">
        <v>240.959561558068</v>
      </c>
      <c r="I59" s="45">
        <v>131.057648611069</v>
      </c>
      <c r="J59" s="48">
        <v>0.187105692019048</v>
      </c>
      <c r="K59" s="46">
        <v>271.49596508219798</v>
      </c>
      <c r="L59" s="45">
        <v>171.602812719345</v>
      </c>
      <c r="M59" s="47">
        <v>0.213167860913553</v>
      </c>
    </row>
    <row r="60" spans="1:13" ht="14.5" x14ac:dyDescent="0.35">
      <c r="A60" s="2" t="str">
        <f>VLOOKUP(C60, 'County name'!$A$1:$C$207, 2, TRUE)</f>
        <v>Linn County</v>
      </c>
      <c r="B60" s="2" t="str">
        <f>VLOOKUP($C60, 'County name'!$A$1:$C$207, 3, TRUE)</f>
        <v>Iowa</v>
      </c>
      <c r="C60" s="33">
        <v>19113</v>
      </c>
      <c r="D60" s="12">
        <f>VLOOKUP($C60, 'County name'!$A$3:$D$101, 4, FALSE)</f>
        <v>0.01</v>
      </c>
      <c r="E60" s="44">
        <v>2031.61555346113</v>
      </c>
      <c r="F60" s="44">
        <v>199.675501060486</v>
      </c>
      <c r="G60" s="38">
        <v>0.99277444291622197</v>
      </c>
      <c r="H60" s="45">
        <v>215.46273802144</v>
      </c>
      <c r="I60" s="45">
        <v>104.146497821808</v>
      </c>
      <c r="J60" s="48">
        <v>0.16429443456842599</v>
      </c>
      <c r="K60" s="46">
        <v>225.60068296368701</v>
      </c>
      <c r="L60" s="45">
        <v>131.346084213257</v>
      </c>
      <c r="M60" s="47">
        <v>0.15250421213336901</v>
      </c>
    </row>
    <row r="61" spans="1:13" ht="14.5" x14ac:dyDescent="0.35">
      <c r="A61" s="2" t="str">
        <f>VLOOKUP(C61, 'County name'!$A$1:$C$207, 2, TRUE)</f>
        <v>Louisa County</v>
      </c>
      <c r="B61" s="2" t="str">
        <f>VLOOKUP($C61, 'County name'!$A$1:$C$207, 3, TRUE)</f>
        <v>Iowa</v>
      </c>
      <c r="C61" s="33">
        <v>19115</v>
      </c>
      <c r="D61" s="12">
        <f>VLOOKUP($C61, 'County name'!$A$3:$D$101, 4, FALSE)</f>
        <v>6.0999999999999995E-3</v>
      </c>
      <c r="E61" s="44">
        <v>2242.49663565327</v>
      </c>
      <c r="F61" s="44">
        <v>256.70665664672902</v>
      </c>
      <c r="G61" s="38">
        <v>1.0548755125954701</v>
      </c>
      <c r="H61" s="45">
        <v>232.62163082342599</v>
      </c>
      <c r="I61" s="45">
        <v>125.579088687897</v>
      </c>
      <c r="J61" s="48">
        <v>0.18004740929832</v>
      </c>
      <c r="K61" s="46">
        <v>259.636208000593</v>
      </c>
      <c r="L61" s="45">
        <v>160.51666774749799</v>
      </c>
      <c r="M61" s="47">
        <v>0.192250136600397</v>
      </c>
    </row>
    <row r="62" spans="1:13" ht="14.5" x14ac:dyDescent="0.35">
      <c r="A62" s="2" t="str">
        <f>VLOOKUP(C62, 'County name'!$A$1:$C$207, 2, TRUE)</f>
        <v>Lucas County</v>
      </c>
      <c r="B62" s="2" t="str">
        <f>VLOOKUP($C62, 'County name'!$A$1:$C$207, 3, TRUE)</f>
        <v>Iowa</v>
      </c>
      <c r="C62" s="33">
        <v>19117</v>
      </c>
      <c r="D62" s="12">
        <f>VLOOKUP($C62, 'County name'!$A$3:$D$101, 4, FALSE)</f>
        <v>4.0000000000000001E-3</v>
      </c>
      <c r="E62" s="44">
        <v>2166.83582857395</v>
      </c>
      <c r="F62" s="44">
        <v>252.25410475730899</v>
      </c>
      <c r="G62" s="38">
        <v>1.0563338245112801</v>
      </c>
      <c r="H62" s="45">
        <v>222.71596406647001</v>
      </c>
      <c r="I62" s="45">
        <v>119.654588079452</v>
      </c>
      <c r="J62" s="48">
        <v>0.16712296752363201</v>
      </c>
      <c r="K62" s="46">
        <v>267.86681547840101</v>
      </c>
      <c r="L62" s="45">
        <v>159.98306984901399</v>
      </c>
      <c r="M62" s="47">
        <v>0.205640845951988</v>
      </c>
    </row>
    <row r="63" spans="1:13" ht="14.5" x14ac:dyDescent="0.35">
      <c r="A63" s="2" t="str">
        <f>VLOOKUP(C63, 'County name'!$A$1:$C$207, 2, TRUE)</f>
        <v>Lyon County</v>
      </c>
      <c r="B63" s="2" t="str">
        <f>VLOOKUP($C63, 'County name'!$A$1:$C$207, 3, TRUE)</f>
        <v>Iowa</v>
      </c>
      <c r="C63" s="33">
        <v>19119</v>
      </c>
      <c r="D63" s="12">
        <f>VLOOKUP($C63, 'County name'!$A$3:$D$101, 4, FALSE)</f>
        <v>1.3000000000000001E-2</v>
      </c>
      <c r="E63" s="44">
        <v>1915.12884812621</v>
      </c>
      <c r="F63" s="44">
        <v>212.83713784217801</v>
      </c>
      <c r="G63" s="38">
        <v>1.0404252117478301</v>
      </c>
      <c r="H63" s="45">
        <v>185.17133689741601</v>
      </c>
      <c r="I63" s="45">
        <v>83.173915433883593</v>
      </c>
      <c r="J63" s="48">
        <v>0.106028855984289</v>
      </c>
      <c r="K63" s="46">
        <v>197.08052012063601</v>
      </c>
      <c r="L63" s="45">
        <v>118.07883963584899</v>
      </c>
      <c r="M63" s="47">
        <v>0.124985974517378</v>
      </c>
    </row>
    <row r="64" spans="1:13" ht="14.5" x14ac:dyDescent="0.35">
      <c r="A64" s="2" t="str">
        <f>VLOOKUP(C64, 'County name'!$A$1:$C$207, 2, TRUE)</f>
        <v>Madison County</v>
      </c>
      <c r="B64" s="2" t="str">
        <f>VLOOKUP($C64, 'County name'!$A$1:$C$207, 3, TRUE)</f>
        <v>Iowa</v>
      </c>
      <c r="C64" s="33">
        <v>19121</v>
      </c>
      <c r="D64" s="12">
        <f>VLOOKUP($C64, 'County name'!$A$3:$D$101, 4, FALSE)</f>
        <v>7.0999999999999995E-3</v>
      </c>
      <c r="E64" s="44">
        <v>2149.9398966907502</v>
      </c>
      <c r="F64" s="44">
        <v>245.290926074982</v>
      </c>
      <c r="G64" s="38">
        <v>1.06189957029782</v>
      </c>
      <c r="H64" s="45">
        <v>214.673601660412</v>
      </c>
      <c r="I64" s="45">
        <v>113.975089931488</v>
      </c>
      <c r="J64" s="48">
        <v>0.15877738336823599</v>
      </c>
      <c r="K64" s="46">
        <v>256.105420942791</v>
      </c>
      <c r="L64" s="45">
        <v>148.51285066604601</v>
      </c>
      <c r="M64" s="47">
        <v>0.19318458521808601</v>
      </c>
    </row>
    <row r="65" spans="1:13" ht="14.5" x14ac:dyDescent="0.35">
      <c r="A65" s="2" t="str">
        <f>VLOOKUP(C65, 'County name'!$A$1:$C$207, 2, TRUE)</f>
        <v>Mahaska County</v>
      </c>
      <c r="B65" s="2" t="str">
        <f>VLOOKUP($C65, 'County name'!$A$1:$C$207, 3, TRUE)</f>
        <v>Iowa</v>
      </c>
      <c r="C65" s="33">
        <v>19123</v>
      </c>
      <c r="D65" s="12">
        <f>VLOOKUP($C65, 'County name'!$A$3:$D$101, 4, FALSE)</f>
        <v>9.1999999999999998E-3</v>
      </c>
      <c r="E65" s="44">
        <v>2184.2010941707799</v>
      </c>
      <c r="F65" s="44">
        <v>248.022344493866</v>
      </c>
      <c r="G65" s="38">
        <v>1.0659968069785799</v>
      </c>
      <c r="H65" s="45">
        <v>223.06902475419901</v>
      </c>
      <c r="I65" s="45">
        <v>116.625832176209</v>
      </c>
      <c r="J65" s="48">
        <v>0.16832053451258899</v>
      </c>
      <c r="K65" s="46">
        <v>252.03910330988001</v>
      </c>
      <c r="L65" s="45">
        <v>149.723779010773</v>
      </c>
      <c r="M65" s="47">
        <v>0.184232039153783</v>
      </c>
    </row>
    <row r="66" spans="1:13" ht="14.5" x14ac:dyDescent="0.35">
      <c r="A66" s="2" t="str">
        <f>VLOOKUP(C66, 'County name'!$A$1:$C$207, 2, TRUE)</f>
        <v>Marion County</v>
      </c>
      <c r="B66" s="2" t="str">
        <f>VLOOKUP($C66, 'County name'!$A$1:$C$207, 3, TRUE)</f>
        <v>Iowa</v>
      </c>
      <c r="C66" s="33">
        <v>19125</v>
      </c>
      <c r="D66" s="12">
        <f>VLOOKUP($C66, 'County name'!$A$3:$D$101, 4, FALSE)</f>
        <v>6.4000000000000003E-3</v>
      </c>
      <c r="E66" s="44">
        <v>2219.6685547882698</v>
      </c>
      <c r="F66" s="44">
        <v>257.86045441627499</v>
      </c>
      <c r="G66" s="38">
        <v>1.0822639290782099</v>
      </c>
      <c r="H66" s="45">
        <v>221.10364056360001</v>
      </c>
      <c r="I66" s="45">
        <v>118.13721442222599</v>
      </c>
      <c r="J66" s="48">
        <v>0.166816434903924</v>
      </c>
      <c r="K66" s="46">
        <v>256.37929391283598</v>
      </c>
      <c r="L66" s="45">
        <v>153.682516813278</v>
      </c>
      <c r="M66" s="47">
        <v>0.19134836026848001</v>
      </c>
    </row>
    <row r="67" spans="1:13" ht="14.5" x14ac:dyDescent="0.35">
      <c r="A67" s="2" t="str">
        <f>VLOOKUP(C67, 'County name'!$A$1:$C$207, 2, TRUE)</f>
        <v>Marshall County</v>
      </c>
      <c r="B67" s="2" t="str">
        <f>VLOOKUP($C67, 'County name'!$A$1:$C$207, 3, TRUE)</f>
        <v>Iowa</v>
      </c>
      <c r="C67" s="33">
        <v>19127</v>
      </c>
      <c r="D67" s="12">
        <f>VLOOKUP($C67, 'County name'!$A$3:$D$101, 4, FALSE)</f>
        <v>1.1399999999999999E-2</v>
      </c>
      <c r="E67" s="44">
        <v>2006.8324333263599</v>
      </c>
      <c r="F67" s="44">
        <v>189.994896888733</v>
      </c>
      <c r="G67" s="38">
        <v>0.96980299685260296</v>
      </c>
      <c r="H67" s="45">
        <v>211.86546959746599</v>
      </c>
      <c r="I67" s="45">
        <v>98.658510875701893</v>
      </c>
      <c r="J67" s="48">
        <v>0.15590049625335101</v>
      </c>
      <c r="K67" s="46">
        <v>230.16677439231401</v>
      </c>
      <c r="L67" s="45">
        <v>123.030694293976</v>
      </c>
      <c r="M67" s="47">
        <v>0.15376980352941799</v>
      </c>
    </row>
    <row r="68" spans="1:13" ht="14.5" x14ac:dyDescent="0.35">
      <c r="A68" s="2" t="str">
        <f>VLOOKUP(C68, 'County name'!$A$1:$C$207, 2, TRUE)</f>
        <v>Mills County</v>
      </c>
      <c r="B68" s="2" t="str">
        <f>VLOOKUP($C68, 'County name'!$A$1:$C$207, 3, TRUE)</f>
        <v>Iowa</v>
      </c>
      <c r="C68" s="33">
        <v>19129</v>
      </c>
      <c r="D68" s="12">
        <f>VLOOKUP($C68, 'County name'!$A$3:$D$101, 4, FALSE)</f>
        <v>8.0000000000000002E-3</v>
      </c>
      <c r="E68" s="44">
        <v>2263.5965146738099</v>
      </c>
      <c r="F68" s="44">
        <v>308.01150527000402</v>
      </c>
      <c r="G68" s="38">
        <v>1.1634847483638799</v>
      </c>
      <c r="H68" s="45">
        <v>224.15413334006499</v>
      </c>
      <c r="I68" s="45">
        <v>122.60547423362701</v>
      </c>
      <c r="J68" s="48">
        <v>0.160003090709368</v>
      </c>
      <c r="K68" s="46">
        <v>276.81213341178398</v>
      </c>
      <c r="L68" s="45">
        <v>171.454577970505</v>
      </c>
      <c r="M68" s="47">
        <v>0.22212220902917501</v>
      </c>
    </row>
    <row r="69" spans="1:13" ht="14.5" x14ac:dyDescent="0.35">
      <c r="A69" s="2" t="str">
        <f>VLOOKUP(C69, 'County name'!$A$1:$C$207, 2, TRUE)</f>
        <v>Mitchell County</v>
      </c>
      <c r="B69" s="2" t="str">
        <f>VLOOKUP($C69, 'County name'!$A$1:$C$207, 3, TRUE)</f>
        <v>Iowa</v>
      </c>
      <c r="C69" s="33">
        <v>19131</v>
      </c>
      <c r="D69" s="12">
        <f>VLOOKUP($C69, 'County name'!$A$3:$D$101, 4, FALSE)</f>
        <v>1.09E-2</v>
      </c>
      <c r="E69" s="44">
        <v>1858.8871195812001</v>
      </c>
      <c r="F69" s="44">
        <v>142.76129565238901</v>
      </c>
      <c r="G69" s="38">
        <v>0.91469706777883997</v>
      </c>
      <c r="H69" s="45">
        <v>204.749741052068</v>
      </c>
      <c r="I69" s="45">
        <v>76.482297086715704</v>
      </c>
      <c r="J69" s="48">
        <v>0.142479499689146</v>
      </c>
      <c r="K69" s="46">
        <v>197.66359054630101</v>
      </c>
      <c r="L69" s="45">
        <v>99.971660089492801</v>
      </c>
      <c r="M69" s="47">
        <v>0.113592352204237</v>
      </c>
    </row>
    <row r="70" spans="1:13" ht="14.5" x14ac:dyDescent="0.35">
      <c r="A70" s="2" t="str">
        <f>VLOOKUP(C70, 'County name'!$A$1:$C$207, 2, TRUE)</f>
        <v>Monona County</v>
      </c>
      <c r="B70" s="2" t="str">
        <f>VLOOKUP($C70, 'County name'!$A$1:$C$207, 3, TRUE)</f>
        <v>Iowa</v>
      </c>
      <c r="C70" s="33">
        <v>19133</v>
      </c>
      <c r="D70" s="12">
        <f>VLOOKUP($C70, 'County name'!$A$3:$D$101, 4, FALSE)</f>
        <v>1.2800000000000001E-2</v>
      </c>
      <c r="E70" s="44">
        <v>2154.9839373965801</v>
      </c>
      <c r="F70" s="44">
        <v>282.02209215164203</v>
      </c>
      <c r="G70" s="38">
        <v>1.13929767183534</v>
      </c>
      <c r="H70" s="45">
        <v>208.21207430516401</v>
      </c>
      <c r="I70" s="45">
        <v>107.687655544281</v>
      </c>
      <c r="J70" s="48">
        <v>0.137950562386806</v>
      </c>
      <c r="K70" s="46">
        <v>243.489704280486</v>
      </c>
      <c r="L70" s="45">
        <v>148.30698432922401</v>
      </c>
      <c r="M70" s="47">
        <v>0.17569348270810201</v>
      </c>
    </row>
    <row r="71" spans="1:13" ht="14.5" x14ac:dyDescent="0.35">
      <c r="A71" s="2" t="str">
        <f>VLOOKUP(C71, 'County name'!$A$1:$C$207, 2, TRUE)</f>
        <v>Monroe County</v>
      </c>
      <c r="B71" s="2" t="str">
        <f>VLOOKUP($C71, 'County name'!$A$1:$C$207, 3, TRUE)</f>
        <v>Iowa</v>
      </c>
      <c r="C71" s="33">
        <v>19135</v>
      </c>
      <c r="D71" s="12">
        <f>VLOOKUP($C71, 'County name'!$A$3:$D$101, 4, FALSE)</f>
        <v>3.3E-3</v>
      </c>
      <c r="E71" s="44">
        <v>2206.35283667464</v>
      </c>
      <c r="F71" s="44">
        <v>254.69638547897301</v>
      </c>
      <c r="G71" s="38">
        <v>1.0784596890545499</v>
      </c>
      <c r="H71" s="45">
        <v>227.06727259736499</v>
      </c>
      <c r="I71" s="45">
        <v>121.11802568435699</v>
      </c>
      <c r="J71" s="48">
        <v>0.17166472714322001</v>
      </c>
      <c r="K71" s="46">
        <v>268.07580994535198</v>
      </c>
      <c r="L71" s="45">
        <v>161.26787614822399</v>
      </c>
      <c r="M71" s="47">
        <v>0.204992958358927</v>
      </c>
    </row>
    <row r="72" spans="1:13" ht="14.5" x14ac:dyDescent="0.35">
      <c r="A72" s="2" t="str">
        <f>VLOOKUP(C72, 'County name'!$A$1:$C$207, 2, TRUE)</f>
        <v>Montgomery County</v>
      </c>
      <c r="B72" s="2" t="str">
        <f>VLOOKUP($C72, 'County name'!$A$1:$C$207, 3, TRUE)</f>
        <v>Iowa</v>
      </c>
      <c r="C72" s="33">
        <v>19137</v>
      </c>
      <c r="D72" s="12">
        <f>VLOOKUP($C72, 'County name'!$A$3:$D$101, 4, FALSE)</f>
        <v>7.6E-3</v>
      </c>
      <c r="E72" s="44">
        <v>2213.2793663284701</v>
      </c>
      <c r="F72" s="44">
        <v>291.97021346092203</v>
      </c>
      <c r="G72" s="38">
        <v>1.12641831174833</v>
      </c>
      <c r="H72" s="45">
        <v>222.695155746583</v>
      </c>
      <c r="I72" s="45">
        <v>119.21013112068199</v>
      </c>
      <c r="J72" s="48">
        <v>0.15983595601016001</v>
      </c>
      <c r="K72" s="46">
        <v>268.41880474463102</v>
      </c>
      <c r="L72" s="45">
        <v>165.357693338394</v>
      </c>
      <c r="M72" s="47">
        <v>0.21399547366656499</v>
      </c>
    </row>
    <row r="73" spans="1:13" ht="14.5" x14ac:dyDescent="0.35">
      <c r="A73" s="2" t="str">
        <f>VLOOKUP(C73, 'County name'!$A$1:$C$207, 2, TRUE)</f>
        <v>Muscatine County</v>
      </c>
      <c r="B73" s="2" t="str">
        <f>VLOOKUP($C73, 'County name'!$A$1:$C$207, 3, TRUE)</f>
        <v>Iowa</v>
      </c>
      <c r="C73" s="33">
        <v>19139</v>
      </c>
      <c r="D73" s="12">
        <f>VLOOKUP($C73, 'County name'!$A$3:$D$101, 4, FALSE)</f>
        <v>6.6E-3</v>
      </c>
      <c r="E73" s="44">
        <v>2204.7633025161899</v>
      </c>
      <c r="F73" s="44">
        <v>245.880440330505</v>
      </c>
      <c r="G73" s="38">
        <v>1.0466116409028801</v>
      </c>
      <c r="H73" s="45">
        <v>227.826073800214</v>
      </c>
      <c r="I73" s="45">
        <v>121.672896194458</v>
      </c>
      <c r="J73" s="48">
        <v>0.17818933668178899</v>
      </c>
      <c r="K73" s="46">
        <v>251.02495802119401</v>
      </c>
      <c r="L73" s="45">
        <v>153.99620656967201</v>
      </c>
      <c r="M73" s="47">
        <v>0.18193755614412599</v>
      </c>
    </row>
    <row r="74" spans="1:13" ht="14.5" x14ac:dyDescent="0.35">
      <c r="A74" s="2" t="str">
        <f>VLOOKUP(C74, 'County name'!$A$1:$C$207, 2, TRUE)</f>
        <v>O</v>
      </c>
      <c r="B74" s="2" t="str">
        <f>VLOOKUP($C74, 'County name'!$A$1:$C$207, 3, TRUE)</f>
        <v>Iowa</v>
      </c>
      <c r="C74" s="33">
        <v>19141</v>
      </c>
      <c r="D74" s="12">
        <f>VLOOKUP($C74, 'County name'!$A$3:$D$101, 4, FALSE)</f>
        <v>1.3100000000000001E-2</v>
      </c>
      <c r="E74" s="44">
        <v>1927.4580536512201</v>
      </c>
      <c r="F74" s="44">
        <v>193.200081062317</v>
      </c>
      <c r="G74" s="38">
        <v>1.0013389374612101</v>
      </c>
      <c r="H74" s="45">
        <v>188.21460420918899</v>
      </c>
      <c r="I74" s="45">
        <v>79.609980010986405</v>
      </c>
      <c r="J74" s="48">
        <v>0.109750944513236</v>
      </c>
      <c r="K74" s="46">
        <v>205.59909948543699</v>
      </c>
      <c r="L74" s="45">
        <v>113.490436267853</v>
      </c>
      <c r="M74" s="47">
        <v>0.127671323429835</v>
      </c>
    </row>
    <row r="75" spans="1:13" ht="14.5" x14ac:dyDescent="0.35">
      <c r="A75" s="2" t="str">
        <f>VLOOKUP(C75, 'County name'!$A$1:$C$207, 2, TRUE)</f>
        <v>Osceola County</v>
      </c>
      <c r="B75" s="2" t="str">
        <f>VLOOKUP($C75, 'County name'!$A$1:$C$207, 3, TRUE)</f>
        <v>Iowa</v>
      </c>
      <c r="C75" s="33">
        <v>19143</v>
      </c>
      <c r="D75" s="12">
        <f>VLOOKUP($C75, 'County name'!$A$3:$D$101, 4, FALSE)</f>
        <v>0.01</v>
      </c>
      <c r="E75" s="44">
        <v>1848.4670369381299</v>
      </c>
      <c r="F75" s="44">
        <v>164.88228120803799</v>
      </c>
      <c r="G75" s="38">
        <v>0.96117595561404501</v>
      </c>
      <c r="H75" s="45">
        <v>185.04902809055099</v>
      </c>
      <c r="I75" s="45">
        <v>71.811737251281698</v>
      </c>
      <c r="J75" s="48">
        <v>0.104792234936237</v>
      </c>
      <c r="K75" s="46">
        <v>194.804386098473</v>
      </c>
      <c r="L75" s="45">
        <v>104.170895671845</v>
      </c>
      <c r="M75" s="47">
        <v>0.11466564594016899</v>
      </c>
    </row>
    <row r="76" spans="1:13" ht="14.5" x14ac:dyDescent="0.35">
      <c r="A76" s="2" t="str">
        <f>VLOOKUP(C76, 'County name'!$A$1:$C$207, 2, TRUE)</f>
        <v>Page County</v>
      </c>
      <c r="B76" s="2" t="str">
        <f>VLOOKUP($C76, 'County name'!$A$1:$C$207, 3, TRUE)</f>
        <v>Iowa</v>
      </c>
      <c r="C76" s="33">
        <v>19145</v>
      </c>
      <c r="D76" s="12">
        <f>VLOOKUP($C76, 'County name'!$A$3:$D$101, 4, FALSE)</f>
        <v>9.8999999999999991E-3</v>
      </c>
      <c r="E76" s="44">
        <v>2249.6666002445399</v>
      </c>
      <c r="F76" s="44">
        <v>300.79552979469298</v>
      </c>
      <c r="G76" s="38">
        <v>1.11828709761818</v>
      </c>
      <c r="H76" s="45">
        <v>226.893298065615</v>
      </c>
      <c r="I76" s="45">
        <v>121.755482244492</v>
      </c>
      <c r="J76" s="48">
        <v>0.16306828169905099</v>
      </c>
      <c r="K76" s="46">
        <v>276.81939892419598</v>
      </c>
      <c r="L76" s="45">
        <v>172.46873888969401</v>
      </c>
      <c r="M76" s="47">
        <v>0.224009004687659</v>
      </c>
    </row>
    <row r="77" spans="1:13" ht="14.5" x14ac:dyDescent="0.35">
      <c r="A77" s="2" t="str">
        <f>VLOOKUP(C77, 'County name'!$A$1:$C$207, 2, TRUE)</f>
        <v>Palo Alto County</v>
      </c>
      <c r="B77" s="2" t="str">
        <f>VLOOKUP($C77, 'County name'!$A$1:$C$207, 3, TRUE)</f>
        <v>Iowa</v>
      </c>
      <c r="C77" s="33">
        <v>19147</v>
      </c>
      <c r="D77" s="12">
        <f>VLOOKUP($C77, 'County name'!$A$3:$D$101, 4, FALSE)</f>
        <v>1.1699999999999999E-2</v>
      </c>
      <c r="E77" s="44">
        <v>1936.8459538444899</v>
      </c>
      <c r="F77" s="44">
        <v>176.45387258529701</v>
      </c>
      <c r="G77" s="38">
        <v>0.99349441111057102</v>
      </c>
      <c r="H77" s="45">
        <v>195.80166444573601</v>
      </c>
      <c r="I77" s="45">
        <v>81.001754474639895</v>
      </c>
      <c r="J77" s="48">
        <v>0.122602205859651</v>
      </c>
      <c r="K77" s="46">
        <v>205.37356854898999</v>
      </c>
      <c r="L77" s="45">
        <v>108.886271858215</v>
      </c>
      <c r="M77" s="47">
        <v>0.122665041265036</v>
      </c>
    </row>
    <row r="78" spans="1:13" ht="14.5" x14ac:dyDescent="0.35">
      <c r="A78" s="2" t="str">
        <f>VLOOKUP(C78, 'County name'!$A$1:$C$207, 2, TRUE)</f>
        <v>Plymouth County</v>
      </c>
      <c r="B78" s="2" t="str">
        <f>VLOOKUP($C78, 'County name'!$A$1:$C$207, 3, TRUE)</f>
        <v>Iowa</v>
      </c>
      <c r="C78" s="33">
        <v>19149</v>
      </c>
      <c r="D78" s="12">
        <f>VLOOKUP($C78, 'County name'!$A$3:$D$101, 4, FALSE)</f>
        <v>1.8500000000000003E-2</v>
      </c>
      <c r="E78" s="44">
        <v>2020.73251046478</v>
      </c>
      <c r="F78" s="44">
        <v>243.82421798706</v>
      </c>
      <c r="G78" s="38">
        <v>1.1015661696552801</v>
      </c>
      <c r="H78" s="45">
        <v>192.898443696404</v>
      </c>
      <c r="I78" s="45">
        <v>92.611677932739298</v>
      </c>
      <c r="J78" s="48">
        <v>0.118118980710102</v>
      </c>
      <c r="K78" s="46">
        <v>217.524625520082</v>
      </c>
      <c r="L78" s="45">
        <v>131.78765363693199</v>
      </c>
      <c r="M78" s="47">
        <v>0.14792447592444699</v>
      </c>
    </row>
    <row r="79" spans="1:13" ht="14.5" x14ac:dyDescent="0.35">
      <c r="A79" s="2" t="str">
        <f>VLOOKUP(C79, 'County name'!$A$1:$C$207, 2, TRUE)</f>
        <v>Pocahontas County</v>
      </c>
      <c r="B79" s="2" t="str">
        <f>VLOOKUP($C79, 'County name'!$A$1:$C$207, 3, TRUE)</f>
        <v>Iowa</v>
      </c>
      <c r="C79" s="33">
        <v>19151</v>
      </c>
      <c r="D79" s="12">
        <f>VLOOKUP($C79, 'County name'!$A$3:$D$101, 4, FALSE)</f>
        <v>1.41E-2</v>
      </c>
      <c r="E79" s="44">
        <v>1962.1735844483201</v>
      </c>
      <c r="F79" s="44">
        <v>192.736981725693</v>
      </c>
      <c r="G79" s="38">
        <v>1.0202948523317801</v>
      </c>
      <c r="H79" s="45">
        <v>198.013537769197</v>
      </c>
      <c r="I79" s="45">
        <v>85.337027120590193</v>
      </c>
      <c r="J79" s="48">
        <v>0.12831224580540901</v>
      </c>
      <c r="K79" s="46">
        <v>214.79484002240099</v>
      </c>
      <c r="L79" s="45">
        <v>116.60053877830499</v>
      </c>
      <c r="M79" s="47">
        <v>0.13661287404608</v>
      </c>
    </row>
    <row r="80" spans="1:13" ht="14.5" x14ac:dyDescent="0.35">
      <c r="A80" s="2" t="str">
        <f>VLOOKUP(C80, 'County name'!$A$1:$C$207, 2, TRUE)</f>
        <v>Polk County</v>
      </c>
      <c r="B80" s="2" t="str">
        <f>VLOOKUP($C80, 'County name'!$A$1:$C$207, 3, TRUE)</f>
        <v>Iowa</v>
      </c>
      <c r="C80" s="33">
        <v>19153</v>
      </c>
      <c r="D80" s="12">
        <f>VLOOKUP($C80, 'County name'!$A$3:$D$101, 4, FALSE)</f>
        <v>7.7000000000000002E-3</v>
      </c>
      <c r="E80" s="44">
        <v>2125.8812423880299</v>
      </c>
      <c r="F80" s="44">
        <v>220.56725897788999</v>
      </c>
      <c r="G80" s="38">
        <v>1.0299631182015401</v>
      </c>
      <c r="H80" s="45">
        <v>213.055588890324</v>
      </c>
      <c r="I80" s="45">
        <v>104.798753213883</v>
      </c>
      <c r="J80" s="48">
        <v>0.155022772369666</v>
      </c>
      <c r="K80" s="46">
        <v>243.133948230036</v>
      </c>
      <c r="L80" s="45">
        <v>134.93745799064601</v>
      </c>
      <c r="M80" s="47">
        <v>0.17059879586718299</v>
      </c>
    </row>
    <row r="81" spans="1:13" ht="14.5" x14ac:dyDescent="0.35">
      <c r="A81" s="2" t="str">
        <f>VLOOKUP(C81, 'County name'!$A$1:$C$207, 2, TRUE)</f>
        <v>Pottawattamie County</v>
      </c>
      <c r="B81" s="2" t="str">
        <f>VLOOKUP($C81, 'County name'!$A$1:$C$207, 3, TRUE)</f>
        <v>Iowa</v>
      </c>
      <c r="C81" s="33">
        <v>19155</v>
      </c>
      <c r="D81" s="12">
        <f>VLOOKUP($C81, 'County name'!$A$3:$D$101, 4, FALSE)</f>
        <v>1.7299999999999999E-2</v>
      </c>
      <c r="E81" s="44">
        <v>2182.7677609994498</v>
      </c>
      <c r="F81" s="44">
        <v>268.79274096488899</v>
      </c>
      <c r="G81" s="38">
        <v>1.1143795659707001</v>
      </c>
      <c r="H81" s="45">
        <v>216.581474475655</v>
      </c>
      <c r="I81" s="45">
        <v>110.77556395530701</v>
      </c>
      <c r="J81" s="48">
        <v>0.14877038187042199</v>
      </c>
      <c r="K81" s="46">
        <v>263.17593323108701</v>
      </c>
      <c r="L81" s="45">
        <v>154.02897629737899</v>
      </c>
      <c r="M81" s="47">
        <v>0.201050074108096</v>
      </c>
    </row>
    <row r="82" spans="1:13" ht="14.5" x14ac:dyDescent="0.35">
      <c r="A82" s="2" t="str">
        <f>VLOOKUP(C82, 'County name'!$A$1:$C$207, 2, TRUE)</f>
        <v>Poweshiek County</v>
      </c>
      <c r="B82" s="2" t="str">
        <f>VLOOKUP($C82, 'County name'!$A$1:$C$207, 3, TRUE)</f>
        <v>Iowa</v>
      </c>
      <c r="C82" s="33">
        <v>19157</v>
      </c>
      <c r="D82" s="12">
        <f>VLOOKUP($C82, 'County name'!$A$3:$D$101, 4, FALSE)</f>
        <v>1.18E-2</v>
      </c>
      <c r="E82" s="44">
        <v>2085.66448785579</v>
      </c>
      <c r="F82" s="44">
        <v>222.978463077545</v>
      </c>
      <c r="G82" s="38">
        <v>1.0077264629913301</v>
      </c>
      <c r="H82" s="45">
        <v>217.42244317689901</v>
      </c>
      <c r="I82" s="45">
        <v>106.627507591248</v>
      </c>
      <c r="J82" s="48">
        <v>0.16279324959557301</v>
      </c>
      <c r="K82" s="46">
        <v>236.72221380779499</v>
      </c>
      <c r="L82" s="45">
        <v>134.582014942169</v>
      </c>
      <c r="M82" s="47">
        <v>0.16416316851041601</v>
      </c>
    </row>
    <row r="83" spans="1:13" ht="14.5" x14ac:dyDescent="0.35">
      <c r="A83" s="2" t="str">
        <f>VLOOKUP(C83, 'County name'!$A$1:$C$207, 2, TRUE)</f>
        <v>Ringgold County</v>
      </c>
      <c r="B83" s="2" t="str">
        <f>VLOOKUP($C83, 'County name'!$A$1:$C$207, 3, TRUE)</f>
        <v>Iowa</v>
      </c>
      <c r="C83" s="33">
        <v>19159</v>
      </c>
      <c r="D83" s="12">
        <f>VLOOKUP($C83, 'County name'!$A$3:$D$101, 4, FALSE)</f>
        <v>5.4000000000000003E-3</v>
      </c>
      <c r="E83" s="44">
        <v>2184.0831906467301</v>
      </c>
      <c r="F83" s="44">
        <v>250.95310211181601</v>
      </c>
      <c r="G83" s="38">
        <v>1.06858153265512</v>
      </c>
      <c r="H83" s="45">
        <v>222.11002191830201</v>
      </c>
      <c r="I83" s="45">
        <v>116.848350429535</v>
      </c>
      <c r="J83" s="48">
        <v>0.16402605688892199</v>
      </c>
      <c r="K83" s="46">
        <v>268.16725570153199</v>
      </c>
      <c r="L83" s="45">
        <v>156.694103050232</v>
      </c>
      <c r="M83" s="47">
        <v>0.21383865127506799</v>
      </c>
    </row>
    <row r="84" spans="1:13" ht="14.5" x14ac:dyDescent="0.35">
      <c r="A84" s="2" t="str">
        <f>VLOOKUP(C84, 'County name'!$A$1:$C$207, 2, TRUE)</f>
        <v>Sac County</v>
      </c>
      <c r="B84" s="2" t="str">
        <f>VLOOKUP($C84, 'County name'!$A$1:$C$207, 3, TRUE)</f>
        <v>Iowa</v>
      </c>
      <c r="C84" s="33">
        <v>19161</v>
      </c>
      <c r="D84" s="12">
        <f>VLOOKUP($C84, 'County name'!$A$3:$D$101, 4, FALSE)</f>
        <v>1.2E-2</v>
      </c>
      <c r="E84" s="44">
        <v>1988.54475075966</v>
      </c>
      <c r="F84" s="44">
        <v>202.157294988632</v>
      </c>
      <c r="G84" s="38">
        <v>1.03538754760198</v>
      </c>
      <c r="H84" s="45">
        <v>199.13832454001499</v>
      </c>
      <c r="I84" s="45">
        <v>87.188827848434499</v>
      </c>
      <c r="J84" s="48">
        <v>0.127880658211424</v>
      </c>
      <c r="K84" s="46">
        <v>224.79940445013401</v>
      </c>
      <c r="L84" s="45">
        <v>120.233133840561</v>
      </c>
      <c r="M84" s="47">
        <v>0.14919637514443701</v>
      </c>
    </row>
    <row r="85" spans="1:13" ht="14.5" x14ac:dyDescent="0.35">
      <c r="A85" s="2" t="str">
        <f>VLOOKUP(C85, 'County name'!$A$1:$C$207, 2, TRUE)</f>
        <v>Scott County</v>
      </c>
      <c r="B85" s="2" t="str">
        <f>VLOOKUP($C85, 'County name'!$A$1:$C$207, 3, TRUE)</f>
        <v>Iowa</v>
      </c>
      <c r="C85" s="33">
        <v>19163</v>
      </c>
      <c r="D85" s="12">
        <f>VLOOKUP($C85, 'County name'!$A$3:$D$101, 4, FALSE)</f>
        <v>7.4999999999999997E-3</v>
      </c>
      <c r="E85" s="44">
        <v>2137.1337605245399</v>
      </c>
      <c r="F85" s="44">
        <v>210.680898952484</v>
      </c>
      <c r="G85" s="38">
        <v>1.0174048640529201</v>
      </c>
      <c r="H85" s="45">
        <v>226.21395556842899</v>
      </c>
      <c r="I85" s="45">
        <v>111.341712188721</v>
      </c>
      <c r="J85" s="48">
        <v>0.177531770306561</v>
      </c>
      <c r="K85" s="46">
        <v>244.08566745296099</v>
      </c>
      <c r="L85" s="45">
        <v>142.765144920349</v>
      </c>
      <c r="M85" s="47">
        <v>0.174939735422562</v>
      </c>
    </row>
    <row r="86" spans="1:13" ht="14.5" x14ac:dyDescent="0.35">
      <c r="A86" s="2" t="str">
        <f>VLOOKUP(C86, 'County name'!$A$1:$C$207, 2, TRUE)</f>
        <v>Shelby County</v>
      </c>
      <c r="B86" s="2" t="str">
        <f>VLOOKUP($C86, 'County name'!$A$1:$C$207, 3, TRUE)</f>
        <v>Iowa</v>
      </c>
      <c r="C86" s="33">
        <v>19165</v>
      </c>
      <c r="D86" s="12">
        <f>VLOOKUP($C86, 'County name'!$A$3:$D$101, 4, FALSE)</f>
        <v>1.37E-2</v>
      </c>
      <c r="E86" s="44">
        <v>2097.1226513389502</v>
      </c>
      <c r="F86" s="44">
        <v>237.56942100524901</v>
      </c>
      <c r="G86" s="38">
        <v>1.0564995713271901</v>
      </c>
      <c r="H86" s="45">
        <v>210.13696009013799</v>
      </c>
      <c r="I86" s="45">
        <v>100.20183095932001</v>
      </c>
      <c r="J86" s="48">
        <v>0.13978021435170301</v>
      </c>
      <c r="K86" s="46">
        <v>248.164747010544</v>
      </c>
      <c r="L86" s="45">
        <v>138.70379629135101</v>
      </c>
      <c r="M86" s="47">
        <v>0.17820385578061701</v>
      </c>
    </row>
    <row r="87" spans="1:13" ht="14.5" x14ac:dyDescent="0.35">
      <c r="A87" s="2" t="str">
        <f>VLOOKUP(C87, 'County name'!$A$1:$C$207, 2, TRUE)</f>
        <v>Sioux County</v>
      </c>
      <c r="B87" s="2" t="str">
        <f>VLOOKUP($C87, 'County name'!$A$1:$C$207, 3, TRUE)</f>
        <v>Iowa</v>
      </c>
      <c r="C87" s="33">
        <v>19167</v>
      </c>
      <c r="D87" s="12">
        <f>VLOOKUP($C87, 'County name'!$A$3:$D$101, 4, FALSE)</f>
        <v>1.6E-2</v>
      </c>
      <c r="E87" s="44">
        <v>1967.8035834934999</v>
      </c>
      <c r="F87" s="44">
        <v>224.53864541053801</v>
      </c>
      <c r="G87" s="38">
        <v>1.0669533375612801</v>
      </c>
      <c r="H87" s="45">
        <v>187.59258462968299</v>
      </c>
      <c r="I87" s="45">
        <v>87.318848085403502</v>
      </c>
      <c r="J87" s="48">
        <v>0.110131850491166</v>
      </c>
      <c r="K87" s="46">
        <v>207.00978664960701</v>
      </c>
      <c r="L87" s="45">
        <v>124.834873914719</v>
      </c>
      <c r="M87" s="47">
        <v>0.135904871572463</v>
      </c>
    </row>
    <row r="88" spans="1:13" ht="14.5" x14ac:dyDescent="0.35">
      <c r="A88" s="2" t="str">
        <f>VLOOKUP(C88, 'County name'!$A$1:$C$207, 2, TRUE)</f>
        <v>Story County</v>
      </c>
      <c r="B88" s="2" t="str">
        <f>VLOOKUP($C88, 'County name'!$A$1:$C$207, 3, TRUE)</f>
        <v>Iowa</v>
      </c>
      <c r="C88" s="33">
        <v>19169</v>
      </c>
      <c r="D88" s="12">
        <f>VLOOKUP($C88, 'County name'!$A$3:$D$101, 4, FALSE)</f>
        <v>1.09E-2</v>
      </c>
      <c r="E88" s="44">
        <v>2015.2074137135401</v>
      </c>
      <c r="F88" s="44">
        <v>184.15213098525999</v>
      </c>
      <c r="G88" s="38">
        <v>0.96898902551682697</v>
      </c>
      <c r="H88" s="45">
        <v>209.22950700977799</v>
      </c>
      <c r="I88" s="45">
        <v>94.830381298065205</v>
      </c>
      <c r="J88" s="48">
        <v>0.14910914507050299</v>
      </c>
      <c r="K88" s="46">
        <v>231.70182687351499</v>
      </c>
      <c r="L88" s="45">
        <v>120.818798351288</v>
      </c>
      <c r="M88" s="47">
        <v>0.153618525274242</v>
      </c>
    </row>
    <row r="89" spans="1:13" ht="14.5" x14ac:dyDescent="0.35">
      <c r="A89" s="2" t="str">
        <f>VLOOKUP(C89, 'County name'!$A$1:$C$207, 2, TRUE)</f>
        <v>Tama County</v>
      </c>
      <c r="B89" s="2" t="str">
        <f>VLOOKUP($C89, 'County name'!$A$1:$C$207, 3, TRUE)</f>
        <v>Iowa</v>
      </c>
      <c r="C89" s="33">
        <v>19171</v>
      </c>
      <c r="D89" s="12">
        <f>VLOOKUP($C89, 'County name'!$A$3:$D$101, 4, FALSE)</f>
        <v>1.3000000000000001E-2</v>
      </c>
      <c r="E89" s="44">
        <v>2007.99252885957</v>
      </c>
      <c r="F89" s="44">
        <v>196.060559797287</v>
      </c>
      <c r="G89" s="38">
        <v>0.981222968066634</v>
      </c>
      <c r="H89" s="45">
        <v>214.85140603068899</v>
      </c>
      <c r="I89" s="45">
        <v>100.97194170951801</v>
      </c>
      <c r="J89" s="48">
        <v>0.159853375806251</v>
      </c>
      <c r="K89" s="46">
        <v>230.059721963812</v>
      </c>
      <c r="L89" s="45">
        <v>127.15725274086</v>
      </c>
      <c r="M89" s="47">
        <v>0.15366082996948299</v>
      </c>
    </row>
    <row r="90" spans="1:13" ht="14.5" x14ac:dyDescent="0.35">
      <c r="A90" s="2" t="str">
        <f>VLOOKUP(C90, 'County name'!$A$1:$C$207, 2, TRUE)</f>
        <v>Taylor County</v>
      </c>
      <c r="B90" s="2" t="str">
        <f>VLOOKUP($C90, 'County name'!$A$1:$C$207, 3, TRUE)</f>
        <v>Iowa</v>
      </c>
      <c r="C90" s="33">
        <v>19173</v>
      </c>
      <c r="D90" s="12">
        <f>VLOOKUP($C90, 'County name'!$A$3:$D$101, 4, FALSE)</f>
        <v>7.9000000000000008E-3</v>
      </c>
      <c r="E90" s="44">
        <v>2197.9317460380498</v>
      </c>
      <c r="F90" s="44">
        <v>265.76112356185899</v>
      </c>
      <c r="G90" s="38">
        <v>1.08482244707376</v>
      </c>
      <c r="H90" s="45">
        <v>223.40151597857499</v>
      </c>
      <c r="I90" s="45">
        <v>115.78484802246101</v>
      </c>
      <c r="J90" s="48">
        <v>0.161652390296424</v>
      </c>
      <c r="K90" s="46">
        <v>267.09439282743301</v>
      </c>
      <c r="L90" s="45">
        <v>159.35074825286901</v>
      </c>
      <c r="M90" s="47">
        <v>0.21393543378541599</v>
      </c>
    </row>
    <row r="91" spans="1:13" ht="14.5" x14ac:dyDescent="0.35">
      <c r="A91" s="2" t="str">
        <f>VLOOKUP(C91, 'County name'!$A$1:$C$207, 2, TRUE)</f>
        <v>Union County</v>
      </c>
      <c r="B91" s="2" t="str">
        <f>VLOOKUP($C91, 'County name'!$A$1:$C$207, 3, TRUE)</f>
        <v>Iowa</v>
      </c>
      <c r="C91" s="33">
        <v>19175</v>
      </c>
      <c r="D91" s="12">
        <f>VLOOKUP($C91, 'County name'!$A$3:$D$101, 4, FALSE)</f>
        <v>6.5000000000000006E-3</v>
      </c>
      <c r="E91" s="44">
        <v>2160.16225899449</v>
      </c>
      <c r="F91" s="44">
        <v>247.36932091712899</v>
      </c>
      <c r="G91" s="38">
        <v>1.0626225693866</v>
      </c>
      <c r="H91" s="45">
        <v>219.46403844458999</v>
      </c>
      <c r="I91" s="45">
        <v>116.754275465012</v>
      </c>
      <c r="J91" s="48">
        <v>0.163494315061158</v>
      </c>
      <c r="K91" s="46">
        <v>264.91446076529098</v>
      </c>
      <c r="L91" s="45">
        <v>153.957759046554</v>
      </c>
      <c r="M91" s="47">
        <v>0.20741941799555799</v>
      </c>
    </row>
    <row r="92" spans="1:13" ht="14.5" x14ac:dyDescent="0.35">
      <c r="A92" s="2" t="str">
        <f>VLOOKUP(C92, 'County name'!$A$1:$C$207, 2, TRUE)</f>
        <v>Van Buren County</v>
      </c>
      <c r="B92" s="2" t="str">
        <f>VLOOKUP($C92, 'County name'!$A$1:$C$207, 3, TRUE)</f>
        <v>Iowa</v>
      </c>
      <c r="C92" s="33">
        <v>19177</v>
      </c>
      <c r="D92" s="12">
        <f>VLOOKUP($C92, 'County name'!$A$3:$D$101, 4, FALSE)</f>
        <v>4.7999999999999996E-3</v>
      </c>
      <c r="E92" s="44">
        <v>2302.86319852732</v>
      </c>
      <c r="F92" s="44">
        <v>306.31291484832798</v>
      </c>
      <c r="G92" s="38">
        <v>1.12848994098254</v>
      </c>
      <c r="H92" s="45">
        <v>238.07360776998101</v>
      </c>
      <c r="I92" s="45">
        <v>135.897235298157</v>
      </c>
      <c r="J92" s="48">
        <v>0.18586314653224001</v>
      </c>
      <c r="K92" s="46">
        <v>267.93547644652398</v>
      </c>
      <c r="L92" s="45">
        <v>173.09795475006101</v>
      </c>
      <c r="M92" s="47">
        <v>0.20987085246759701</v>
      </c>
    </row>
    <row r="93" spans="1:13" ht="14.5" x14ac:dyDescent="0.35">
      <c r="A93" s="2" t="str">
        <f>VLOOKUP(C93, 'County name'!$A$1:$C$207, 2, TRUE)</f>
        <v>Wapello County</v>
      </c>
      <c r="B93" s="2" t="str">
        <f>VLOOKUP($C93, 'County name'!$A$1:$C$207, 3, TRUE)</f>
        <v>Iowa</v>
      </c>
      <c r="C93" s="33">
        <v>19179</v>
      </c>
      <c r="D93" s="12">
        <f>VLOOKUP($C93, 'County name'!$A$3:$D$101, 4, FALSE)</f>
        <v>5.1999999999999998E-3</v>
      </c>
      <c r="E93" s="44">
        <v>2251.61673543192</v>
      </c>
      <c r="F93" s="44">
        <v>268.43965935707098</v>
      </c>
      <c r="G93" s="38">
        <v>1.10248435399277</v>
      </c>
      <c r="H93" s="45">
        <v>229.382714785263</v>
      </c>
      <c r="I93" s="45">
        <v>123.31348567009</v>
      </c>
      <c r="J93" s="48">
        <v>0.17556115822291701</v>
      </c>
      <c r="K93" s="46">
        <v>255.96248442716899</v>
      </c>
      <c r="L93" s="45">
        <v>156.13561272621101</v>
      </c>
      <c r="M93" s="47">
        <v>0.19223201457668701</v>
      </c>
    </row>
    <row r="94" spans="1:13" ht="14.5" x14ac:dyDescent="0.35">
      <c r="A94" s="2" t="str">
        <f>VLOOKUP(C94, 'County name'!$A$1:$C$207, 2, TRUE)</f>
        <v>Warren County</v>
      </c>
      <c r="B94" s="2" t="str">
        <f>VLOOKUP($C94, 'County name'!$A$1:$C$207, 3, TRUE)</f>
        <v>Iowa</v>
      </c>
      <c r="C94" s="33">
        <v>19181</v>
      </c>
      <c r="D94" s="12">
        <f>VLOOKUP($C94, 'County name'!$A$3:$D$101, 4, FALSE)</f>
        <v>6.0999999999999995E-3</v>
      </c>
      <c r="E94" s="44">
        <v>2183.5767805115602</v>
      </c>
      <c r="F94" s="44">
        <v>248.64524111747701</v>
      </c>
      <c r="G94" s="38">
        <v>1.0629509559340999</v>
      </c>
      <c r="H94" s="45">
        <v>217.642072254862</v>
      </c>
      <c r="I94" s="45">
        <v>115.22351832389801</v>
      </c>
      <c r="J94" s="48">
        <v>0.16278492442093101</v>
      </c>
      <c r="K94" s="46">
        <v>256.63113562071197</v>
      </c>
      <c r="L94" s="45">
        <v>150.53840050697301</v>
      </c>
      <c r="M94" s="47">
        <v>0.192253741488533</v>
      </c>
    </row>
    <row r="95" spans="1:13" ht="14.5" x14ac:dyDescent="0.35">
      <c r="A95" s="2" t="str">
        <f>VLOOKUP(C95, 'County name'!$A$1:$C$207, 2, TRUE)</f>
        <v>Washington County</v>
      </c>
      <c r="B95" s="2" t="str">
        <f>VLOOKUP($C95, 'County name'!$A$1:$C$207, 3, TRUE)</f>
        <v>Iowa</v>
      </c>
      <c r="C95" s="33">
        <v>19183</v>
      </c>
      <c r="D95" s="12">
        <f>VLOOKUP($C95, 'County name'!$A$3:$D$101, 4, FALSE)</f>
        <v>8.8000000000000005E-3</v>
      </c>
      <c r="E95" s="44">
        <v>2230.2055422561202</v>
      </c>
      <c r="F95" s="44">
        <v>267.00251870155302</v>
      </c>
      <c r="G95" s="38">
        <v>1.07347318604326</v>
      </c>
      <c r="H95" s="45">
        <v>230.03684176765401</v>
      </c>
      <c r="I95" s="45">
        <v>125.522149801254</v>
      </c>
      <c r="J95" s="48">
        <v>0.17884172216547001</v>
      </c>
      <c r="K95" s="46">
        <v>252.50831245658901</v>
      </c>
      <c r="L95" s="45">
        <v>157.95840373039201</v>
      </c>
      <c r="M95" s="47">
        <v>0.18521374578430799</v>
      </c>
    </row>
    <row r="96" spans="1:13" ht="14.5" x14ac:dyDescent="0.35">
      <c r="A96" s="2" t="str">
        <f>VLOOKUP(C96, 'County name'!$A$1:$C$207, 2, TRUE)</f>
        <v>Wayne County</v>
      </c>
      <c r="B96" s="2" t="str">
        <f>VLOOKUP($C96, 'County name'!$A$1:$C$207, 3, TRUE)</f>
        <v>Iowa</v>
      </c>
      <c r="C96" s="33">
        <v>19185</v>
      </c>
      <c r="D96" s="12">
        <f>VLOOKUP($C96, 'County name'!$A$3:$D$101, 4, FALSE)</f>
        <v>5.6999999999999993E-3</v>
      </c>
      <c r="E96" s="44">
        <v>2152.5023151301598</v>
      </c>
      <c r="F96" s="44">
        <v>241.55650944709799</v>
      </c>
      <c r="G96" s="38">
        <v>1.0485693842917601</v>
      </c>
      <c r="H96" s="45">
        <v>226.973136074579</v>
      </c>
      <c r="I96" s="45">
        <v>117.453888368607</v>
      </c>
      <c r="J96" s="48">
        <v>0.16890961695520801</v>
      </c>
      <c r="K96" s="46">
        <v>271.78014402195703</v>
      </c>
      <c r="L96" s="45">
        <v>159.10534825325001</v>
      </c>
      <c r="M96" s="47">
        <v>0.21131017249738601</v>
      </c>
    </row>
    <row r="97" spans="1:13" ht="14.5" x14ac:dyDescent="0.35">
      <c r="A97" s="2" t="str">
        <f>VLOOKUP(C97, 'County name'!$A$1:$C$207, 2, TRUE)</f>
        <v>Webster County</v>
      </c>
      <c r="B97" s="2" t="str">
        <f>VLOOKUP($C97, 'County name'!$A$1:$C$207, 3, TRUE)</f>
        <v>Iowa</v>
      </c>
      <c r="C97" s="33">
        <v>19187</v>
      </c>
      <c r="D97" s="12">
        <f>VLOOKUP($C97, 'County name'!$A$3:$D$101, 4, FALSE)</f>
        <v>1.5100000000000001E-2</v>
      </c>
      <c r="E97" s="44">
        <v>2007.7180872511101</v>
      </c>
      <c r="F97" s="44">
        <v>201.96297054290801</v>
      </c>
      <c r="G97" s="38">
        <v>1.0401089130104899</v>
      </c>
      <c r="H97" s="45">
        <v>202.896149182692</v>
      </c>
      <c r="I97" s="45">
        <v>91.997320938110406</v>
      </c>
      <c r="J97" s="48">
        <v>0.14089528638773299</v>
      </c>
      <c r="K97" s="46">
        <v>221.18112994767699</v>
      </c>
      <c r="L97" s="45">
        <v>121.063903141022</v>
      </c>
      <c r="M97" s="47">
        <v>0.146459518078909</v>
      </c>
    </row>
    <row r="98" spans="1:13" ht="14.5" x14ac:dyDescent="0.35">
      <c r="A98" s="2" t="str">
        <f>VLOOKUP(C98, 'County name'!$A$1:$C$207, 2, TRUE)</f>
        <v>Winnebago County</v>
      </c>
      <c r="B98" s="2" t="str">
        <f>VLOOKUP($C98, 'County name'!$A$1:$C$207, 3, TRUE)</f>
        <v>Iowa</v>
      </c>
      <c r="C98" s="33">
        <v>19189</v>
      </c>
      <c r="D98" s="12">
        <f>VLOOKUP($C98, 'County name'!$A$3:$D$101, 4, FALSE)</f>
        <v>8.6E-3</v>
      </c>
      <c r="E98" s="44">
        <v>1884.5260815598999</v>
      </c>
      <c r="F98" s="44">
        <v>153.32452182769799</v>
      </c>
      <c r="G98" s="38">
        <v>0.94845193449577703</v>
      </c>
      <c r="H98" s="45">
        <v>198.93546768399</v>
      </c>
      <c r="I98" s="45">
        <v>76.441086101531994</v>
      </c>
      <c r="J98" s="48">
        <v>0.13062157572460001</v>
      </c>
      <c r="K98" s="46">
        <v>195.08772301143</v>
      </c>
      <c r="L98" s="45">
        <v>101.605145359039</v>
      </c>
      <c r="M98" s="47">
        <v>0.11032824347145399</v>
      </c>
    </row>
    <row r="99" spans="1:13" ht="14.5" x14ac:dyDescent="0.35">
      <c r="A99" s="2" t="str">
        <f>VLOOKUP(C99, 'County name'!$A$1:$C$207, 2, TRUE)</f>
        <v>Winneshiek County</v>
      </c>
      <c r="B99" s="2" t="str">
        <f>VLOOKUP($C99, 'County name'!$A$1:$C$207, 3, TRUE)</f>
        <v>Iowa</v>
      </c>
      <c r="C99" s="33">
        <v>19191</v>
      </c>
      <c r="D99" s="12">
        <f>VLOOKUP($C99, 'County name'!$A$3:$D$101, 4, FALSE)</f>
        <v>1.03E-2</v>
      </c>
      <c r="E99" s="44">
        <v>1825.29305086872</v>
      </c>
      <c r="F99" s="44">
        <v>137.409502220154</v>
      </c>
      <c r="G99" s="38">
        <v>0.90551363357311399</v>
      </c>
      <c r="H99" s="45">
        <v>212.968105475698</v>
      </c>
      <c r="I99" s="45">
        <v>78.364169120788603</v>
      </c>
      <c r="J99" s="48">
        <v>0.152570313471833</v>
      </c>
      <c r="K99" s="46">
        <v>202.74254113328601</v>
      </c>
      <c r="L99" s="45">
        <v>100.825148963928</v>
      </c>
      <c r="M99" s="47">
        <v>0.11969851147602099</v>
      </c>
    </row>
    <row r="100" spans="1:13" ht="14.5" x14ac:dyDescent="0.35">
      <c r="A100" s="2" t="str">
        <f>VLOOKUP(C100, 'County name'!$A$1:$C$207, 2, TRUE)</f>
        <v>Woodbury County</v>
      </c>
      <c r="B100" s="2" t="str">
        <f>VLOOKUP($C100, 'County name'!$A$1:$C$207, 3, TRUE)</f>
        <v>Iowa</v>
      </c>
      <c r="C100" s="33">
        <v>19193</v>
      </c>
      <c r="D100" s="12">
        <f>VLOOKUP($C100, 'County name'!$A$3:$D$101, 4, FALSE)</f>
        <v>1.5700000000000002E-2</v>
      </c>
      <c r="E100" s="44">
        <v>2078.0425113885899</v>
      </c>
      <c r="F100" s="44">
        <v>253.16718726158101</v>
      </c>
      <c r="G100" s="38">
        <v>1.10858169918942</v>
      </c>
      <c r="H100" s="45">
        <v>200.598736762442</v>
      </c>
      <c r="I100" s="45">
        <v>97.308702898025501</v>
      </c>
      <c r="J100" s="48">
        <v>0.12685936417313901</v>
      </c>
      <c r="K100" s="46">
        <v>231.073580939626</v>
      </c>
      <c r="L100" s="45">
        <v>136.20585961341899</v>
      </c>
      <c r="M100" s="47">
        <v>0.16062387206722301</v>
      </c>
    </row>
    <row r="101" spans="1:13" ht="14.5" x14ac:dyDescent="0.35">
      <c r="A101" s="2" t="str">
        <f>VLOOKUP(C101, 'County name'!$A$1:$C$207, 2, TRUE)</f>
        <v>Worth County</v>
      </c>
      <c r="B101" s="2" t="str">
        <f>VLOOKUP($C101, 'County name'!$A$1:$C$207, 3, TRUE)</f>
        <v>Iowa</v>
      </c>
      <c r="C101" s="33">
        <v>19195</v>
      </c>
      <c r="D101" s="12">
        <f>VLOOKUP($C101, 'County name'!$A$3:$D$101, 4, FALSE)</f>
        <v>8.3000000000000001E-3</v>
      </c>
      <c r="E101" s="44">
        <v>1844.0364122343001</v>
      </c>
      <c r="F101" s="44">
        <v>141.07253947257999</v>
      </c>
      <c r="G101" s="38">
        <v>0.91303940966366903</v>
      </c>
      <c r="H101" s="45">
        <v>200.00642973959901</v>
      </c>
      <c r="I101" s="45">
        <v>73.1595206737518</v>
      </c>
      <c r="J101" s="48">
        <v>0.134964565760643</v>
      </c>
      <c r="K101" s="46">
        <v>194.83974382246399</v>
      </c>
      <c r="L101" s="45">
        <v>97.609246015548706</v>
      </c>
      <c r="M101" s="47">
        <v>0.110140553224087</v>
      </c>
    </row>
    <row r="102" spans="1:13" ht="14.5" x14ac:dyDescent="0.35">
      <c r="A102" s="2" t="str">
        <f>VLOOKUP(C102, 'County name'!$A$1:$C$207, 2, TRUE)</f>
        <v>Wright County</v>
      </c>
      <c r="B102" s="2" t="str">
        <f>VLOOKUP($C102, 'County name'!$A$1:$C$207, 3, TRUE)</f>
        <v>Iowa</v>
      </c>
      <c r="C102" s="33">
        <v>19197</v>
      </c>
      <c r="D102" s="12">
        <f>VLOOKUP($C102, 'County name'!$A$3:$D$101, 4, FALSE)</f>
        <v>1.3500000000000002E-2</v>
      </c>
      <c r="E102" s="44">
        <v>1927.93294350624</v>
      </c>
      <c r="F102" s="44">
        <v>169.65176138877899</v>
      </c>
      <c r="G102" s="38">
        <v>0.96667264593809799</v>
      </c>
      <c r="H102" s="45">
        <v>204.92852977768101</v>
      </c>
      <c r="I102" s="45">
        <v>85.519569253921503</v>
      </c>
      <c r="J102" s="48">
        <v>0.14088039736638899</v>
      </c>
      <c r="K102" s="46">
        <v>214.103974538599</v>
      </c>
      <c r="L102" s="45">
        <v>111.85461754798899</v>
      </c>
      <c r="M102" s="47">
        <v>0.13276439774754001</v>
      </c>
    </row>
    <row r="103" spans="1:13" ht="12.5" x14ac:dyDescent="0.25">
      <c r="A103" s="2"/>
      <c r="B103" s="2"/>
      <c r="C103" s="1"/>
      <c r="D103" s="12"/>
      <c r="E103" s="1"/>
      <c r="F103" s="1"/>
      <c r="G103" s="1"/>
      <c r="H103" s="22"/>
      <c r="K103" s="22"/>
      <c r="M103" s="23"/>
    </row>
    <row r="104" spans="1:13" ht="12.5" x14ac:dyDescent="0.25">
      <c r="A104" s="2"/>
      <c r="B104" s="2"/>
      <c r="C104" s="2"/>
      <c r="D104" s="12"/>
      <c r="E104" s="2"/>
      <c r="F104" s="2"/>
      <c r="G104" s="2"/>
      <c r="H104" s="22"/>
      <c r="K104" s="22"/>
      <c r="M104" s="23"/>
    </row>
    <row r="105" spans="1:13" ht="12.5" x14ac:dyDescent="0.25">
      <c r="A105" s="2"/>
      <c r="B105" s="2"/>
      <c r="C105" s="2"/>
      <c r="D105" s="12"/>
      <c r="E105" s="2"/>
      <c r="F105" s="2"/>
      <c r="G105" s="2"/>
      <c r="H105" s="22"/>
      <c r="K105" s="22"/>
      <c r="M105" s="23"/>
    </row>
    <row r="106" spans="1:13" ht="12.5" x14ac:dyDescent="0.25">
      <c r="A106" s="2"/>
      <c r="B106" s="2"/>
      <c r="C106" s="2"/>
      <c r="D106" s="12"/>
      <c r="E106" s="2"/>
      <c r="F106" s="2"/>
      <c r="G106" s="2"/>
      <c r="H106" s="22"/>
      <c r="K106" s="22"/>
      <c r="M106" s="23"/>
    </row>
    <row r="107" spans="1:13" ht="12.5" x14ac:dyDescent="0.25">
      <c r="A107" s="2"/>
      <c r="B107" s="2"/>
      <c r="C107" s="2"/>
      <c r="D107" s="12"/>
      <c r="E107" s="2"/>
      <c r="F107" s="2"/>
      <c r="G107" s="2"/>
      <c r="H107" s="22"/>
      <c r="K107" s="22"/>
      <c r="M107" s="23"/>
    </row>
    <row r="108" spans="1:13" ht="12.5" x14ac:dyDescent="0.25">
      <c r="A108" s="2"/>
      <c r="B108" s="2"/>
      <c r="C108" s="2"/>
      <c r="D108" s="12"/>
      <c r="E108" s="2"/>
      <c r="F108" s="2"/>
      <c r="G108" s="2"/>
      <c r="H108" s="22"/>
      <c r="K108" s="22"/>
      <c r="M108" s="23"/>
    </row>
    <row r="109" spans="1:13" ht="12.5" x14ac:dyDescent="0.25">
      <c r="A109" s="2"/>
      <c r="B109" s="2"/>
      <c r="C109" s="2"/>
      <c r="D109" s="12"/>
      <c r="E109" s="2"/>
      <c r="F109" s="2"/>
      <c r="G109" s="2"/>
      <c r="H109" s="22"/>
      <c r="K109" s="22"/>
      <c r="M109" s="23"/>
    </row>
    <row r="110" spans="1:13" ht="12.5" x14ac:dyDescent="0.25">
      <c r="A110" s="2"/>
      <c r="B110" s="2"/>
      <c r="C110" s="2"/>
      <c r="D110" s="12"/>
      <c r="E110" s="2"/>
      <c r="F110" s="2"/>
      <c r="G110" s="2"/>
      <c r="H110" s="22"/>
      <c r="K110" s="22"/>
      <c r="M110" s="23"/>
    </row>
    <row r="111" spans="1:13" ht="12.5" x14ac:dyDescent="0.25">
      <c r="A111" s="2"/>
      <c r="B111" s="2"/>
      <c r="C111" s="2"/>
      <c r="D111" s="12"/>
      <c r="E111" s="2"/>
      <c r="F111" s="2"/>
      <c r="G111" s="2"/>
      <c r="H111" s="22"/>
      <c r="K111" s="22"/>
      <c r="M111" s="23"/>
    </row>
    <row r="112" spans="1:13" ht="12.5" x14ac:dyDescent="0.25">
      <c r="A112" s="2"/>
      <c r="B112" s="2"/>
      <c r="C112" s="2"/>
      <c r="D112" s="12"/>
      <c r="E112" s="2"/>
      <c r="F112" s="2"/>
      <c r="G112" s="2"/>
      <c r="H112" s="22"/>
      <c r="K112" s="22"/>
      <c r="M112" s="23"/>
    </row>
    <row r="113" spans="1:13" ht="12.5" x14ac:dyDescent="0.25">
      <c r="A113" s="2"/>
      <c r="B113" s="2"/>
      <c r="C113" s="2"/>
      <c r="D113" s="12"/>
      <c r="E113" s="2"/>
      <c r="F113" s="2"/>
      <c r="G113" s="2"/>
      <c r="H113" s="22"/>
      <c r="K113" s="22"/>
      <c r="M113" s="23"/>
    </row>
    <row r="114" spans="1:13" ht="12.5" x14ac:dyDescent="0.25">
      <c r="A114" s="2"/>
      <c r="B114" s="2"/>
      <c r="C114" s="2"/>
      <c r="D114" s="12"/>
      <c r="E114" s="2"/>
      <c r="F114" s="2"/>
      <c r="G114" s="2"/>
      <c r="H114" s="22"/>
      <c r="K114" s="22"/>
      <c r="M114" s="23"/>
    </row>
    <row r="115" spans="1:13" ht="12.5" x14ac:dyDescent="0.25">
      <c r="A115" s="2"/>
      <c r="B115" s="2"/>
      <c r="C115" s="2"/>
      <c r="D115" s="12"/>
      <c r="E115" s="2"/>
      <c r="F115" s="2"/>
      <c r="G115" s="2"/>
      <c r="H115" s="22"/>
      <c r="K115" s="22"/>
      <c r="M115" s="23"/>
    </row>
    <row r="116" spans="1:13" ht="12.5" x14ac:dyDescent="0.25">
      <c r="A116" s="2"/>
      <c r="B116" s="2"/>
      <c r="C116" s="2"/>
      <c r="D116" s="12"/>
      <c r="E116" s="2"/>
      <c r="F116" s="2"/>
      <c r="G116" s="2"/>
      <c r="H116" s="22"/>
      <c r="K116" s="22"/>
      <c r="M116" s="23"/>
    </row>
    <row r="117" spans="1:13" ht="12.5" x14ac:dyDescent="0.25">
      <c r="A117" s="2"/>
      <c r="B117" s="2"/>
      <c r="C117" s="2"/>
      <c r="D117" s="12"/>
      <c r="E117" s="2"/>
      <c r="F117" s="2"/>
      <c r="G117" s="2"/>
      <c r="H117" s="22"/>
      <c r="K117" s="22"/>
      <c r="M117" s="23"/>
    </row>
    <row r="118" spans="1:13" ht="12.5" x14ac:dyDescent="0.25">
      <c r="A118" s="2"/>
      <c r="B118" s="2"/>
      <c r="C118" s="2"/>
      <c r="D118" s="12"/>
      <c r="E118" s="2"/>
      <c r="F118" s="2"/>
      <c r="G118" s="2"/>
      <c r="H118" s="22"/>
      <c r="K118" s="22"/>
      <c r="M118" s="23"/>
    </row>
    <row r="119" spans="1:13" ht="12.5" x14ac:dyDescent="0.25">
      <c r="A119" s="2"/>
      <c r="B119" s="2"/>
      <c r="C119" s="2"/>
      <c r="D119" s="12"/>
      <c r="E119" s="2"/>
      <c r="F119" s="2"/>
      <c r="G119" s="2"/>
      <c r="H119" s="22"/>
      <c r="K119" s="22"/>
      <c r="M119" s="23"/>
    </row>
    <row r="120" spans="1:13" ht="12.5" x14ac:dyDescent="0.25">
      <c r="A120" s="2"/>
      <c r="B120" s="2"/>
      <c r="C120" s="2"/>
      <c r="D120" s="12"/>
      <c r="E120" s="2"/>
      <c r="F120" s="2"/>
      <c r="G120" s="2"/>
      <c r="H120" s="22"/>
      <c r="K120" s="22"/>
      <c r="M120" s="23"/>
    </row>
    <row r="121" spans="1:13" ht="12.5" x14ac:dyDescent="0.25">
      <c r="A121" s="2"/>
      <c r="B121" s="2"/>
      <c r="C121" s="2"/>
      <c r="D121" s="12"/>
      <c r="E121" s="2"/>
      <c r="F121" s="2"/>
      <c r="G121" s="2"/>
      <c r="H121" s="22"/>
      <c r="K121" s="22"/>
      <c r="M121" s="23"/>
    </row>
    <row r="122" spans="1:13" ht="12.5" x14ac:dyDescent="0.25">
      <c r="A122" s="2"/>
      <c r="B122" s="2"/>
      <c r="C122" s="2"/>
      <c r="D122" s="12"/>
      <c r="E122" s="2"/>
      <c r="F122" s="2"/>
      <c r="G122" s="2"/>
      <c r="H122" s="22"/>
      <c r="K122" s="22"/>
      <c r="M122" s="23"/>
    </row>
    <row r="123" spans="1:13" ht="12.5" x14ac:dyDescent="0.25">
      <c r="A123" s="2"/>
      <c r="B123" s="2"/>
      <c r="C123" s="2"/>
      <c r="D123" s="12"/>
      <c r="E123" s="2"/>
      <c r="F123" s="2"/>
      <c r="G123" s="2"/>
      <c r="H123" s="22"/>
      <c r="K123" s="22"/>
      <c r="M123" s="23"/>
    </row>
    <row r="124" spans="1:13" ht="12.5" x14ac:dyDescent="0.25">
      <c r="A124" s="2"/>
      <c r="B124" s="2"/>
      <c r="C124" s="2"/>
      <c r="D124" s="12"/>
      <c r="E124" s="2"/>
      <c r="F124" s="2"/>
      <c r="G124" s="2"/>
      <c r="H124" s="22"/>
      <c r="K124" s="22"/>
      <c r="M124" s="23"/>
    </row>
    <row r="125" spans="1:13" ht="12.5" x14ac:dyDescent="0.25">
      <c r="A125" s="2"/>
      <c r="B125" s="2"/>
      <c r="C125" s="2"/>
      <c r="D125" s="12"/>
      <c r="E125" s="2"/>
      <c r="F125" s="2"/>
      <c r="G125" s="2"/>
      <c r="H125" s="22"/>
      <c r="K125" s="22"/>
      <c r="M125" s="23"/>
    </row>
    <row r="126" spans="1:13" ht="12.5" x14ac:dyDescent="0.25">
      <c r="A126" s="2"/>
      <c r="B126" s="2"/>
      <c r="C126" s="2"/>
      <c r="D126" s="12"/>
      <c r="E126" s="2"/>
      <c r="F126" s="2"/>
      <c r="G126" s="2"/>
      <c r="H126" s="22"/>
      <c r="K126" s="22"/>
      <c r="M126" s="23"/>
    </row>
    <row r="127" spans="1:13" ht="12.5" x14ac:dyDescent="0.25">
      <c r="A127" s="2"/>
      <c r="B127" s="2"/>
      <c r="C127" s="2"/>
      <c r="D127" s="12"/>
      <c r="E127" s="2"/>
      <c r="F127" s="2"/>
      <c r="G127" s="2"/>
      <c r="H127" s="22"/>
      <c r="K127" s="22"/>
      <c r="M127" s="23"/>
    </row>
    <row r="128" spans="1:13" ht="12.5" x14ac:dyDescent="0.25">
      <c r="A128" s="2"/>
      <c r="B128" s="2"/>
      <c r="C128" s="2"/>
      <c r="D128" s="12"/>
      <c r="E128" s="2"/>
      <c r="F128" s="2"/>
      <c r="G128" s="2"/>
      <c r="H128" s="22"/>
      <c r="K128" s="22"/>
      <c r="M128" s="23"/>
    </row>
    <row r="129" spans="1:13" ht="12.5" x14ac:dyDescent="0.25">
      <c r="A129" s="2"/>
      <c r="B129" s="2"/>
      <c r="C129" s="2"/>
      <c r="D129" s="12"/>
      <c r="E129" s="2"/>
      <c r="F129" s="2"/>
      <c r="G129" s="2"/>
      <c r="H129" s="22"/>
      <c r="K129" s="22"/>
      <c r="M129" s="23"/>
    </row>
    <row r="130" spans="1:13" ht="12.5" x14ac:dyDescent="0.25">
      <c r="A130" s="2"/>
      <c r="B130" s="2"/>
      <c r="C130" s="2"/>
      <c r="D130" s="12"/>
      <c r="E130" s="2"/>
      <c r="F130" s="2"/>
      <c r="G130" s="2"/>
      <c r="H130" s="22"/>
      <c r="K130" s="22"/>
      <c r="M130" s="23"/>
    </row>
    <row r="131" spans="1:13" ht="12.5" x14ac:dyDescent="0.25">
      <c r="A131" s="2"/>
      <c r="B131" s="2"/>
      <c r="C131" s="2"/>
      <c r="D131" s="12"/>
      <c r="E131" s="2"/>
      <c r="F131" s="2"/>
      <c r="G131" s="2"/>
      <c r="H131" s="22"/>
      <c r="K131" s="22"/>
      <c r="M131" s="23"/>
    </row>
    <row r="132" spans="1:13" ht="12.5" x14ac:dyDescent="0.25">
      <c r="A132" s="2"/>
      <c r="B132" s="2"/>
      <c r="C132" s="2"/>
      <c r="D132" s="12"/>
      <c r="E132" s="2"/>
      <c r="F132" s="2"/>
      <c r="G132" s="2"/>
      <c r="H132" s="22"/>
      <c r="K132" s="22"/>
      <c r="M132" s="23"/>
    </row>
    <row r="133" spans="1:13" ht="12.5" x14ac:dyDescent="0.25">
      <c r="A133" s="2"/>
      <c r="B133" s="2"/>
      <c r="C133" s="2"/>
      <c r="D133" s="12"/>
      <c r="E133" s="2"/>
      <c r="F133" s="2"/>
      <c r="G133" s="2"/>
      <c r="H133" s="22"/>
      <c r="K133" s="22"/>
      <c r="M133" s="23"/>
    </row>
    <row r="134" spans="1:13" ht="12.5" x14ac:dyDescent="0.25">
      <c r="A134" s="2"/>
      <c r="B134" s="2"/>
      <c r="C134" s="2"/>
      <c r="D134" s="12"/>
      <c r="E134" s="2"/>
      <c r="F134" s="2"/>
      <c r="G134" s="2"/>
      <c r="H134" s="22"/>
      <c r="K134" s="22"/>
      <c r="M134" s="23"/>
    </row>
    <row r="135" spans="1:13" ht="12.5" x14ac:dyDescent="0.25">
      <c r="A135" s="2"/>
      <c r="B135" s="2"/>
      <c r="C135" s="2"/>
      <c r="D135" s="12"/>
      <c r="E135" s="2"/>
      <c r="F135" s="2"/>
      <c r="G135" s="2"/>
      <c r="H135" s="22"/>
      <c r="K135" s="22"/>
      <c r="M135" s="23"/>
    </row>
    <row r="136" spans="1:13" ht="12.5" x14ac:dyDescent="0.25">
      <c r="A136" s="2"/>
      <c r="B136" s="2"/>
      <c r="C136" s="2"/>
      <c r="D136" s="12"/>
      <c r="E136" s="2"/>
      <c r="F136" s="2"/>
      <c r="G136" s="2"/>
      <c r="H136" s="22"/>
      <c r="K136" s="22"/>
      <c r="M136" s="23"/>
    </row>
    <row r="137" spans="1:13" ht="12.5" x14ac:dyDescent="0.25">
      <c r="A137" s="2"/>
      <c r="B137" s="2"/>
      <c r="C137" s="2"/>
      <c r="D137" s="12"/>
      <c r="E137" s="2"/>
      <c r="F137" s="2"/>
      <c r="G137" s="2"/>
      <c r="H137" s="22"/>
      <c r="K137" s="22"/>
      <c r="M137" s="23"/>
    </row>
    <row r="138" spans="1:13" ht="12.5" x14ac:dyDescent="0.25">
      <c r="A138" s="2"/>
      <c r="B138" s="2"/>
      <c r="C138" s="2"/>
      <c r="D138" s="12"/>
      <c r="E138" s="2"/>
      <c r="F138" s="2"/>
      <c r="G138" s="2"/>
      <c r="H138" s="22"/>
      <c r="K138" s="22"/>
      <c r="M138" s="23"/>
    </row>
    <row r="139" spans="1:13" ht="12.5" x14ac:dyDescent="0.25">
      <c r="A139" s="2"/>
      <c r="B139" s="2"/>
      <c r="C139" s="2"/>
      <c r="D139" s="12"/>
      <c r="E139" s="2"/>
      <c r="F139" s="2"/>
      <c r="G139" s="2"/>
      <c r="H139" s="22"/>
      <c r="K139" s="22"/>
      <c r="M139" s="23"/>
    </row>
    <row r="140" spans="1:13" ht="12.5" x14ac:dyDescent="0.25">
      <c r="A140" s="2"/>
      <c r="B140" s="2"/>
      <c r="C140" s="2"/>
      <c r="D140" s="12"/>
      <c r="E140" s="2"/>
      <c r="F140" s="2"/>
      <c r="G140" s="2"/>
      <c r="H140" s="22"/>
      <c r="K140" s="22"/>
      <c r="M140" s="23"/>
    </row>
    <row r="141" spans="1:13" ht="12.5" x14ac:dyDescent="0.25">
      <c r="A141" s="2"/>
      <c r="B141" s="2"/>
      <c r="C141" s="2"/>
      <c r="D141" s="12"/>
      <c r="E141" s="2"/>
      <c r="F141" s="2"/>
      <c r="G141" s="2"/>
      <c r="H141" s="22"/>
      <c r="K141" s="22"/>
      <c r="M141" s="23"/>
    </row>
    <row r="142" spans="1:13" ht="12.5" x14ac:dyDescent="0.25">
      <c r="A142" s="2"/>
      <c r="B142" s="2"/>
      <c r="C142" s="2"/>
      <c r="D142" s="12"/>
      <c r="E142" s="2"/>
      <c r="F142" s="2"/>
      <c r="G142" s="2"/>
      <c r="H142" s="22"/>
      <c r="K142" s="22"/>
      <c r="M142" s="23"/>
    </row>
    <row r="143" spans="1:13" ht="12.5" x14ac:dyDescent="0.25">
      <c r="A143" s="2"/>
      <c r="B143" s="2"/>
      <c r="C143" s="2"/>
      <c r="D143" s="12"/>
      <c r="E143" s="2"/>
      <c r="F143" s="2"/>
      <c r="G143" s="2"/>
      <c r="H143" s="22"/>
      <c r="K143" s="22"/>
      <c r="M143" s="23"/>
    </row>
    <row r="144" spans="1:13" ht="12.5" x14ac:dyDescent="0.25">
      <c r="A144" s="2"/>
      <c r="B144" s="2"/>
      <c r="C144" s="2"/>
      <c r="D144" s="12"/>
      <c r="E144" s="2"/>
      <c r="F144" s="2"/>
      <c r="G144" s="2"/>
      <c r="H144" s="22"/>
      <c r="K144" s="22"/>
      <c r="M144" s="23"/>
    </row>
    <row r="145" spans="1:13" ht="12.5" x14ac:dyDescent="0.25">
      <c r="A145" s="2"/>
      <c r="B145" s="2"/>
      <c r="C145" s="2"/>
      <c r="D145" s="12"/>
      <c r="E145" s="2"/>
      <c r="F145" s="2"/>
      <c r="G145" s="2"/>
      <c r="H145" s="22"/>
      <c r="K145" s="22"/>
      <c r="M145" s="23"/>
    </row>
    <row r="146" spans="1:13" ht="12.5" x14ac:dyDescent="0.25">
      <c r="A146" s="2"/>
      <c r="B146" s="2"/>
      <c r="C146" s="2"/>
      <c r="D146" s="12"/>
      <c r="E146" s="2"/>
      <c r="F146" s="2"/>
      <c r="G146" s="2"/>
      <c r="H146" s="22"/>
      <c r="K146" s="22"/>
      <c r="M146" s="23"/>
    </row>
    <row r="147" spans="1:13" ht="12.5" x14ac:dyDescent="0.25">
      <c r="A147" s="2"/>
      <c r="B147" s="2"/>
      <c r="C147" s="2"/>
      <c r="D147" s="12"/>
      <c r="E147" s="2"/>
      <c r="F147" s="2"/>
      <c r="G147" s="2"/>
      <c r="H147" s="22"/>
      <c r="K147" s="22"/>
      <c r="M147" s="23"/>
    </row>
    <row r="148" spans="1:13" ht="12.5" x14ac:dyDescent="0.25">
      <c r="A148" s="2"/>
      <c r="B148" s="2"/>
      <c r="C148" s="2"/>
      <c r="D148" s="12"/>
      <c r="E148" s="2"/>
      <c r="F148" s="2"/>
      <c r="G148" s="2"/>
      <c r="H148" s="22"/>
      <c r="K148" s="22"/>
      <c r="M148" s="23"/>
    </row>
    <row r="149" spans="1:13" ht="12.5" x14ac:dyDescent="0.25">
      <c r="A149" s="2"/>
      <c r="B149" s="2"/>
      <c r="C149" s="2"/>
      <c r="D149" s="12"/>
      <c r="E149" s="2"/>
      <c r="F149" s="2"/>
      <c r="G149" s="2"/>
      <c r="H149" s="22"/>
      <c r="K149" s="22"/>
      <c r="M149" s="23"/>
    </row>
    <row r="150" spans="1:13" ht="12.5" x14ac:dyDescent="0.25">
      <c r="A150" s="2"/>
      <c r="B150" s="2"/>
      <c r="C150" s="2"/>
      <c r="D150" s="12"/>
      <c r="E150" s="2"/>
      <c r="F150" s="2"/>
      <c r="G150" s="2"/>
      <c r="H150" s="22"/>
      <c r="K150" s="22"/>
      <c r="M150" s="23"/>
    </row>
    <row r="151" spans="1:13" ht="12.5" x14ac:dyDescent="0.25">
      <c r="A151" s="2"/>
      <c r="B151" s="2"/>
      <c r="C151" s="2"/>
      <c r="D151" s="12"/>
      <c r="E151" s="2"/>
      <c r="F151" s="2"/>
      <c r="G151" s="2"/>
      <c r="H151" s="22"/>
      <c r="K151" s="22"/>
      <c r="M151" s="23"/>
    </row>
    <row r="152" spans="1:13" ht="12.5" x14ac:dyDescent="0.25">
      <c r="A152" s="2"/>
      <c r="B152" s="2"/>
      <c r="C152" s="2"/>
      <c r="D152" s="12"/>
      <c r="E152" s="2"/>
      <c r="F152" s="2"/>
      <c r="G152" s="2"/>
      <c r="H152" s="22"/>
      <c r="K152" s="22"/>
      <c r="M152" s="23"/>
    </row>
    <row r="153" spans="1:13" ht="12.5" x14ac:dyDescent="0.25">
      <c r="A153" s="2"/>
      <c r="B153" s="2"/>
      <c r="C153" s="2"/>
      <c r="D153" s="12"/>
      <c r="E153" s="2"/>
      <c r="F153" s="2"/>
      <c r="G153" s="2"/>
      <c r="H153" s="22"/>
      <c r="K153" s="22"/>
      <c r="M153" s="23"/>
    </row>
    <row r="154" spans="1:13" ht="12.5" x14ac:dyDescent="0.25">
      <c r="A154" s="2"/>
      <c r="B154" s="2"/>
      <c r="C154" s="2"/>
      <c r="D154" s="12"/>
      <c r="E154" s="2"/>
      <c r="F154" s="2"/>
      <c r="G154" s="2"/>
      <c r="H154" s="22"/>
      <c r="K154" s="22"/>
      <c r="M154" s="23"/>
    </row>
    <row r="155" spans="1:13" ht="12.5" x14ac:dyDescent="0.25">
      <c r="A155" s="2"/>
      <c r="B155" s="2"/>
      <c r="C155" s="2"/>
      <c r="D155" s="12"/>
      <c r="E155" s="2"/>
      <c r="F155" s="2"/>
      <c r="G155" s="2"/>
      <c r="H155" s="22"/>
      <c r="K155" s="22"/>
      <c r="M155" s="23"/>
    </row>
    <row r="156" spans="1:13" ht="12.5" x14ac:dyDescent="0.25">
      <c r="A156" s="2"/>
      <c r="B156" s="2"/>
      <c r="C156" s="2"/>
      <c r="D156" s="12"/>
      <c r="E156" s="2"/>
      <c r="F156" s="2"/>
      <c r="G156" s="2"/>
      <c r="H156" s="22"/>
      <c r="K156" s="22"/>
      <c r="M156" s="23"/>
    </row>
    <row r="157" spans="1:13" ht="12.5" x14ac:dyDescent="0.25">
      <c r="A157" s="2"/>
      <c r="B157" s="2"/>
      <c r="C157" s="2"/>
      <c r="D157" s="12"/>
      <c r="E157" s="2"/>
      <c r="F157" s="2"/>
      <c r="G157" s="2"/>
      <c r="H157" s="22"/>
      <c r="K157" s="22"/>
      <c r="M157" s="23"/>
    </row>
    <row r="158" spans="1:13" ht="12.5" x14ac:dyDescent="0.25">
      <c r="A158" s="2"/>
      <c r="B158" s="2"/>
      <c r="C158" s="2"/>
      <c r="D158" s="12"/>
      <c r="E158" s="2"/>
      <c r="F158" s="2"/>
      <c r="G158" s="2"/>
      <c r="H158" s="22"/>
      <c r="K158" s="22"/>
      <c r="M158" s="23"/>
    </row>
    <row r="159" spans="1:13" ht="12.5" x14ac:dyDescent="0.25">
      <c r="A159" s="2"/>
      <c r="B159" s="2"/>
      <c r="C159" s="2"/>
      <c r="D159" s="12"/>
      <c r="E159" s="2"/>
      <c r="F159" s="2"/>
      <c r="G159" s="2"/>
      <c r="H159" s="22"/>
      <c r="K159" s="22"/>
      <c r="M159" s="23"/>
    </row>
    <row r="160" spans="1:13" ht="12.5" x14ac:dyDescent="0.25">
      <c r="A160" s="2"/>
      <c r="B160" s="2"/>
      <c r="C160" s="2"/>
      <c r="D160" s="12"/>
      <c r="E160" s="2"/>
      <c r="F160" s="2"/>
      <c r="G160" s="2"/>
      <c r="H160" s="22"/>
      <c r="K160" s="22"/>
      <c r="M160" s="23"/>
    </row>
    <row r="161" spans="1:13" ht="12.5" x14ac:dyDescent="0.25">
      <c r="A161" s="2"/>
      <c r="B161" s="2"/>
      <c r="C161" s="2"/>
      <c r="D161" s="12"/>
      <c r="E161" s="2"/>
      <c r="F161" s="2"/>
      <c r="G161" s="2"/>
      <c r="H161" s="22"/>
      <c r="K161" s="22"/>
      <c r="M161" s="23"/>
    </row>
    <row r="162" spans="1:13" ht="12.5" x14ac:dyDescent="0.25">
      <c r="A162" s="2"/>
      <c r="B162" s="2"/>
      <c r="C162" s="2"/>
      <c r="D162" s="12"/>
      <c r="E162" s="2"/>
      <c r="F162" s="2"/>
      <c r="G162" s="2"/>
      <c r="H162" s="22"/>
      <c r="K162" s="22"/>
      <c r="M162" s="23"/>
    </row>
    <row r="163" spans="1:13" ht="12.5" x14ac:dyDescent="0.25">
      <c r="A163" s="2"/>
      <c r="B163" s="2"/>
      <c r="C163" s="2"/>
      <c r="D163" s="12"/>
      <c r="E163" s="2"/>
      <c r="F163" s="2"/>
      <c r="G163" s="2"/>
      <c r="H163" s="22"/>
      <c r="K163" s="22"/>
      <c r="M163" s="23"/>
    </row>
    <row r="164" spans="1:13" ht="12.5" x14ac:dyDescent="0.25">
      <c r="A164" s="2"/>
      <c r="B164" s="2"/>
      <c r="C164" s="2"/>
      <c r="D164" s="12"/>
      <c r="E164" s="2"/>
      <c r="F164" s="2"/>
      <c r="G164" s="2"/>
      <c r="H164" s="22"/>
      <c r="K164" s="22"/>
      <c r="M164" s="23"/>
    </row>
    <row r="165" spans="1:13" ht="12.5" x14ac:dyDescent="0.25">
      <c r="A165" s="2"/>
      <c r="B165" s="2"/>
      <c r="C165" s="2"/>
      <c r="D165" s="12"/>
      <c r="E165" s="2"/>
      <c r="F165" s="2"/>
      <c r="G165" s="2"/>
      <c r="H165" s="22"/>
      <c r="K165" s="22"/>
      <c r="M165" s="23"/>
    </row>
    <row r="166" spans="1:13" ht="12.5" x14ac:dyDescent="0.25">
      <c r="A166" s="2"/>
      <c r="B166" s="2"/>
      <c r="C166" s="2"/>
      <c r="D166" s="12"/>
      <c r="E166" s="2"/>
      <c r="F166" s="2"/>
      <c r="G166" s="2"/>
      <c r="H166" s="22"/>
      <c r="K166" s="22"/>
      <c r="M166" s="23"/>
    </row>
    <row r="167" spans="1:13" ht="12.5" x14ac:dyDescent="0.25">
      <c r="A167" s="2"/>
      <c r="B167" s="2"/>
      <c r="C167" s="2"/>
      <c r="D167" s="12"/>
      <c r="E167" s="2"/>
      <c r="F167" s="2"/>
      <c r="G167" s="2"/>
      <c r="H167" s="22"/>
      <c r="K167" s="22"/>
      <c r="M167" s="23"/>
    </row>
    <row r="168" spans="1:13" ht="12.5" x14ac:dyDescent="0.25">
      <c r="A168" s="2"/>
      <c r="B168" s="2"/>
      <c r="C168" s="2"/>
      <c r="D168" s="12"/>
      <c r="E168" s="2"/>
      <c r="F168" s="2"/>
      <c r="G168" s="2"/>
      <c r="H168" s="22"/>
      <c r="K168" s="22"/>
      <c r="M168" s="23"/>
    </row>
    <row r="169" spans="1:13" ht="12.5" x14ac:dyDescent="0.25">
      <c r="A169" s="2"/>
      <c r="B169" s="2"/>
      <c r="C169" s="2"/>
      <c r="D169" s="12"/>
      <c r="E169" s="2"/>
      <c r="F169" s="2"/>
      <c r="G169" s="2"/>
      <c r="H169" s="22"/>
      <c r="K169" s="22"/>
      <c r="M169" s="23"/>
    </row>
    <row r="170" spans="1:13" ht="12.5" x14ac:dyDescent="0.25">
      <c r="A170" s="2"/>
      <c r="B170" s="2"/>
      <c r="C170" s="2"/>
      <c r="D170" s="12"/>
      <c r="E170" s="2"/>
      <c r="F170" s="2"/>
      <c r="G170" s="2"/>
      <c r="H170" s="22"/>
      <c r="K170" s="22"/>
      <c r="M170" s="23"/>
    </row>
    <row r="171" spans="1:13" ht="12.5" x14ac:dyDescent="0.25">
      <c r="A171" s="2"/>
      <c r="B171" s="2"/>
      <c r="C171" s="2"/>
      <c r="D171" s="12"/>
      <c r="E171" s="2"/>
      <c r="F171" s="2"/>
      <c r="G171" s="2"/>
      <c r="H171" s="22"/>
      <c r="K171" s="22"/>
      <c r="M171" s="23"/>
    </row>
    <row r="172" spans="1:13" ht="12.5" x14ac:dyDescent="0.25">
      <c r="A172" s="2"/>
      <c r="B172" s="2"/>
      <c r="C172" s="2"/>
      <c r="D172" s="12"/>
      <c r="E172" s="2"/>
      <c r="F172" s="2"/>
      <c r="G172" s="2"/>
      <c r="H172" s="22"/>
      <c r="K172" s="22"/>
      <c r="M172" s="23"/>
    </row>
    <row r="173" spans="1:13" ht="12.5" x14ac:dyDescent="0.25">
      <c r="A173" s="2"/>
      <c r="B173" s="2"/>
      <c r="C173" s="2"/>
      <c r="D173" s="12"/>
      <c r="E173" s="2"/>
      <c r="F173" s="2"/>
      <c r="G173" s="2"/>
      <c r="H173" s="22"/>
      <c r="K173" s="22"/>
      <c r="M173" s="23"/>
    </row>
    <row r="174" spans="1:13" ht="12.5" x14ac:dyDescent="0.25">
      <c r="A174" s="2"/>
      <c r="B174" s="2"/>
      <c r="C174" s="2"/>
      <c r="D174" s="12"/>
      <c r="E174" s="2"/>
      <c r="F174" s="2"/>
      <c r="G174" s="2"/>
      <c r="H174" s="22"/>
      <c r="K174" s="22"/>
      <c r="M174" s="23"/>
    </row>
    <row r="175" spans="1:13" ht="12.5" x14ac:dyDescent="0.25">
      <c r="A175" s="2"/>
      <c r="B175" s="2"/>
      <c r="C175" s="2"/>
      <c r="D175" s="12"/>
      <c r="E175" s="2"/>
      <c r="F175" s="2"/>
      <c r="G175" s="2"/>
      <c r="H175" s="22"/>
      <c r="K175" s="22"/>
      <c r="M175" s="23"/>
    </row>
    <row r="176" spans="1:13" ht="12.5" x14ac:dyDescent="0.25">
      <c r="A176" s="2"/>
      <c r="B176" s="2"/>
      <c r="C176" s="2"/>
      <c r="D176" s="12"/>
      <c r="E176" s="2"/>
      <c r="F176" s="2"/>
      <c r="G176" s="2"/>
      <c r="H176" s="22"/>
      <c r="K176" s="22"/>
      <c r="M176" s="23"/>
    </row>
    <row r="177" spans="1:13" ht="12.5" x14ac:dyDescent="0.25">
      <c r="A177" s="2"/>
      <c r="B177" s="2"/>
      <c r="C177" s="2"/>
      <c r="D177" s="12"/>
      <c r="E177" s="2"/>
      <c r="F177" s="2"/>
      <c r="G177" s="2"/>
      <c r="H177" s="22"/>
      <c r="K177" s="22"/>
      <c r="M177" s="23"/>
    </row>
    <row r="178" spans="1:13" ht="12.5" x14ac:dyDescent="0.25">
      <c r="A178" s="2"/>
      <c r="B178" s="2"/>
      <c r="C178" s="2"/>
      <c r="D178" s="12"/>
      <c r="E178" s="2"/>
      <c r="F178" s="2"/>
      <c r="G178" s="2"/>
      <c r="H178" s="22"/>
      <c r="K178" s="22"/>
      <c r="M178" s="23"/>
    </row>
    <row r="179" spans="1:13" ht="12.5" x14ac:dyDescent="0.25">
      <c r="A179" s="2"/>
      <c r="B179" s="2"/>
      <c r="C179" s="2"/>
      <c r="D179" s="12"/>
      <c r="E179" s="2"/>
      <c r="F179" s="2"/>
      <c r="G179" s="2"/>
      <c r="H179" s="22"/>
      <c r="K179" s="22"/>
      <c r="M179" s="23"/>
    </row>
    <row r="180" spans="1:13" ht="12.5" x14ac:dyDescent="0.25">
      <c r="A180" s="2"/>
      <c r="B180" s="2"/>
      <c r="C180" s="2"/>
      <c r="D180" s="12"/>
      <c r="E180" s="2"/>
      <c r="F180" s="2"/>
      <c r="G180" s="2"/>
      <c r="H180" s="22"/>
      <c r="K180" s="22"/>
      <c r="M180" s="23"/>
    </row>
    <row r="181" spans="1:13" ht="12.5" x14ac:dyDescent="0.25">
      <c r="A181" s="2"/>
      <c r="B181" s="2"/>
      <c r="C181" s="2"/>
      <c r="D181" s="12"/>
      <c r="E181" s="2"/>
      <c r="F181" s="2"/>
      <c r="G181" s="2"/>
      <c r="H181" s="22"/>
      <c r="K181" s="22"/>
      <c r="M181" s="23"/>
    </row>
    <row r="182" spans="1:13" ht="12.5" x14ac:dyDescent="0.25">
      <c r="A182" s="2"/>
      <c r="B182" s="2"/>
      <c r="C182" s="2"/>
      <c r="D182" s="12"/>
      <c r="E182" s="2"/>
      <c r="F182" s="2"/>
      <c r="G182" s="2"/>
      <c r="H182" s="22"/>
      <c r="K182" s="22"/>
      <c r="M182" s="23"/>
    </row>
    <row r="183" spans="1:13" ht="12.5" x14ac:dyDescent="0.25">
      <c r="A183" s="2"/>
      <c r="B183" s="2"/>
      <c r="C183" s="2"/>
      <c r="D183" s="12"/>
      <c r="E183" s="2"/>
      <c r="F183" s="2"/>
      <c r="G183" s="2"/>
      <c r="H183" s="22"/>
      <c r="K183" s="22"/>
      <c r="M183" s="23"/>
    </row>
    <row r="184" spans="1:13" ht="12.5" x14ac:dyDescent="0.25">
      <c r="A184" s="2"/>
      <c r="B184" s="2"/>
      <c r="C184" s="2"/>
      <c r="D184" s="12"/>
      <c r="E184" s="2"/>
      <c r="F184" s="2"/>
      <c r="G184" s="2"/>
      <c r="H184" s="22"/>
      <c r="K184" s="22"/>
      <c r="M184" s="23"/>
    </row>
    <row r="185" spans="1:13" ht="12.5" x14ac:dyDescent="0.25">
      <c r="A185" s="2"/>
      <c r="B185" s="2"/>
      <c r="C185" s="2"/>
      <c r="D185" s="12"/>
      <c r="E185" s="2"/>
      <c r="F185" s="2"/>
      <c r="G185" s="2"/>
      <c r="H185" s="22"/>
      <c r="K185" s="22"/>
      <c r="M185" s="23"/>
    </row>
    <row r="186" spans="1:13" ht="12.5" x14ac:dyDescent="0.25">
      <c r="A186" s="2"/>
      <c r="B186" s="2"/>
      <c r="C186" s="2"/>
      <c r="D186" s="12"/>
      <c r="E186" s="2"/>
      <c r="F186" s="2"/>
      <c r="G186" s="2"/>
      <c r="H186" s="22"/>
      <c r="K186" s="22"/>
      <c r="M186" s="23"/>
    </row>
    <row r="187" spans="1:13" ht="12.5" x14ac:dyDescent="0.25">
      <c r="A187" s="2"/>
      <c r="B187" s="2"/>
      <c r="C187" s="2"/>
      <c r="D187" s="12"/>
      <c r="E187" s="2"/>
      <c r="F187" s="2"/>
      <c r="G187" s="2"/>
      <c r="H187" s="22"/>
      <c r="K187" s="22"/>
      <c r="M187" s="23"/>
    </row>
    <row r="188" spans="1:13" ht="12.5" x14ac:dyDescent="0.25">
      <c r="A188" s="2"/>
      <c r="B188" s="2"/>
      <c r="C188" s="2"/>
      <c r="D188" s="12"/>
      <c r="E188" s="2"/>
      <c r="F188" s="2"/>
      <c r="G188" s="2"/>
      <c r="H188" s="22"/>
      <c r="K188" s="22"/>
      <c r="M188" s="23"/>
    </row>
    <row r="189" spans="1:13" ht="12.5" x14ac:dyDescent="0.25">
      <c r="A189" s="2"/>
      <c r="B189" s="2"/>
      <c r="C189" s="2"/>
      <c r="D189" s="12"/>
      <c r="E189" s="2"/>
      <c r="F189" s="2"/>
      <c r="G189" s="2"/>
      <c r="H189" s="22"/>
      <c r="K189" s="22"/>
      <c r="M189" s="23"/>
    </row>
    <row r="190" spans="1:13" ht="12.5" x14ac:dyDescent="0.25">
      <c r="A190" s="2"/>
      <c r="B190" s="2"/>
      <c r="C190" s="2"/>
      <c r="D190" s="12"/>
      <c r="E190" s="2"/>
      <c r="F190" s="2"/>
      <c r="G190" s="2"/>
      <c r="H190" s="22"/>
      <c r="K190" s="22"/>
      <c r="M190" s="23"/>
    </row>
    <row r="191" spans="1:13" ht="12.5" x14ac:dyDescent="0.25">
      <c r="A191" s="2"/>
      <c r="B191" s="2"/>
      <c r="C191" s="2"/>
      <c r="D191" s="12"/>
      <c r="E191" s="2"/>
      <c r="F191" s="2"/>
      <c r="G191" s="2"/>
      <c r="H191" s="22"/>
      <c r="K191" s="22"/>
      <c r="M191" s="23"/>
    </row>
    <row r="192" spans="1:13" ht="12.5" x14ac:dyDescent="0.25">
      <c r="A192" s="2"/>
      <c r="B192" s="2"/>
      <c r="C192" s="2"/>
      <c r="D192" s="12"/>
      <c r="E192" s="2"/>
      <c r="F192" s="2"/>
      <c r="G192" s="2"/>
      <c r="H192" s="22"/>
      <c r="K192" s="22"/>
      <c r="M192" s="23"/>
    </row>
    <row r="193" spans="1:13" ht="12.5" x14ac:dyDescent="0.25">
      <c r="A193" s="2"/>
      <c r="B193" s="2"/>
      <c r="C193" s="2"/>
      <c r="D193" s="12"/>
      <c r="E193" s="2"/>
      <c r="F193" s="2"/>
      <c r="G193" s="2"/>
      <c r="H193" s="22"/>
      <c r="K193" s="22"/>
      <c r="M193" s="23"/>
    </row>
    <row r="194" spans="1:13" ht="12.5" x14ac:dyDescent="0.25">
      <c r="A194" s="2"/>
      <c r="B194" s="2"/>
      <c r="C194" s="2"/>
      <c r="D194" s="12"/>
      <c r="E194" s="2"/>
      <c r="F194" s="2"/>
      <c r="G194" s="2"/>
      <c r="H194" s="22"/>
      <c r="K194" s="22"/>
      <c r="M194" s="23"/>
    </row>
    <row r="195" spans="1:13" ht="12.5" x14ac:dyDescent="0.25">
      <c r="A195" s="2"/>
      <c r="B195" s="2"/>
      <c r="C195" s="2"/>
      <c r="D195" s="12"/>
      <c r="E195" s="2"/>
      <c r="F195" s="2"/>
      <c r="G195" s="2"/>
      <c r="H195" s="22"/>
      <c r="K195" s="22"/>
      <c r="M195" s="23"/>
    </row>
    <row r="196" spans="1:13" ht="12.5" x14ac:dyDescent="0.25">
      <c r="A196" s="2"/>
      <c r="B196" s="2"/>
      <c r="C196" s="2"/>
      <c r="D196" s="12"/>
      <c r="E196" s="2"/>
      <c r="F196" s="2"/>
      <c r="G196" s="2"/>
      <c r="H196" s="22"/>
      <c r="K196" s="22"/>
      <c r="M196" s="23"/>
    </row>
    <row r="197" spans="1:13" ht="12.5" x14ac:dyDescent="0.25">
      <c r="A197" s="2"/>
      <c r="B197" s="2"/>
      <c r="C197" s="2"/>
      <c r="D197" s="12"/>
      <c r="E197" s="2"/>
      <c r="F197" s="2"/>
      <c r="G197" s="2"/>
      <c r="H197" s="22"/>
      <c r="K197" s="22"/>
      <c r="M197" s="23"/>
    </row>
    <row r="198" spans="1:13" ht="12.5" x14ac:dyDescent="0.25">
      <c r="A198" s="2"/>
      <c r="B198" s="2"/>
      <c r="C198" s="2"/>
      <c r="D198" s="12"/>
      <c r="E198" s="2"/>
      <c r="F198" s="2"/>
      <c r="G198" s="2"/>
      <c r="H198" s="22"/>
      <c r="K198" s="22"/>
      <c r="M198" s="23"/>
    </row>
    <row r="199" spans="1:13" ht="12.5" x14ac:dyDescent="0.25">
      <c r="A199" s="2"/>
      <c r="B199" s="2"/>
      <c r="C199" s="2"/>
      <c r="D199" s="12"/>
      <c r="E199" s="2"/>
      <c r="F199" s="2"/>
      <c r="G199" s="2"/>
      <c r="H199" s="22"/>
      <c r="K199" s="22"/>
      <c r="M199" s="23"/>
    </row>
    <row r="200" spans="1:13" ht="12.5" x14ac:dyDescent="0.25">
      <c r="A200" s="2"/>
      <c r="B200" s="2"/>
      <c r="C200" s="2"/>
      <c r="D200" s="12"/>
      <c r="E200" s="2"/>
      <c r="F200" s="2"/>
      <c r="G200" s="2"/>
      <c r="H200" s="22"/>
      <c r="K200" s="22"/>
      <c r="M200" s="23"/>
    </row>
    <row r="201" spans="1:13" ht="12.5" x14ac:dyDescent="0.25">
      <c r="A201" s="2"/>
      <c r="B201" s="2"/>
      <c r="C201" s="2"/>
      <c r="D201" s="12"/>
      <c r="E201" s="2"/>
      <c r="F201" s="2"/>
      <c r="G201" s="2"/>
      <c r="H201" s="22"/>
      <c r="K201" s="22"/>
      <c r="M201" s="23"/>
    </row>
    <row r="202" spans="1:13" ht="12.5" x14ac:dyDescent="0.25">
      <c r="A202" s="2"/>
      <c r="B202" s="2"/>
      <c r="C202" s="2"/>
      <c r="D202" s="12"/>
      <c r="E202" s="2"/>
      <c r="F202" s="2"/>
      <c r="G202" s="2"/>
      <c r="H202" s="22"/>
      <c r="K202" s="22"/>
      <c r="M202" s="23"/>
    </row>
    <row r="203" spans="1:13" ht="12.5" x14ac:dyDescent="0.25">
      <c r="A203" s="2"/>
      <c r="B203" s="2"/>
      <c r="C203" s="2"/>
      <c r="D203" s="12"/>
      <c r="E203" s="2"/>
      <c r="F203" s="2"/>
      <c r="G203" s="2"/>
      <c r="H203" s="22"/>
      <c r="K203" s="22"/>
      <c r="M203" s="23"/>
    </row>
    <row r="204" spans="1:13" ht="12.5" x14ac:dyDescent="0.25">
      <c r="A204" s="2"/>
      <c r="B204" s="2"/>
      <c r="C204" s="2"/>
      <c r="D204" s="12"/>
      <c r="E204" s="2"/>
      <c r="F204" s="2"/>
      <c r="G204" s="2"/>
      <c r="H204" s="22"/>
      <c r="K204" s="22"/>
      <c r="M204" s="23"/>
    </row>
    <row r="205" spans="1:13" ht="12.5" x14ac:dyDescent="0.25">
      <c r="A205" s="2"/>
      <c r="B205" s="2"/>
      <c r="C205" s="2"/>
      <c r="D205" s="12"/>
      <c r="E205" s="2"/>
      <c r="F205" s="2"/>
      <c r="G205" s="2"/>
      <c r="H205" s="22"/>
      <c r="K205" s="22"/>
      <c r="M205" s="23"/>
    </row>
    <row r="206" spans="1:13" ht="12.5" x14ac:dyDescent="0.25">
      <c r="A206" s="2"/>
      <c r="B206" s="2"/>
      <c r="C206" s="2"/>
      <c r="D206" s="12"/>
      <c r="E206" s="2"/>
      <c r="F206" s="2"/>
      <c r="G206" s="2"/>
      <c r="H206" s="22"/>
      <c r="K206" s="22"/>
      <c r="M206" s="23"/>
    </row>
    <row r="207" spans="1:13" ht="12.5" x14ac:dyDescent="0.25">
      <c r="A207" s="2"/>
      <c r="B207" s="2"/>
      <c r="C207" s="2"/>
      <c r="D207" s="12"/>
      <c r="E207" s="2"/>
      <c r="F207" s="2"/>
      <c r="G207" s="2"/>
      <c r="H207" s="22"/>
      <c r="K207" s="22"/>
      <c r="M207" s="23"/>
    </row>
    <row r="208" spans="1:13" ht="12.5" x14ac:dyDescent="0.25">
      <c r="A208" s="2"/>
      <c r="B208" s="2"/>
      <c r="C208" s="2"/>
      <c r="D208" s="12"/>
      <c r="E208" s="2"/>
      <c r="F208" s="2"/>
      <c r="G208" s="2"/>
      <c r="H208" s="22"/>
      <c r="K208" s="22"/>
      <c r="M208" s="23"/>
    </row>
    <row r="209" spans="3:13" ht="12.5" x14ac:dyDescent="0.25">
      <c r="C209" s="2"/>
      <c r="D209" s="12"/>
      <c r="E209" s="2"/>
      <c r="F209" s="2"/>
      <c r="G209" s="2"/>
      <c r="H209" s="22"/>
      <c r="K209" s="22"/>
      <c r="M209" s="23"/>
    </row>
    <row r="210" spans="3:13" ht="12.5" x14ac:dyDescent="0.25">
      <c r="D210" s="12"/>
      <c r="H210" s="22"/>
      <c r="K210" s="22"/>
      <c r="M210" s="23"/>
    </row>
    <row r="211" spans="3:13" ht="12.5" x14ac:dyDescent="0.25">
      <c r="D211" s="12"/>
      <c r="H211" s="22"/>
      <c r="K211" s="22"/>
      <c r="M211" s="23"/>
    </row>
    <row r="212" spans="3:13" ht="12.5" x14ac:dyDescent="0.25">
      <c r="D212" s="12"/>
      <c r="H212" s="22"/>
      <c r="K212" s="22"/>
      <c r="M212" s="23"/>
    </row>
    <row r="213" spans="3:13" ht="12.5" x14ac:dyDescent="0.25">
      <c r="D213" s="12"/>
      <c r="H213" s="22"/>
      <c r="K213" s="22"/>
      <c r="M213" s="23"/>
    </row>
    <row r="214" spans="3:13" ht="12.5" x14ac:dyDescent="0.25">
      <c r="D214" s="12"/>
      <c r="H214" s="22"/>
      <c r="K214" s="22"/>
      <c r="M214" s="23"/>
    </row>
    <row r="215" spans="3:13" ht="12.5" x14ac:dyDescent="0.25">
      <c r="D215" s="12"/>
      <c r="H215" s="22"/>
      <c r="K215" s="22"/>
      <c r="M215" s="23"/>
    </row>
    <row r="216" spans="3:13" ht="12.5" x14ac:dyDescent="0.25">
      <c r="D216" s="12"/>
      <c r="H216" s="22"/>
      <c r="K216" s="22"/>
      <c r="M216" s="23"/>
    </row>
    <row r="217" spans="3:13" ht="12.5" x14ac:dyDescent="0.25">
      <c r="D217" s="12"/>
      <c r="H217" s="22"/>
      <c r="K217" s="22"/>
      <c r="M217" s="23"/>
    </row>
    <row r="218" spans="3:13" ht="12.5" x14ac:dyDescent="0.25">
      <c r="D218" s="12"/>
      <c r="H218" s="22"/>
      <c r="K218" s="22"/>
      <c r="M218" s="23"/>
    </row>
    <row r="219" spans="3:13" ht="12.5" x14ac:dyDescent="0.25">
      <c r="D219" s="12"/>
      <c r="H219" s="22"/>
      <c r="K219" s="22"/>
      <c r="M219" s="23"/>
    </row>
    <row r="220" spans="3:13" ht="12.5" x14ac:dyDescent="0.25">
      <c r="D220" s="12"/>
      <c r="H220" s="22"/>
      <c r="K220" s="22"/>
      <c r="M220" s="23"/>
    </row>
    <row r="221" spans="3:13" ht="12.5" x14ac:dyDescent="0.25">
      <c r="D221" s="12"/>
      <c r="H221" s="22"/>
      <c r="K221" s="22"/>
      <c r="M221" s="23"/>
    </row>
    <row r="222" spans="3:13" ht="12.5" x14ac:dyDescent="0.25">
      <c r="D222" s="12"/>
      <c r="H222" s="22"/>
      <c r="K222" s="22"/>
      <c r="M222" s="23"/>
    </row>
    <row r="223" spans="3:13" ht="12.5" x14ac:dyDescent="0.25">
      <c r="D223" s="12"/>
      <c r="H223" s="22"/>
      <c r="K223" s="22"/>
      <c r="M223" s="23"/>
    </row>
    <row r="224" spans="3:13" ht="12.5" x14ac:dyDescent="0.25">
      <c r="D224" s="12"/>
      <c r="H224" s="22"/>
      <c r="K224" s="22"/>
      <c r="M224" s="23"/>
    </row>
    <row r="225" spans="4:13" ht="12.5" x14ac:dyDescent="0.25">
      <c r="D225" s="12"/>
      <c r="H225" s="22"/>
      <c r="K225" s="22"/>
      <c r="M225" s="23"/>
    </row>
    <row r="226" spans="4:13" ht="12.5" x14ac:dyDescent="0.25">
      <c r="D226" s="12"/>
      <c r="H226" s="22"/>
      <c r="K226" s="22"/>
      <c r="M226" s="23"/>
    </row>
    <row r="227" spans="4:13" ht="12.5" x14ac:dyDescent="0.25">
      <c r="D227" s="12"/>
      <c r="H227" s="22"/>
      <c r="K227" s="22"/>
      <c r="M227" s="23"/>
    </row>
    <row r="228" spans="4:13" ht="12.5" x14ac:dyDescent="0.25">
      <c r="D228" s="12"/>
      <c r="H228" s="22"/>
      <c r="K228" s="22"/>
      <c r="M228" s="23"/>
    </row>
    <row r="229" spans="4:13" ht="12.5" x14ac:dyDescent="0.25">
      <c r="D229" s="12"/>
      <c r="H229" s="22"/>
      <c r="K229" s="22"/>
      <c r="M229" s="23"/>
    </row>
    <row r="230" spans="4:13" ht="12.5" x14ac:dyDescent="0.25">
      <c r="D230" s="12"/>
      <c r="H230" s="22"/>
      <c r="K230" s="22"/>
      <c r="M230" s="23"/>
    </row>
    <row r="231" spans="4:13" ht="12.5" x14ac:dyDescent="0.25">
      <c r="D231" s="12"/>
      <c r="H231" s="22"/>
      <c r="K231" s="22"/>
      <c r="M231" s="23"/>
    </row>
    <row r="232" spans="4:13" ht="12.5" x14ac:dyDescent="0.25">
      <c r="D232" s="12"/>
      <c r="H232" s="22"/>
      <c r="K232" s="22"/>
      <c r="M232" s="23"/>
    </row>
    <row r="233" spans="4:13" ht="12.5" x14ac:dyDescent="0.25">
      <c r="D233" s="12"/>
      <c r="H233" s="22"/>
      <c r="K233" s="22"/>
      <c r="M233" s="23"/>
    </row>
    <row r="234" spans="4:13" ht="12.5" x14ac:dyDescent="0.25">
      <c r="D234" s="12"/>
      <c r="H234" s="22"/>
      <c r="K234" s="22"/>
      <c r="M234" s="23"/>
    </row>
    <row r="235" spans="4:13" ht="12.5" x14ac:dyDescent="0.25">
      <c r="D235" s="12"/>
      <c r="H235" s="22"/>
      <c r="K235" s="22"/>
      <c r="M235" s="23"/>
    </row>
    <row r="236" spans="4:13" ht="12.5" x14ac:dyDescent="0.25">
      <c r="D236" s="12"/>
      <c r="H236" s="22"/>
      <c r="K236" s="22"/>
      <c r="M236" s="23"/>
    </row>
    <row r="237" spans="4:13" ht="12.5" x14ac:dyDescent="0.25">
      <c r="D237" s="12"/>
      <c r="H237" s="22"/>
      <c r="K237" s="22"/>
      <c r="M237" s="23"/>
    </row>
    <row r="238" spans="4:13" ht="12.5" x14ac:dyDescent="0.25">
      <c r="D238" s="12"/>
      <c r="H238" s="22"/>
      <c r="K238" s="22"/>
      <c r="M238" s="23"/>
    </row>
    <row r="239" spans="4:13" ht="12.5" x14ac:dyDescent="0.25">
      <c r="D239" s="12"/>
      <c r="H239" s="22"/>
      <c r="K239" s="22"/>
      <c r="M239" s="23"/>
    </row>
    <row r="240" spans="4:13" ht="12.5" x14ac:dyDescent="0.25">
      <c r="D240" s="12"/>
      <c r="H240" s="22"/>
      <c r="K240" s="22"/>
      <c r="M240" s="23"/>
    </row>
    <row r="241" spans="4:13" ht="12.5" x14ac:dyDescent="0.25">
      <c r="D241" s="12"/>
      <c r="H241" s="22"/>
      <c r="K241" s="22"/>
      <c r="M241" s="23"/>
    </row>
    <row r="242" spans="4:13" ht="12.5" x14ac:dyDescent="0.25">
      <c r="D242" s="12"/>
      <c r="H242" s="22"/>
      <c r="K242" s="22"/>
      <c r="M242" s="23"/>
    </row>
    <row r="243" spans="4:13" ht="12.5" x14ac:dyDescent="0.25">
      <c r="D243" s="12"/>
      <c r="H243" s="22"/>
      <c r="K243" s="22"/>
      <c r="M243" s="23"/>
    </row>
    <row r="244" spans="4:13" ht="12.5" x14ac:dyDescent="0.25">
      <c r="D244" s="12"/>
      <c r="H244" s="22"/>
      <c r="K244" s="22"/>
      <c r="M244" s="23"/>
    </row>
    <row r="245" spans="4:13" ht="12.5" x14ac:dyDescent="0.25">
      <c r="D245" s="12"/>
      <c r="H245" s="22"/>
      <c r="K245" s="22"/>
      <c r="M245" s="23"/>
    </row>
    <row r="246" spans="4:13" ht="12.5" x14ac:dyDescent="0.25">
      <c r="D246" s="12"/>
      <c r="H246" s="22"/>
      <c r="K246" s="22"/>
      <c r="M246" s="23"/>
    </row>
    <row r="247" spans="4:13" ht="12.5" x14ac:dyDescent="0.25">
      <c r="D247" s="12"/>
      <c r="H247" s="22"/>
      <c r="K247" s="22"/>
      <c r="M247" s="23"/>
    </row>
    <row r="248" spans="4:13" ht="12.5" x14ac:dyDescent="0.25">
      <c r="D248" s="12"/>
      <c r="H248" s="22"/>
      <c r="K248" s="22"/>
      <c r="M248" s="23"/>
    </row>
    <row r="249" spans="4:13" ht="12.5" x14ac:dyDescent="0.25">
      <c r="D249" s="12"/>
      <c r="H249" s="22"/>
      <c r="K249" s="22"/>
      <c r="M249" s="23"/>
    </row>
    <row r="250" spans="4:13" ht="12.5" x14ac:dyDescent="0.25">
      <c r="D250" s="12"/>
      <c r="H250" s="22"/>
      <c r="K250" s="22"/>
      <c r="M250" s="23"/>
    </row>
    <row r="251" spans="4:13" ht="12.5" x14ac:dyDescent="0.25">
      <c r="D251" s="12"/>
      <c r="H251" s="22"/>
      <c r="K251" s="22"/>
      <c r="M251" s="23"/>
    </row>
    <row r="252" spans="4:13" ht="12.5" x14ac:dyDescent="0.25">
      <c r="D252" s="12"/>
      <c r="H252" s="22"/>
      <c r="K252" s="22"/>
      <c r="M252" s="23"/>
    </row>
    <row r="253" spans="4:13" ht="12.5" x14ac:dyDescent="0.25">
      <c r="D253" s="12"/>
      <c r="H253" s="22"/>
      <c r="K253" s="22"/>
      <c r="M253" s="23"/>
    </row>
    <row r="254" spans="4:13" ht="12.5" x14ac:dyDescent="0.25">
      <c r="D254" s="12"/>
      <c r="H254" s="22"/>
      <c r="K254" s="22"/>
      <c r="M254" s="23"/>
    </row>
    <row r="255" spans="4:13" ht="12.5" x14ac:dyDescent="0.25">
      <c r="D255" s="12"/>
      <c r="H255" s="22"/>
      <c r="K255" s="22"/>
      <c r="M255" s="23"/>
    </row>
    <row r="256" spans="4:13" ht="12.5" x14ac:dyDescent="0.25">
      <c r="D256" s="12"/>
      <c r="H256" s="22"/>
      <c r="K256" s="22"/>
      <c r="M256" s="23"/>
    </row>
    <row r="257" spans="4:13" ht="12.5" x14ac:dyDescent="0.25">
      <c r="D257" s="12"/>
      <c r="H257" s="22"/>
      <c r="K257" s="22"/>
      <c r="M257" s="23"/>
    </row>
    <row r="258" spans="4:13" ht="12.5" x14ac:dyDescent="0.25">
      <c r="D258" s="12"/>
      <c r="H258" s="22"/>
      <c r="K258" s="22"/>
      <c r="M258" s="23"/>
    </row>
    <row r="259" spans="4:13" ht="12.5" x14ac:dyDescent="0.25">
      <c r="D259" s="12"/>
      <c r="H259" s="22"/>
      <c r="K259" s="22"/>
      <c r="M259" s="23"/>
    </row>
    <row r="260" spans="4:13" ht="12.5" x14ac:dyDescent="0.25">
      <c r="D260" s="12"/>
      <c r="H260" s="22"/>
      <c r="K260" s="22"/>
      <c r="M260" s="23"/>
    </row>
    <row r="261" spans="4:13" ht="12.5" x14ac:dyDescent="0.25">
      <c r="D261" s="12"/>
      <c r="H261" s="22"/>
      <c r="K261" s="22"/>
      <c r="M261" s="23"/>
    </row>
    <row r="262" spans="4:13" ht="12.5" x14ac:dyDescent="0.25">
      <c r="D262" s="12"/>
      <c r="H262" s="22"/>
      <c r="K262" s="22"/>
      <c r="M262" s="23"/>
    </row>
    <row r="263" spans="4:13" ht="12.5" x14ac:dyDescent="0.25">
      <c r="D263" s="12"/>
      <c r="H263" s="22"/>
      <c r="K263" s="22"/>
      <c r="M263" s="23"/>
    </row>
    <row r="264" spans="4:13" ht="12.5" x14ac:dyDescent="0.25">
      <c r="D264" s="12"/>
      <c r="H264" s="22"/>
      <c r="K264" s="22"/>
      <c r="M264" s="23"/>
    </row>
    <row r="265" spans="4:13" ht="12.5" x14ac:dyDescent="0.25">
      <c r="D265" s="12"/>
      <c r="H265" s="22"/>
      <c r="K265" s="22"/>
      <c r="M265" s="23"/>
    </row>
    <row r="266" spans="4:13" ht="12.5" x14ac:dyDescent="0.25">
      <c r="D266" s="12"/>
      <c r="H266" s="22"/>
      <c r="K266" s="22"/>
      <c r="M266" s="23"/>
    </row>
    <row r="267" spans="4:13" ht="12.5" x14ac:dyDescent="0.25">
      <c r="D267" s="12"/>
      <c r="H267" s="22"/>
      <c r="K267" s="22"/>
      <c r="M267" s="23"/>
    </row>
    <row r="268" spans="4:13" ht="12.5" x14ac:dyDescent="0.25">
      <c r="D268" s="12"/>
      <c r="H268" s="22"/>
      <c r="K268" s="22"/>
      <c r="M268" s="23"/>
    </row>
    <row r="269" spans="4:13" ht="12.5" x14ac:dyDescent="0.25">
      <c r="D269" s="12"/>
      <c r="H269" s="22"/>
      <c r="K269" s="22"/>
      <c r="M269" s="23"/>
    </row>
    <row r="270" spans="4:13" ht="12.5" x14ac:dyDescent="0.25">
      <c r="D270" s="12"/>
      <c r="H270" s="22"/>
      <c r="K270" s="22"/>
      <c r="M270" s="23"/>
    </row>
    <row r="271" spans="4:13" ht="12.5" x14ac:dyDescent="0.25">
      <c r="D271" s="12"/>
      <c r="H271" s="22"/>
      <c r="K271" s="22"/>
      <c r="M271" s="23"/>
    </row>
    <row r="272" spans="4:13" ht="12.5" x14ac:dyDescent="0.25">
      <c r="D272" s="12"/>
      <c r="H272" s="22"/>
      <c r="K272" s="22"/>
      <c r="M272" s="23"/>
    </row>
    <row r="273" spans="4:13" ht="12.5" x14ac:dyDescent="0.25">
      <c r="D273" s="12"/>
      <c r="H273" s="22"/>
      <c r="K273" s="22"/>
      <c r="M273" s="23"/>
    </row>
    <row r="274" spans="4:13" ht="12.5" x14ac:dyDescent="0.25">
      <c r="D274" s="12"/>
      <c r="H274" s="22"/>
      <c r="K274" s="22"/>
      <c r="M274" s="23"/>
    </row>
    <row r="275" spans="4:13" ht="12.5" x14ac:dyDescent="0.25">
      <c r="D275" s="12"/>
      <c r="H275" s="22"/>
      <c r="K275" s="22"/>
      <c r="M275" s="23"/>
    </row>
    <row r="276" spans="4:13" ht="12.5" x14ac:dyDescent="0.25">
      <c r="D276" s="12"/>
      <c r="H276" s="22"/>
      <c r="K276" s="22"/>
      <c r="M276" s="23"/>
    </row>
    <row r="277" spans="4:13" ht="12.5" x14ac:dyDescent="0.25">
      <c r="D277" s="12"/>
      <c r="H277" s="22"/>
      <c r="K277" s="22"/>
      <c r="M277" s="23"/>
    </row>
    <row r="278" spans="4:13" ht="12.5" x14ac:dyDescent="0.25">
      <c r="D278" s="12"/>
      <c r="H278" s="22"/>
      <c r="K278" s="22"/>
      <c r="M278" s="23"/>
    </row>
    <row r="279" spans="4:13" ht="12.5" x14ac:dyDescent="0.25">
      <c r="D279" s="12"/>
      <c r="H279" s="22"/>
      <c r="K279" s="22"/>
      <c r="M279" s="23"/>
    </row>
    <row r="280" spans="4:13" ht="12.5" x14ac:dyDescent="0.25">
      <c r="D280" s="12"/>
      <c r="H280" s="22"/>
      <c r="K280" s="22"/>
      <c r="M280" s="23"/>
    </row>
    <row r="281" spans="4:13" ht="12.5" x14ac:dyDescent="0.25">
      <c r="D281" s="12"/>
      <c r="H281" s="22"/>
      <c r="K281" s="22"/>
      <c r="M281" s="23"/>
    </row>
    <row r="282" spans="4:13" ht="12.5" x14ac:dyDescent="0.25">
      <c r="D282" s="12"/>
      <c r="H282" s="22"/>
      <c r="K282" s="22"/>
      <c r="M282" s="23"/>
    </row>
    <row r="283" spans="4:13" ht="12.5" x14ac:dyDescent="0.25">
      <c r="D283" s="12"/>
      <c r="H283" s="22"/>
      <c r="K283" s="22"/>
      <c r="M283" s="23"/>
    </row>
    <row r="284" spans="4:13" ht="12.5" x14ac:dyDescent="0.25">
      <c r="D284" s="12"/>
      <c r="H284" s="22"/>
      <c r="K284" s="22"/>
      <c r="M284" s="23"/>
    </row>
    <row r="285" spans="4:13" ht="12.5" x14ac:dyDescent="0.25">
      <c r="D285" s="12"/>
      <c r="H285" s="22"/>
      <c r="K285" s="22"/>
      <c r="M285" s="23"/>
    </row>
    <row r="286" spans="4:13" ht="12.5" x14ac:dyDescent="0.25">
      <c r="D286" s="12"/>
      <c r="H286" s="22"/>
      <c r="K286" s="22"/>
      <c r="M286" s="23"/>
    </row>
    <row r="287" spans="4:13" ht="12.5" x14ac:dyDescent="0.25">
      <c r="D287" s="12"/>
      <c r="H287" s="22"/>
      <c r="K287" s="22"/>
      <c r="M287" s="23"/>
    </row>
    <row r="288" spans="4:13" ht="12.5" x14ac:dyDescent="0.25">
      <c r="D288" s="12"/>
      <c r="H288" s="22"/>
      <c r="K288" s="22"/>
      <c r="M288" s="23"/>
    </row>
    <row r="289" spans="4:13" ht="12.5" x14ac:dyDescent="0.25">
      <c r="D289" s="12"/>
      <c r="H289" s="22"/>
      <c r="K289" s="22"/>
      <c r="M289" s="23"/>
    </row>
    <row r="290" spans="4:13" ht="12.5" x14ac:dyDescent="0.25">
      <c r="D290" s="12"/>
      <c r="H290" s="22"/>
      <c r="K290" s="22"/>
      <c r="M290" s="23"/>
    </row>
    <row r="291" spans="4:13" ht="12.5" x14ac:dyDescent="0.25">
      <c r="D291" s="12"/>
      <c r="H291" s="22"/>
      <c r="K291" s="22"/>
      <c r="M291" s="23"/>
    </row>
    <row r="292" spans="4:13" ht="12.5" x14ac:dyDescent="0.25">
      <c r="D292" s="12"/>
      <c r="H292" s="22"/>
      <c r="K292" s="22"/>
      <c r="M292" s="23"/>
    </row>
    <row r="293" spans="4:13" ht="12.5" x14ac:dyDescent="0.25">
      <c r="D293" s="12"/>
      <c r="H293" s="22"/>
      <c r="K293" s="22"/>
      <c r="M293" s="23"/>
    </row>
    <row r="294" spans="4:13" ht="12.5" x14ac:dyDescent="0.25">
      <c r="D294" s="12"/>
      <c r="H294" s="22"/>
      <c r="K294" s="22"/>
      <c r="M294" s="23"/>
    </row>
    <row r="295" spans="4:13" ht="12.5" x14ac:dyDescent="0.25">
      <c r="D295" s="12"/>
      <c r="H295" s="22"/>
      <c r="K295" s="22"/>
      <c r="M295" s="23"/>
    </row>
    <row r="296" spans="4:13" ht="12.5" x14ac:dyDescent="0.25">
      <c r="D296" s="12"/>
      <c r="H296" s="22"/>
      <c r="K296" s="22"/>
      <c r="M296" s="23"/>
    </row>
    <row r="297" spans="4:13" ht="12.5" x14ac:dyDescent="0.25">
      <c r="D297" s="12"/>
      <c r="H297" s="22"/>
      <c r="K297" s="22"/>
      <c r="M297" s="23"/>
    </row>
    <row r="298" spans="4:13" ht="12.5" x14ac:dyDescent="0.25">
      <c r="D298" s="12"/>
      <c r="H298" s="22"/>
      <c r="K298" s="22"/>
      <c r="M298" s="23"/>
    </row>
    <row r="299" spans="4:13" ht="12.5" x14ac:dyDescent="0.25">
      <c r="D299" s="12"/>
      <c r="H299" s="22"/>
      <c r="K299" s="22"/>
      <c r="M299" s="23"/>
    </row>
    <row r="300" spans="4:13" ht="12.5" x14ac:dyDescent="0.25">
      <c r="D300" s="12"/>
      <c r="H300" s="22"/>
      <c r="K300" s="22"/>
      <c r="M300" s="23"/>
    </row>
    <row r="301" spans="4:13" ht="12.5" x14ac:dyDescent="0.25">
      <c r="D301" s="12"/>
      <c r="H301" s="22"/>
      <c r="K301" s="22"/>
      <c r="M301" s="23"/>
    </row>
    <row r="302" spans="4:13" ht="12.5" x14ac:dyDescent="0.25">
      <c r="D302" s="12"/>
      <c r="H302" s="22"/>
      <c r="K302" s="22"/>
      <c r="M302" s="23"/>
    </row>
    <row r="303" spans="4:13" ht="12.5" x14ac:dyDescent="0.25">
      <c r="D303" s="12"/>
      <c r="H303" s="22"/>
      <c r="K303" s="22"/>
      <c r="M303" s="23"/>
    </row>
    <row r="304" spans="4:13" ht="12.5" x14ac:dyDescent="0.25">
      <c r="D304" s="12"/>
      <c r="H304" s="22"/>
      <c r="K304" s="22"/>
      <c r="M304" s="23"/>
    </row>
    <row r="305" spans="4:13" ht="12.5" x14ac:dyDescent="0.25">
      <c r="D305" s="12"/>
      <c r="H305" s="22"/>
      <c r="K305" s="22"/>
      <c r="M305" s="23"/>
    </row>
    <row r="306" spans="4:13" ht="12.5" x14ac:dyDescent="0.25">
      <c r="D306" s="12"/>
      <c r="H306" s="22"/>
      <c r="K306" s="22"/>
      <c r="M306" s="23"/>
    </row>
    <row r="307" spans="4:13" ht="12.5" x14ac:dyDescent="0.25">
      <c r="D307" s="12"/>
      <c r="H307" s="22"/>
      <c r="K307" s="22"/>
      <c r="M307" s="23"/>
    </row>
    <row r="308" spans="4:13" ht="12.5" x14ac:dyDescent="0.25">
      <c r="D308" s="12"/>
      <c r="H308" s="22"/>
      <c r="K308" s="22"/>
      <c r="M308" s="23"/>
    </row>
    <row r="309" spans="4:13" ht="12.5" x14ac:dyDescent="0.25">
      <c r="D309" s="12"/>
      <c r="H309" s="22"/>
      <c r="K309" s="22"/>
      <c r="M309" s="23"/>
    </row>
    <row r="310" spans="4:13" ht="12.5" x14ac:dyDescent="0.25">
      <c r="D310" s="12"/>
      <c r="H310" s="22"/>
      <c r="K310" s="22"/>
      <c r="M310" s="23"/>
    </row>
    <row r="311" spans="4:13" ht="12.5" x14ac:dyDescent="0.25">
      <c r="D311" s="12"/>
      <c r="H311" s="22"/>
      <c r="K311" s="22"/>
      <c r="M311" s="23"/>
    </row>
    <row r="312" spans="4:13" ht="12.5" x14ac:dyDescent="0.25">
      <c r="D312" s="12"/>
      <c r="H312" s="22"/>
      <c r="K312" s="22"/>
      <c r="M312" s="23"/>
    </row>
    <row r="313" spans="4:13" ht="12.5" x14ac:dyDescent="0.25">
      <c r="D313" s="12"/>
      <c r="H313" s="22"/>
      <c r="K313" s="22"/>
      <c r="M313" s="23"/>
    </row>
    <row r="314" spans="4:13" ht="12.5" x14ac:dyDescent="0.25">
      <c r="D314" s="12"/>
      <c r="H314" s="22"/>
      <c r="K314" s="22"/>
      <c r="M314" s="23"/>
    </row>
    <row r="315" spans="4:13" ht="12.5" x14ac:dyDescent="0.25">
      <c r="D315" s="12"/>
      <c r="H315" s="22"/>
      <c r="K315" s="22"/>
      <c r="M315" s="23"/>
    </row>
    <row r="316" spans="4:13" ht="12.5" x14ac:dyDescent="0.25">
      <c r="D316" s="12"/>
      <c r="H316" s="22"/>
      <c r="K316" s="22"/>
      <c r="M316" s="23"/>
    </row>
    <row r="317" spans="4:13" ht="12.5" x14ac:dyDescent="0.25">
      <c r="D317" s="12"/>
      <c r="H317" s="22"/>
      <c r="K317" s="22"/>
      <c r="M317" s="23"/>
    </row>
    <row r="318" spans="4:13" ht="12.5" x14ac:dyDescent="0.25">
      <c r="D318" s="12"/>
      <c r="H318" s="22"/>
      <c r="K318" s="22"/>
      <c r="M318" s="23"/>
    </row>
    <row r="319" spans="4:13" ht="12.5" x14ac:dyDescent="0.25">
      <c r="D319" s="12"/>
      <c r="H319" s="22"/>
      <c r="K319" s="22"/>
      <c r="M319" s="23"/>
    </row>
    <row r="320" spans="4:13" ht="12.5" x14ac:dyDescent="0.25">
      <c r="D320" s="12"/>
      <c r="H320" s="22"/>
      <c r="K320" s="22"/>
      <c r="M320" s="23"/>
    </row>
    <row r="321" spans="4:13" ht="12.5" x14ac:dyDescent="0.25">
      <c r="D321" s="12"/>
      <c r="H321" s="22"/>
      <c r="K321" s="22"/>
      <c r="M321" s="23"/>
    </row>
    <row r="322" spans="4:13" ht="12.5" x14ac:dyDescent="0.25">
      <c r="D322" s="12"/>
      <c r="H322" s="22"/>
      <c r="K322" s="22"/>
      <c r="M322" s="23"/>
    </row>
    <row r="323" spans="4:13" ht="12.5" x14ac:dyDescent="0.25">
      <c r="D323" s="12"/>
      <c r="H323" s="22"/>
      <c r="K323" s="22"/>
      <c r="M323" s="23"/>
    </row>
    <row r="324" spans="4:13" ht="12.5" x14ac:dyDescent="0.25">
      <c r="D324" s="12"/>
      <c r="H324" s="22"/>
      <c r="K324" s="22"/>
      <c r="M324" s="23"/>
    </row>
    <row r="325" spans="4:13" ht="12.5" x14ac:dyDescent="0.25">
      <c r="D325" s="12"/>
      <c r="H325" s="22"/>
      <c r="K325" s="22"/>
      <c r="M325" s="23"/>
    </row>
    <row r="326" spans="4:13" ht="12.5" x14ac:dyDescent="0.25">
      <c r="D326" s="12"/>
      <c r="H326" s="22"/>
      <c r="K326" s="22"/>
      <c r="M326" s="23"/>
    </row>
    <row r="327" spans="4:13" ht="12.5" x14ac:dyDescent="0.25">
      <c r="D327" s="12"/>
      <c r="H327" s="22"/>
      <c r="K327" s="22"/>
      <c r="M327" s="23"/>
    </row>
    <row r="328" spans="4:13" ht="12.5" x14ac:dyDescent="0.25">
      <c r="D328" s="12"/>
      <c r="H328" s="22"/>
      <c r="K328" s="22"/>
      <c r="M328" s="23"/>
    </row>
    <row r="329" spans="4:13" ht="12.5" x14ac:dyDescent="0.25">
      <c r="D329" s="12"/>
      <c r="H329" s="22"/>
      <c r="K329" s="22"/>
      <c r="M329" s="23"/>
    </row>
    <row r="330" spans="4:13" ht="12.5" x14ac:dyDescent="0.25">
      <c r="D330" s="12"/>
      <c r="H330" s="22"/>
      <c r="K330" s="22"/>
      <c r="M330" s="23"/>
    </row>
    <row r="331" spans="4:13" ht="12.5" x14ac:dyDescent="0.25">
      <c r="D331" s="12"/>
      <c r="H331" s="22"/>
      <c r="K331" s="22"/>
      <c r="M331" s="23"/>
    </row>
    <row r="332" spans="4:13" ht="12.5" x14ac:dyDescent="0.25">
      <c r="D332" s="12"/>
      <c r="H332" s="22"/>
      <c r="K332" s="22"/>
      <c r="M332" s="23"/>
    </row>
    <row r="333" spans="4:13" ht="12.5" x14ac:dyDescent="0.25">
      <c r="D333" s="12"/>
      <c r="H333" s="22"/>
      <c r="K333" s="22"/>
      <c r="M333" s="23"/>
    </row>
    <row r="334" spans="4:13" ht="12.5" x14ac:dyDescent="0.25">
      <c r="D334" s="12"/>
      <c r="H334" s="22"/>
      <c r="K334" s="22"/>
      <c r="M334" s="23"/>
    </row>
    <row r="335" spans="4:13" ht="12.5" x14ac:dyDescent="0.25">
      <c r="D335" s="12"/>
      <c r="H335" s="22"/>
      <c r="K335" s="22"/>
      <c r="M335" s="23"/>
    </row>
    <row r="336" spans="4:13" ht="12.5" x14ac:dyDescent="0.25">
      <c r="D336" s="12"/>
      <c r="H336" s="22"/>
      <c r="K336" s="22"/>
      <c r="M336" s="23"/>
    </row>
    <row r="337" spans="4:13" ht="12.5" x14ac:dyDescent="0.25">
      <c r="D337" s="12"/>
      <c r="H337" s="22"/>
      <c r="K337" s="22"/>
      <c r="M337" s="23"/>
    </row>
    <row r="338" spans="4:13" ht="12.5" x14ac:dyDescent="0.25">
      <c r="D338" s="12"/>
      <c r="H338" s="22"/>
      <c r="K338" s="22"/>
      <c r="M338" s="23"/>
    </row>
    <row r="339" spans="4:13" ht="12.5" x14ac:dyDescent="0.25">
      <c r="D339" s="12"/>
      <c r="H339" s="22"/>
      <c r="K339" s="22"/>
      <c r="M339" s="23"/>
    </row>
    <row r="340" spans="4:13" ht="12.5" x14ac:dyDescent="0.25">
      <c r="D340" s="12"/>
      <c r="H340" s="22"/>
      <c r="K340" s="22"/>
      <c r="M340" s="23"/>
    </row>
    <row r="341" spans="4:13" ht="12.5" x14ac:dyDescent="0.25">
      <c r="D341" s="12"/>
      <c r="H341" s="22"/>
      <c r="K341" s="22"/>
      <c r="M341" s="23"/>
    </row>
    <row r="342" spans="4:13" ht="12.5" x14ac:dyDescent="0.25">
      <c r="D342" s="12"/>
      <c r="H342" s="22"/>
      <c r="K342" s="22"/>
      <c r="M342" s="23"/>
    </row>
    <row r="343" spans="4:13" ht="12.5" x14ac:dyDescent="0.25">
      <c r="D343" s="12"/>
      <c r="H343" s="22"/>
      <c r="K343" s="22"/>
      <c r="M343" s="23"/>
    </row>
    <row r="344" spans="4:13" ht="12.5" x14ac:dyDescent="0.25">
      <c r="D344" s="12"/>
      <c r="H344" s="22"/>
      <c r="K344" s="22"/>
      <c r="M344" s="23"/>
    </row>
    <row r="345" spans="4:13" ht="12.5" x14ac:dyDescent="0.25">
      <c r="D345" s="12"/>
      <c r="H345" s="22"/>
      <c r="K345" s="22"/>
      <c r="M345" s="23"/>
    </row>
    <row r="346" spans="4:13" ht="12.5" x14ac:dyDescent="0.25">
      <c r="D346" s="12"/>
      <c r="H346" s="22"/>
      <c r="K346" s="22"/>
      <c r="M346" s="23"/>
    </row>
    <row r="347" spans="4:13" ht="12.5" x14ac:dyDescent="0.25">
      <c r="D347" s="12"/>
      <c r="H347" s="22"/>
      <c r="K347" s="22"/>
      <c r="M347" s="23"/>
    </row>
    <row r="348" spans="4:13" ht="12.5" x14ac:dyDescent="0.25">
      <c r="D348" s="12"/>
      <c r="H348" s="22"/>
      <c r="K348" s="22"/>
      <c r="M348" s="23"/>
    </row>
    <row r="349" spans="4:13" ht="12.5" x14ac:dyDescent="0.25">
      <c r="D349" s="12"/>
      <c r="H349" s="22"/>
      <c r="K349" s="22"/>
      <c r="M349" s="23"/>
    </row>
    <row r="350" spans="4:13" ht="12.5" x14ac:dyDescent="0.25">
      <c r="D350" s="12"/>
      <c r="H350" s="22"/>
      <c r="K350" s="22"/>
      <c r="M350" s="23"/>
    </row>
    <row r="351" spans="4:13" ht="12.5" x14ac:dyDescent="0.25">
      <c r="D351" s="12"/>
      <c r="H351" s="22"/>
      <c r="K351" s="22"/>
      <c r="M351" s="23"/>
    </row>
    <row r="352" spans="4:13" ht="12.5" x14ac:dyDescent="0.25">
      <c r="D352" s="12"/>
      <c r="H352" s="22"/>
      <c r="K352" s="22"/>
      <c r="M352" s="23"/>
    </row>
    <row r="353" spans="4:13" ht="12.5" x14ac:dyDescent="0.25">
      <c r="D353" s="12"/>
      <c r="H353" s="22"/>
      <c r="K353" s="22"/>
      <c r="M353" s="23"/>
    </row>
    <row r="354" spans="4:13" ht="12.5" x14ac:dyDescent="0.25">
      <c r="D354" s="12"/>
      <c r="H354" s="22"/>
      <c r="K354" s="22"/>
      <c r="M354" s="23"/>
    </row>
    <row r="355" spans="4:13" ht="12.5" x14ac:dyDescent="0.25">
      <c r="D355" s="12"/>
      <c r="H355" s="22"/>
      <c r="K355" s="22"/>
      <c r="M355" s="23"/>
    </row>
    <row r="356" spans="4:13" ht="12.5" x14ac:dyDescent="0.25">
      <c r="D356" s="12"/>
      <c r="H356" s="22"/>
      <c r="K356" s="22"/>
      <c r="M356" s="23"/>
    </row>
    <row r="357" spans="4:13" ht="12.5" x14ac:dyDescent="0.25">
      <c r="D357" s="12"/>
      <c r="H357" s="22"/>
      <c r="K357" s="22"/>
      <c r="M357" s="23"/>
    </row>
    <row r="358" spans="4:13" ht="12.5" x14ac:dyDescent="0.25">
      <c r="D358" s="12"/>
      <c r="H358" s="22"/>
      <c r="K358" s="22"/>
      <c r="M358" s="23"/>
    </row>
    <row r="359" spans="4:13" ht="12.5" x14ac:dyDescent="0.25">
      <c r="D359" s="12"/>
      <c r="H359" s="22"/>
      <c r="K359" s="22"/>
      <c r="M359" s="23"/>
    </row>
    <row r="360" spans="4:13" ht="12.5" x14ac:dyDescent="0.25">
      <c r="D360" s="12"/>
      <c r="H360" s="22"/>
      <c r="K360" s="22"/>
      <c r="M360" s="23"/>
    </row>
    <row r="361" spans="4:13" ht="12.5" x14ac:dyDescent="0.25">
      <c r="D361" s="12"/>
      <c r="H361" s="22"/>
      <c r="K361" s="22"/>
      <c r="M361" s="23"/>
    </row>
    <row r="362" spans="4:13" ht="12.5" x14ac:dyDescent="0.25">
      <c r="D362" s="12"/>
      <c r="H362" s="22"/>
      <c r="K362" s="22"/>
      <c r="M362" s="23"/>
    </row>
    <row r="363" spans="4:13" ht="12.5" x14ac:dyDescent="0.25">
      <c r="D363" s="12"/>
      <c r="H363" s="22"/>
      <c r="K363" s="22"/>
      <c r="M363" s="23"/>
    </row>
    <row r="364" spans="4:13" ht="12.5" x14ac:dyDescent="0.25">
      <c r="D364" s="12"/>
      <c r="H364" s="22"/>
      <c r="K364" s="22"/>
      <c r="M364" s="23"/>
    </row>
    <row r="365" spans="4:13" ht="12.5" x14ac:dyDescent="0.25">
      <c r="D365" s="12"/>
      <c r="H365" s="22"/>
      <c r="K365" s="22"/>
      <c r="M365" s="23"/>
    </row>
    <row r="366" spans="4:13" ht="12.5" x14ac:dyDescent="0.25">
      <c r="D366" s="12"/>
      <c r="H366" s="22"/>
      <c r="K366" s="22"/>
      <c r="M366" s="23"/>
    </row>
    <row r="367" spans="4:13" ht="12.5" x14ac:dyDescent="0.25">
      <c r="D367" s="12"/>
      <c r="H367" s="22"/>
      <c r="K367" s="22"/>
      <c r="M367" s="23"/>
    </row>
    <row r="368" spans="4:13" ht="12.5" x14ac:dyDescent="0.25">
      <c r="D368" s="12"/>
      <c r="H368" s="22"/>
      <c r="K368" s="22"/>
      <c r="M368" s="23"/>
    </row>
    <row r="369" spans="4:13" ht="12.5" x14ac:dyDescent="0.25">
      <c r="D369" s="12"/>
      <c r="H369" s="22"/>
      <c r="K369" s="22"/>
      <c r="M369" s="23"/>
    </row>
    <row r="370" spans="4:13" ht="12.5" x14ac:dyDescent="0.25">
      <c r="D370" s="12"/>
      <c r="H370" s="22"/>
      <c r="K370" s="22"/>
      <c r="M370" s="23"/>
    </row>
    <row r="371" spans="4:13" ht="12.5" x14ac:dyDescent="0.25">
      <c r="D371" s="12"/>
      <c r="H371" s="22"/>
      <c r="K371" s="22"/>
      <c r="M371" s="23"/>
    </row>
    <row r="372" spans="4:13" ht="12.5" x14ac:dyDescent="0.25">
      <c r="D372" s="12"/>
      <c r="H372" s="22"/>
      <c r="K372" s="22"/>
      <c r="M372" s="23"/>
    </row>
    <row r="373" spans="4:13" ht="12.5" x14ac:dyDescent="0.25">
      <c r="D373" s="12"/>
      <c r="H373" s="22"/>
      <c r="K373" s="22"/>
      <c r="M373" s="23"/>
    </row>
    <row r="374" spans="4:13" ht="12.5" x14ac:dyDescent="0.25">
      <c r="D374" s="12"/>
      <c r="H374" s="22"/>
      <c r="K374" s="22"/>
      <c r="M374" s="23"/>
    </row>
    <row r="375" spans="4:13" ht="12.5" x14ac:dyDescent="0.25">
      <c r="D375" s="12"/>
      <c r="H375" s="22"/>
      <c r="K375" s="22"/>
      <c r="M375" s="23"/>
    </row>
    <row r="376" spans="4:13" ht="12.5" x14ac:dyDescent="0.25">
      <c r="D376" s="12"/>
      <c r="H376" s="22"/>
      <c r="K376" s="22"/>
      <c r="M376" s="23"/>
    </row>
    <row r="377" spans="4:13" ht="12.5" x14ac:dyDescent="0.25">
      <c r="D377" s="12"/>
      <c r="H377" s="22"/>
      <c r="K377" s="22"/>
      <c r="M377" s="23"/>
    </row>
    <row r="378" spans="4:13" ht="12.5" x14ac:dyDescent="0.25">
      <c r="D378" s="12"/>
      <c r="H378" s="22"/>
      <c r="K378" s="22"/>
      <c r="M378" s="23"/>
    </row>
    <row r="379" spans="4:13" ht="12.5" x14ac:dyDescent="0.25">
      <c r="D379" s="12"/>
      <c r="H379" s="22"/>
      <c r="K379" s="22"/>
      <c r="M379" s="23"/>
    </row>
    <row r="380" spans="4:13" ht="12.5" x14ac:dyDescent="0.25">
      <c r="D380" s="12"/>
      <c r="H380" s="22"/>
      <c r="K380" s="22"/>
      <c r="M380" s="23"/>
    </row>
    <row r="381" spans="4:13" ht="12.5" x14ac:dyDescent="0.25">
      <c r="D381" s="12"/>
      <c r="H381" s="22"/>
      <c r="K381" s="22"/>
      <c r="M381" s="23"/>
    </row>
    <row r="382" spans="4:13" ht="12.5" x14ac:dyDescent="0.25">
      <c r="D382" s="12"/>
      <c r="H382" s="22"/>
      <c r="K382" s="22"/>
      <c r="M382" s="23"/>
    </row>
    <row r="383" spans="4:13" ht="12.5" x14ac:dyDescent="0.25">
      <c r="D383" s="12"/>
      <c r="H383" s="22"/>
      <c r="K383" s="22"/>
      <c r="M383" s="23"/>
    </row>
    <row r="384" spans="4:13" ht="12.5" x14ac:dyDescent="0.25">
      <c r="D384" s="12"/>
      <c r="H384" s="22"/>
      <c r="K384" s="22"/>
      <c r="M384" s="23"/>
    </row>
    <row r="385" spans="4:13" ht="12.5" x14ac:dyDescent="0.25">
      <c r="D385" s="12"/>
      <c r="H385" s="22"/>
      <c r="K385" s="22"/>
      <c r="M385" s="23"/>
    </row>
    <row r="386" spans="4:13" ht="12.5" x14ac:dyDescent="0.25">
      <c r="D386" s="12"/>
      <c r="H386" s="22"/>
      <c r="K386" s="22"/>
      <c r="M386" s="23"/>
    </row>
    <row r="387" spans="4:13" ht="12.5" x14ac:dyDescent="0.25">
      <c r="D387" s="12"/>
      <c r="H387" s="22"/>
      <c r="K387" s="22"/>
      <c r="M387" s="23"/>
    </row>
    <row r="388" spans="4:13" ht="12.5" x14ac:dyDescent="0.25">
      <c r="D388" s="12"/>
      <c r="H388" s="22"/>
      <c r="K388" s="22"/>
      <c r="M388" s="23"/>
    </row>
    <row r="389" spans="4:13" ht="12.5" x14ac:dyDescent="0.25">
      <c r="D389" s="12"/>
      <c r="H389" s="22"/>
      <c r="K389" s="22"/>
      <c r="M389" s="23"/>
    </row>
    <row r="390" spans="4:13" ht="12.5" x14ac:dyDescent="0.25">
      <c r="D390" s="12"/>
      <c r="H390" s="22"/>
      <c r="K390" s="22"/>
      <c r="M390" s="23"/>
    </row>
    <row r="391" spans="4:13" ht="12.5" x14ac:dyDescent="0.25">
      <c r="D391" s="12"/>
      <c r="H391" s="22"/>
      <c r="K391" s="22"/>
      <c r="M391" s="23"/>
    </row>
    <row r="392" spans="4:13" ht="12.5" x14ac:dyDescent="0.25">
      <c r="D392" s="12"/>
      <c r="H392" s="22"/>
      <c r="K392" s="22"/>
      <c r="M392" s="23"/>
    </row>
    <row r="393" spans="4:13" ht="12.5" x14ac:dyDescent="0.25">
      <c r="D393" s="12"/>
      <c r="H393" s="22"/>
      <c r="K393" s="22"/>
      <c r="M393" s="23"/>
    </row>
    <row r="394" spans="4:13" ht="12.5" x14ac:dyDescent="0.25">
      <c r="D394" s="12"/>
      <c r="H394" s="22"/>
      <c r="K394" s="22"/>
      <c r="M394" s="23"/>
    </row>
    <row r="395" spans="4:13" ht="12.5" x14ac:dyDescent="0.25">
      <c r="D395" s="12"/>
      <c r="H395" s="22"/>
      <c r="K395" s="22"/>
      <c r="M395" s="23"/>
    </row>
    <row r="396" spans="4:13" ht="12.5" x14ac:dyDescent="0.25">
      <c r="D396" s="12"/>
      <c r="H396" s="22"/>
      <c r="K396" s="22"/>
      <c r="M396" s="23"/>
    </row>
    <row r="397" spans="4:13" ht="12.5" x14ac:dyDescent="0.25">
      <c r="D397" s="12"/>
      <c r="H397" s="22"/>
      <c r="K397" s="22"/>
      <c r="M397" s="23"/>
    </row>
    <row r="398" spans="4:13" ht="12.5" x14ac:dyDescent="0.25">
      <c r="D398" s="12"/>
      <c r="H398" s="22"/>
      <c r="K398" s="22"/>
      <c r="M398" s="23"/>
    </row>
    <row r="399" spans="4:13" ht="12.5" x14ac:dyDescent="0.25">
      <c r="D399" s="12"/>
      <c r="H399" s="22"/>
      <c r="K399" s="22"/>
      <c r="M399" s="23"/>
    </row>
    <row r="400" spans="4:13" ht="12.5" x14ac:dyDescent="0.25">
      <c r="D400" s="12"/>
      <c r="H400" s="22"/>
      <c r="K400" s="22"/>
      <c r="M400" s="23"/>
    </row>
    <row r="401" spans="4:13" ht="12.5" x14ac:dyDescent="0.25">
      <c r="D401" s="12"/>
      <c r="H401" s="22"/>
      <c r="K401" s="22"/>
      <c r="M401" s="23"/>
    </row>
    <row r="402" spans="4:13" ht="12.5" x14ac:dyDescent="0.25">
      <c r="D402" s="12"/>
      <c r="H402" s="22"/>
      <c r="K402" s="22"/>
      <c r="M402" s="23"/>
    </row>
    <row r="403" spans="4:13" ht="12.5" x14ac:dyDescent="0.25">
      <c r="D403" s="12"/>
      <c r="H403" s="22"/>
      <c r="K403" s="22"/>
      <c r="M403" s="23"/>
    </row>
    <row r="404" spans="4:13" ht="12.5" x14ac:dyDescent="0.25">
      <c r="D404" s="12"/>
      <c r="H404" s="22"/>
      <c r="K404" s="22"/>
      <c r="M404" s="23"/>
    </row>
    <row r="405" spans="4:13" ht="12.5" x14ac:dyDescent="0.25">
      <c r="D405" s="12"/>
      <c r="H405" s="22"/>
      <c r="K405" s="22"/>
      <c r="M405" s="23"/>
    </row>
    <row r="406" spans="4:13" ht="12.5" x14ac:dyDescent="0.25">
      <c r="D406" s="12"/>
      <c r="H406" s="22"/>
      <c r="K406" s="22"/>
      <c r="M406" s="23"/>
    </row>
    <row r="407" spans="4:13" ht="12.5" x14ac:dyDescent="0.25">
      <c r="D407" s="12"/>
      <c r="H407" s="22"/>
      <c r="K407" s="22"/>
      <c r="M407" s="23"/>
    </row>
    <row r="408" spans="4:13" ht="12.5" x14ac:dyDescent="0.25">
      <c r="D408" s="12"/>
      <c r="H408" s="22"/>
      <c r="K408" s="22"/>
      <c r="M408" s="23"/>
    </row>
    <row r="409" spans="4:13" ht="12.5" x14ac:dyDescent="0.25">
      <c r="D409" s="12"/>
      <c r="H409" s="22"/>
      <c r="K409" s="22"/>
      <c r="M409" s="23"/>
    </row>
    <row r="410" spans="4:13" ht="12.5" x14ac:dyDescent="0.25">
      <c r="D410" s="12"/>
      <c r="H410" s="22"/>
      <c r="K410" s="22"/>
      <c r="M410" s="23"/>
    </row>
    <row r="411" spans="4:13" ht="12.5" x14ac:dyDescent="0.25">
      <c r="D411" s="12"/>
      <c r="H411" s="22"/>
      <c r="K411" s="22"/>
      <c r="M411" s="23"/>
    </row>
    <row r="412" spans="4:13" ht="12.5" x14ac:dyDescent="0.25">
      <c r="D412" s="12"/>
      <c r="H412" s="22"/>
      <c r="K412" s="22"/>
      <c r="M412" s="23"/>
    </row>
    <row r="413" spans="4:13" ht="12.5" x14ac:dyDescent="0.25">
      <c r="D413" s="12"/>
      <c r="H413" s="22"/>
      <c r="K413" s="22"/>
      <c r="M413" s="23"/>
    </row>
    <row r="414" spans="4:13" ht="12.5" x14ac:dyDescent="0.25">
      <c r="D414" s="12"/>
      <c r="H414" s="22"/>
      <c r="K414" s="22"/>
      <c r="M414" s="23"/>
    </row>
    <row r="415" spans="4:13" ht="12.5" x14ac:dyDescent="0.25">
      <c r="D415" s="12"/>
      <c r="H415" s="22"/>
      <c r="K415" s="22"/>
      <c r="M415" s="23"/>
    </row>
    <row r="416" spans="4:13" ht="12.5" x14ac:dyDescent="0.25">
      <c r="D416" s="12"/>
      <c r="H416" s="22"/>
      <c r="K416" s="22"/>
      <c r="M416" s="23"/>
    </row>
    <row r="417" spans="4:13" ht="12.5" x14ac:dyDescent="0.25">
      <c r="D417" s="12"/>
      <c r="H417" s="22"/>
      <c r="K417" s="22"/>
      <c r="M417" s="23"/>
    </row>
    <row r="418" spans="4:13" ht="12.5" x14ac:dyDescent="0.25">
      <c r="D418" s="12"/>
      <c r="H418" s="22"/>
      <c r="K418" s="22"/>
      <c r="M418" s="23"/>
    </row>
    <row r="419" spans="4:13" ht="12.5" x14ac:dyDescent="0.25">
      <c r="D419" s="12"/>
      <c r="H419" s="22"/>
      <c r="K419" s="22"/>
      <c r="M419" s="23"/>
    </row>
    <row r="420" spans="4:13" ht="12.5" x14ac:dyDescent="0.25">
      <c r="D420" s="12"/>
      <c r="H420" s="22"/>
      <c r="K420" s="22"/>
      <c r="M420" s="23"/>
    </row>
    <row r="421" spans="4:13" ht="12.5" x14ac:dyDescent="0.25">
      <c r="D421" s="12"/>
      <c r="H421" s="22"/>
      <c r="K421" s="22"/>
      <c r="M421" s="23"/>
    </row>
    <row r="422" spans="4:13" ht="12.5" x14ac:dyDescent="0.25">
      <c r="D422" s="12"/>
      <c r="H422" s="22"/>
      <c r="K422" s="22"/>
      <c r="M422" s="23"/>
    </row>
    <row r="423" spans="4:13" ht="12.5" x14ac:dyDescent="0.25">
      <c r="D423" s="12"/>
      <c r="H423" s="22"/>
      <c r="K423" s="22"/>
      <c r="M423" s="23"/>
    </row>
    <row r="424" spans="4:13" ht="12.5" x14ac:dyDescent="0.25">
      <c r="D424" s="12"/>
      <c r="H424" s="22"/>
      <c r="K424" s="22"/>
      <c r="M424" s="23"/>
    </row>
    <row r="425" spans="4:13" ht="12.5" x14ac:dyDescent="0.25">
      <c r="D425" s="12"/>
      <c r="H425" s="22"/>
      <c r="K425" s="22"/>
      <c r="M425" s="23"/>
    </row>
    <row r="426" spans="4:13" ht="12.5" x14ac:dyDescent="0.25">
      <c r="D426" s="12"/>
      <c r="H426" s="22"/>
      <c r="K426" s="22"/>
      <c r="M426" s="23"/>
    </row>
    <row r="427" spans="4:13" ht="12.5" x14ac:dyDescent="0.25">
      <c r="D427" s="12"/>
      <c r="H427" s="22"/>
      <c r="K427" s="22"/>
      <c r="M427" s="23"/>
    </row>
    <row r="428" spans="4:13" ht="12.5" x14ac:dyDescent="0.25">
      <c r="D428" s="12"/>
      <c r="H428" s="22"/>
      <c r="K428" s="22"/>
      <c r="M428" s="23"/>
    </row>
    <row r="429" spans="4:13" ht="12.5" x14ac:dyDescent="0.25">
      <c r="D429" s="12"/>
      <c r="H429" s="22"/>
      <c r="K429" s="22"/>
      <c r="M429" s="23"/>
    </row>
    <row r="430" spans="4:13" ht="12.5" x14ac:dyDescent="0.25">
      <c r="D430" s="12"/>
      <c r="H430" s="22"/>
      <c r="K430" s="22"/>
      <c r="M430" s="23"/>
    </row>
    <row r="431" spans="4:13" ht="12.5" x14ac:dyDescent="0.25">
      <c r="D431" s="12"/>
      <c r="H431" s="22"/>
      <c r="K431" s="22"/>
      <c r="M431" s="23"/>
    </row>
    <row r="432" spans="4:13" ht="12.5" x14ac:dyDescent="0.25">
      <c r="D432" s="12"/>
      <c r="H432" s="22"/>
      <c r="K432" s="22"/>
      <c r="M432" s="23"/>
    </row>
    <row r="433" spans="4:13" ht="12.5" x14ac:dyDescent="0.25">
      <c r="D433" s="12"/>
      <c r="H433" s="22"/>
      <c r="K433" s="22"/>
      <c r="M433" s="23"/>
    </row>
    <row r="434" spans="4:13" ht="12.5" x14ac:dyDescent="0.25">
      <c r="D434" s="12"/>
      <c r="H434" s="22"/>
      <c r="K434" s="22"/>
      <c r="M434" s="23"/>
    </row>
    <row r="435" spans="4:13" ht="12.5" x14ac:dyDescent="0.25">
      <c r="D435" s="12"/>
      <c r="H435" s="22"/>
      <c r="K435" s="22"/>
      <c r="M435" s="23"/>
    </row>
    <row r="436" spans="4:13" ht="12.5" x14ac:dyDescent="0.25">
      <c r="D436" s="12"/>
      <c r="H436" s="22"/>
      <c r="K436" s="22"/>
      <c r="M436" s="23"/>
    </row>
    <row r="437" spans="4:13" ht="12.5" x14ac:dyDescent="0.25">
      <c r="D437" s="12"/>
      <c r="H437" s="22"/>
      <c r="K437" s="22"/>
      <c r="M437" s="23"/>
    </row>
    <row r="438" spans="4:13" ht="12.5" x14ac:dyDescent="0.25">
      <c r="D438" s="12"/>
      <c r="H438" s="22"/>
      <c r="K438" s="22"/>
      <c r="M438" s="23"/>
    </row>
    <row r="439" spans="4:13" ht="12.5" x14ac:dyDescent="0.25">
      <c r="D439" s="12"/>
      <c r="H439" s="22"/>
      <c r="K439" s="22"/>
      <c r="M439" s="23"/>
    </row>
    <row r="440" spans="4:13" ht="12.5" x14ac:dyDescent="0.25">
      <c r="D440" s="12"/>
      <c r="H440" s="22"/>
      <c r="K440" s="22"/>
      <c r="M440" s="23"/>
    </row>
    <row r="441" spans="4:13" ht="12.5" x14ac:dyDescent="0.25">
      <c r="D441" s="12"/>
      <c r="H441" s="22"/>
      <c r="K441" s="22"/>
      <c r="M441" s="23"/>
    </row>
    <row r="442" spans="4:13" ht="12.5" x14ac:dyDescent="0.25">
      <c r="D442" s="12"/>
      <c r="H442" s="22"/>
      <c r="K442" s="22"/>
      <c r="M442" s="23"/>
    </row>
    <row r="443" spans="4:13" ht="12.5" x14ac:dyDescent="0.25">
      <c r="D443" s="12"/>
      <c r="H443" s="22"/>
      <c r="K443" s="22"/>
      <c r="M443" s="23"/>
    </row>
    <row r="444" spans="4:13" ht="12.5" x14ac:dyDescent="0.25">
      <c r="D444" s="12"/>
      <c r="H444" s="22"/>
      <c r="K444" s="22"/>
      <c r="M444" s="23"/>
    </row>
    <row r="445" spans="4:13" ht="12.5" x14ac:dyDescent="0.25">
      <c r="D445" s="12"/>
      <c r="H445" s="22"/>
      <c r="K445" s="22"/>
      <c r="M445" s="23"/>
    </row>
    <row r="446" spans="4:13" ht="12.5" x14ac:dyDescent="0.25">
      <c r="D446" s="12"/>
      <c r="H446" s="22"/>
      <c r="K446" s="22"/>
      <c r="M446" s="23"/>
    </row>
    <row r="447" spans="4:13" ht="12.5" x14ac:dyDescent="0.25">
      <c r="D447" s="12"/>
      <c r="H447" s="22"/>
      <c r="K447" s="22"/>
      <c r="M447" s="23"/>
    </row>
    <row r="448" spans="4:13" ht="12.5" x14ac:dyDescent="0.25">
      <c r="D448" s="12"/>
      <c r="H448" s="22"/>
      <c r="K448" s="22"/>
      <c r="M448" s="23"/>
    </row>
    <row r="449" spans="4:13" ht="12.5" x14ac:dyDescent="0.25">
      <c r="D449" s="12"/>
      <c r="H449" s="22"/>
      <c r="K449" s="22"/>
      <c r="M449" s="23"/>
    </row>
    <row r="450" spans="4:13" ht="12.5" x14ac:dyDescent="0.25">
      <c r="D450" s="12"/>
      <c r="H450" s="22"/>
      <c r="K450" s="22"/>
      <c r="M450" s="23"/>
    </row>
    <row r="451" spans="4:13" ht="12.5" x14ac:dyDescent="0.25">
      <c r="D451" s="12"/>
      <c r="H451" s="22"/>
      <c r="K451" s="22"/>
      <c r="M451" s="23"/>
    </row>
    <row r="452" spans="4:13" ht="12.5" x14ac:dyDescent="0.25">
      <c r="D452" s="12"/>
      <c r="H452" s="22"/>
      <c r="K452" s="22"/>
      <c r="M452" s="23"/>
    </row>
    <row r="453" spans="4:13" ht="12.5" x14ac:dyDescent="0.25">
      <c r="D453" s="12"/>
      <c r="H453" s="22"/>
      <c r="K453" s="22"/>
      <c r="M453" s="23"/>
    </row>
    <row r="454" spans="4:13" ht="12.5" x14ac:dyDescent="0.25">
      <c r="D454" s="12"/>
      <c r="H454" s="22"/>
      <c r="K454" s="22"/>
      <c r="M454" s="23"/>
    </row>
    <row r="455" spans="4:13" ht="12.5" x14ac:dyDescent="0.25">
      <c r="D455" s="12"/>
      <c r="H455" s="22"/>
      <c r="K455" s="22"/>
      <c r="M455" s="23"/>
    </row>
    <row r="456" spans="4:13" ht="12.5" x14ac:dyDescent="0.25">
      <c r="D456" s="12"/>
      <c r="H456" s="22"/>
      <c r="K456" s="22"/>
      <c r="M456" s="23"/>
    </row>
    <row r="457" spans="4:13" ht="12.5" x14ac:dyDescent="0.25">
      <c r="D457" s="12"/>
      <c r="H457" s="22"/>
      <c r="K457" s="22"/>
      <c r="M457" s="23"/>
    </row>
    <row r="458" spans="4:13" ht="12.5" x14ac:dyDescent="0.25">
      <c r="D458" s="12"/>
      <c r="H458" s="22"/>
      <c r="K458" s="22"/>
      <c r="M458" s="23"/>
    </row>
    <row r="459" spans="4:13" ht="12.5" x14ac:dyDescent="0.25">
      <c r="D459" s="12"/>
      <c r="H459" s="22"/>
      <c r="K459" s="22"/>
      <c r="M459" s="23"/>
    </row>
    <row r="460" spans="4:13" ht="12.5" x14ac:dyDescent="0.25">
      <c r="D460" s="12"/>
      <c r="H460" s="22"/>
      <c r="K460" s="22"/>
      <c r="M460" s="23"/>
    </row>
    <row r="461" spans="4:13" ht="12.5" x14ac:dyDescent="0.25">
      <c r="D461" s="12"/>
      <c r="H461" s="22"/>
      <c r="K461" s="22"/>
      <c r="M461" s="23"/>
    </row>
    <row r="462" spans="4:13" ht="12.5" x14ac:dyDescent="0.25">
      <c r="D462" s="12"/>
      <c r="H462" s="22"/>
      <c r="K462" s="22"/>
      <c r="M462" s="23"/>
    </row>
    <row r="463" spans="4:13" ht="12.5" x14ac:dyDescent="0.25">
      <c r="D463" s="12"/>
      <c r="H463" s="22"/>
      <c r="K463" s="22"/>
      <c r="M463" s="23"/>
    </row>
    <row r="464" spans="4:13" ht="12.5" x14ac:dyDescent="0.25">
      <c r="D464" s="12"/>
      <c r="H464" s="22"/>
      <c r="K464" s="22"/>
      <c r="M464" s="23"/>
    </row>
    <row r="465" spans="4:13" ht="12.5" x14ac:dyDescent="0.25">
      <c r="D465" s="12"/>
      <c r="H465" s="22"/>
      <c r="K465" s="22"/>
      <c r="M465" s="23"/>
    </row>
    <row r="466" spans="4:13" ht="12.5" x14ac:dyDescent="0.25">
      <c r="D466" s="12"/>
      <c r="H466" s="22"/>
      <c r="K466" s="22"/>
      <c r="M466" s="23"/>
    </row>
    <row r="467" spans="4:13" ht="12.5" x14ac:dyDescent="0.25">
      <c r="D467" s="12"/>
      <c r="H467" s="22"/>
      <c r="K467" s="22"/>
      <c r="M467" s="23"/>
    </row>
    <row r="468" spans="4:13" ht="12.5" x14ac:dyDescent="0.25">
      <c r="D468" s="12"/>
      <c r="H468" s="22"/>
      <c r="K468" s="22"/>
      <c r="M468" s="23"/>
    </row>
    <row r="469" spans="4:13" ht="12.5" x14ac:dyDescent="0.25">
      <c r="D469" s="12"/>
      <c r="H469" s="22"/>
      <c r="K469" s="22"/>
      <c r="M469" s="23"/>
    </row>
    <row r="470" spans="4:13" ht="12.5" x14ac:dyDescent="0.25">
      <c r="D470" s="12"/>
      <c r="H470" s="22"/>
      <c r="K470" s="22"/>
      <c r="M470" s="23"/>
    </row>
    <row r="471" spans="4:13" ht="12.5" x14ac:dyDescent="0.25">
      <c r="D471" s="12"/>
      <c r="H471" s="22"/>
      <c r="K471" s="22"/>
      <c r="M471" s="23"/>
    </row>
    <row r="472" spans="4:13" ht="12.5" x14ac:dyDescent="0.25">
      <c r="D472" s="12"/>
      <c r="H472" s="22"/>
      <c r="K472" s="22"/>
      <c r="M472" s="23"/>
    </row>
    <row r="473" spans="4:13" ht="12.5" x14ac:dyDescent="0.25">
      <c r="D473" s="12"/>
      <c r="H473" s="22"/>
      <c r="K473" s="22"/>
      <c r="M473" s="23"/>
    </row>
    <row r="474" spans="4:13" ht="12.5" x14ac:dyDescent="0.25">
      <c r="D474" s="12"/>
      <c r="H474" s="22"/>
      <c r="K474" s="22"/>
      <c r="M474" s="23"/>
    </row>
    <row r="475" spans="4:13" ht="12.5" x14ac:dyDescent="0.25">
      <c r="D475" s="12"/>
      <c r="H475" s="22"/>
      <c r="K475" s="22"/>
      <c r="M475" s="23"/>
    </row>
    <row r="476" spans="4:13" ht="12.5" x14ac:dyDescent="0.25">
      <c r="D476" s="12"/>
      <c r="H476" s="22"/>
      <c r="K476" s="22"/>
      <c r="M476" s="23"/>
    </row>
    <row r="477" spans="4:13" ht="12.5" x14ac:dyDescent="0.25">
      <c r="D477" s="12"/>
      <c r="H477" s="22"/>
      <c r="K477" s="22"/>
      <c r="M477" s="23"/>
    </row>
    <row r="478" spans="4:13" ht="12.5" x14ac:dyDescent="0.25">
      <c r="D478" s="12"/>
      <c r="H478" s="22"/>
      <c r="K478" s="22"/>
      <c r="M478" s="23"/>
    </row>
    <row r="479" spans="4:13" ht="12.5" x14ac:dyDescent="0.25">
      <c r="D479" s="12"/>
      <c r="H479" s="22"/>
      <c r="K479" s="22"/>
      <c r="M479" s="23"/>
    </row>
    <row r="480" spans="4:13" ht="12.5" x14ac:dyDescent="0.25">
      <c r="D480" s="12"/>
      <c r="H480" s="22"/>
      <c r="K480" s="22"/>
      <c r="M480" s="23"/>
    </row>
    <row r="481" spans="4:13" ht="12.5" x14ac:dyDescent="0.25">
      <c r="D481" s="12"/>
      <c r="H481" s="22"/>
      <c r="K481" s="22"/>
      <c r="M481" s="23"/>
    </row>
    <row r="482" spans="4:13" ht="12.5" x14ac:dyDescent="0.25">
      <c r="D482" s="12"/>
      <c r="H482" s="22"/>
      <c r="K482" s="22"/>
      <c r="M482" s="23"/>
    </row>
    <row r="483" spans="4:13" ht="12.5" x14ac:dyDescent="0.25">
      <c r="D483" s="12"/>
      <c r="H483" s="22"/>
      <c r="K483" s="22"/>
      <c r="M483" s="23"/>
    </row>
    <row r="484" spans="4:13" ht="12.5" x14ac:dyDescent="0.25">
      <c r="D484" s="12"/>
      <c r="H484" s="22"/>
      <c r="K484" s="22"/>
      <c r="M484" s="23"/>
    </row>
    <row r="485" spans="4:13" ht="12.5" x14ac:dyDescent="0.25">
      <c r="D485" s="12"/>
      <c r="H485" s="22"/>
      <c r="K485" s="22"/>
      <c r="M485" s="23"/>
    </row>
    <row r="486" spans="4:13" ht="12.5" x14ac:dyDescent="0.25">
      <c r="D486" s="12"/>
      <c r="H486" s="22"/>
      <c r="K486" s="22"/>
      <c r="M486" s="23"/>
    </row>
    <row r="487" spans="4:13" ht="12.5" x14ac:dyDescent="0.25">
      <c r="D487" s="12"/>
      <c r="H487" s="22"/>
      <c r="K487" s="22"/>
      <c r="M487" s="23"/>
    </row>
    <row r="488" spans="4:13" ht="12.5" x14ac:dyDescent="0.25">
      <c r="D488" s="12"/>
      <c r="H488" s="22"/>
      <c r="K488" s="22"/>
      <c r="M488" s="23"/>
    </row>
    <row r="489" spans="4:13" ht="12.5" x14ac:dyDescent="0.25">
      <c r="D489" s="12"/>
      <c r="H489" s="22"/>
      <c r="K489" s="22"/>
      <c r="M489" s="23"/>
    </row>
    <row r="490" spans="4:13" ht="12.5" x14ac:dyDescent="0.25">
      <c r="D490" s="12"/>
      <c r="H490" s="22"/>
      <c r="K490" s="22"/>
      <c r="M490" s="23"/>
    </row>
    <row r="491" spans="4:13" ht="12.5" x14ac:dyDescent="0.25">
      <c r="D491" s="12"/>
      <c r="H491" s="22"/>
      <c r="K491" s="22"/>
      <c r="M491" s="23"/>
    </row>
    <row r="492" spans="4:13" ht="12.5" x14ac:dyDescent="0.25">
      <c r="D492" s="12"/>
      <c r="H492" s="22"/>
      <c r="K492" s="22"/>
      <c r="M492" s="23"/>
    </row>
    <row r="493" spans="4:13" ht="12.5" x14ac:dyDescent="0.25">
      <c r="D493" s="12"/>
      <c r="H493" s="22"/>
      <c r="K493" s="22"/>
      <c r="M493" s="23"/>
    </row>
    <row r="494" spans="4:13" ht="12.5" x14ac:dyDescent="0.25">
      <c r="D494" s="12"/>
      <c r="H494" s="22"/>
      <c r="K494" s="22"/>
      <c r="M494" s="23"/>
    </row>
    <row r="495" spans="4:13" ht="12.5" x14ac:dyDescent="0.25">
      <c r="D495" s="12"/>
      <c r="H495" s="22"/>
      <c r="K495" s="22"/>
      <c r="M495" s="23"/>
    </row>
    <row r="496" spans="4:13" ht="12.5" x14ac:dyDescent="0.25">
      <c r="D496" s="12"/>
      <c r="H496" s="22"/>
      <c r="K496" s="22"/>
      <c r="M496" s="23"/>
    </row>
    <row r="497" spans="4:13" ht="12.5" x14ac:dyDescent="0.25">
      <c r="D497" s="12"/>
      <c r="H497" s="22"/>
      <c r="K497" s="22"/>
      <c r="M497" s="23"/>
    </row>
    <row r="498" spans="4:13" ht="12.5" x14ac:dyDescent="0.25">
      <c r="D498" s="12"/>
      <c r="H498" s="22"/>
      <c r="K498" s="22"/>
      <c r="M498" s="23"/>
    </row>
    <row r="499" spans="4:13" ht="12.5" x14ac:dyDescent="0.25">
      <c r="D499" s="12"/>
      <c r="H499" s="22"/>
      <c r="K499" s="22"/>
      <c r="M499" s="23"/>
    </row>
    <row r="500" spans="4:13" ht="12.5" x14ac:dyDescent="0.25">
      <c r="D500" s="12"/>
      <c r="H500" s="22"/>
      <c r="K500" s="22"/>
      <c r="M500" s="23"/>
    </row>
    <row r="501" spans="4:13" ht="12.5" x14ac:dyDescent="0.25">
      <c r="D501" s="12"/>
      <c r="H501" s="22"/>
      <c r="K501" s="22"/>
      <c r="M501" s="23"/>
    </row>
    <row r="502" spans="4:13" ht="12.5" x14ac:dyDescent="0.25">
      <c r="D502" s="12"/>
      <c r="H502" s="22"/>
      <c r="K502" s="22"/>
      <c r="M502" s="23"/>
    </row>
    <row r="503" spans="4:13" ht="12.5" x14ac:dyDescent="0.25">
      <c r="D503" s="12"/>
      <c r="H503" s="22"/>
      <c r="K503" s="22"/>
      <c r="M503" s="23"/>
    </row>
    <row r="504" spans="4:13" ht="12.5" x14ac:dyDescent="0.25">
      <c r="D504" s="12"/>
      <c r="H504" s="22"/>
      <c r="K504" s="22"/>
      <c r="M504" s="23"/>
    </row>
    <row r="505" spans="4:13" ht="12.5" x14ac:dyDescent="0.25">
      <c r="D505" s="12"/>
      <c r="H505" s="22"/>
      <c r="K505" s="22"/>
      <c r="M505" s="23"/>
    </row>
    <row r="506" spans="4:13" ht="12.5" x14ac:dyDescent="0.25">
      <c r="D506" s="12"/>
      <c r="H506" s="22"/>
      <c r="K506" s="22"/>
      <c r="M506" s="23"/>
    </row>
    <row r="507" spans="4:13" ht="12.5" x14ac:dyDescent="0.25">
      <c r="D507" s="12"/>
      <c r="H507" s="22"/>
      <c r="K507" s="22"/>
      <c r="M507" s="23"/>
    </row>
    <row r="508" spans="4:13" ht="12.5" x14ac:dyDescent="0.25">
      <c r="D508" s="12"/>
      <c r="H508" s="22"/>
      <c r="K508" s="22"/>
      <c r="M508" s="23"/>
    </row>
    <row r="509" spans="4:13" ht="12.5" x14ac:dyDescent="0.25">
      <c r="D509" s="12"/>
      <c r="H509" s="22"/>
      <c r="K509" s="22"/>
      <c r="M509" s="23"/>
    </row>
    <row r="510" spans="4:13" ht="12.5" x14ac:dyDescent="0.25">
      <c r="D510" s="12"/>
      <c r="H510" s="22"/>
      <c r="K510" s="22"/>
      <c r="M510" s="23"/>
    </row>
    <row r="511" spans="4:13" ht="12.5" x14ac:dyDescent="0.25">
      <c r="D511" s="12"/>
      <c r="H511" s="22"/>
      <c r="K511" s="22"/>
      <c r="M511" s="23"/>
    </row>
    <row r="512" spans="4:13" ht="12.5" x14ac:dyDescent="0.25">
      <c r="D512" s="12"/>
      <c r="H512" s="22"/>
      <c r="K512" s="22"/>
      <c r="M512" s="23"/>
    </row>
    <row r="513" spans="4:13" ht="12.5" x14ac:dyDescent="0.25">
      <c r="D513" s="12"/>
      <c r="H513" s="22"/>
      <c r="K513" s="22"/>
      <c r="M513" s="23"/>
    </row>
    <row r="514" spans="4:13" ht="12.5" x14ac:dyDescent="0.25">
      <c r="D514" s="12"/>
      <c r="H514" s="22"/>
      <c r="K514" s="22"/>
      <c r="M514" s="23"/>
    </row>
    <row r="515" spans="4:13" ht="12.5" x14ac:dyDescent="0.25">
      <c r="D515" s="12"/>
      <c r="H515" s="22"/>
      <c r="K515" s="22"/>
      <c r="M515" s="23"/>
    </row>
    <row r="516" spans="4:13" ht="12.5" x14ac:dyDescent="0.25">
      <c r="D516" s="12"/>
      <c r="H516" s="22"/>
      <c r="K516" s="22"/>
      <c r="M516" s="23"/>
    </row>
    <row r="517" spans="4:13" ht="12.5" x14ac:dyDescent="0.25">
      <c r="D517" s="12"/>
      <c r="H517" s="22"/>
      <c r="K517" s="22"/>
      <c r="M517" s="23"/>
    </row>
    <row r="518" spans="4:13" ht="12.5" x14ac:dyDescent="0.25">
      <c r="D518" s="12"/>
      <c r="H518" s="22"/>
      <c r="K518" s="22"/>
      <c r="M518" s="23"/>
    </row>
    <row r="519" spans="4:13" ht="12.5" x14ac:dyDescent="0.25">
      <c r="D519" s="12"/>
      <c r="H519" s="22"/>
      <c r="K519" s="22"/>
      <c r="M519" s="23"/>
    </row>
    <row r="520" spans="4:13" ht="12.5" x14ac:dyDescent="0.25">
      <c r="D520" s="12"/>
      <c r="H520" s="22"/>
      <c r="K520" s="22"/>
      <c r="M520" s="23"/>
    </row>
    <row r="521" spans="4:13" ht="12.5" x14ac:dyDescent="0.25">
      <c r="D521" s="12"/>
      <c r="H521" s="22"/>
      <c r="K521" s="22"/>
      <c r="M521" s="23"/>
    </row>
    <row r="522" spans="4:13" ht="12.5" x14ac:dyDescent="0.25">
      <c r="D522" s="12"/>
      <c r="H522" s="22"/>
      <c r="K522" s="22"/>
      <c r="M522" s="23"/>
    </row>
    <row r="523" spans="4:13" ht="12.5" x14ac:dyDescent="0.25">
      <c r="D523" s="12"/>
      <c r="H523" s="22"/>
      <c r="K523" s="22"/>
      <c r="M523" s="23"/>
    </row>
    <row r="524" spans="4:13" ht="12.5" x14ac:dyDescent="0.25">
      <c r="D524" s="12"/>
      <c r="H524" s="22"/>
      <c r="K524" s="22"/>
      <c r="M524" s="23"/>
    </row>
    <row r="525" spans="4:13" ht="12.5" x14ac:dyDescent="0.25">
      <c r="D525" s="12"/>
      <c r="H525" s="22"/>
      <c r="K525" s="22"/>
      <c r="M525" s="23"/>
    </row>
    <row r="526" spans="4:13" ht="12.5" x14ac:dyDescent="0.25">
      <c r="D526" s="12"/>
      <c r="H526" s="22"/>
      <c r="K526" s="22"/>
      <c r="M526" s="23"/>
    </row>
    <row r="527" spans="4:13" ht="12.5" x14ac:dyDescent="0.25">
      <c r="D527" s="12"/>
      <c r="H527" s="22"/>
      <c r="K527" s="22"/>
      <c r="M527" s="23"/>
    </row>
    <row r="528" spans="4:13" ht="12.5" x14ac:dyDescent="0.25">
      <c r="D528" s="12"/>
      <c r="H528" s="22"/>
      <c r="K528" s="22"/>
      <c r="M528" s="23"/>
    </row>
    <row r="529" spans="4:13" ht="12.5" x14ac:dyDescent="0.25">
      <c r="D529" s="12"/>
      <c r="H529" s="22"/>
      <c r="K529" s="22"/>
      <c r="M529" s="23"/>
    </row>
    <row r="530" spans="4:13" ht="12.5" x14ac:dyDescent="0.25">
      <c r="D530" s="12"/>
      <c r="H530" s="22"/>
      <c r="K530" s="22"/>
      <c r="M530" s="23"/>
    </row>
    <row r="531" spans="4:13" ht="12.5" x14ac:dyDescent="0.25">
      <c r="D531" s="12"/>
      <c r="H531" s="22"/>
      <c r="K531" s="22"/>
      <c r="M531" s="23"/>
    </row>
    <row r="532" spans="4:13" ht="12.5" x14ac:dyDescent="0.25">
      <c r="D532" s="12"/>
      <c r="H532" s="22"/>
      <c r="K532" s="22"/>
      <c r="M532" s="23"/>
    </row>
    <row r="533" spans="4:13" ht="12.5" x14ac:dyDescent="0.25">
      <c r="D533" s="12"/>
      <c r="H533" s="22"/>
      <c r="K533" s="22"/>
      <c r="M533" s="23"/>
    </row>
    <row r="534" spans="4:13" ht="12.5" x14ac:dyDescent="0.25">
      <c r="D534" s="12"/>
      <c r="H534" s="22"/>
      <c r="K534" s="22"/>
      <c r="M534" s="23"/>
    </row>
    <row r="535" spans="4:13" ht="12.5" x14ac:dyDescent="0.25">
      <c r="D535" s="12"/>
      <c r="H535" s="22"/>
      <c r="K535" s="22"/>
      <c r="M535" s="23"/>
    </row>
    <row r="536" spans="4:13" ht="12.5" x14ac:dyDescent="0.25">
      <c r="D536" s="12"/>
      <c r="H536" s="22"/>
      <c r="K536" s="22"/>
      <c r="M536" s="23"/>
    </row>
    <row r="537" spans="4:13" ht="12.5" x14ac:dyDescent="0.25">
      <c r="D537" s="12"/>
      <c r="H537" s="22"/>
      <c r="K537" s="22"/>
      <c r="M537" s="23"/>
    </row>
    <row r="538" spans="4:13" ht="12.5" x14ac:dyDescent="0.25">
      <c r="D538" s="12"/>
      <c r="H538" s="22"/>
      <c r="K538" s="22"/>
      <c r="M538" s="23"/>
    </row>
    <row r="539" spans="4:13" ht="12.5" x14ac:dyDescent="0.25">
      <c r="D539" s="12"/>
      <c r="H539" s="22"/>
      <c r="K539" s="22"/>
      <c r="M539" s="23"/>
    </row>
    <row r="540" spans="4:13" ht="12.5" x14ac:dyDescent="0.25">
      <c r="D540" s="12"/>
      <c r="H540" s="22"/>
      <c r="K540" s="22"/>
      <c r="M540" s="23"/>
    </row>
    <row r="541" spans="4:13" ht="12.5" x14ac:dyDescent="0.25">
      <c r="D541" s="12"/>
      <c r="H541" s="22"/>
      <c r="K541" s="22"/>
      <c r="M541" s="23"/>
    </row>
    <row r="542" spans="4:13" ht="12.5" x14ac:dyDescent="0.25">
      <c r="D542" s="12"/>
      <c r="H542" s="22"/>
      <c r="K542" s="22"/>
      <c r="M542" s="23"/>
    </row>
    <row r="543" spans="4:13" ht="12.5" x14ac:dyDescent="0.25">
      <c r="D543" s="12"/>
      <c r="H543" s="22"/>
      <c r="K543" s="22"/>
      <c r="M543" s="23"/>
    </row>
    <row r="544" spans="4:13" ht="12.5" x14ac:dyDescent="0.25">
      <c r="D544" s="12"/>
      <c r="H544" s="22"/>
      <c r="K544" s="22"/>
      <c r="M544" s="23"/>
    </row>
    <row r="545" spans="4:13" ht="12.5" x14ac:dyDescent="0.25">
      <c r="D545" s="12"/>
      <c r="H545" s="22"/>
      <c r="K545" s="22"/>
      <c r="M545" s="23"/>
    </row>
    <row r="546" spans="4:13" ht="12.5" x14ac:dyDescent="0.25">
      <c r="D546" s="12"/>
      <c r="H546" s="22"/>
      <c r="K546" s="22"/>
      <c r="M546" s="23"/>
    </row>
    <row r="547" spans="4:13" ht="12.5" x14ac:dyDescent="0.25">
      <c r="D547" s="12"/>
      <c r="H547" s="22"/>
      <c r="K547" s="22"/>
      <c r="M547" s="23"/>
    </row>
    <row r="548" spans="4:13" ht="12.5" x14ac:dyDescent="0.25">
      <c r="D548" s="12"/>
      <c r="H548" s="22"/>
      <c r="K548" s="22"/>
      <c r="M548" s="23"/>
    </row>
    <row r="549" spans="4:13" ht="12.5" x14ac:dyDescent="0.25">
      <c r="D549" s="12"/>
      <c r="H549" s="22"/>
      <c r="K549" s="22"/>
      <c r="M549" s="23"/>
    </row>
    <row r="550" spans="4:13" ht="12.5" x14ac:dyDescent="0.25">
      <c r="D550" s="12"/>
      <c r="H550" s="22"/>
      <c r="K550" s="22"/>
      <c r="M550" s="23"/>
    </row>
    <row r="551" spans="4:13" ht="12.5" x14ac:dyDescent="0.25">
      <c r="D551" s="12"/>
      <c r="H551" s="22"/>
      <c r="K551" s="22"/>
      <c r="M551" s="23"/>
    </row>
    <row r="552" spans="4:13" ht="12.5" x14ac:dyDescent="0.25">
      <c r="D552" s="12"/>
      <c r="H552" s="22"/>
      <c r="K552" s="22"/>
      <c r="M552" s="23"/>
    </row>
    <row r="553" spans="4:13" ht="12.5" x14ac:dyDescent="0.25">
      <c r="D553" s="12"/>
      <c r="H553" s="22"/>
      <c r="K553" s="22"/>
      <c r="M553" s="23"/>
    </row>
    <row r="554" spans="4:13" ht="12.5" x14ac:dyDescent="0.25">
      <c r="D554" s="12"/>
      <c r="H554" s="22"/>
      <c r="K554" s="22"/>
      <c r="M554" s="23"/>
    </row>
    <row r="555" spans="4:13" ht="12.5" x14ac:dyDescent="0.25">
      <c r="D555" s="12"/>
      <c r="H555" s="22"/>
      <c r="K555" s="22"/>
      <c r="M555" s="23"/>
    </row>
    <row r="556" spans="4:13" ht="12.5" x14ac:dyDescent="0.25">
      <c r="D556" s="12"/>
      <c r="H556" s="22"/>
      <c r="K556" s="22"/>
      <c r="M556" s="23"/>
    </row>
    <row r="557" spans="4:13" ht="12.5" x14ac:dyDescent="0.25">
      <c r="D557" s="12"/>
      <c r="H557" s="22"/>
      <c r="K557" s="22"/>
      <c r="M557" s="23"/>
    </row>
    <row r="558" spans="4:13" ht="12.5" x14ac:dyDescent="0.25">
      <c r="D558" s="12"/>
      <c r="H558" s="22"/>
      <c r="K558" s="22"/>
      <c r="M558" s="23"/>
    </row>
    <row r="559" spans="4:13" ht="12.5" x14ac:dyDescent="0.25">
      <c r="D559" s="12"/>
      <c r="H559" s="22"/>
      <c r="K559" s="22"/>
      <c r="M559" s="23"/>
    </row>
    <row r="560" spans="4:13" ht="12.5" x14ac:dyDescent="0.25">
      <c r="D560" s="12"/>
      <c r="H560" s="22"/>
      <c r="K560" s="22"/>
      <c r="M560" s="23"/>
    </row>
    <row r="561" spans="4:13" ht="12.5" x14ac:dyDescent="0.25">
      <c r="D561" s="12"/>
      <c r="H561" s="22"/>
      <c r="K561" s="22"/>
      <c r="M561" s="23"/>
    </row>
    <row r="562" spans="4:13" ht="12.5" x14ac:dyDescent="0.25">
      <c r="D562" s="12"/>
      <c r="H562" s="22"/>
      <c r="K562" s="22"/>
      <c r="M562" s="23"/>
    </row>
    <row r="563" spans="4:13" ht="12.5" x14ac:dyDescent="0.25">
      <c r="D563" s="12"/>
      <c r="H563" s="22"/>
      <c r="K563" s="22"/>
      <c r="M563" s="23"/>
    </row>
    <row r="564" spans="4:13" ht="12.5" x14ac:dyDescent="0.25">
      <c r="D564" s="12"/>
      <c r="H564" s="22"/>
      <c r="K564" s="22"/>
      <c r="M564" s="23"/>
    </row>
    <row r="565" spans="4:13" ht="12.5" x14ac:dyDescent="0.25">
      <c r="D565" s="12"/>
      <c r="H565" s="22"/>
      <c r="K565" s="22"/>
      <c r="M565" s="23"/>
    </row>
    <row r="566" spans="4:13" ht="12.5" x14ac:dyDescent="0.25">
      <c r="D566" s="12"/>
      <c r="H566" s="22"/>
      <c r="K566" s="22"/>
      <c r="M566" s="23"/>
    </row>
    <row r="567" spans="4:13" ht="12.5" x14ac:dyDescent="0.25">
      <c r="D567" s="12"/>
      <c r="H567" s="22"/>
      <c r="K567" s="22"/>
      <c r="M567" s="23"/>
    </row>
    <row r="568" spans="4:13" ht="12.5" x14ac:dyDescent="0.25">
      <c r="D568" s="12"/>
      <c r="H568" s="22"/>
      <c r="K568" s="22"/>
      <c r="M568" s="23"/>
    </row>
    <row r="569" spans="4:13" ht="12.5" x14ac:dyDescent="0.25">
      <c r="D569" s="12"/>
      <c r="H569" s="22"/>
      <c r="K569" s="22"/>
      <c r="M569" s="23"/>
    </row>
    <row r="570" spans="4:13" ht="12.5" x14ac:dyDescent="0.25">
      <c r="D570" s="12"/>
      <c r="H570" s="22"/>
      <c r="K570" s="22"/>
      <c r="M570" s="23"/>
    </row>
    <row r="571" spans="4:13" ht="12.5" x14ac:dyDescent="0.25">
      <c r="D571" s="12"/>
      <c r="H571" s="22"/>
      <c r="K571" s="22"/>
      <c r="M571" s="23"/>
    </row>
    <row r="572" spans="4:13" ht="12.5" x14ac:dyDescent="0.25">
      <c r="D572" s="12"/>
      <c r="H572" s="22"/>
      <c r="K572" s="22"/>
      <c r="M572" s="23"/>
    </row>
    <row r="573" spans="4:13" ht="12.5" x14ac:dyDescent="0.25">
      <c r="D573" s="12"/>
      <c r="H573" s="22"/>
      <c r="K573" s="22"/>
      <c r="M573" s="23"/>
    </row>
    <row r="574" spans="4:13" ht="12.5" x14ac:dyDescent="0.25">
      <c r="D574" s="12"/>
      <c r="H574" s="22"/>
      <c r="K574" s="22"/>
      <c r="M574" s="23"/>
    </row>
    <row r="575" spans="4:13" ht="12.5" x14ac:dyDescent="0.25">
      <c r="D575" s="12"/>
      <c r="H575" s="22"/>
      <c r="K575" s="22"/>
      <c r="M575" s="23"/>
    </row>
    <row r="576" spans="4:13" ht="12.5" x14ac:dyDescent="0.25">
      <c r="D576" s="12"/>
      <c r="H576" s="22"/>
      <c r="K576" s="22"/>
      <c r="M576" s="23"/>
    </row>
    <row r="577" spans="4:13" ht="12.5" x14ac:dyDescent="0.25">
      <c r="D577" s="12"/>
      <c r="H577" s="22"/>
      <c r="K577" s="22"/>
      <c r="M577" s="23"/>
    </row>
    <row r="578" spans="4:13" ht="12.5" x14ac:dyDescent="0.25">
      <c r="D578" s="12"/>
      <c r="H578" s="22"/>
      <c r="K578" s="22"/>
      <c r="M578" s="23"/>
    </row>
    <row r="579" spans="4:13" ht="12.5" x14ac:dyDescent="0.25">
      <c r="D579" s="12"/>
      <c r="H579" s="22"/>
      <c r="K579" s="22"/>
      <c r="M579" s="23"/>
    </row>
    <row r="580" spans="4:13" ht="12.5" x14ac:dyDescent="0.25">
      <c r="D580" s="12"/>
      <c r="H580" s="22"/>
      <c r="K580" s="22"/>
      <c r="M580" s="23"/>
    </row>
    <row r="581" spans="4:13" ht="12.5" x14ac:dyDescent="0.25">
      <c r="D581" s="12"/>
      <c r="H581" s="22"/>
      <c r="K581" s="22"/>
      <c r="M581" s="23"/>
    </row>
    <row r="582" spans="4:13" ht="12.5" x14ac:dyDescent="0.25">
      <c r="D582" s="12"/>
      <c r="H582" s="22"/>
      <c r="K582" s="22"/>
      <c r="M582" s="23"/>
    </row>
    <row r="583" spans="4:13" ht="12.5" x14ac:dyDescent="0.25">
      <c r="D583" s="12"/>
      <c r="H583" s="22"/>
      <c r="K583" s="22"/>
      <c r="M583" s="23"/>
    </row>
    <row r="584" spans="4:13" ht="12.5" x14ac:dyDescent="0.25">
      <c r="D584" s="12"/>
      <c r="H584" s="22"/>
      <c r="K584" s="22"/>
      <c r="M584" s="23"/>
    </row>
    <row r="585" spans="4:13" ht="12.5" x14ac:dyDescent="0.25">
      <c r="D585" s="12"/>
      <c r="H585" s="22"/>
      <c r="K585" s="22"/>
      <c r="M585" s="23"/>
    </row>
    <row r="586" spans="4:13" ht="12.5" x14ac:dyDescent="0.25">
      <c r="D586" s="12"/>
      <c r="H586" s="22"/>
      <c r="K586" s="22"/>
      <c r="M586" s="23"/>
    </row>
    <row r="587" spans="4:13" ht="12.5" x14ac:dyDescent="0.25">
      <c r="D587" s="12"/>
      <c r="H587" s="22"/>
      <c r="K587" s="22"/>
      <c r="M587" s="23"/>
    </row>
    <row r="588" spans="4:13" ht="12.5" x14ac:dyDescent="0.25">
      <c r="D588" s="12"/>
      <c r="H588" s="22"/>
      <c r="K588" s="22"/>
      <c r="M588" s="23"/>
    </row>
    <row r="589" spans="4:13" ht="12.5" x14ac:dyDescent="0.25">
      <c r="D589" s="12"/>
      <c r="H589" s="22"/>
      <c r="K589" s="22"/>
      <c r="M589" s="23"/>
    </row>
    <row r="590" spans="4:13" ht="12.5" x14ac:dyDescent="0.25">
      <c r="D590" s="12"/>
      <c r="H590" s="22"/>
      <c r="K590" s="22"/>
      <c r="M590" s="23"/>
    </row>
    <row r="591" spans="4:13" ht="12.5" x14ac:dyDescent="0.25">
      <c r="D591" s="12"/>
      <c r="H591" s="22"/>
      <c r="K591" s="22"/>
      <c r="M591" s="23"/>
    </row>
    <row r="592" spans="4:13" ht="12.5" x14ac:dyDescent="0.25">
      <c r="D592" s="12"/>
      <c r="H592" s="22"/>
      <c r="K592" s="22"/>
      <c r="M592" s="23"/>
    </row>
    <row r="593" spans="4:13" ht="12.5" x14ac:dyDescent="0.25">
      <c r="D593" s="12"/>
      <c r="H593" s="22"/>
      <c r="K593" s="22"/>
      <c r="M593" s="23"/>
    </row>
    <row r="594" spans="4:13" ht="12.5" x14ac:dyDescent="0.25">
      <c r="D594" s="12"/>
      <c r="H594" s="22"/>
      <c r="K594" s="22"/>
      <c r="M594" s="23"/>
    </row>
    <row r="595" spans="4:13" ht="12.5" x14ac:dyDescent="0.25">
      <c r="D595" s="12"/>
      <c r="H595" s="22"/>
      <c r="K595" s="22"/>
      <c r="M595" s="23"/>
    </row>
    <row r="596" spans="4:13" ht="12.5" x14ac:dyDescent="0.25">
      <c r="D596" s="12"/>
      <c r="H596" s="22"/>
      <c r="K596" s="22"/>
      <c r="M596" s="23"/>
    </row>
    <row r="597" spans="4:13" ht="12.5" x14ac:dyDescent="0.25">
      <c r="D597" s="12"/>
      <c r="H597" s="22"/>
      <c r="K597" s="22"/>
      <c r="M597" s="23"/>
    </row>
    <row r="598" spans="4:13" ht="12.5" x14ac:dyDescent="0.25">
      <c r="D598" s="12"/>
      <c r="H598" s="22"/>
      <c r="K598" s="22"/>
      <c r="M598" s="23"/>
    </row>
    <row r="599" spans="4:13" ht="12.5" x14ac:dyDescent="0.25">
      <c r="D599" s="12"/>
      <c r="H599" s="22"/>
      <c r="K599" s="22"/>
      <c r="M599" s="23"/>
    </row>
    <row r="600" spans="4:13" ht="12.5" x14ac:dyDescent="0.25">
      <c r="D600" s="12"/>
      <c r="H600" s="22"/>
      <c r="K600" s="22"/>
      <c r="M600" s="23"/>
    </row>
    <row r="601" spans="4:13" ht="12.5" x14ac:dyDescent="0.25">
      <c r="D601" s="12"/>
      <c r="H601" s="22"/>
      <c r="K601" s="22"/>
      <c r="M601" s="23"/>
    </row>
    <row r="602" spans="4:13" ht="12.5" x14ac:dyDescent="0.25">
      <c r="D602" s="12"/>
      <c r="H602" s="22"/>
      <c r="K602" s="22"/>
      <c r="M602" s="23"/>
    </row>
    <row r="603" spans="4:13" ht="12.5" x14ac:dyDescent="0.25">
      <c r="D603" s="12"/>
      <c r="H603" s="22"/>
      <c r="K603" s="22"/>
      <c r="M603" s="23"/>
    </row>
    <row r="604" spans="4:13" ht="12.5" x14ac:dyDescent="0.25">
      <c r="D604" s="12"/>
      <c r="H604" s="22"/>
      <c r="K604" s="22"/>
      <c r="M604" s="23"/>
    </row>
    <row r="605" spans="4:13" ht="12.5" x14ac:dyDescent="0.25">
      <c r="D605" s="12"/>
      <c r="H605" s="22"/>
      <c r="K605" s="22"/>
      <c r="M605" s="23"/>
    </row>
    <row r="606" spans="4:13" ht="12.5" x14ac:dyDescent="0.25">
      <c r="D606" s="12"/>
      <c r="H606" s="22"/>
      <c r="K606" s="22"/>
      <c r="M606" s="23"/>
    </row>
    <row r="607" spans="4:13" ht="12.5" x14ac:dyDescent="0.25">
      <c r="D607" s="12"/>
      <c r="H607" s="22"/>
      <c r="K607" s="22"/>
      <c r="M607" s="23"/>
    </row>
    <row r="608" spans="4:13" ht="12.5" x14ac:dyDescent="0.25">
      <c r="D608" s="12"/>
      <c r="H608" s="22"/>
      <c r="K608" s="22"/>
      <c r="M608" s="23"/>
    </row>
    <row r="609" spans="4:13" ht="12.5" x14ac:dyDescent="0.25">
      <c r="D609" s="12"/>
      <c r="H609" s="22"/>
      <c r="K609" s="22"/>
      <c r="M609" s="23"/>
    </row>
    <row r="610" spans="4:13" ht="12.5" x14ac:dyDescent="0.25">
      <c r="D610" s="12"/>
      <c r="H610" s="22"/>
      <c r="K610" s="22"/>
      <c r="M610" s="23"/>
    </row>
    <row r="611" spans="4:13" ht="12.5" x14ac:dyDescent="0.25">
      <c r="D611" s="12"/>
      <c r="H611" s="22"/>
      <c r="K611" s="22"/>
      <c r="M611" s="23"/>
    </row>
    <row r="612" spans="4:13" ht="12.5" x14ac:dyDescent="0.25">
      <c r="D612" s="12"/>
      <c r="H612" s="22"/>
      <c r="K612" s="22"/>
      <c r="M612" s="23"/>
    </row>
    <row r="613" spans="4:13" ht="12.5" x14ac:dyDescent="0.25">
      <c r="D613" s="12"/>
      <c r="H613" s="22"/>
      <c r="K613" s="22"/>
      <c r="M613" s="23"/>
    </row>
    <row r="614" spans="4:13" ht="12.5" x14ac:dyDescent="0.25">
      <c r="D614" s="12"/>
      <c r="H614" s="22"/>
      <c r="K614" s="22"/>
      <c r="M614" s="23"/>
    </row>
    <row r="615" spans="4:13" ht="12.5" x14ac:dyDescent="0.25">
      <c r="D615" s="12"/>
      <c r="H615" s="22"/>
      <c r="K615" s="22"/>
      <c r="M615" s="23"/>
    </row>
    <row r="616" spans="4:13" ht="12.5" x14ac:dyDescent="0.25">
      <c r="D616" s="12"/>
      <c r="H616" s="22"/>
      <c r="K616" s="22"/>
      <c r="M616" s="23"/>
    </row>
    <row r="617" spans="4:13" ht="12.5" x14ac:dyDescent="0.25">
      <c r="D617" s="12"/>
      <c r="H617" s="22"/>
      <c r="K617" s="22"/>
      <c r="M617" s="23"/>
    </row>
    <row r="618" spans="4:13" ht="12.5" x14ac:dyDescent="0.25">
      <c r="D618" s="12"/>
      <c r="H618" s="22"/>
      <c r="K618" s="22"/>
      <c r="M618" s="23"/>
    </row>
    <row r="619" spans="4:13" ht="12.5" x14ac:dyDescent="0.25">
      <c r="D619" s="12"/>
      <c r="H619" s="22"/>
      <c r="K619" s="22"/>
      <c r="M619" s="23"/>
    </row>
    <row r="620" spans="4:13" ht="12.5" x14ac:dyDescent="0.25">
      <c r="D620" s="12"/>
      <c r="H620" s="22"/>
      <c r="K620" s="22"/>
      <c r="M620" s="23"/>
    </row>
    <row r="621" spans="4:13" ht="12.5" x14ac:dyDescent="0.25">
      <c r="D621" s="12"/>
      <c r="H621" s="22"/>
      <c r="K621" s="22"/>
      <c r="M621" s="23"/>
    </row>
    <row r="622" spans="4:13" ht="12.5" x14ac:dyDescent="0.25">
      <c r="D622" s="12"/>
      <c r="H622" s="22"/>
      <c r="K622" s="22"/>
      <c r="M622" s="23"/>
    </row>
    <row r="623" spans="4:13" ht="12.5" x14ac:dyDescent="0.25">
      <c r="D623" s="12"/>
      <c r="H623" s="22"/>
      <c r="K623" s="22"/>
      <c r="M623" s="23"/>
    </row>
    <row r="624" spans="4:13" ht="12.5" x14ac:dyDescent="0.25">
      <c r="D624" s="12"/>
      <c r="H624" s="22"/>
      <c r="K624" s="22"/>
      <c r="M624" s="23"/>
    </row>
    <row r="625" spans="4:13" ht="12.5" x14ac:dyDescent="0.25">
      <c r="D625" s="12"/>
      <c r="H625" s="22"/>
      <c r="K625" s="22"/>
      <c r="M625" s="23"/>
    </row>
    <row r="626" spans="4:13" ht="12.5" x14ac:dyDescent="0.25">
      <c r="D626" s="12"/>
      <c r="H626" s="22"/>
      <c r="K626" s="22"/>
      <c r="M626" s="23"/>
    </row>
    <row r="627" spans="4:13" ht="12.5" x14ac:dyDescent="0.25">
      <c r="D627" s="12"/>
      <c r="H627" s="22"/>
      <c r="K627" s="22"/>
      <c r="M627" s="23"/>
    </row>
    <row r="628" spans="4:13" ht="12.5" x14ac:dyDescent="0.25">
      <c r="D628" s="12"/>
      <c r="H628" s="22"/>
      <c r="K628" s="22"/>
      <c r="M628" s="23"/>
    </row>
    <row r="629" spans="4:13" ht="12.5" x14ac:dyDescent="0.25">
      <c r="D629" s="12"/>
      <c r="H629" s="22"/>
      <c r="K629" s="22"/>
      <c r="M629" s="23"/>
    </row>
    <row r="630" spans="4:13" ht="12.5" x14ac:dyDescent="0.25">
      <c r="D630" s="12"/>
      <c r="H630" s="22"/>
      <c r="K630" s="22"/>
      <c r="M630" s="23"/>
    </row>
    <row r="631" spans="4:13" ht="12.5" x14ac:dyDescent="0.25">
      <c r="D631" s="12"/>
      <c r="H631" s="22"/>
      <c r="K631" s="22"/>
      <c r="M631" s="23"/>
    </row>
    <row r="632" spans="4:13" ht="12.5" x14ac:dyDescent="0.25">
      <c r="D632" s="12"/>
      <c r="H632" s="22"/>
      <c r="K632" s="22"/>
      <c r="M632" s="23"/>
    </row>
    <row r="633" spans="4:13" ht="12.5" x14ac:dyDescent="0.25">
      <c r="D633" s="12"/>
      <c r="H633" s="22"/>
      <c r="K633" s="22"/>
      <c r="M633" s="23"/>
    </row>
    <row r="634" spans="4:13" ht="12.5" x14ac:dyDescent="0.25">
      <c r="D634" s="12"/>
      <c r="H634" s="22"/>
      <c r="K634" s="22"/>
      <c r="M634" s="23"/>
    </row>
    <row r="635" spans="4:13" ht="12.5" x14ac:dyDescent="0.25">
      <c r="D635" s="12"/>
      <c r="H635" s="22"/>
      <c r="K635" s="22"/>
      <c r="M635" s="23"/>
    </row>
    <row r="636" spans="4:13" ht="12.5" x14ac:dyDescent="0.25">
      <c r="D636" s="12"/>
      <c r="H636" s="22"/>
      <c r="K636" s="22"/>
      <c r="M636" s="23"/>
    </row>
    <row r="637" spans="4:13" ht="12.5" x14ac:dyDescent="0.25">
      <c r="D637" s="12"/>
      <c r="H637" s="22"/>
      <c r="K637" s="22"/>
      <c r="M637" s="23"/>
    </row>
    <row r="638" spans="4:13" ht="12.5" x14ac:dyDescent="0.25">
      <c r="D638" s="12"/>
      <c r="H638" s="22"/>
      <c r="K638" s="22"/>
      <c r="M638" s="23"/>
    </row>
    <row r="639" spans="4:13" ht="12.5" x14ac:dyDescent="0.25">
      <c r="D639" s="12"/>
      <c r="H639" s="22"/>
      <c r="K639" s="22"/>
      <c r="M639" s="23"/>
    </row>
    <row r="640" spans="4:13" ht="12.5" x14ac:dyDescent="0.25">
      <c r="D640" s="12"/>
      <c r="H640" s="22"/>
      <c r="K640" s="22"/>
      <c r="M640" s="23"/>
    </row>
    <row r="641" spans="4:13" ht="12.5" x14ac:dyDescent="0.25">
      <c r="D641" s="12"/>
      <c r="H641" s="22"/>
      <c r="K641" s="22"/>
      <c r="M641" s="23"/>
    </row>
    <row r="642" spans="4:13" ht="12.5" x14ac:dyDescent="0.25">
      <c r="D642" s="12"/>
      <c r="H642" s="22"/>
      <c r="K642" s="22"/>
      <c r="M642" s="23"/>
    </row>
    <row r="643" spans="4:13" ht="12.5" x14ac:dyDescent="0.25">
      <c r="D643" s="12"/>
      <c r="H643" s="22"/>
      <c r="K643" s="22"/>
      <c r="M643" s="23"/>
    </row>
    <row r="644" spans="4:13" ht="12.5" x14ac:dyDescent="0.25">
      <c r="D644" s="12"/>
      <c r="H644" s="22"/>
      <c r="K644" s="22"/>
      <c r="M644" s="23"/>
    </row>
    <row r="645" spans="4:13" ht="12.5" x14ac:dyDescent="0.25">
      <c r="D645" s="12"/>
      <c r="H645" s="22"/>
      <c r="K645" s="22"/>
      <c r="M645" s="23"/>
    </row>
    <row r="646" spans="4:13" ht="12.5" x14ac:dyDescent="0.25">
      <c r="D646" s="12"/>
      <c r="H646" s="22"/>
      <c r="K646" s="22"/>
      <c r="M646" s="23"/>
    </row>
    <row r="647" spans="4:13" ht="12.5" x14ac:dyDescent="0.25">
      <c r="D647" s="12"/>
      <c r="H647" s="22"/>
      <c r="K647" s="22"/>
      <c r="M647" s="23"/>
    </row>
    <row r="648" spans="4:13" ht="12.5" x14ac:dyDescent="0.25">
      <c r="D648" s="12"/>
      <c r="H648" s="22"/>
      <c r="K648" s="22"/>
      <c r="M648" s="23"/>
    </row>
    <row r="649" spans="4:13" ht="12.5" x14ac:dyDescent="0.25">
      <c r="D649" s="12"/>
      <c r="H649" s="22"/>
      <c r="K649" s="22"/>
      <c r="M649" s="23"/>
    </row>
    <row r="650" spans="4:13" ht="12.5" x14ac:dyDescent="0.25">
      <c r="D650" s="12"/>
      <c r="H650" s="22"/>
      <c r="K650" s="22"/>
      <c r="M650" s="23"/>
    </row>
    <row r="651" spans="4:13" ht="12.5" x14ac:dyDescent="0.25">
      <c r="D651" s="12"/>
      <c r="H651" s="22"/>
      <c r="K651" s="22"/>
      <c r="M651" s="23"/>
    </row>
    <row r="652" spans="4:13" ht="12.5" x14ac:dyDescent="0.25">
      <c r="D652" s="12"/>
      <c r="H652" s="22"/>
      <c r="K652" s="22"/>
      <c r="M652" s="23"/>
    </row>
    <row r="653" spans="4:13" ht="12.5" x14ac:dyDescent="0.25">
      <c r="D653" s="12"/>
      <c r="H653" s="22"/>
      <c r="K653" s="22"/>
      <c r="M653" s="23"/>
    </row>
    <row r="654" spans="4:13" ht="12.5" x14ac:dyDescent="0.25">
      <c r="D654" s="12"/>
      <c r="H654" s="22"/>
      <c r="K654" s="22"/>
      <c r="M654" s="23"/>
    </row>
    <row r="655" spans="4:13" ht="12.5" x14ac:dyDescent="0.25">
      <c r="D655" s="12"/>
      <c r="H655" s="22"/>
      <c r="K655" s="22"/>
      <c r="M655" s="23"/>
    </row>
    <row r="656" spans="4:13" ht="12.5" x14ac:dyDescent="0.25">
      <c r="D656" s="12"/>
      <c r="H656" s="22"/>
      <c r="K656" s="22"/>
      <c r="M656" s="23"/>
    </row>
    <row r="657" spans="4:13" ht="12.5" x14ac:dyDescent="0.25">
      <c r="D657" s="12"/>
      <c r="H657" s="22"/>
      <c r="K657" s="22"/>
      <c r="M657" s="23"/>
    </row>
    <row r="658" spans="4:13" ht="12.5" x14ac:dyDescent="0.25">
      <c r="D658" s="12"/>
      <c r="H658" s="22"/>
      <c r="K658" s="22"/>
      <c r="M658" s="23"/>
    </row>
    <row r="659" spans="4:13" ht="12.5" x14ac:dyDescent="0.25">
      <c r="D659" s="12"/>
      <c r="H659" s="22"/>
      <c r="K659" s="22"/>
      <c r="M659" s="23"/>
    </row>
    <row r="660" spans="4:13" ht="12.5" x14ac:dyDescent="0.25">
      <c r="D660" s="12"/>
      <c r="H660" s="22"/>
      <c r="K660" s="22"/>
      <c r="M660" s="23"/>
    </row>
    <row r="661" spans="4:13" ht="12.5" x14ac:dyDescent="0.25">
      <c r="D661" s="12"/>
      <c r="H661" s="22"/>
      <c r="K661" s="22"/>
      <c r="M661" s="23"/>
    </row>
    <row r="662" spans="4:13" ht="12.5" x14ac:dyDescent="0.25">
      <c r="D662" s="12"/>
      <c r="H662" s="22"/>
      <c r="K662" s="22"/>
      <c r="M662" s="23"/>
    </row>
    <row r="663" spans="4:13" ht="12.5" x14ac:dyDescent="0.25">
      <c r="D663" s="12"/>
      <c r="H663" s="22"/>
      <c r="K663" s="22"/>
      <c r="M663" s="23"/>
    </row>
    <row r="664" spans="4:13" ht="12.5" x14ac:dyDescent="0.25">
      <c r="D664" s="12"/>
      <c r="H664" s="22"/>
      <c r="K664" s="22"/>
      <c r="M664" s="23"/>
    </row>
    <row r="665" spans="4:13" ht="12.5" x14ac:dyDescent="0.25">
      <c r="D665" s="12"/>
      <c r="H665" s="22"/>
      <c r="K665" s="22"/>
      <c r="M665" s="23"/>
    </row>
    <row r="666" spans="4:13" ht="12.5" x14ac:dyDescent="0.25">
      <c r="D666" s="12"/>
      <c r="H666" s="22"/>
      <c r="K666" s="22"/>
      <c r="M666" s="23"/>
    </row>
    <row r="667" spans="4:13" ht="12.5" x14ac:dyDescent="0.25">
      <c r="D667" s="12"/>
      <c r="H667" s="22"/>
      <c r="K667" s="22"/>
      <c r="M667" s="23"/>
    </row>
    <row r="668" spans="4:13" ht="12.5" x14ac:dyDescent="0.25">
      <c r="D668" s="12"/>
      <c r="H668" s="22"/>
      <c r="K668" s="22"/>
      <c r="M668" s="23"/>
    </row>
    <row r="669" spans="4:13" ht="12.5" x14ac:dyDescent="0.25">
      <c r="D669" s="12"/>
      <c r="H669" s="22"/>
      <c r="K669" s="22"/>
      <c r="M669" s="23"/>
    </row>
    <row r="670" spans="4:13" ht="12.5" x14ac:dyDescent="0.25">
      <c r="D670" s="12"/>
      <c r="H670" s="22"/>
      <c r="K670" s="22"/>
      <c r="M670" s="23"/>
    </row>
    <row r="671" spans="4:13" ht="12.5" x14ac:dyDescent="0.25">
      <c r="D671" s="12"/>
      <c r="H671" s="22"/>
      <c r="K671" s="22"/>
      <c r="M671" s="23"/>
    </row>
    <row r="672" spans="4:13" ht="12.5" x14ac:dyDescent="0.25">
      <c r="D672" s="12"/>
      <c r="H672" s="22"/>
      <c r="K672" s="22"/>
      <c r="M672" s="23"/>
    </row>
    <row r="673" spans="4:13" ht="12.5" x14ac:dyDescent="0.25">
      <c r="D673" s="12"/>
      <c r="H673" s="22"/>
      <c r="K673" s="22"/>
      <c r="M673" s="23"/>
    </row>
    <row r="674" spans="4:13" ht="12.5" x14ac:dyDescent="0.25">
      <c r="D674" s="12"/>
      <c r="H674" s="22"/>
      <c r="K674" s="22"/>
      <c r="M674" s="23"/>
    </row>
    <row r="675" spans="4:13" ht="12.5" x14ac:dyDescent="0.25">
      <c r="D675" s="12"/>
      <c r="H675" s="22"/>
      <c r="K675" s="22"/>
      <c r="M675" s="23"/>
    </row>
    <row r="676" spans="4:13" ht="12.5" x14ac:dyDescent="0.25">
      <c r="D676" s="12"/>
      <c r="H676" s="22"/>
      <c r="K676" s="22"/>
      <c r="M676" s="23"/>
    </row>
    <row r="677" spans="4:13" ht="12.5" x14ac:dyDescent="0.25">
      <c r="D677" s="12"/>
      <c r="H677" s="22"/>
      <c r="K677" s="22"/>
      <c r="M677" s="23"/>
    </row>
    <row r="678" spans="4:13" ht="12.5" x14ac:dyDescent="0.25">
      <c r="D678" s="12"/>
      <c r="H678" s="22"/>
      <c r="K678" s="22"/>
      <c r="M678" s="23"/>
    </row>
    <row r="679" spans="4:13" ht="12.5" x14ac:dyDescent="0.25">
      <c r="D679" s="12"/>
      <c r="H679" s="22"/>
      <c r="K679" s="22"/>
      <c r="M679" s="23"/>
    </row>
    <row r="680" spans="4:13" ht="12.5" x14ac:dyDescent="0.25">
      <c r="D680" s="12"/>
      <c r="H680" s="22"/>
      <c r="K680" s="22"/>
      <c r="M680" s="23"/>
    </row>
    <row r="681" spans="4:13" ht="12.5" x14ac:dyDescent="0.25">
      <c r="D681" s="12"/>
      <c r="H681" s="22"/>
      <c r="K681" s="22"/>
      <c r="M681" s="23"/>
    </row>
    <row r="682" spans="4:13" ht="12.5" x14ac:dyDescent="0.25">
      <c r="D682" s="12"/>
      <c r="H682" s="22"/>
      <c r="K682" s="22"/>
      <c r="M682" s="23"/>
    </row>
    <row r="683" spans="4:13" ht="12.5" x14ac:dyDescent="0.25">
      <c r="D683" s="12"/>
      <c r="H683" s="22"/>
      <c r="K683" s="22"/>
      <c r="M683" s="23"/>
    </row>
    <row r="684" spans="4:13" ht="12.5" x14ac:dyDescent="0.25">
      <c r="D684" s="12"/>
      <c r="H684" s="22"/>
      <c r="K684" s="22"/>
      <c r="M684" s="23"/>
    </row>
    <row r="685" spans="4:13" ht="12.5" x14ac:dyDescent="0.25">
      <c r="D685" s="12"/>
      <c r="H685" s="22"/>
      <c r="K685" s="22"/>
      <c r="M685" s="23"/>
    </row>
    <row r="686" spans="4:13" ht="12.5" x14ac:dyDescent="0.25">
      <c r="D686" s="12"/>
      <c r="H686" s="22"/>
      <c r="K686" s="22"/>
      <c r="M686" s="23"/>
    </row>
    <row r="687" spans="4:13" ht="12.5" x14ac:dyDescent="0.25">
      <c r="D687" s="12"/>
      <c r="H687" s="22"/>
      <c r="K687" s="22"/>
      <c r="M687" s="23"/>
    </row>
    <row r="688" spans="4:13" ht="12.5" x14ac:dyDescent="0.25">
      <c r="D688" s="12"/>
      <c r="H688" s="22"/>
      <c r="K688" s="22"/>
      <c r="M688" s="23"/>
    </row>
    <row r="689" spans="4:13" ht="12.5" x14ac:dyDescent="0.25">
      <c r="D689" s="12"/>
      <c r="H689" s="22"/>
      <c r="K689" s="22"/>
      <c r="M689" s="23"/>
    </row>
    <row r="690" spans="4:13" ht="12.5" x14ac:dyDescent="0.25">
      <c r="D690" s="12"/>
      <c r="H690" s="22"/>
      <c r="K690" s="22"/>
      <c r="M690" s="23"/>
    </row>
    <row r="691" spans="4:13" ht="12.5" x14ac:dyDescent="0.25">
      <c r="D691" s="12"/>
      <c r="H691" s="22"/>
      <c r="K691" s="22"/>
      <c r="M691" s="23"/>
    </row>
    <row r="692" spans="4:13" ht="12.5" x14ac:dyDescent="0.25">
      <c r="D692" s="12"/>
      <c r="H692" s="22"/>
      <c r="K692" s="22"/>
      <c r="M692" s="23"/>
    </row>
    <row r="693" spans="4:13" ht="12.5" x14ac:dyDescent="0.25">
      <c r="D693" s="12"/>
      <c r="H693" s="22"/>
      <c r="K693" s="22"/>
      <c r="M693" s="23"/>
    </row>
    <row r="694" spans="4:13" ht="12.5" x14ac:dyDescent="0.25">
      <c r="D694" s="12"/>
      <c r="H694" s="22"/>
      <c r="K694" s="22"/>
      <c r="M694" s="23"/>
    </row>
    <row r="695" spans="4:13" ht="12.5" x14ac:dyDescent="0.25">
      <c r="D695" s="12"/>
      <c r="H695" s="22"/>
      <c r="K695" s="22"/>
      <c r="M695" s="23"/>
    </row>
    <row r="696" spans="4:13" ht="12.5" x14ac:dyDescent="0.25">
      <c r="D696" s="12"/>
      <c r="H696" s="22"/>
      <c r="K696" s="22"/>
      <c r="M696" s="23"/>
    </row>
    <row r="697" spans="4:13" ht="12.5" x14ac:dyDescent="0.25">
      <c r="D697" s="12"/>
      <c r="H697" s="22"/>
      <c r="K697" s="22"/>
      <c r="M697" s="23"/>
    </row>
    <row r="698" spans="4:13" ht="12.5" x14ac:dyDescent="0.25">
      <c r="D698" s="12"/>
      <c r="H698" s="22"/>
      <c r="K698" s="22"/>
      <c r="M698" s="23"/>
    </row>
    <row r="699" spans="4:13" ht="12.5" x14ac:dyDescent="0.25">
      <c r="D699" s="12"/>
      <c r="H699" s="22"/>
      <c r="K699" s="22"/>
      <c r="M699" s="23"/>
    </row>
    <row r="700" spans="4:13" ht="12.5" x14ac:dyDescent="0.25">
      <c r="D700" s="12"/>
      <c r="H700" s="22"/>
      <c r="K700" s="22"/>
      <c r="M700" s="23"/>
    </row>
    <row r="701" spans="4:13" ht="12.5" x14ac:dyDescent="0.25">
      <c r="D701" s="12"/>
      <c r="H701" s="22"/>
      <c r="K701" s="22"/>
      <c r="M701" s="23"/>
    </row>
    <row r="702" spans="4:13" ht="12.5" x14ac:dyDescent="0.25">
      <c r="D702" s="12"/>
      <c r="H702" s="22"/>
      <c r="K702" s="22"/>
      <c r="M702" s="23"/>
    </row>
    <row r="703" spans="4:13" ht="12.5" x14ac:dyDescent="0.25">
      <c r="D703" s="12"/>
      <c r="H703" s="22"/>
      <c r="K703" s="22"/>
      <c r="M703" s="23"/>
    </row>
    <row r="704" spans="4:13" ht="12.5" x14ac:dyDescent="0.25">
      <c r="D704" s="12"/>
      <c r="H704" s="22"/>
      <c r="K704" s="22"/>
      <c r="M704" s="23"/>
    </row>
    <row r="705" spans="4:13" ht="12.5" x14ac:dyDescent="0.25">
      <c r="D705" s="12"/>
      <c r="H705" s="22"/>
      <c r="K705" s="22"/>
      <c r="M705" s="23"/>
    </row>
    <row r="706" spans="4:13" ht="12.5" x14ac:dyDescent="0.25">
      <c r="D706" s="12"/>
      <c r="H706" s="22"/>
      <c r="K706" s="22"/>
      <c r="M706" s="23"/>
    </row>
    <row r="707" spans="4:13" ht="12.5" x14ac:dyDescent="0.25">
      <c r="D707" s="12"/>
      <c r="H707" s="22"/>
      <c r="K707" s="22"/>
      <c r="M707" s="23"/>
    </row>
    <row r="708" spans="4:13" ht="12.5" x14ac:dyDescent="0.25">
      <c r="D708" s="12"/>
      <c r="H708" s="22"/>
      <c r="K708" s="22"/>
      <c r="M708" s="23"/>
    </row>
    <row r="709" spans="4:13" ht="12.5" x14ac:dyDescent="0.25">
      <c r="D709" s="12"/>
      <c r="H709" s="22"/>
      <c r="K709" s="22"/>
      <c r="M709" s="23"/>
    </row>
    <row r="710" spans="4:13" ht="12.5" x14ac:dyDescent="0.25">
      <c r="D710" s="12"/>
      <c r="H710" s="22"/>
      <c r="K710" s="22"/>
      <c r="M710" s="23"/>
    </row>
    <row r="711" spans="4:13" ht="12.5" x14ac:dyDescent="0.25">
      <c r="D711" s="12"/>
      <c r="H711" s="22"/>
      <c r="K711" s="22"/>
      <c r="M711" s="23"/>
    </row>
    <row r="712" spans="4:13" ht="12.5" x14ac:dyDescent="0.25">
      <c r="D712" s="12"/>
      <c r="H712" s="22"/>
      <c r="K712" s="22"/>
      <c r="M712" s="23"/>
    </row>
    <row r="713" spans="4:13" ht="12.5" x14ac:dyDescent="0.25">
      <c r="D713" s="12"/>
      <c r="H713" s="22"/>
      <c r="K713" s="22"/>
      <c r="M713" s="23"/>
    </row>
    <row r="714" spans="4:13" ht="12.5" x14ac:dyDescent="0.25">
      <c r="D714" s="12"/>
      <c r="H714" s="22"/>
      <c r="K714" s="22"/>
      <c r="M714" s="23"/>
    </row>
    <row r="715" spans="4:13" ht="12.5" x14ac:dyDescent="0.25">
      <c r="D715" s="12"/>
      <c r="H715" s="22"/>
      <c r="K715" s="22"/>
      <c r="M715" s="23"/>
    </row>
    <row r="716" spans="4:13" ht="12.5" x14ac:dyDescent="0.25">
      <c r="D716" s="12"/>
      <c r="H716" s="22"/>
      <c r="K716" s="22"/>
      <c r="M716" s="23"/>
    </row>
    <row r="717" spans="4:13" ht="12.5" x14ac:dyDescent="0.25">
      <c r="D717" s="12"/>
      <c r="H717" s="22"/>
      <c r="K717" s="22"/>
      <c r="M717" s="23"/>
    </row>
    <row r="718" spans="4:13" ht="12.5" x14ac:dyDescent="0.25">
      <c r="D718" s="12"/>
      <c r="H718" s="22"/>
      <c r="K718" s="22"/>
      <c r="M718" s="23"/>
    </row>
    <row r="719" spans="4:13" ht="12.5" x14ac:dyDescent="0.25">
      <c r="D719" s="12"/>
      <c r="H719" s="22"/>
      <c r="K719" s="22"/>
      <c r="M719" s="23"/>
    </row>
    <row r="720" spans="4:13" ht="12.5" x14ac:dyDescent="0.25">
      <c r="D720" s="12"/>
      <c r="H720" s="22"/>
      <c r="K720" s="22"/>
      <c r="M720" s="23"/>
    </row>
    <row r="721" spans="4:13" ht="12.5" x14ac:dyDescent="0.25">
      <c r="D721" s="12"/>
      <c r="H721" s="22"/>
      <c r="K721" s="22"/>
      <c r="M721" s="23"/>
    </row>
    <row r="722" spans="4:13" ht="12.5" x14ac:dyDescent="0.25">
      <c r="D722" s="12"/>
      <c r="H722" s="22"/>
      <c r="K722" s="22"/>
      <c r="M722" s="23"/>
    </row>
    <row r="723" spans="4:13" ht="12.5" x14ac:dyDescent="0.25">
      <c r="D723" s="12"/>
      <c r="H723" s="22"/>
      <c r="K723" s="22"/>
      <c r="M723" s="23"/>
    </row>
    <row r="724" spans="4:13" ht="12.5" x14ac:dyDescent="0.25">
      <c r="D724" s="12"/>
      <c r="H724" s="22"/>
      <c r="K724" s="22"/>
      <c r="M724" s="23"/>
    </row>
    <row r="725" spans="4:13" ht="12.5" x14ac:dyDescent="0.25">
      <c r="D725" s="12"/>
      <c r="H725" s="22"/>
      <c r="K725" s="22"/>
      <c r="M725" s="23"/>
    </row>
    <row r="726" spans="4:13" ht="12.5" x14ac:dyDescent="0.25">
      <c r="D726" s="12"/>
      <c r="H726" s="22"/>
      <c r="K726" s="22"/>
      <c r="M726" s="23"/>
    </row>
    <row r="727" spans="4:13" ht="12.5" x14ac:dyDescent="0.25">
      <c r="D727" s="12"/>
      <c r="H727" s="22"/>
      <c r="K727" s="22"/>
      <c r="M727" s="23"/>
    </row>
    <row r="728" spans="4:13" ht="12.5" x14ac:dyDescent="0.25">
      <c r="D728" s="12"/>
      <c r="H728" s="22"/>
      <c r="K728" s="22"/>
      <c r="M728" s="23"/>
    </row>
    <row r="729" spans="4:13" ht="12.5" x14ac:dyDescent="0.25">
      <c r="D729" s="12"/>
      <c r="H729" s="22"/>
      <c r="K729" s="22"/>
      <c r="M729" s="23"/>
    </row>
    <row r="730" spans="4:13" ht="12.5" x14ac:dyDescent="0.25">
      <c r="D730" s="12"/>
      <c r="H730" s="22"/>
      <c r="K730" s="22"/>
      <c r="M730" s="23"/>
    </row>
    <row r="731" spans="4:13" ht="12.5" x14ac:dyDescent="0.25">
      <c r="D731" s="12"/>
      <c r="H731" s="22"/>
      <c r="K731" s="22"/>
      <c r="M731" s="23"/>
    </row>
    <row r="732" spans="4:13" ht="12.5" x14ac:dyDescent="0.25">
      <c r="D732" s="12"/>
      <c r="H732" s="22"/>
      <c r="K732" s="22"/>
      <c r="M732" s="23"/>
    </row>
    <row r="733" spans="4:13" ht="12.5" x14ac:dyDescent="0.25">
      <c r="D733" s="12"/>
      <c r="H733" s="22"/>
      <c r="K733" s="22"/>
      <c r="M733" s="23"/>
    </row>
    <row r="734" spans="4:13" ht="12.5" x14ac:dyDescent="0.25">
      <c r="D734" s="12"/>
      <c r="H734" s="22"/>
      <c r="K734" s="22"/>
      <c r="M734" s="23"/>
    </row>
    <row r="735" spans="4:13" ht="12.5" x14ac:dyDescent="0.25">
      <c r="D735" s="12"/>
      <c r="H735" s="22"/>
      <c r="K735" s="22"/>
      <c r="M735" s="23"/>
    </row>
    <row r="736" spans="4:13" ht="12.5" x14ac:dyDescent="0.25">
      <c r="D736" s="12"/>
      <c r="H736" s="22"/>
      <c r="K736" s="22"/>
      <c r="M736" s="23"/>
    </row>
    <row r="737" spans="4:13" ht="12.5" x14ac:dyDescent="0.25">
      <c r="D737" s="12"/>
      <c r="H737" s="22"/>
      <c r="K737" s="22"/>
      <c r="M737" s="23"/>
    </row>
    <row r="738" spans="4:13" ht="12.5" x14ac:dyDescent="0.25">
      <c r="D738" s="12"/>
      <c r="H738" s="22"/>
      <c r="K738" s="22"/>
      <c r="M738" s="23"/>
    </row>
    <row r="739" spans="4:13" ht="12.5" x14ac:dyDescent="0.25">
      <c r="D739" s="12"/>
      <c r="H739" s="22"/>
      <c r="K739" s="22"/>
      <c r="M739" s="23"/>
    </row>
    <row r="740" spans="4:13" ht="12.5" x14ac:dyDescent="0.25">
      <c r="D740" s="12"/>
      <c r="H740" s="22"/>
      <c r="K740" s="22"/>
      <c r="M740" s="23"/>
    </row>
    <row r="741" spans="4:13" ht="12.5" x14ac:dyDescent="0.25">
      <c r="D741" s="12"/>
      <c r="H741" s="22"/>
      <c r="K741" s="22"/>
      <c r="M741" s="23"/>
    </row>
    <row r="742" spans="4:13" ht="12.5" x14ac:dyDescent="0.25">
      <c r="D742" s="12"/>
      <c r="H742" s="22"/>
      <c r="K742" s="22"/>
      <c r="M742" s="23"/>
    </row>
    <row r="743" spans="4:13" ht="12.5" x14ac:dyDescent="0.25">
      <c r="D743" s="12"/>
      <c r="H743" s="22"/>
      <c r="K743" s="22"/>
      <c r="M743" s="23"/>
    </row>
    <row r="744" spans="4:13" ht="12.5" x14ac:dyDescent="0.25">
      <c r="D744" s="12"/>
      <c r="H744" s="22"/>
      <c r="K744" s="22"/>
      <c r="M744" s="23"/>
    </row>
    <row r="745" spans="4:13" ht="12.5" x14ac:dyDescent="0.25">
      <c r="D745" s="12"/>
      <c r="H745" s="22"/>
      <c r="K745" s="22"/>
      <c r="M745" s="23"/>
    </row>
    <row r="746" spans="4:13" ht="12.5" x14ac:dyDescent="0.25">
      <c r="D746" s="12"/>
      <c r="H746" s="22"/>
      <c r="K746" s="22"/>
      <c r="M746" s="23"/>
    </row>
    <row r="747" spans="4:13" ht="12.5" x14ac:dyDescent="0.25">
      <c r="D747" s="12"/>
      <c r="H747" s="22"/>
      <c r="K747" s="22"/>
      <c r="M747" s="23"/>
    </row>
    <row r="748" spans="4:13" ht="12.5" x14ac:dyDescent="0.25">
      <c r="D748" s="12"/>
      <c r="H748" s="22"/>
      <c r="K748" s="22"/>
      <c r="M748" s="23"/>
    </row>
    <row r="749" spans="4:13" ht="12.5" x14ac:dyDescent="0.25">
      <c r="D749" s="12"/>
      <c r="H749" s="22"/>
      <c r="K749" s="22"/>
      <c r="M749" s="23"/>
    </row>
    <row r="750" spans="4:13" ht="12.5" x14ac:dyDescent="0.25">
      <c r="D750" s="12"/>
      <c r="H750" s="22"/>
      <c r="K750" s="22"/>
      <c r="M750" s="23"/>
    </row>
    <row r="751" spans="4:13" ht="12.5" x14ac:dyDescent="0.25">
      <c r="D751" s="12"/>
      <c r="H751" s="22"/>
      <c r="K751" s="22"/>
      <c r="M751" s="23"/>
    </row>
    <row r="752" spans="4:13" ht="12.5" x14ac:dyDescent="0.25">
      <c r="D752" s="12"/>
      <c r="H752" s="22"/>
      <c r="K752" s="22"/>
      <c r="M752" s="23"/>
    </row>
    <row r="753" spans="4:13" ht="12.5" x14ac:dyDescent="0.25">
      <c r="D753" s="12"/>
      <c r="H753" s="22"/>
      <c r="K753" s="22"/>
      <c r="M753" s="23"/>
    </row>
    <row r="754" spans="4:13" ht="12.5" x14ac:dyDescent="0.25">
      <c r="D754" s="12"/>
      <c r="H754" s="22"/>
      <c r="K754" s="22"/>
      <c r="M754" s="23"/>
    </row>
    <row r="755" spans="4:13" ht="12.5" x14ac:dyDescent="0.25">
      <c r="D755" s="12"/>
      <c r="H755" s="22"/>
      <c r="K755" s="22"/>
      <c r="M755" s="23"/>
    </row>
    <row r="756" spans="4:13" ht="12.5" x14ac:dyDescent="0.25">
      <c r="D756" s="12"/>
      <c r="H756" s="22"/>
      <c r="K756" s="22"/>
      <c r="M756" s="23"/>
    </row>
    <row r="757" spans="4:13" ht="12.5" x14ac:dyDescent="0.25">
      <c r="D757" s="12"/>
      <c r="H757" s="22"/>
      <c r="K757" s="22"/>
      <c r="M757" s="23"/>
    </row>
    <row r="758" spans="4:13" ht="12.5" x14ac:dyDescent="0.25">
      <c r="D758" s="12"/>
      <c r="H758" s="22"/>
      <c r="K758" s="22"/>
      <c r="M758" s="23"/>
    </row>
    <row r="759" spans="4:13" ht="12.5" x14ac:dyDescent="0.25">
      <c r="D759" s="12"/>
      <c r="H759" s="22"/>
      <c r="K759" s="22"/>
      <c r="M759" s="23"/>
    </row>
    <row r="760" spans="4:13" ht="12.5" x14ac:dyDescent="0.25">
      <c r="D760" s="12"/>
      <c r="H760" s="22"/>
      <c r="K760" s="22"/>
      <c r="M760" s="23"/>
    </row>
    <row r="761" spans="4:13" ht="12.5" x14ac:dyDescent="0.25">
      <c r="D761" s="12"/>
      <c r="H761" s="22"/>
      <c r="K761" s="22"/>
      <c r="M761" s="23"/>
    </row>
    <row r="762" spans="4:13" ht="12.5" x14ac:dyDescent="0.25">
      <c r="D762" s="12"/>
      <c r="H762" s="22"/>
      <c r="K762" s="22"/>
      <c r="M762" s="23"/>
    </row>
    <row r="763" spans="4:13" ht="12.5" x14ac:dyDescent="0.25">
      <c r="D763" s="12"/>
      <c r="H763" s="22"/>
      <c r="K763" s="22"/>
      <c r="M763" s="23"/>
    </row>
    <row r="764" spans="4:13" ht="12.5" x14ac:dyDescent="0.25">
      <c r="D764" s="12"/>
      <c r="H764" s="22"/>
      <c r="K764" s="22"/>
      <c r="M764" s="23"/>
    </row>
    <row r="765" spans="4:13" ht="12.5" x14ac:dyDescent="0.25">
      <c r="D765" s="12"/>
      <c r="H765" s="22"/>
      <c r="K765" s="22"/>
      <c r="M765" s="23"/>
    </row>
    <row r="766" spans="4:13" ht="12.5" x14ac:dyDescent="0.25">
      <c r="D766" s="12"/>
      <c r="H766" s="22"/>
      <c r="K766" s="22"/>
      <c r="M766" s="23"/>
    </row>
    <row r="767" spans="4:13" ht="12.5" x14ac:dyDescent="0.25">
      <c r="D767" s="12"/>
      <c r="H767" s="22"/>
      <c r="K767" s="22"/>
      <c r="M767" s="23"/>
    </row>
    <row r="768" spans="4:13" ht="12.5" x14ac:dyDescent="0.25">
      <c r="D768" s="12"/>
      <c r="H768" s="22"/>
      <c r="K768" s="22"/>
      <c r="M768" s="23"/>
    </row>
    <row r="769" spans="4:13" ht="12.5" x14ac:dyDescent="0.25">
      <c r="D769" s="12"/>
      <c r="H769" s="22"/>
      <c r="K769" s="22"/>
      <c r="M769" s="23"/>
    </row>
    <row r="770" spans="4:13" ht="12.5" x14ac:dyDescent="0.25">
      <c r="D770" s="12"/>
      <c r="H770" s="22"/>
      <c r="K770" s="22"/>
      <c r="M770" s="23"/>
    </row>
    <row r="771" spans="4:13" ht="12.5" x14ac:dyDescent="0.25">
      <c r="D771" s="12"/>
      <c r="H771" s="22"/>
      <c r="K771" s="22"/>
      <c r="M771" s="23"/>
    </row>
    <row r="772" spans="4:13" ht="12.5" x14ac:dyDescent="0.25">
      <c r="D772" s="12"/>
      <c r="H772" s="22"/>
      <c r="K772" s="22"/>
      <c r="M772" s="23"/>
    </row>
    <row r="773" spans="4:13" ht="12.5" x14ac:dyDescent="0.25">
      <c r="D773" s="12"/>
      <c r="H773" s="22"/>
      <c r="K773" s="22"/>
      <c r="M773" s="23"/>
    </row>
    <row r="774" spans="4:13" ht="12.5" x14ac:dyDescent="0.25">
      <c r="D774" s="12"/>
      <c r="H774" s="22"/>
      <c r="K774" s="22"/>
      <c r="M774" s="23"/>
    </row>
    <row r="775" spans="4:13" ht="12.5" x14ac:dyDescent="0.25">
      <c r="D775" s="12"/>
      <c r="H775" s="22"/>
      <c r="K775" s="22"/>
      <c r="M775" s="23"/>
    </row>
    <row r="776" spans="4:13" ht="12.5" x14ac:dyDescent="0.25">
      <c r="D776" s="12"/>
      <c r="H776" s="22"/>
      <c r="K776" s="22"/>
      <c r="M776" s="23"/>
    </row>
    <row r="777" spans="4:13" ht="12.5" x14ac:dyDescent="0.25">
      <c r="D777" s="12"/>
      <c r="H777" s="22"/>
      <c r="K777" s="22"/>
      <c r="M777" s="23"/>
    </row>
    <row r="778" spans="4:13" ht="12.5" x14ac:dyDescent="0.25">
      <c r="D778" s="12"/>
      <c r="H778" s="22"/>
      <c r="K778" s="22"/>
      <c r="M778" s="23"/>
    </row>
    <row r="779" spans="4:13" ht="12.5" x14ac:dyDescent="0.25">
      <c r="D779" s="12"/>
      <c r="H779" s="22"/>
      <c r="K779" s="22"/>
      <c r="M779" s="23"/>
    </row>
    <row r="780" spans="4:13" ht="12.5" x14ac:dyDescent="0.25">
      <c r="D780" s="12"/>
      <c r="H780" s="22"/>
      <c r="K780" s="22"/>
      <c r="M780" s="23"/>
    </row>
    <row r="781" spans="4:13" ht="12.5" x14ac:dyDescent="0.25">
      <c r="D781" s="12"/>
      <c r="H781" s="22"/>
      <c r="K781" s="22"/>
      <c r="M781" s="23"/>
    </row>
    <row r="782" spans="4:13" ht="12.5" x14ac:dyDescent="0.25">
      <c r="D782" s="12"/>
      <c r="H782" s="22"/>
      <c r="K782" s="22"/>
      <c r="M782" s="23"/>
    </row>
    <row r="783" spans="4:13" ht="12.5" x14ac:dyDescent="0.25">
      <c r="D783" s="12"/>
      <c r="H783" s="22"/>
      <c r="K783" s="22"/>
      <c r="M783" s="23"/>
    </row>
    <row r="784" spans="4:13" ht="12.5" x14ac:dyDescent="0.25">
      <c r="D784" s="12"/>
      <c r="H784" s="22"/>
      <c r="K784" s="22"/>
      <c r="M784" s="23"/>
    </row>
    <row r="785" spans="4:13" ht="12.5" x14ac:dyDescent="0.25">
      <c r="D785" s="12"/>
      <c r="H785" s="22"/>
      <c r="K785" s="22"/>
      <c r="M785" s="23"/>
    </row>
    <row r="786" spans="4:13" ht="12.5" x14ac:dyDescent="0.25">
      <c r="D786" s="12"/>
      <c r="H786" s="22"/>
      <c r="K786" s="22"/>
      <c r="M786" s="23"/>
    </row>
    <row r="787" spans="4:13" ht="12.5" x14ac:dyDescent="0.25">
      <c r="D787" s="12"/>
      <c r="H787" s="22"/>
      <c r="K787" s="22"/>
      <c r="M787" s="23"/>
    </row>
    <row r="788" spans="4:13" ht="12.5" x14ac:dyDescent="0.25">
      <c r="D788" s="12"/>
      <c r="H788" s="22"/>
      <c r="K788" s="22"/>
      <c r="M788" s="23"/>
    </row>
    <row r="789" spans="4:13" ht="12.5" x14ac:dyDescent="0.25">
      <c r="D789" s="12"/>
      <c r="H789" s="22"/>
      <c r="K789" s="22"/>
      <c r="M789" s="23"/>
    </row>
    <row r="790" spans="4:13" ht="12.5" x14ac:dyDescent="0.25">
      <c r="D790" s="12"/>
      <c r="H790" s="22"/>
      <c r="K790" s="22"/>
      <c r="M790" s="23"/>
    </row>
    <row r="791" spans="4:13" ht="12.5" x14ac:dyDescent="0.25">
      <c r="D791" s="12"/>
      <c r="H791" s="22"/>
      <c r="K791" s="22"/>
      <c r="M791" s="23"/>
    </row>
    <row r="792" spans="4:13" ht="12.5" x14ac:dyDescent="0.25">
      <c r="D792" s="12"/>
      <c r="H792" s="22"/>
      <c r="K792" s="22"/>
      <c r="M792" s="23"/>
    </row>
    <row r="793" spans="4:13" ht="12.5" x14ac:dyDescent="0.25">
      <c r="D793" s="12"/>
      <c r="H793" s="22"/>
      <c r="K793" s="22"/>
      <c r="M793" s="23"/>
    </row>
    <row r="794" spans="4:13" ht="12.5" x14ac:dyDescent="0.25">
      <c r="D794" s="12"/>
      <c r="H794" s="22"/>
      <c r="K794" s="22"/>
      <c r="M794" s="23"/>
    </row>
    <row r="795" spans="4:13" ht="12.5" x14ac:dyDescent="0.25">
      <c r="D795" s="12"/>
      <c r="H795" s="22"/>
      <c r="K795" s="22"/>
      <c r="M795" s="23"/>
    </row>
    <row r="796" spans="4:13" ht="12.5" x14ac:dyDescent="0.25">
      <c r="D796" s="12"/>
      <c r="H796" s="22"/>
      <c r="K796" s="22"/>
      <c r="M796" s="23"/>
    </row>
    <row r="797" spans="4:13" ht="12.5" x14ac:dyDescent="0.25">
      <c r="D797" s="12"/>
      <c r="H797" s="22"/>
      <c r="K797" s="22"/>
      <c r="M797" s="23"/>
    </row>
    <row r="798" spans="4:13" ht="12.5" x14ac:dyDescent="0.25">
      <c r="D798" s="12"/>
      <c r="H798" s="22"/>
      <c r="K798" s="22"/>
      <c r="M798" s="23"/>
    </row>
    <row r="799" spans="4:13" ht="12.5" x14ac:dyDescent="0.25">
      <c r="D799" s="12"/>
      <c r="H799" s="22"/>
      <c r="K799" s="22"/>
      <c r="M799" s="23"/>
    </row>
    <row r="800" spans="4:13" ht="12.5" x14ac:dyDescent="0.25">
      <c r="D800" s="12"/>
      <c r="H800" s="22"/>
      <c r="K800" s="22"/>
      <c r="M800" s="23"/>
    </row>
    <row r="801" spans="4:13" ht="12.5" x14ac:dyDescent="0.25">
      <c r="D801" s="12"/>
      <c r="H801" s="22"/>
      <c r="K801" s="22"/>
      <c r="M801" s="23"/>
    </row>
    <row r="802" spans="4:13" ht="12.5" x14ac:dyDescent="0.25">
      <c r="D802" s="12"/>
      <c r="H802" s="22"/>
      <c r="K802" s="22"/>
      <c r="M802" s="23"/>
    </row>
    <row r="803" spans="4:13" ht="12.5" x14ac:dyDescent="0.25">
      <c r="D803" s="12"/>
      <c r="H803" s="22"/>
      <c r="K803" s="22"/>
      <c r="M803" s="23"/>
    </row>
    <row r="804" spans="4:13" ht="12.5" x14ac:dyDescent="0.25">
      <c r="D804" s="12"/>
      <c r="H804" s="22"/>
      <c r="K804" s="22"/>
      <c r="M804" s="23"/>
    </row>
    <row r="805" spans="4:13" ht="12.5" x14ac:dyDescent="0.25">
      <c r="D805" s="12"/>
      <c r="H805" s="22"/>
      <c r="K805" s="22"/>
      <c r="M805" s="23"/>
    </row>
    <row r="806" spans="4:13" ht="12.5" x14ac:dyDescent="0.25">
      <c r="D806" s="12"/>
      <c r="H806" s="22"/>
      <c r="K806" s="22"/>
      <c r="M806" s="23"/>
    </row>
    <row r="807" spans="4:13" ht="12.5" x14ac:dyDescent="0.25">
      <c r="D807" s="12"/>
      <c r="H807" s="22"/>
      <c r="K807" s="22"/>
      <c r="M807" s="23"/>
    </row>
    <row r="808" spans="4:13" ht="12.5" x14ac:dyDescent="0.25">
      <c r="D808" s="12"/>
      <c r="H808" s="22"/>
      <c r="K808" s="22"/>
      <c r="M808" s="23"/>
    </row>
    <row r="809" spans="4:13" ht="12.5" x14ac:dyDescent="0.25">
      <c r="D809" s="12"/>
      <c r="H809" s="22"/>
      <c r="K809" s="22"/>
      <c r="M809" s="23"/>
    </row>
    <row r="810" spans="4:13" ht="12.5" x14ac:dyDescent="0.25">
      <c r="D810" s="12"/>
      <c r="H810" s="22"/>
      <c r="K810" s="22"/>
      <c r="M810" s="23"/>
    </row>
    <row r="811" spans="4:13" ht="12.5" x14ac:dyDescent="0.25">
      <c r="D811" s="12"/>
      <c r="H811" s="22"/>
      <c r="K811" s="22"/>
      <c r="M811" s="23"/>
    </row>
    <row r="812" spans="4:13" ht="12.5" x14ac:dyDescent="0.25">
      <c r="D812" s="12"/>
      <c r="H812" s="22"/>
      <c r="K812" s="22"/>
      <c r="M812" s="23"/>
    </row>
    <row r="813" spans="4:13" ht="12.5" x14ac:dyDescent="0.25">
      <c r="D813" s="12"/>
      <c r="H813" s="22"/>
      <c r="K813" s="22"/>
      <c r="M813" s="23"/>
    </row>
    <row r="814" spans="4:13" ht="12.5" x14ac:dyDescent="0.25">
      <c r="D814" s="12"/>
      <c r="H814" s="22"/>
      <c r="K814" s="22"/>
      <c r="M814" s="23"/>
    </row>
    <row r="815" spans="4:13" ht="12.5" x14ac:dyDescent="0.25">
      <c r="D815" s="12"/>
      <c r="H815" s="22"/>
      <c r="K815" s="22"/>
      <c r="M815" s="23"/>
    </row>
    <row r="816" spans="4:13" ht="12.5" x14ac:dyDescent="0.25">
      <c r="D816" s="12"/>
      <c r="H816" s="22"/>
      <c r="K816" s="22"/>
      <c r="M816" s="23"/>
    </row>
    <row r="817" spans="4:13" ht="12.5" x14ac:dyDescent="0.25">
      <c r="D817" s="12"/>
      <c r="H817" s="22"/>
      <c r="K817" s="22"/>
      <c r="M817" s="23"/>
    </row>
    <row r="818" spans="4:13" ht="12.5" x14ac:dyDescent="0.25">
      <c r="D818" s="12"/>
      <c r="H818" s="22"/>
      <c r="K818" s="22"/>
      <c r="M818" s="23"/>
    </row>
    <row r="819" spans="4:13" ht="12.5" x14ac:dyDescent="0.25">
      <c r="D819" s="12"/>
      <c r="H819" s="22"/>
      <c r="K819" s="22"/>
      <c r="M819" s="23"/>
    </row>
    <row r="820" spans="4:13" ht="12.5" x14ac:dyDescent="0.25">
      <c r="D820" s="12"/>
      <c r="H820" s="22"/>
      <c r="K820" s="22"/>
      <c r="M820" s="23"/>
    </row>
    <row r="821" spans="4:13" ht="12.5" x14ac:dyDescent="0.25">
      <c r="D821" s="12"/>
      <c r="H821" s="22"/>
      <c r="K821" s="22"/>
      <c r="M821" s="23"/>
    </row>
    <row r="822" spans="4:13" ht="12.5" x14ac:dyDescent="0.25">
      <c r="D822" s="12"/>
      <c r="H822" s="22"/>
      <c r="K822" s="22"/>
      <c r="M822" s="23"/>
    </row>
    <row r="823" spans="4:13" ht="12.5" x14ac:dyDescent="0.25">
      <c r="D823" s="12"/>
      <c r="H823" s="22"/>
      <c r="K823" s="22"/>
      <c r="M823" s="23"/>
    </row>
    <row r="824" spans="4:13" ht="12.5" x14ac:dyDescent="0.25">
      <c r="D824" s="12"/>
      <c r="H824" s="22"/>
      <c r="K824" s="22"/>
      <c r="M824" s="23"/>
    </row>
    <row r="825" spans="4:13" ht="12.5" x14ac:dyDescent="0.25">
      <c r="D825" s="12"/>
      <c r="H825" s="22"/>
      <c r="K825" s="22"/>
      <c r="M825" s="23"/>
    </row>
    <row r="826" spans="4:13" ht="12.5" x14ac:dyDescent="0.25">
      <c r="D826" s="12"/>
      <c r="H826" s="22"/>
      <c r="K826" s="22"/>
      <c r="M826" s="23"/>
    </row>
    <row r="827" spans="4:13" ht="12.5" x14ac:dyDescent="0.25">
      <c r="D827" s="12"/>
      <c r="H827" s="22"/>
      <c r="K827" s="22"/>
      <c r="M827" s="23"/>
    </row>
    <row r="828" spans="4:13" ht="12.5" x14ac:dyDescent="0.25">
      <c r="D828" s="12"/>
      <c r="H828" s="22"/>
      <c r="K828" s="22"/>
      <c r="M828" s="23"/>
    </row>
    <row r="829" spans="4:13" ht="12.5" x14ac:dyDescent="0.25">
      <c r="D829" s="12"/>
      <c r="H829" s="22"/>
      <c r="K829" s="22"/>
      <c r="M829" s="23"/>
    </row>
    <row r="830" spans="4:13" ht="12.5" x14ac:dyDescent="0.25">
      <c r="D830" s="12"/>
      <c r="H830" s="22"/>
      <c r="K830" s="22"/>
      <c r="M830" s="23"/>
    </row>
    <row r="831" spans="4:13" ht="12.5" x14ac:dyDescent="0.25">
      <c r="D831" s="12"/>
      <c r="H831" s="22"/>
      <c r="K831" s="22"/>
      <c r="M831" s="23"/>
    </row>
    <row r="832" spans="4:13" ht="12.5" x14ac:dyDescent="0.25">
      <c r="D832" s="12"/>
      <c r="H832" s="22"/>
      <c r="K832" s="22"/>
      <c r="M832" s="23"/>
    </row>
    <row r="833" spans="4:13" ht="12.5" x14ac:dyDescent="0.25">
      <c r="D833" s="12"/>
      <c r="H833" s="22"/>
      <c r="K833" s="22"/>
      <c r="M833" s="23"/>
    </row>
    <row r="834" spans="4:13" ht="12.5" x14ac:dyDescent="0.25">
      <c r="D834" s="12"/>
      <c r="H834" s="22"/>
      <c r="K834" s="22"/>
      <c r="M834" s="23"/>
    </row>
    <row r="835" spans="4:13" ht="12.5" x14ac:dyDescent="0.25">
      <c r="D835" s="12"/>
      <c r="H835" s="22"/>
      <c r="K835" s="22"/>
      <c r="M835" s="23"/>
    </row>
    <row r="836" spans="4:13" ht="12.5" x14ac:dyDescent="0.25">
      <c r="D836" s="12"/>
      <c r="H836" s="22"/>
      <c r="K836" s="22"/>
      <c r="M836" s="23"/>
    </row>
    <row r="837" spans="4:13" ht="12.5" x14ac:dyDescent="0.25">
      <c r="D837" s="12"/>
      <c r="H837" s="22"/>
      <c r="K837" s="22"/>
      <c r="M837" s="23"/>
    </row>
    <row r="838" spans="4:13" ht="12.5" x14ac:dyDescent="0.25">
      <c r="D838" s="12"/>
      <c r="H838" s="22"/>
      <c r="K838" s="22"/>
      <c r="M838" s="23"/>
    </row>
    <row r="839" spans="4:13" ht="12.5" x14ac:dyDescent="0.25">
      <c r="D839" s="12"/>
      <c r="H839" s="22"/>
      <c r="K839" s="22"/>
      <c r="M839" s="23"/>
    </row>
    <row r="840" spans="4:13" ht="12.5" x14ac:dyDescent="0.25">
      <c r="D840" s="12"/>
      <c r="H840" s="22"/>
      <c r="K840" s="22"/>
      <c r="M840" s="23"/>
    </row>
    <row r="841" spans="4:13" ht="12.5" x14ac:dyDescent="0.25">
      <c r="D841" s="12"/>
      <c r="H841" s="22"/>
      <c r="K841" s="22"/>
      <c r="M841" s="23"/>
    </row>
    <row r="842" spans="4:13" ht="12.5" x14ac:dyDescent="0.25">
      <c r="D842" s="12"/>
      <c r="H842" s="22"/>
      <c r="K842" s="22"/>
      <c r="M842" s="23"/>
    </row>
    <row r="843" spans="4:13" ht="12.5" x14ac:dyDescent="0.25">
      <c r="D843" s="12"/>
      <c r="H843" s="22"/>
      <c r="K843" s="22"/>
      <c r="M843" s="23"/>
    </row>
    <row r="844" spans="4:13" ht="12.5" x14ac:dyDescent="0.25">
      <c r="D844" s="12"/>
      <c r="H844" s="22"/>
      <c r="K844" s="22"/>
      <c r="M844" s="23"/>
    </row>
    <row r="845" spans="4:13" ht="12.5" x14ac:dyDescent="0.25">
      <c r="D845" s="12"/>
      <c r="H845" s="22"/>
      <c r="K845" s="22"/>
      <c r="M845" s="23"/>
    </row>
    <row r="846" spans="4:13" ht="12.5" x14ac:dyDescent="0.25">
      <c r="D846" s="12"/>
      <c r="H846" s="22"/>
      <c r="K846" s="22"/>
      <c r="M846" s="23"/>
    </row>
    <row r="847" spans="4:13" ht="12.5" x14ac:dyDescent="0.25">
      <c r="D847" s="12"/>
      <c r="H847" s="22"/>
      <c r="K847" s="22"/>
      <c r="M847" s="23"/>
    </row>
    <row r="848" spans="4:13" ht="12.5" x14ac:dyDescent="0.25">
      <c r="D848" s="12"/>
      <c r="H848" s="22"/>
      <c r="K848" s="22"/>
      <c r="M848" s="23"/>
    </row>
    <row r="849" spans="4:13" ht="12.5" x14ac:dyDescent="0.25">
      <c r="D849" s="12"/>
      <c r="H849" s="22"/>
      <c r="K849" s="22"/>
      <c r="M849" s="23"/>
    </row>
    <row r="850" spans="4:13" ht="12.5" x14ac:dyDescent="0.25">
      <c r="D850" s="12"/>
      <c r="H850" s="22"/>
      <c r="K850" s="22"/>
      <c r="M850" s="23"/>
    </row>
    <row r="851" spans="4:13" ht="12.5" x14ac:dyDescent="0.25">
      <c r="D851" s="12"/>
      <c r="H851" s="22"/>
      <c r="K851" s="22"/>
      <c r="M851" s="23"/>
    </row>
    <row r="852" spans="4:13" ht="12.5" x14ac:dyDescent="0.25">
      <c r="D852" s="12"/>
      <c r="H852" s="22"/>
      <c r="K852" s="22"/>
      <c r="M852" s="23"/>
    </row>
    <row r="853" spans="4:13" ht="12.5" x14ac:dyDescent="0.25">
      <c r="D853" s="12"/>
      <c r="H853" s="22"/>
      <c r="K853" s="22"/>
      <c r="M853" s="23"/>
    </row>
    <row r="854" spans="4:13" ht="12.5" x14ac:dyDescent="0.25">
      <c r="D854" s="12"/>
      <c r="H854" s="22"/>
      <c r="K854" s="22"/>
      <c r="M854" s="23"/>
    </row>
    <row r="855" spans="4:13" ht="12.5" x14ac:dyDescent="0.25">
      <c r="D855" s="12"/>
      <c r="H855" s="22"/>
      <c r="K855" s="22"/>
      <c r="M855" s="23"/>
    </row>
    <row r="856" spans="4:13" ht="12.5" x14ac:dyDescent="0.25">
      <c r="D856" s="12"/>
      <c r="H856" s="22"/>
      <c r="K856" s="22"/>
      <c r="M856" s="23"/>
    </row>
    <row r="857" spans="4:13" ht="12.5" x14ac:dyDescent="0.25">
      <c r="D857" s="12"/>
      <c r="H857" s="22"/>
      <c r="K857" s="22"/>
      <c r="M857" s="23"/>
    </row>
    <row r="858" spans="4:13" ht="12.5" x14ac:dyDescent="0.25">
      <c r="D858" s="12"/>
      <c r="H858" s="22"/>
      <c r="K858" s="22"/>
      <c r="M858" s="23"/>
    </row>
    <row r="859" spans="4:13" ht="12.5" x14ac:dyDescent="0.25">
      <c r="D859" s="12"/>
      <c r="H859" s="22"/>
      <c r="K859" s="22"/>
      <c r="M859" s="23"/>
    </row>
    <row r="860" spans="4:13" ht="12.5" x14ac:dyDescent="0.25">
      <c r="D860" s="12"/>
      <c r="H860" s="22"/>
      <c r="K860" s="22"/>
      <c r="M860" s="23"/>
    </row>
    <row r="861" spans="4:13" ht="12.5" x14ac:dyDescent="0.25">
      <c r="D861" s="12"/>
      <c r="H861" s="22"/>
      <c r="K861" s="22"/>
      <c r="M861" s="23"/>
    </row>
    <row r="862" spans="4:13" ht="12.5" x14ac:dyDescent="0.25">
      <c r="D862" s="12"/>
      <c r="H862" s="22"/>
      <c r="K862" s="22"/>
      <c r="M862" s="23"/>
    </row>
    <row r="863" spans="4:13" ht="12.5" x14ac:dyDescent="0.25">
      <c r="D863" s="12"/>
      <c r="H863" s="22"/>
      <c r="K863" s="22"/>
      <c r="M863" s="23"/>
    </row>
    <row r="864" spans="4:13" ht="12.5" x14ac:dyDescent="0.25">
      <c r="D864" s="12"/>
      <c r="H864" s="22"/>
      <c r="K864" s="22"/>
      <c r="M864" s="23"/>
    </row>
    <row r="865" spans="4:13" ht="12.5" x14ac:dyDescent="0.25">
      <c r="D865" s="12"/>
      <c r="H865" s="22"/>
      <c r="K865" s="22"/>
      <c r="M865" s="23"/>
    </row>
    <row r="866" spans="4:13" ht="12.5" x14ac:dyDescent="0.25">
      <c r="D866" s="12"/>
      <c r="H866" s="22"/>
      <c r="K866" s="22"/>
      <c r="M866" s="23"/>
    </row>
    <row r="867" spans="4:13" ht="12.5" x14ac:dyDescent="0.25">
      <c r="D867" s="12"/>
      <c r="H867" s="22"/>
      <c r="K867" s="22"/>
      <c r="M867" s="23"/>
    </row>
    <row r="868" spans="4:13" ht="12.5" x14ac:dyDescent="0.25">
      <c r="D868" s="12"/>
      <c r="H868" s="22"/>
      <c r="K868" s="22"/>
      <c r="M868" s="23"/>
    </row>
    <row r="869" spans="4:13" ht="12.5" x14ac:dyDescent="0.25">
      <c r="D869" s="12"/>
      <c r="H869" s="22"/>
      <c r="K869" s="22"/>
      <c r="M869" s="23"/>
    </row>
    <row r="870" spans="4:13" ht="12.5" x14ac:dyDescent="0.25">
      <c r="D870" s="12"/>
      <c r="H870" s="22"/>
      <c r="K870" s="22"/>
      <c r="M870" s="23"/>
    </row>
    <row r="871" spans="4:13" ht="12.5" x14ac:dyDescent="0.25">
      <c r="D871" s="12"/>
      <c r="H871" s="22"/>
      <c r="K871" s="22"/>
      <c r="M871" s="23"/>
    </row>
    <row r="872" spans="4:13" ht="12.5" x14ac:dyDescent="0.25">
      <c r="D872" s="12"/>
      <c r="H872" s="22"/>
      <c r="K872" s="22"/>
      <c r="M872" s="23"/>
    </row>
    <row r="873" spans="4:13" ht="12.5" x14ac:dyDescent="0.25">
      <c r="D873" s="12"/>
      <c r="H873" s="22"/>
      <c r="K873" s="22"/>
      <c r="M873" s="23"/>
    </row>
    <row r="874" spans="4:13" ht="12.5" x14ac:dyDescent="0.25">
      <c r="D874" s="12"/>
      <c r="H874" s="22"/>
      <c r="K874" s="22"/>
      <c r="M874" s="23"/>
    </row>
    <row r="875" spans="4:13" ht="12.5" x14ac:dyDescent="0.25">
      <c r="D875" s="12"/>
      <c r="H875" s="22"/>
      <c r="K875" s="22"/>
      <c r="M875" s="23"/>
    </row>
    <row r="876" spans="4:13" ht="12.5" x14ac:dyDescent="0.25">
      <c r="D876" s="12"/>
      <c r="H876" s="22"/>
      <c r="K876" s="22"/>
      <c r="M876" s="23"/>
    </row>
    <row r="877" spans="4:13" ht="12.5" x14ac:dyDescent="0.25">
      <c r="D877" s="12"/>
      <c r="H877" s="22"/>
      <c r="K877" s="22"/>
      <c r="M877" s="23"/>
    </row>
    <row r="878" spans="4:13" ht="12.5" x14ac:dyDescent="0.25">
      <c r="D878" s="12"/>
      <c r="H878" s="22"/>
      <c r="K878" s="22"/>
      <c r="M878" s="23"/>
    </row>
    <row r="879" spans="4:13" ht="12.5" x14ac:dyDescent="0.25">
      <c r="D879" s="12"/>
      <c r="H879" s="22"/>
      <c r="K879" s="22"/>
      <c r="M879" s="23"/>
    </row>
    <row r="880" spans="4:13" ht="12.5" x14ac:dyDescent="0.25">
      <c r="D880" s="12"/>
      <c r="H880" s="22"/>
      <c r="K880" s="22"/>
      <c r="M880" s="23"/>
    </row>
    <row r="881" spans="4:13" ht="12.5" x14ac:dyDescent="0.25">
      <c r="D881" s="12"/>
      <c r="H881" s="22"/>
      <c r="K881" s="22"/>
      <c r="M881" s="23"/>
    </row>
    <row r="882" spans="4:13" ht="12.5" x14ac:dyDescent="0.25">
      <c r="D882" s="12"/>
      <c r="H882" s="22"/>
      <c r="K882" s="22"/>
      <c r="M882" s="23"/>
    </row>
    <row r="883" spans="4:13" ht="12.5" x14ac:dyDescent="0.25">
      <c r="D883" s="12"/>
      <c r="H883" s="22"/>
      <c r="K883" s="22"/>
      <c r="M883" s="23"/>
    </row>
    <row r="884" spans="4:13" ht="12.5" x14ac:dyDescent="0.25">
      <c r="D884" s="12"/>
      <c r="H884" s="22"/>
      <c r="K884" s="22"/>
      <c r="M884" s="23"/>
    </row>
    <row r="885" spans="4:13" ht="12.5" x14ac:dyDescent="0.25">
      <c r="D885" s="12"/>
      <c r="H885" s="22"/>
      <c r="K885" s="22"/>
      <c r="M885" s="23"/>
    </row>
    <row r="886" spans="4:13" ht="12.5" x14ac:dyDescent="0.25">
      <c r="D886" s="12"/>
      <c r="H886" s="22"/>
      <c r="K886" s="22"/>
      <c r="M886" s="23"/>
    </row>
    <row r="887" spans="4:13" ht="12.5" x14ac:dyDescent="0.25">
      <c r="D887" s="12"/>
      <c r="H887" s="22"/>
      <c r="K887" s="22"/>
      <c r="M887" s="23"/>
    </row>
    <row r="888" spans="4:13" ht="12.5" x14ac:dyDescent="0.25">
      <c r="D888" s="12"/>
      <c r="H888" s="22"/>
      <c r="K888" s="22"/>
      <c r="M888" s="23"/>
    </row>
    <row r="889" spans="4:13" ht="12.5" x14ac:dyDescent="0.25">
      <c r="D889" s="12"/>
      <c r="H889" s="22"/>
      <c r="K889" s="22"/>
      <c r="M889" s="23"/>
    </row>
    <row r="890" spans="4:13" ht="12.5" x14ac:dyDescent="0.25">
      <c r="D890" s="12"/>
      <c r="H890" s="22"/>
      <c r="K890" s="22"/>
      <c r="M890" s="23"/>
    </row>
    <row r="891" spans="4:13" ht="12.5" x14ac:dyDescent="0.25">
      <c r="D891" s="12"/>
      <c r="H891" s="22"/>
      <c r="K891" s="22"/>
      <c r="M891" s="23"/>
    </row>
    <row r="892" spans="4:13" ht="12.5" x14ac:dyDescent="0.25">
      <c r="D892" s="12"/>
      <c r="H892" s="22"/>
      <c r="K892" s="22"/>
      <c r="M892" s="23"/>
    </row>
    <row r="893" spans="4:13" ht="12.5" x14ac:dyDescent="0.25">
      <c r="D893" s="12"/>
      <c r="H893" s="22"/>
      <c r="K893" s="22"/>
      <c r="M893" s="23"/>
    </row>
    <row r="894" spans="4:13" ht="12.5" x14ac:dyDescent="0.25">
      <c r="D894" s="12"/>
      <c r="H894" s="22"/>
      <c r="K894" s="22"/>
      <c r="M894" s="23"/>
    </row>
    <row r="895" spans="4:13" ht="12.5" x14ac:dyDescent="0.25">
      <c r="D895" s="12"/>
      <c r="H895" s="22"/>
      <c r="K895" s="22"/>
      <c r="M895" s="23"/>
    </row>
    <row r="896" spans="4:13" ht="12.5" x14ac:dyDescent="0.25">
      <c r="D896" s="12"/>
      <c r="H896" s="22"/>
      <c r="K896" s="22"/>
      <c r="M896" s="23"/>
    </row>
    <row r="897" spans="4:13" ht="12.5" x14ac:dyDescent="0.25">
      <c r="D897" s="12"/>
      <c r="H897" s="22"/>
      <c r="K897" s="22"/>
      <c r="M897" s="23"/>
    </row>
    <row r="898" spans="4:13" ht="12.5" x14ac:dyDescent="0.25">
      <c r="D898" s="12"/>
      <c r="H898" s="22"/>
      <c r="K898" s="22"/>
      <c r="M898" s="23"/>
    </row>
    <row r="899" spans="4:13" ht="12.5" x14ac:dyDescent="0.25">
      <c r="D899" s="12"/>
      <c r="H899" s="22"/>
      <c r="K899" s="22"/>
      <c r="M899" s="23"/>
    </row>
    <row r="900" spans="4:13" ht="12.5" x14ac:dyDescent="0.25">
      <c r="D900" s="12"/>
      <c r="H900" s="22"/>
      <c r="K900" s="22"/>
      <c r="M900" s="23"/>
    </row>
    <row r="901" spans="4:13" ht="12.5" x14ac:dyDescent="0.25">
      <c r="D901" s="12"/>
      <c r="H901" s="22"/>
      <c r="K901" s="22"/>
      <c r="M901" s="23"/>
    </row>
    <row r="902" spans="4:13" ht="12.5" x14ac:dyDescent="0.25">
      <c r="D902" s="12"/>
      <c r="H902" s="22"/>
      <c r="K902" s="22"/>
      <c r="M902" s="23"/>
    </row>
    <row r="903" spans="4:13" ht="12.5" x14ac:dyDescent="0.25">
      <c r="D903" s="12"/>
      <c r="H903" s="22"/>
      <c r="K903" s="22"/>
      <c r="M903" s="23"/>
    </row>
    <row r="904" spans="4:13" ht="12.5" x14ac:dyDescent="0.25">
      <c r="D904" s="12"/>
      <c r="H904" s="22"/>
      <c r="K904" s="22"/>
      <c r="M904" s="23"/>
    </row>
    <row r="905" spans="4:13" ht="12.5" x14ac:dyDescent="0.25">
      <c r="D905" s="12"/>
      <c r="H905" s="22"/>
      <c r="K905" s="22"/>
      <c r="M905" s="23"/>
    </row>
    <row r="906" spans="4:13" ht="12.5" x14ac:dyDescent="0.25">
      <c r="D906" s="12"/>
      <c r="H906" s="22"/>
      <c r="K906" s="22"/>
      <c r="M906" s="23"/>
    </row>
    <row r="907" spans="4:13" ht="12.5" x14ac:dyDescent="0.25">
      <c r="D907" s="12"/>
      <c r="H907" s="22"/>
      <c r="K907" s="22"/>
      <c r="M907" s="23"/>
    </row>
    <row r="908" spans="4:13" ht="12.5" x14ac:dyDescent="0.25">
      <c r="D908" s="12"/>
      <c r="H908" s="22"/>
      <c r="K908" s="22"/>
      <c r="M908" s="23"/>
    </row>
    <row r="909" spans="4:13" ht="12.5" x14ac:dyDescent="0.25">
      <c r="D909" s="12"/>
      <c r="H909" s="22"/>
      <c r="K909" s="22"/>
      <c r="M909" s="23"/>
    </row>
    <row r="910" spans="4:13" ht="12.5" x14ac:dyDescent="0.25">
      <c r="D910" s="12"/>
      <c r="H910" s="22"/>
      <c r="K910" s="22"/>
      <c r="M910" s="23"/>
    </row>
    <row r="911" spans="4:13" ht="12.5" x14ac:dyDescent="0.25">
      <c r="D911" s="12"/>
      <c r="H911" s="22"/>
      <c r="K911" s="22"/>
      <c r="M911" s="23"/>
    </row>
    <row r="912" spans="4:13" ht="12.5" x14ac:dyDescent="0.25">
      <c r="D912" s="12"/>
      <c r="H912" s="22"/>
      <c r="K912" s="22"/>
      <c r="M912" s="23"/>
    </row>
    <row r="913" spans="4:13" ht="12.5" x14ac:dyDescent="0.25">
      <c r="D913" s="12"/>
      <c r="H913" s="22"/>
      <c r="K913" s="22"/>
      <c r="M913" s="23"/>
    </row>
    <row r="914" spans="4:13" ht="12.5" x14ac:dyDescent="0.25">
      <c r="D914" s="12"/>
      <c r="H914" s="22"/>
      <c r="K914" s="22"/>
      <c r="M914" s="23"/>
    </row>
    <row r="915" spans="4:13" ht="12.5" x14ac:dyDescent="0.25">
      <c r="D915" s="12"/>
      <c r="H915" s="22"/>
      <c r="K915" s="22"/>
      <c r="M915" s="23"/>
    </row>
    <row r="916" spans="4:13" ht="12.5" x14ac:dyDescent="0.25">
      <c r="D916" s="12"/>
      <c r="H916" s="22"/>
      <c r="K916" s="22"/>
      <c r="M916" s="23"/>
    </row>
    <row r="917" spans="4:13" ht="12.5" x14ac:dyDescent="0.25">
      <c r="D917" s="12"/>
      <c r="H917" s="22"/>
      <c r="K917" s="22"/>
      <c r="M917" s="23"/>
    </row>
    <row r="918" spans="4:13" ht="12.5" x14ac:dyDescent="0.25">
      <c r="D918" s="12"/>
      <c r="H918" s="22"/>
      <c r="K918" s="22"/>
      <c r="M918" s="23"/>
    </row>
    <row r="919" spans="4:13" ht="12.5" x14ac:dyDescent="0.25">
      <c r="D919" s="12"/>
      <c r="H919" s="22"/>
      <c r="K919" s="22"/>
      <c r="M919" s="23"/>
    </row>
    <row r="920" spans="4:13" ht="12.5" x14ac:dyDescent="0.25">
      <c r="D920" s="12"/>
      <c r="H920" s="22"/>
      <c r="K920" s="22"/>
      <c r="M920" s="23"/>
    </row>
    <row r="921" spans="4:13" ht="12.5" x14ac:dyDescent="0.25">
      <c r="D921" s="12"/>
      <c r="H921" s="22"/>
      <c r="K921" s="22"/>
      <c r="M921" s="23"/>
    </row>
    <row r="922" spans="4:13" ht="12.5" x14ac:dyDescent="0.25">
      <c r="D922" s="12"/>
      <c r="H922" s="22"/>
      <c r="K922" s="22"/>
      <c r="M922" s="23"/>
    </row>
    <row r="923" spans="4:13" ht="12.5" x14ac:dyDescent="0.25">
      <c r="D923" s="12"/>
      <c r="H923" s="22"/>
      <c r="K923" s="22"/>
      <c r="M923" s="23"/>
    </row>
    <row r="924" spans="4:13" ht="12.5" x14ac:dyDescent="0.25">
      <c r="D924" s="12"/>
      <c r="H924" s="22"/>
      <c r="K924" s="22"/>
      <c r="M924" s="23"/>
    </row>
    <row r="925" spans="4:13" ht="12.5" x14ac:dyDescent="0.25">
      <c r="D925" s="12"/>
      <c r="H925" s="22"/>
      <c r="K925" s="22"/>
      <c r="M925" s="23"/>
    </row>
    <row r="926" spans="4:13" ht="12.5" x14ac:dyDescent="0.25">
      <c r="D926" s="12"/>
      <c r="H926" s="22"/>
      <c r="K926" s="22"/>
      <c r="M926" s="23"/>
    </row>
    <row r="927" spans="4:13" ht="12.5" x14ac:dyDescent="0.25">
      <c r="D927" s="12"/>
      <c r="H927" s="22"/>
      <c r="K927" s="22"/>
      <c r="M927" s="23"/>
    </row>
    <row r="928" spans="4:13" ht="12.5" x14ac:dyDescent="0.25">
      <c r="D928" s="12"/>
      <c r="H928" s="22"/>
      <c r="K928" s="22"/>
      <c r="M928" s="23"/>
    </row>
    <row r="929" spans="4:13" ht="12.5" x14ac:dyDescent="0.25">
      <c r="D929" s="12"/>
      <c r="H929" s="22"/>
      <c r="K929" s="22"/>
      <c r="M929" s="23"/>
    </row>
    <row r="930" spans="4:13" ht="12.5" x14ac:dyDescent="0.25">
      <c r="D930" s="12"/>
      <c r="H930" s="22"/>
      <c r="K930" s="22"/>
      <c r="M930" s="23"/>
    </row>
    <row r="931" spans="4:13" ht="12.5" x14ac:dyDescent="0.25">
      <c r="D931" s="12"/>
      <c r="H931" s="22"/>
      <c r="K931" s="22"/>
      <c r="M931" s="23"/>
    </row>
    <row r="932" spans="4:13" ht="12.5" x14ac:dyDescent="0.25">
      <c r="D932" s="12"/>
      <c r="H932" s="22"/>
      <c r="K932" s="22"/>
      <c r="M932" s="23"/>
    </row>
    <row r="933" spans="4:13" ht="12.5" x14ac:dyDescent="0.25">
      <c r="D933" s="12"/>
      <c r="H933" s="22"/>
      <c r="K933" s="22"/>
      <c r="M933" s="23"/>
    </row>
    <row r="934" spans="4:13" ht="12.5" x14ac:dyDescent="0.25">
      <c r="D934" s="12"/>
      <c r="H934" s="22"/>
      <c r="K934" s="22"/>
      <c r="M934" s="23"/>
    </row>
    <row r="935" spans="4:13" ht="12.5" x14ac:dyDescent="0.25">
      <c r="D935" s="12"/>
      <c r="H935" s="22"/>
      <c r="K935" s="22"/>
      <c r="M935" s="23"/>
    </row>
    <row r="936" spans="4:13" ht="12.5" x14ac:dyDescent="0.25">
      <c r="D936" s="12"/>
      <c r="H936" s="22"/>
      <c r="K936" s="22"/>
      <c r="M936" s="23"/>
    </row>
    <row r="937" spans="4:13" ht="12.5" x14ac:dyDescent="0.25">
      <c r="D937" s="12"/>
      <c r="H937" s="22"/>
      <c r="K937" s="22"/>
      <c r="M937" s="23"/>
    </row>
    <row r="938" spans="4:13" ht="12.5" x14ac:dyDescent="0.25">
      <c r="D938" s="12"/>
      <c r="H938" s="22"/>
      <c r="K938" s="22"/>
      <c r="M938" s="23"/>
    </row>
    <row r="939" spans="4:13" ht="12.5" x14ac:dyDescent="0.25">
      <c r="D939" s="12"/>
      <c r="H939" s="22"/>
      <c r="K939" s="22"/>
      <c r="M939" s="23"/>
    </row>
    <row r="940" spans="4:13" ht="12.5" x14ac:dyDescent="0.25">
      <c r="D940" s="12"/>
      <c r="H940" s="22"/>
      <c r="K940" s="22"/>
      <c r="M940" s="23"/>
    </row>
    <row r="941" spans="4:13" ht="12.5" x14ac:dyDescent="0.25">
      <c r="D941" s="12"/>
      <c r="H941" s="22"/>
      <c r="K941" s="22"/>
      <c r="M941" s="23"/>
    </row>
    <row r="942" spans="4:13" ht="12.5" x14ac:dyDescent="0.25">
      <c r="D942" s="12"/>
      <c r="H942" s="22"/>
      <c r="K942" s="22"/>
      <c r="M942" s="23"/>
    </row>
    <row r="943" spans="4:13" ht="12.5" x14ac:dyDescent="0.25">
      <c r="D943" s="12"/>
      <c r="H943" s="22"/>
      <c r="K943" s="22"/>
      <c r="M943" s="23"/>
    </row>
    <row r="944" spans="4:13" ht="12.5" x14ac:dyDescent="0.25">
      <c r="D944" s="12"/>
      <c r="H944" s="22"/>
      <c r="K944" s="22"/>
      <c r="M944" s="23"/>
    </row>
    <row r="945" spans="4:13" ht="12.5" x14ac:dyDescent="0.25">
      <c r="D945" s="12"/>
      <c r="H945" s="22"/>
      <c r="K945" s="22"/>
      <c r="M945" s="23"/>
    </row>
    <row r="946" spans="4:13" ht="12.5" x14ac:dyDescent="0.25">
      <c r="D946" s="12"/>
      <c r="H946" s="22"/>
      <c r="K946" s="22"/>
      <c r="M946" s="23"/>
    </row>
    <row r="947" spans="4:13" ht="12.5" x14ac:dyDescent="0.25">
      <c r="D947" s="12"/>
      <c r="H947" s="22"/>
      <c r="K947" s="22"/>
      <c r="M947" s="23"/>
    </row>
    <row r="948" spans="4:13" ht="12.5" x14ac:dyDescent="0.25">
      <c r="D948" s="12"/>
      <c r="H948" s="22"/>
      <c r="K948" s="22"/>
      <c r="M948" s="23"/>
    </row>
    <row r="949" spans="4:13" ht="12.5" x14ac:dyDescent="0.25">
      <c r="D949" s="12"/>
      <c r="H949" s="22"/>
      <c r="K949" s="22"/>
      <c r="M949" s="23"/>
    </row>
    <row r="950" spans="4:13" ht="12.5" x14ac:dyDescent="0.25">
      <c r="D950" s="12"/>
      <c r="H950" s="22"/>
      <c r="K950" s="22"/>
      <c r="M950" s="23"/>
    </row>
    <row r="951" spans="4:13" ht="12.5" x14ac:dyDescent="0.25">
      <c r="D951" s="12"/>
      <c r="H951" s="22"/>
      <c r="K951" s="22"/>
      <c r="M951" s="23"/>
    </row>
    <row r="952" spans="4:13" ht="12.5" x14ac:dyDescent="0.25">
      <c r="D952" s="12"/>
      <c r="H952" s="22"/>
      <c r="K952" s="22"/>
      <c r="M952" s="23"/>
    </row>
    <row r="953" spans="4:13" ht="12.5" x14ac:dyDescent="0.25">
      <c r="D953" s="12"/>
      <c r="H953" s="22"/>
      <c r="K953" s="22"/>
      <c r="M953" s="23"/>
    </row>
    <row r="954" spans="4:13" ht="12.5" x14ac:dyDescent="0.25">
      <c r="D954" s="12"/>
      <c r="H954" s="22"/>
      <c r="K954" s="22"/>
      <c r="M954" s="23"/>
    </row>
    <row r="955" spans="4:13" ht="12.5" x14ac:dyDescent="0.25">
      <c r="D955" s="12"/>
      <c r="H955" s="22"/>
      <c r="K955" s="22"/>
      <c r="M955" s="23"/>
    </row>
    <row r="956" spans="4:13" ht="12.5" x14ac:dyDescent="0.25">
      <c r="D956" s="12"/>
      <c r="H956" s="22"/>
      <c r="K956" s="22"/>
      <c r="M956" s="23"/>
    </row>
    <row r="957" spans="4:13" ht="12.5" x14ac:dyDescent="0.25">
      <c r="D957" s="12"/>
      <c r="H957" s="22"/>
      <c r="K957" s="22"/>
      <c r="M957" s="23"/>
    </row>
    <row r="958" spans="4:13" ht="12.5" x14ac:dyDescent="0.25">
      <c r="D958" s="12"/>
      <c r="H958" s="22"/>
      <c r="K958" s="22"/>
      <c r="M958" s="23"/>
    </row>
    <row r="959" spans="4:13" ht="12.5" x14ac:dyDescent="0.25">
      <c r="D959" s="12"/>
      <c r="H959" s="22"/>
      <c r="K959" s="22"/>
      <c r="M959" s="23"/>
    </row>
    <row r="960" spans="4:13" ht="12.5" x14ac:dyDescent="0.25">
      <c r="D960" s="12"/>
      <c r="H960" s="22"/>
      <c r="K960" s="22"/>
      <c r="M960" s="23"/>
    </row>
    <row r="961" spans="4:13" ht="12.5" x14ac:dyDescent="0.25">
      <c r="D961" s="12"/>
      <c r="H961" s="22"/>
      <c r="K961" s="22"/>
      <c r="M961" s="23"/>
    </row>
    <row r="962" spans="4:13" ht="12.5" x14ac:dyDescent="0.25">
      <c r="D962" s="12"/>
      <c r="H962" s="22"/>
      <c r="K962" s="22"/>
      <c r="M962" s="23"/>
    </row>
    <row r="963" spans="4:13" ht="12.5" x14ac:dyDescent="0.25">
      <c r="D963" s="12"/>
      <c r="H963" s="22"/>
      <c r="K963" s="22"/>
      <c r="M963" s="23"/>
    </row>
    <row r="964" spans="4:13" ht="12.5" x14ac:dyDescent="0.25">
      <c r="D964" s="12"/>
      <c r="H964" s="22"/>
      <c r="K964" s="22"/>
      <c r="M964" s="23"/>
    </row>
    <row r="965" spans="4:13" ht="12.5" x14ac:dyDescent="0.25">
      <c r="D965" s="12"/>
      <c r="H965" s="22"/>
      <c r="K965" s="22"/>
      <c r="M965" s="23"/>
    </row>
    <row r="966" spans="4:13" ht="12.5" x14ac:dyDescent="0.25">
      <c r="D966" s="12"/>
      <c r="H966" s="22"/>
      <c r="K966" s="22"/>
      <c r="M966" s="23"/>
    </row>
    <row r="967" spans="4:13" ht="12.5" x14ac:dyDescent="0.25">
      <c r="D967" s="12"/>
      <c r="H967" s="22"/>
      <c r="K967" s="22"/>
      <c r="M967" s="23"/>
    </row>
    <row r="968" spans="4:13" ht="12.5" x14ac:dyDescent="0.25">
      <c r="D968" s="12"/>
      <c r="H968" s="22"/>
      <c r="K968" s="22"/>
      <c r="M968" s="23"/>
    </row>
    <row r="969" spans="4:13" ht="12.5" x14ac:dyDescent="0.25">
      <c r="D969" s="12"/>
      <c r="H969" s="22"/>
      <c r="K969" s="22"/>
      <c r="M969" s="23"/>
    </row>
    <row r="970" spans="4:13" ht="12.5" x14ac:dyDescent="0.25">
      <c r="D970" s="12"/>
      <c r="H970" s="22"/>
      <c r="K970" s="22"/>
      <c r="M970" s="23"/>
    </row>
    <row r="971" spans="4:13" ht="12.5" x14ac:dyDescent="0.25">
      <c r="D971" s="12"/>
      <c r="H971" s="22"/>
      <c r="K971" s="22"/>
      <c r="M971" s="23"/>
    </row>
    <row r="972" spans="4:13" ht="12.5" x14ac:dyDescent="0.25">
      <c r="D972" s="12"/>
      <c r="H972" s="22"/>
      <c r="K972" s="22"/>
      <c r="M972" s="23"/>
    </row>
    <row r="973" spans="4:13" ht="12.5" x14ac:dyDescent="0.25">
      <c r="D973" s="12"/>
      <c r="H973" s="22"/>
      <c r="K973" s="22"/>
      <c r="M973" s="23"/>
    </row>
    <row r="974" spans="4:13" ht="12.5" x14ac:dyDescent="0.25">
      <c r="D974" s="12"/>
      <c r="H974" s="22"/>
      <c r="K974" s="22"/>
      <c r="M974" s="23"/>
    </row>
    <row r="975" spans="4:13" ht="12.5" x14ac:dyDescent="0.25">
      <c r="D975" s="12"/>
      <c r="H975" s="22"/>
      <c r="K975" s="22"/>
      <c r="M975" s="23"/>
    </row>
    <row r="976" spans="4:13" ht="12.5" x14ac:dyDescent="0.25">
      <c r="D976" s="12"/>
      <c r="H976" s="22"/>
      <c r="K976" s="22"/>
      <c r="M976" s="23"/>
    </row>
    <row r="977" spans="4:13" ht="12.5" x14ac:dyDescent="0.25">
      <c r="D977" s="12"/>
      <c r="H977" s="22"/>
      <c r="K977" s="22"/>
      <c r="M977" s="23"/>
    </row>
    <row r="978" spans="4:13" ht="12.5" x14ac:dyDescent="0.25">
      <c r="D978" s="12"/>
      <c r="H978" s="22"/>
      <c r="K978" s="22"/>
      <c r="M978" s="23"/>
    </row>
    <row r="979" spans="4:13" ht="12.5" x14ac:dyDescent="0.25">
      <c r="D979" s="12"/>
      <c r="H979" s="22"/>
      <c r="K979" s="22"/>
      <c r="M979" s="23"/>
    </row>
    <row r="980" spans="4:13" ht="12.5" x14ac:dyDescent="0.25">
      <c r="D980" s="12"/>
      <c r="H980" s="22"/>
      <c r="K980" s="22"/>
      <c r="M980" s="23"/>
    </row>
    <row r="981" spans="4:13" ht="12.5" x14ac:dyDescent="0.25">
      <c r="D981" s="12"/>
      <c r="H981" s="22"/>
      <c r="K981" s="22"/>
      <c r="M981" s="23"/>
    </row>
    <row r="982" spans="4:13" ht="12.5" x14ac:dyDescent="0.25">
      <c r="D982" s="12"/>
      <c r="H982" s="22"/>
      <c r="K982" s="22"/>
      <c r="M982" s="23"/>
    </row>
    <row r="983" spans="4:13" ht="12.5" x14ac:dyDescent="0.25">
      <c r="D983" s="12"/>
      <c r="H983" s="22"/>
      <c r="K983" s="22"/>
      <c r="M983" s="23"/>
    </row>
    <row r="984" spans="4:13" ht="12.5" x14ac:dyDescent="0.25">
      <c r="D984" s="12"/>
      <c r="H984" s="22"/>
      <c r="K984" s="22"/>
      <c r="M984" s="23"/>
    </row>
    <row r="985" spans="4:13" ht="12.5" x14ac:dyDescent="0.25">
      <c r="D985" s="12"/>
      <c r="H985" s="22"/>
      <c r="K985" s="22"/>
      <c r="M985" s="23"/>
    </row>
    <row r="986" spans="4:13" ht="12.5" x14ac:dyDescent="0.25">
      <c r="D986" s="12"/>
      <c r="H986" s="22"/>
      <c r="K986" s="22"/>
      <c r="M986" s="23"/>
    </row>
    <row r="987" spans="4:13" ht="12.5" x14ac:dyDescent="0.25">
      <c r="D987" s="12"/>
      <c r="H987" s="22"/>
      <c r="K987" s="22"/>
      <c r="M987" s="23"/>
    </row>
    <row r="988" spans="4:13" ht="12.5" x14ac:dyDescent="0.25">
      <c r="D988" s="12"/>
      <c r="H988" s="22"/>
      <c r="K988" s="22"/>
      <c r="M988" s="23"/>
    </row>
    <row r="989" spans="4:13" ht="12.5" x14ac:dyDescent="0.25">
      <c r="D989" s="12"/>
      <c r="H989" s="22"/>
      <c r="K989" s="22"/>
      <c r="M989" s="23"/>
    </row>
    <row r="990" spans="4:13" ht="12.5" x14ac:dyDescent="0.25">
      <c r="D990" s="12"/>
      <c r="H990" s="22"/>
      <c r="K990" s="22"/>
      <c r="M990" s="23"/>
    </row>
    <row r="991" spans="4:13" ht="12.5" x14ac:dyDescent="0.25">
      <c r="D991" s="12"/>
      <c r="H991" s="22"/>
      <c r="K991" s="22"/>
      <c r="M991" s="23"/>
    </row>
    <row r="992" spans="4:13" ht="12.5" x14ac:dyDescent="0.25">
      <c r="D992" s="12"/>
      <c r="H992" s="22"/>
      <c r="K992" s="22"/>
      <c r="M992" s="23"/>
    </row>
    <row r="993" spans="4:13" ht="12.5" x14ac:dyDescent="0.25">
      <c r="D993" s="12"/>
      <c r="H993" s="22"/>
      <c r="K993" s="22"/>
      <c r="M993" s="23"/>
    </row>
    <row r="994" spans="4:13" ht="12.5" x14ac:dyDescent="0.25">
      <c r="D994" s="12"/>
      <c r="H994" s="22"/>
      <c r="K994" s="22"/>
      <c r="M994" s="23"/>
    </row>
    <row r="995" spans="4:13" ht="12.5" x14ac:dyDescent="0.25">
      <c r="D995" s="12"/>
      <c r="H995" s="22"/>
      <c r="K995" s="22"/>
      <c r="M995" s="23"/>
    </row>
    <row r="996" spans="4:13" ht="12.5" x14ac:dyDescent="0.25">
      <c r="D996" s="12"/>
      <c r="H996" s="22"/>
      <c r="K996" s="22"/>
      <c r="M996" s="23"/>
    </row>
    <row r="997" spans="4:13" ht="12.5" x14ac:dyDescent="0.25">
      <c r="D997" s="12"/>
      <c r="H997" s="22"/>
      <c r="K997" s="22"/>
      <c r="M997" s="23"/>
    </row>
    <row r="998" spans="4:13" ht="12.5" x14ac:dyDescent="0.25">
      <c r="D998" s="12"/>
      <c r="H998" s="22"/>
      <c r="K998" s="22"/>
      <c r="M998" s="23"/>
    </row>
    <row r="999" spans="4:13" ht="12.5" x14ac:dyDescent="0.25">
      <c r="D999" s="12"/>
      <c r="H999" s="22"/>
      <c r="K999" s="22"/>
      <c r="M999" s="23"/>
    </row>
    <row r="1000" spans="4:13" ht="12.5" x14ac:dyDescent="0.25">
      <c r="D1000" s="12"/>
      <c r="H1000" s="22"/>
      <c r="K1000" s="22"/>
      <c r="M1000" s="23"/>
    </row>
    <row r="1001" spans="4:13" ht="12.5" x14ac:dyDescent="0.25">
      <c r="D1001" s="12"/>
      <c r="H1001" s="22"/>
      <c r="K1001" s="22"/>
      <c r="M1001" s="23"/>
    </row>
  </sheetData>
  <mergeCells count="4">
    <mergeCell ref="H1:J1"/>
    <mergeCell ref="K1:M1"/>
    <mergeCell ref="E1:G1"/>
    <mergeCell ref="A1:C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0CB8FE4-E09D-4F56-BD6E-B6F5B114C886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2925906F-749B-48BB-8E43-CDA9CC403F5E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685DD478-FC95-4448-A21F-5962B2148B12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05DFC73C-9288-4F29-89C5-5E8D14FC900F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532275E8-DDA7-43F4-B987-5502AD5242F7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8AA217F4-2A85-4A6B-8413-0AB0BE784962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90806ECE-1A4B-4EC7-8CAC-6E79D2FF673B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71B6EAF9-90F6-4C58-A101-E3C5EE393865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6852DB8E-4311-48D7-9B61-83AB045965B9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F464A938-264D-4EA9-8359-9A1D762B695E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B311EE60-4F53-4BF4-A377-42A3D2E2F6CE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C2086CDE-70D9-4B13-8039-2054D191C508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Y1001"/>
  <sheetViews>
    <sheetView workbookViewId="0">
      <selection activeCell="J21" sqref="J21"/>
    </sheetView>
  </sheetViews>
  <sheetFormatPr defaultColWidth="14.453125" defaultRowHeight="15.75" customHeight="1" x14ac:dyDescent="0.25"/>
  <cols>
    <col min="1" max="1" width="21.08984375" customWidth="1"/>
    <col min="4" max="4" width="5.90625" style="27" customWidth="1"/>
    <col min="8" max="13" width="11.81640625" style="32" customWidth="1"/>
  </cols>
  <sheetData>
    <row r="1" spans="1:25" ht="13.25" customHeight="1" x14ac:dyDescent="0.45">
      <c r="A1" s="80" t="s">
        <v>181</v>
      </c>
      <c r="B1" s="81"/>
      <c r="C1" s="81"/>
      <c r="D1" s="26"/>
      <c r="E1" s="79" t="s">
        <v>178</v>
      </c>
      <c r="F1" s="77"/>
      <c r="G1" s="78"/>
      <c r="H1" s="76" t="s">
        <v>171</v>
      </c>
      <c r="I1" s="77"/>
      <c r="J1" s="78"/>
      <c r="K1" s="76" t="s">
        <v>172</v>
      </c>
      <c r="L1" s="77"/>
      <c r="M1" s="7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57.75" customHeight="1" thickBot="1" x14ac:dyDescent="0.35">
      <c r="A2" s="16" t="s">
        <v>3</v>
      </c>
      <c r="B2" s="16" t="s">
        <v>0</v>
      </c>
      <c r="C2" s="16" t="s">
        <v>179</v>
      </c>
      <c r="D2" s="6" t="s">
        <v>174</v>
      </c>
      <c r="E2" s="17" t="s">
        <v>175</v>
      </c>
      <c r="F2" s="18" t="s">
        <v>176</v>
      </c>
      <c r="G2" s="19" t="s">
        <v>177</v>
      </c>
      <c r="H2" s="17" t="s">
        <v>175</v>
      </c>
      <c r="I2" s="18" t="s">
        <v>176</v>
      </c>
      <c r="J2" s="19" t="s">
        <v>177</v>
      </c>
      <c r="K2" s="17" t="s">
        <v>175</v>
      </c>
      <c r="L2" s="18" t="s">
        <v>176</v>
      </c>
      <c r="M2" s="20" t="s">
        <v>177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4.5" x14ac:dyDescent="0.35">
      <c r="A3" s="2" t="s">
        <v>1</v>
      </c>
      <c r="B3" s="1" t="s">
        <v>1</v>
      </c>
      <c r="C3" s="21"/>
      <c r="D3" s="12"/>
      <c r="E3" s="44">
        <f>SUMPRODUCT($D$4:$D$102, E$4:E$102)</f>
        <v>2093.5464212122338</v>
      </c>
      <c r="F3" s="44">
        <f t="shared" ref="F3:M3" si="0">SUMPRODUCT($D$4:$D$102, F$4:F$102)</f>
        <v>193.00093063089858</v>
      </c>
      <c r="G3" s="34">
        <f t="shared" si="0"/>
        <v>0.99002088089726403</v>
      </c>
      <c r="H3" s="44">
        <f t="shared" si="0"/>
        <v>259.18004270109128</v>
      </c>
      <c r="I3" s="44">
        <f t="shared" si="0"/>
        <v>114.86391008264064</v>
      </c>
      <c r="J3" s="34">
        <f t="shared" si="0"/>
        <v>0.13545146603931627</v>
      </c>
      <c r="K3" s="44">
        <f t="shared" si="0"/>
        <v>419.72372069572833</v>
      </c>
      <c r="L3" s="44">
        <f t="shared" si="0"/>
        <v>212.66032499692449</v>
      </c>
      <c r="M3" s="34">
        <f t="shared" si="0"/>
        <v>0.25584115399771989</v>
      </c>
    </row>
    <row r="4" spans="1:25" ht="14.5" x14ac:dyDescent="0.35">
      <c r="A4" s="2" t="str">
        <f>VLOOKUP($C4, 'County name'!$A$1:$C$207, 2, TRUE)</f>
        <v>Adair County</v>
      </c>
      <c r="B4" s="2" t="str">
        <f>VLOOKUP($C4, 'County name'!$A$1:$C$207, 3, TRUE)</f>
        <v>Iowa</v>
      </c>
      <c r="C4" s="33">
        <v>19001</v>
      </c>
      <c r="D4" s="12">
        <f>VLOOKUP($C4, 'County name'!$A$3:$D$101, 4, FALSE)</f>
        <v>1.03E-2</v>
      </c>
      <c r="E4" s="44">
        <v>2207.5425013567801</v>
      </c>
      <c r="F4" s="44">
        <v>236.403110837936</v>
      </c>
      <c r="G4" s="38">
        <v>1.04485370294616</v>
      </c>
      <c r="H4" s="45">
        <v>268.16597279165802</v>
      </c>
      <c r="I4" s="45">
        <v>144.602916669846</v>
      </c>
      <c r="J4" s="48">
        <v>0.18007780151045599</v>
      </c>
      <c r="K4" s="46">
        <v>427.100776826264</v>
      </c>
      <c r="L4" s="45">
        <v>257.90306077003498</v>
      </c>
      <c r="M4" s="47">
        <v>0.31090293420413101</v>
      </c>
    </row>
    <row r="5" spans="1:25" ht="14.5" x14ac:dyDescent="0.35">
      <c r="A5" s="2" t="str">
        <f>VLOOKUP(C5, 'County name'!$A$1:$C$207, 2, TRUE)</f>
        <v>Adams County</v>
      </c>
      <c r="B5" s="2" t="str">
        <f>VLOOKUP($C5, 'County name'!$A$1:$C$207, 3, TRUE)</f>
        <v>Iowa</v>
      </c>
      <c r="C5" s="33">
        <v>19003</v>
      </c>
      <c r="D5" s="12">
        <f>VLOOKUP($C5, 'County name'!$A$3:$D$101, 4, FALSE)</f>
        <v>7.3000000000000001E-3</v>
      </c>
      <c r="E5" s="44">
        <v>2200.8061979297499</v>
      </c>
      <c r="F5" s="44">
        <v>235.27035336494399</v>
      </c>
      <c r="G5" s="38">
        <v>1.0298748870646399</v>
      </c>
      <c r="H5" s="45">
        <v>268.87417517360302</v>
      </c>
      <c r="I5" s="45">
        <v>149.036134386063</v>
      </c>
      <c r="J5" s="48">
        <v>0.191199909175259</v>
      </c>
      <c r="K5" s="46">
        <v>424.58721992727402</v>
      </c>
      <c r="L5" s="45">
        <v>264.58476605415302</v>
      </c>
      <c r="M5" s="47">
        <v>0.32275975616213798</v>
      </c>
    </row>
    <row r="6" spans="1:25" ht="14.5" x14ac:dyDescent="0.35">
      <c r="A6" s="2" t="str">
        <f>VLOOKUP(C6, 'County name'!$A$1:$C$207, 2, TRUE)</f>
        <v>Allamakee County</v>
      </c>
      <c r="B6" s="2" t="str">
        <f>VLOOKUP($C6, 'County name'!$A$1:$C$207, 3, TRUE)</f>
        <v>Iowa</v>
      </c>
      <c r="C6" s="33">
        <v>19005</v>
      </c>
      <c r="D6" s="12">
        <f>VLOOKUP($C6, 'County name'!$A$3:$D$101, 4, FALSE)</f>
        <v>5.8999999999999999E-3</v>
      </c>
      <c r="E6" s="44">
        <v>1916.0776732356501</v>
      </c>
      <c r="F6" s="44">
        <v>118.355974960327</v>
      </c>
      <c r="G6" s="38">
        <v>0.88338108273925497</v>
      </c>
      <c r="H6" s="45">
        <v>249.043033910426</v>
      </c>
      <c r="I6" s="45">
        <v>73.780112552642805</v>
      </c>
      <c r="J6" s="48">
        <v>7.5907482722229705E-2</v>
      </c>
      <c r="K6" s="46">
        <v>412.41977699284899</v>
      </c>
      <c r="L6" s="45">
        <v>145.747243499756</v>
      </c>
      <c r="M6" s="47">
        <v>0.18250958728161601</v>
      </c>
    </row>
    <row r="7" spans="1:25" ht="14.5" x14ac:dyDescent="0.35">
      <c r="A7" s="2" t="str">
        <f>VLOOKUP(C7, 'County name'!$A$1:$C$207, 2, TRUE)</f>
        <v>Appanoose County</v>
      </c>
      <c r="B7" s="2" t="str">
        <f>VLOOKUP($C7, 'County name'!$A$1:$C$207, 3, TRUE)</f>
        <v>Iowa</v>
      </c>
      <c r="C7" s="33">
        <v>19007</v>
      </c>
      <c r="D7" s="12">
        <f>VLOOKUP($C7, 'County name'!$A$3:$D$101, 4, FALSE)</f>
        <v>3.5999999999999999E-3</v>
      </c>
      <c r="E7" s="44">
        <v>2252.6904210447101</v>
      </c>
      <c r="F7" s="44">
        <v>229.672605848312</v>
      </c>
      <c r="G7" s="38">
        <v>1.02792043628872</v>
      </c>
      <c r="H7" s="45">
        <v>263.829134113132</v>
      </c>
      <c r="I7" s="45">
        <v>139.42580170631399</v>
      </c>
      <c r="J7" s="48">
        <v>0.179727152056709</v>
      </c>
      <c r="K7" s="46">
        <v>433.34046202611597</v>
      </c>
      <c r="L7" s="45">
        <v>262.10487217903102</v>
      </c>
      <c r="M7" s="47">
        <v>0.32860558601502798</v>
      </c>
    </row>
    <row r="8" spans="1:25" ht="14.5" x14ac:dyDescent="0.35">
      <c r="A8" s="2" t="str">
        <f>VLOOKUP(C8, 'County name'!$A$1:$C$207, 2, TRUE)</f>
        <v>Audubon County</v>
      </c>
      <c r="B8" s="2" t="str">
        <f>VLOOKUP($C8, 'County name'!$A$1:$C$207, 3, TRUE)</f>
        <v>Iowa</v>
      </c>
      <c r="C8" s="33">
        <v>19009</v>
      </c>
      <c r="D8" s="12">
        <f>VLOOKUP($C8, 'County name'!$A$3:$D$101, 4, FALSE)</f>
        <v>9.5999999999999992E-3</v>
      </c>
      <c r="E8" s="44">
        <v>2128.2594750962198</v>
      </c>
      <c r="F8" s="44">
        <v>215.099159049988</v>
      </c>
      <c r="G8" s="38">
        <v>0.99545973704324697</v>
      </c>
      <c r="H8" s="45">
        <v>265.63001364581299</v>
      </c>
      <c r="I8" s="45">
        <v>133.06862573623701</v>
      </c>
      <c r="J8" s="48">
        <v>0.165268543432148</v>
      </c>
      <c r="K8" s="46">
        <v>420.64133475953702</v>
      </c>
      <c r="L8" s="45">
        <v>238.245508480072</v>
      </c>
      <c r="M8" s="47">
        <v>0.28495696409611199</v>
      </c>
    </row>
    <row r="9" spans="1:25" ht="14.5" x14ac:dyDescent="0.35">
      <c r="A9" s="2" t="str">
        <f>VLOOKUP(C9, 'County name'!$A$1:$C$207, 2, TRUE)</f>
        <v>Benton County</v>
      </c>
      <c r="B9" s="2" t="str">
        <f>VLOOKUP($C9, 'County name'!$A$1:$C$207, 3, TRUE)</f>
        <v>Iowa</v>
      </c>
      <c r="C9" s="33">
        <v>19011</v>
      </c>
      <c r="D9" s="12">
        <f>VLOOKUP($C9, 'County name'!$A$3:$D$101, 4, FALSE)</f>
        <v>1.38E-2</v>
      </c>
      <c r="E9" s="44">
        <v>2095.2561941793001</v>
      </c>
      <c r="F9" s="44">
        <v>185.43714232444799</v>
      </c>
      <c r="G9" s="38">
        <v>0.96862117971988604</v>
      </c>
      <c r="H9" s="45">
        <v>259.47885458993301</v>
      </c>
      <c r="I9" s="45">
        <v>111.151576185227</v>
      </c>
      <c r="J9" s="48">
        <v>0.125988510230441</v>
      </c>
      <c r="K9" s="46">
        <v>420.88907621281697</v>
      </c>
      <c r="L9" s="45">
        <v>207.94564824104299</v>
      </c>
      <c r="M9" s="47">
        <v>0.24756994769566801</v>
      </c>
    </row>
    <row r="10" spans="1:25" ht="14.5" x14ac:dyDescent="0.35">
      <c r="A10" s="2" t="str">
        <f>VLOOKUP(C10, 'County name'!$A$1:$C$207, 2, TRUE)</f>
        <v>Black Hawk County</v>
      </c>
      <c r="B10" s="2" t="str">
        <f>VLOOKUP($C10, 'County name'!$A$1:$C$207, 3, TRUE)</f>
        <v>Iowa</v>
      </c>
      <c r="C10" s="33">
        <v>19013</v>
      </c>
      <c r="D10" s="12">
        <f>VLOOKUP($C10, 'County name'!$A$3:$D$101, 4, FALSE)</f>
        <v>9.7999999999999997E-3</v>
      </c>
      <c r="E10" s="44">
        <v>2037.42060410412</v>
      </c>
      <c r="F10" s="44">
        <v>166.04168777465799</v>
      </c>
      <c r="G10" s="38">
        <v>0.94879128149399505</v>
      </c>
      <c r="H10" s="45">
        <v>256.02784408327398</v>
      </c>
      <c r="I10" s="45">
        <v>100.43028478622399</v>
      </c>
      <c r="J10" s="48">
        <v>0.11074292162655799</v>
      </c>
      <c r="K10" s="46">
        <v>421.51741764849299</v>
      </c>
      <c r="L10" s="45">
        <v>190.30631227493299</v>
      </c>
      <c r="M10" s="47">
        <v>0.230068023455723</v>
      </c>
    </row>
    <row r="11" spans="1:25" ht="14.5" x14ac:dyDescent="0.35">
      <c r="A11" s="2" t="str">
        <f>VLOOKUP(C11, 'County name'!$A$1:$C$207, 2, TRUE)</f>
        <v>Boone County</v>
      </c>
      <c r="B11" s="2" t="str">
        <f>VLOOKUP($C11, 'County name'!$A$1:$C$207, 3, TRUE)</f>
        <v>Iowa</v>
      </c>
      <c r="C11" s="33">
        <v>19015</v>
      </c>
      <c r="D11" s="12">
        <f>VLOOKUP($C11, 'County name'!$A$3:$D$101, 4, FALSE)</f>
        <v>1.0500000000000001E-2</v>
      </c>
      <c r="E11" s="44">
        <v>2115.0745289061201</v>
      </c>
      <c r="F11" s="44">
        <v>198.487490177155</v>
      </c>
      <c r="G11" s="38">
        <v>0.99682274191016196</v>
      </c>
      <c r="H11" s="45">
        <v>267.09579580877897</v>
      </c>
      <c r="I11" s="45">
        <v>121.660246372223</v>
      </c>
      <c r="J11" s="48">
        <v>0.14793284382604599</v>
      </c>
      <c r="K11" s="46">
        <v>425.46136976443199</v>
      </c>
      <c r="L11" s="45">
        <v>223.61542234420801</v>
      </c>
      <c r="M11" s="47">
        <v>0.270975356256907</v>
      </c>
    </row>
    <row r="12" spans="1:25" ht="14.5" x14ac:dyDescent="0.35">
      <c r="A12" s="2" t="str">
        <f>VLOOKUP(C12, 'County name'!$A$1:$C$207, 2, TRUE)</f>
        <v>Bremer County</v>
      </c>
      <c r="B12" s="2" t="str">
        <f>VLOOKUP($C12, 'County name'!$A$1:$C$207, 3, TRUE)</f>
        <v>Iowa</v>
      </c>
      <c r="C12" s="33">
        <v>19017</v>
      </c>
      <c r="D12" s="12">
        <f>VLOOKUP($C12, 'County name'!$A$3:$D$101, 4, FALSE)</f>
        <v>9.0000000000000011E-3</v>
      </c>
      <c r="E12" s="44">
        <v>1996.1831114322499</v>
      </c>
      <c r="F12" s="44">
        <v>153.55679326057401</v>
      </c>
      <c r="G12" s="38">
        <v>0.93015985086167396</v>
      </c>
      <c r="H12" s="45">
        <v>253.688626503607</v>
      </c>
      <c r="I12" s="45">
        <v>92.979021310806303</v>
      </c>
      <c r="J12" s="48">
        <v>9.8340164386876094E-2</v>
      </c>
      <c r="K12" s="46">
        <v>418.23223705602601</v>
      </c>
      <c r="L12" s="45">
        <v>175.81366839408901</v>
      </c>
      <c r="M12" s="47">
        <v>0.21206943090239999</v>
      </c>
    </row>
    <row r="13" spans="1:25" ht="14.5" x14ac:dyDescent="0.35">
      <c r="A13" s="2" t="str">
        <f>VLOOKUP(C13, 'County name'!$A$1:$C$207, 2, TRUE)</f>
        <v>Buchanan County</v>
      </c>
      <c r="B13" s="2" t="str">
        <f>VLOOKUP($C13, 'County name'!$A$1:$C$207, 3, TRUE)</f>
        <v>Iowa</v>
      </c>
      <c r="C13" s="33">
        <v>19019</v>
      </c>
      <c r="D13" s="12">
        <f>VLOOKUP($C13, 'County name'!$A$3:$D$101, 4, FALSE)</f>
        <v>1.1699999999999999E-2</v>
      </c>
      <c r="E13" s="44">
        <v>1991.45409104026</v>
      </c>
      <c r="F13" s="44">
        <v>150.77383270263701</v>
      </c>
      <c r="G13" s="38">
        <v>0.919020097394177</v>
      </c>
      <c r="H13" s="45">
        <v>253.77552516178699</v>
      </c>
      <c r="I13" s="45">
        <v>95.046379852294905</v>
      </c>
      <c r="J13" s="48">
        <v>0.104544598883861</v>
      </c>
      <c r="K13" s="46">
        <v>415.81064871528702</v>
      </c>
      <c r="L13" s="45">
        <v>179.32937936782801</v>
      </c>
      <c r="M13" s="47">
        <v>0.21850196867055</v>
      </c>
    </row>
    <row r="14" spans="1:25" ht="14.5" x14ac:dyDescent="0.35">
      <c r="A14" s="2" t="str">
        <f>VLOOKUP(C14, 'County name'!$A$1:$C$207, 2, TRUE)</f>
        <v>Buena Vista County</v>
      </c>
      <c r="B14" s="2" t="str">
        <f>VLOOKUP($C14, 'County name'!$A$1:$C$207, 3, TRUE)</f>
        <v>Iowa</v>
      </c>
      <c r="C14" s="33">
        <v>19021</v>
      </c>
      <c r="D14" s="12">
        <f>VLOOKUP($C14, 'County name'!$A$3:$D$101, 4, FALSE)</f>
        <v>1.32E-2</v>
      </c>
      <c r="E14" s="44">
        <v>2005.9605569770899</v>
      </c>
      <c r="F14" s="44">
        <v>166.959631347656</v>
      </c>
      <c r="G14" s="38">
        <v>1.0027581363186899</v>
      </c>
      <c r="H14" s="45">
        <v>260.50316108247603</v>
      </c>
      <c r="I14" s="45">
        <v>103.87466211319</v>
      </c>
      <c r="J14" s="48">
        <v>0.127219671838848</v>
      </c>
      <c r="K14" s="46">
        <v>416.30053628563297</v>
      </c>
      <c r="L14" s="45">
        <v>191.90213518142701</v>
      </c>
      <c r="M14" s="47">
        <v>0.23544724283927501</v>
      </c>
    </row>
    <row r="15" spans="1:25" ht="14.5" x14ac:dyDescent="0.35">
      <c r="A15" s="2" t="str">
        <f>VLOOKUP(C15, 'County name'!$A$1:$C$207, 2, TRUE)</f>
        <v>Butler County</v>
      </c>
      <c r="B15" s="2" t="str">
        <f>VLOOKUP($C15, 'County name'!$A$1:$C$207, 3, TRUE)</f>
        <v>Iowa</v>
      </c>
      <c r="C15" s="33">
        <v>19023</v>
      </c>
      <c r="D15" s="12">
        <f>VLOOKUP($C15, 'County name'!$A$3:$D$101, 4, FALSE)</f>
        <v>1.3500000000000002E-2</v>
      </c>
      <c r="E15" s="44">
        <v>2047.5571093021999</v>
      </c>
      <c r="F15" s="44">
        <v>171.63263030052201</v>
      </c>
      <c r="G15" s="38">
        <v>0.96510140576744496</v>
      </c>
      <c r="H15" s="45">
        <v>258.41013375454401</v>
      </c>
      <c r="I15" s="45">
        <v>101.064732217789</v>
      </c>
      <c r="J15" s="48">
        <v>0.108938432644668</v>
      </c>
      <c r="K15" s="46">
        <v>423.35184379526203</v>
      </c>
      <c r="L15" s="45">
        <v>189.10085644722</v>
      </c>
      <c r="M15" s="47">
        <v>0.22613184669736999</v>
      </c>
    </row>
    <row r="16" spans="1:25" ht="14.5" x14ac:dyDescent="0.35">
      <c r="A16" s="2" t="str">
        <f>VLOOKUP(C16, 'County name'!$A$1:$C$207, 2, TRUE)</f>
        <v>Calhoun County</v>
      </c>
      <c r="B16" s="2" t="str">
        <f>VLOOKUP($C16, 'County name'!$A$1:$C$207, 3, TRUE)</f>
        <v>Iowa</v>
      </c>
      <c r="C16" s="33">
        <v>19025</v>
      </c>
      <c r="D16" s="12">
        <f>VLOOKUP($C16, 'County name'!$A$3:$D$101, 4, FALSE)</f>
        <v>1.23E-2</v>
      </c>
      <c r="E16" s="44">
        <v>2077.4845001306398</v>
      </c>
      <c r="F16" s="44">
        <v>193.995751142502</v>
      </c>
      <c r="G16" s="38">
        <v>1.01923602367052</v>
      </c>
      <c r="H16" s="45">
        <v>261.67959649544201</v>
      </c>
      <c r="I16" s="45">
        <v>114.665375089645</v>
      </c>
      <c r="J16" s="48">
        <v>0.13773026166865901</v>
      </c>
      <c r="K16" s="46">
        <v>420.198541224655</v>
      </c>
      <c r="L16" s="45">
        <v>212.593797922134</v>
      </c>
      <c r="M16" s="47">
        <v>0.25544716078998703</v>
      </c>
    </row>
    <row r="17" spans="1:13" ht="14.5" x14ac:dyDescent="0.35">
      <c r="A17" s="2" t="str">
        <f>VLOOKUP(C17, 'County name'!$A$1:$C$207, 2, TRUE)</f>
        <v>Carroll County</v>
      </c>
      <c r="B17" s="2" t="str">
        <f>VLOOKUP($C17, 'County name'!$A$1:$C$207, 3, TRUE)</f>
        <v>Iowa</v>
      </c>
      <c r="C17" s="33">
        <v>19027</v>
      </c>
      <c r="D17" s="12">
        <f>VLOOKUP($C17, 'County name'!$A$3:$D$101, 4, FALSE)</f>
        <v>1.2E-2</v>
      </c>
      <c r="E17" s="44">
        <v>2101.7627733361901</v>
      </c>
      <c r="F17" s="44">
        <v>203.91909217834501</v>
      </c>
      <c r="G17" s="38">
        <v>1.0098276658704199</v>
      </c>
      <c r="H17" s="45">
        <v>263.38973313746999</v>
      </c>
      <c r="I17" s="45">
        <v>124.73607330322299</v>
      </c>
      <c r="J17" s="48">
        <v>0.152282697458338</v>
      </c>
      <c r="K17" s="46">
        <v>417.31174574118899</v>
      </c>
      <c r="L17" s="45">
        <v>225.488682937622</v>
      </c>
      <c r="M17" s="47">
        <v>0.26954966589061702</v>
      </c>
    </row>
    <row r="18" spans="1:13" ht="14.5" x14ac:dyDescent="0.35">
      <c r="A18" s="2" t="str">
        <f>VLOOKUP(C18, 'County name'!$A$1:$C$207, 2, TRUE)</f>
        <v>Cass County</v>
      </c>
      <c r="B18" s="2" t="str">
        <f>VLOOKUP($C18, 'County name'!$A$1:$C$207, 3, TRUE)</f>
        <v>Iowa</v>
      </c>
      <c r="C18" s="33">
        <v>19029</v>
      </c>
      <c r="D18" s="12">
        <f>VLOOKUP($C18, 'County name'!$A$3:$D$101, 4, FALSE)</f>
        <v>1.0800000000000001E-2</v>
      </c>
      <c r="E18" s="44">
        <v>2186.9436652702302</v>
      </c>
      <c r="F18" s="44">
        <v>240.224765348434</v>
      </c>
      <c r="G18" s="38">
        <v>1.04193917215524</v>
      </c>
      <c r="H18" s="45">
        <v>267.98546846536902</v>
      </c>
      <c r="I18" s="45">
        <v>145.600107431412</v>
      </c>
      <c r="J18" s="48">
        <v>0.183369543073199</v>
      </c>
      <c r="K18" s="46">
        <v>423.704455586709</v>
      </c>
      <c r="L18" s="45">
        <v>258.93932957649201</v>
      </c>
      <c r="M18" s="47">
        <v>0.31030669133599598</v>
      </c>
    </row>
    <row r="19" spans="1:13" ht="14.5" x14ac:dyDescent="0.35">
      <c r="A19" s="2" t="str">
        <f>VLOOKUP(C19, 'County name'!$A$1:$C$207, 2, TRUE)</f>
        <v>Cedar County</v>
      </c>
      <c r="B19" s="2" t="str">
        <f>VLOOKUP($C19, 'County name'!$A$1:$C$207, 3, TRUE)</f>
        <v>Iowa</v>
      </c>
      <c r="C19" s="33">
        <v>19031</v>
      </c>
      <c r="D19" s="12">
        <f>VLOOKUP($C19, 'County name'!$A$3:$D$101, 4, FALSE)</f>
        <v>1.1899999999999999E-2</v>
      </c>
      <c r="E19" s="44">
        <v>2135.9370586905202</v>
      </c>
      <c r="F19" s="44">
        <v>192.45189762115501</v>
      </c>
      <c r="G19" s="38">
        <v>0.96389627684104495</v>
      </c>
      <c r="H19" s="45">
        <v>255.34006295134299</v>
      </c>
      <c r="I19" s="45">
        <v>113.61718273162801</v>
      </c>
      <c r="J19" s="48">
        <v>0.12512470377203599</v>
      </c>
      <c r="K19" s="46">
        <v>417.21112811318602</v>
      </c>
      <c r="L19" s="45">
        <v>215.250130939484</v>
      </c>
      <c r="M19" s="47">
        <v>0.24687034993415</v>
      </c>
    </row>
    <row r="20" spans="1:13" ht="14.5" x14ac:dyDescent="0.35">
      <c r="A20" s="2" t="str">
        <f>VLOOKUP(C20, 'County name'!$A$1:$C$207, 2, TRUE)</f>
        <v>Cerro Gordo County</v>
      </c>
      <c r="B20" s="2" t="str">
        <f>VLOOKUP($C20, 'County name'!$A$1:$C$207, 3, TRUE)</f>
        <v>Iowa</v>
      </c>
      <c r="C20" s="33">
        <v>19033</v>
      </c>
      <c r="D20" s="12">
        <f>VLOOKUP($C20, 'County name'!$A$3:$D$101, 4, FALSE)</f>
        <v>1.0800000000000001E-2</v>
      </c>
      <c r="E20" s="44">
        <v>1944.4950294683199</v>
      </c>
      <c r="F20" s="44">
        <v>136.21652307510399</v>
      </c>
      <c r="G20" s="38">
        <v>0.91010112686396805</v>
      </c>
      <c r="H20" s="45">
        <v>254.92416655099899</v>
      </c>
      <c r="I20" s="45">
        <v>86.795011901855503</v>
      </c>
      <c r="J20" s="48">
        <v>9.9032872072495601E-2</v>
      </c>
      <c r="K20" s="46">
        <v>415.04766378612197</v>
      </c>
      <c r="L20" s="45">
        <v>165.17519044876099</v>
      </c>
      <c r="M20" s="47">
        <v>0.20881922628161401</v>
      </c>
    </row>
    <row r="21" spans="1:13" ht="14.5" x14ac:dyDescent="0.35">
      <c r="A21" s="2" t="str">
        <f>VLOOKUP(C21, 'County name'!$A$1:$C$207, 2, TRUE)</f>
        <v>Cherokee County</v>
      </c>
      <c r="B21" s="2" t="str">
        <f>VLOOKUP($C21, 'County name'!$A$1:$C$207, 3, TRUE)</f>
        <v>Iowa</v>
      </c>
      <c r="C21" s="33">
        <v>19035</v>
      </c>
      <c r="D21" s="12">
        <f>VLOOKUP($C21, 'County name'!$A$3:$D$101, 4, FALSE)</f>
        <v>1.37E-2</v>
      </c>
      <c r="E21" s="44">
        <v>2017.8509381297499</v>
      </c>
      <c r="F21" s="44">
        <v>189.064139842987</v>
      </c>
      <c r="G21" s="38">
        <v>1.0181414545915399</v>
      </c>
      <c r="H21" s="45">
        <v>259.15918343476898</v>
      </c>
      <c r="I21" s="45">
        <v>110.923100948334</v>
      </c>
      <c r="J21" s="48">
        <v>0.13082499724956101</v>
      </c>
      <c r="K21" s="46">
        <v>414.63578205058599</v>
      </c>
      <c r="L21" s="45">
        <v>201.681861019134</v>
      </c>
      <c r="M21" s="47">
        <v>0.237543597586855</v>
      </c>
    </row>
    <row r="22" spans="1:13" ht="14.5" x14ac:dyDescent="0.35">
      <c r="A22" s="2" t="str">
        <f>VLOOKUP(C22, 'County name'!$A$1:$C$207, 2, TRUE)</f>
        <v>Chickasaw County</v>
      </c>
      <c r="B22" s="2" t="str">
        <f>VLOOKUP($C22, 'County name'!$A$1:$C$207, 3, TRUE)</f>
        <v>Iowa</v>
      </c>
      <c r="C22" s="33">
        <v>19037</v>
      </c>
      <c r="D22" s="12">
        <f>VLOOKUP($C22, 'County name'!$A$3:$D$101, 4, FALSE)</f>
        <v>9.4999999999999998E-3</v>
      </c>
      <c r="E22" s="44">
        <v>1957.49253098639</v>
      </c>
      <c r="F22" s="44">
        <v>137.87052783966101</v>
      </c>
      <c r="G22" s="38">
        <v>0.90074770147989303</v>
      </c>
      <c r="H22" s="45">
        <v>251.42951293690101</v>
      </c>
      <c r="I22" s="45">
        <v>84.570788955688499</v>
      </c>
      <c r="J22" s="48">
        <v>8.7565401827151099E-2</v>
      </c>
      <c r="K22" s="46">
        <v>413.92920001107302</v>
      </c>
      <c r="L22" s="45">
        <v>160.58790893554701</v>
      </c>
      <c r="M22" s="47">
        <v>0.19711436419477699</v>
      </c>
    </row>
    <row r="23" spans="1:13" ht="14.5" x14ac:dyDescent="0.35">
      <c r="A23" s="2" t="str">
        <f>VLOOKUP(C23, 'County name'!$A$1:$C$207, 2, TRUE)</f>
        <v>Clarke County</v>
      </c>
      <c r="B23" s="2" t="str">
        <f>VLOOKUP($C23, 'County name'!$A$1:$C$207, 3, TRUE)</f>
        <v>Iowa</v>
      </c>
      <c r="C23" s="33">
        <v>19039</v>
      </c>
      <c r="D23" s="12">
        <f>VLOOKUP($C23, 'County name'!$A$3:$D$101, 4, FALSE)</f>
        <v>4.7999999999999996E-3</v>
      </c>
      <c r="E23" s="44">
        <v>2206.9298646052798</v>
      </c>
      <c r="F23" s="44">
        <v>226.060108089447</v>
      </c>
      <c r="G23" s="38">
        <v>1.0112597318862999</v>
      </c>
      <c r="H23" s="45">
        <v>265.34832450044303</v>
      </c>
      <c r="I23" s="45">
        <v>143.618940925598</v>
      </c>
      <c r="J23" s="48">
        <v>0.18059410875899501</v>
      </c>
      <c r="K23" s="46">
        <v>430.16057855230798</v>
      </c>
      <c r="L23" s="45">
        <v>260.66254587173501</v>
      </c>
      <c r="M23" s="47">
        <v>0.320712719331674</v>
      </c>
    </row>
    <row r="24" spans="1:13" ht="14.5" x14ac:dyDescent="0.35">
      <c r="A24" s="2" t="str">
        <f>VLOOKUP(C24, 'County name'!$A$1:$C$207, 2, TRUE)</f>
        <v>Clay County</v>
      </c>
      <c r="B24" s="2" t="str">
        <f>VLOOKUP($C24, 'County name'!$A$1:$C$207, 3, TRUE)</f>
        <v>Iowa</v>
      </c>
      <c r="C24" s="33">
        <v>19041</v>
      </c>
      <c r="D24" s="12">
        <f>VLOOKUP($C24, 'County name'!$A$3:$D$101, 4, FALSE)</f>
        <v>1.1000000000000001E-2</v>
      </c>
      <c r="E24" s="44">
        <v>1972.3813958462699</v>
      </c>
      <c r="F24" s="44">
        <v>161.44496469497699</v>
      </c>
      <c r="G24" s="38">
        <v>0.96113934674770596</v>
      </c>
      <c r="H24" s="45">
        <v>258.930834428477</v>
      </c>
      <c r="I24" s="45">
        <v>97.403714942932098</v>
      </c>
      <c r="J24" s="48">
        <v>0.11466371291859299</v>
      </c>
      <c r="K24" s="46">
        <v>413.62494573999402</v>
      </c>
      <c r="L24" s="45">
        <v>180.32184696197501</v>
      </c>
      <c r="M24" s="47">
        <v>0.21603945320295301</v>
      </c>
    </row>
    <row r="25" spans="1:13" ht="14.5" x14ac:dyDescent="0.35">
      <c r="A25" s="2" t="str">
        <f>VLOOKUP(C25, 'County name'!$A$1:$C$207, 2, TRUE)</f>
        <v>Clayton County</v>
      </c>
      <c r="B25" s="2" t="str">
        <f>VLOOKUP($C25, 'County name'!$A$1:$C$207, 3, TRUE)</f>
        <v>Iowa</v>
      </c>
      <c r="C25" s="33">
        <v>19043</v>
      </c>
      <c r="D25" s="12">
        <f>VLOOKUP($C25, 'County name'!$A$3:$D$101, 4, FALSE)</f>
        <v>1.0800000000000001E-2</v>
      </c>
      <c r="E25" s="44">
        <v>1942.84469283102</v>
      </c>
      <c r="F25" s="44">
        <v>136.141350364685</v>
      </c>
      <c r="G25" s="38">
        <v>0.90651278019702097</v>
      </c>
      <c r="H25" s="45">
        <v>250.04157051341599</v>
      </c>
      <c r="I25" s="45">
        <v>84.424752998352105</v>
      </c>
      <c r="J25" s="48">
        <v>8.6408718632507903E-2</v>
      </c>
      <c r="K25" s="46">
        <v>412.57505178349101</v>
      </c>
      <c r="L25" s="45">
        <v>161.961655426025</v>
      </c>
      <c r="M25" s="47">
        <v>0.19362979568109201</v>
      </c>
    </row>
    <row r="26" spans="1:13" ht="14.5" x14ac:dyDescent="0.35">
      <c r="A26" s="2" t="str">
        <f>VLOOKUP(C26, 'County name'!$A$1:$C$207, 2, TRUE)</f>
        <v>Clinton County</v>
      </c>
      <c r="B26" s="2" t="str">
        <f>VLOOKUP($C26, 'County name'!$A$1:$C$207, 3, TRUE)</f>
        <v>Iowa</v>
      </c>
      <c r="C26" s="33">
        <v>19045</v>
      </c>
      <c r="D26" s="12">
        <f>VLOOKUP($C26, 'County name'!$A$3:$D$101, 4, FALSE)</f>
        <v>1.4199999999999999E-2</v>
      </c>
      <c r="E26" s="44">
        <v>2100.4299127529398</v>
      </c>
      <c r="F26" s="44">
        <v>175.43153829574601</v>
      </c>
      <c r="G26" s="38">
        <v>0.96047699631045802</v>
      </c>
      <c r="H26" s="45">
        <v>250.265734248608</v>
      </c>
      <c r="I26" s="45">
        <v>104.92173004150401</v>
      </c>
      <c r="J26" s="48">
        <v>0.112755288945892</v>
      </c>
      <c r="K26" s="46">
        <v>405.873095356394</v>
      </c>
      <c r="L26" s="45">
        <v>197.163523578644</v>
      </c>
      <c r="M26" s="47">
        <v>0.22604906952083501</v>
      </c>
    </row>
    <row r="27" spans="1:13" ht="14.5" x14ac:dyDescent="0.35">
      <c r="A27" s="2" t="str">
        <f>VLOOKUP(C27, 'County name'!$A$1:$C$207, 2, TRUE)</f>
        <v>Crawford County</v>
      </c>
      <c r="B27" s="2" t="str">
        <f>VLOOKUP($C27, 'County name'!$A$1:$C$207, 3, TRUE)</f>
        <v>Iowa</v>
      </c>
      <c r="C27" s="33">
        <v>19047</v>
      </c>
      <c r="D27" s="12">
        <f>VLOOKUP($C27, 'County name'!$A$3:$D$101, 4, FALSE)</f>
        <v>1.47E-2</v>
      </c>
      <c r="E27" s="44">
        <v>2114.7536634999601</v>
      </c>
      <c r="F27" s="44">
        <v>198.986866521835</v>
      </c>
      <c r="G27" s="38">
        <v>1.0009875737148499</v>
      </c>
      <c r="H27" s="45">
        <v>262.89161751258098</v>
      </c>
      <c r="I27" s="45">
        <v>122.964242219925</v>
      </c>
      <c r="J27" s="48">
        <v>0.153766127116017</v>
      </c>
      <c r="K27" s="46">
        <v>417.75346288817798</v>
      </c>
      <c r="L27" s="45">
        <v>221.74710669517501</v>
      </c>
      <c r="M27" s="47">
        <v>0.26897413890626398</v>
      </c>
    </row>
    <row r="28" spans="1:13" ht="14.5" x14ac:dyDescent="0.35">
      <c r="A28" s="2" t="str">
        <f>VLOOKUP(C28, 'County name'!$A$1:$C$207, 2, TRUE)</f>
        <v>Dallas County</v>
      </c>
      <c r="B28" s="2" t="str">
        <f>VLOOKUP($C28, 'County name'!$A$1:$C$207, 3, TRUE)</f>
        <v>Iowa</v>
      </c>
      <c r="C28" s="33">
        <v>19049</v>
      </c>
      <c r="D28" s="12">
        <f>VLOOKUP($C28, 'County name'!$A$3:$D$101, 4, FALSE)</f>
        <v>1.0700000000000001E-2</v>
      </c>
      <c r="E28" s="44">
        <v>2164.7410538439199</v>
      </c>
      <c r="F28" s="44">
        <v>209.98739233017</v>
      </c>
      <c r="G28" s="38">
        <v>1.00416582857133</v>
      </c>
      <c r="H28" s="45">
        <v>268.36262229527398</v>
      </c>
      <c r="I28" s="45">
        <v>131.83279533386201</v>
      </c>
      <c r="J28" s="48">
        <v>0.16308534688242499</v>
      </c>
      <c r="K28" s="46">
        <v>426.93286273623801</v>
      </c>
      <c r="L28" s="45">
        <v>237.64890899658201</v>
      </c>
      <c r="M28" s="47">
        <v>0.28833497921059797</v>
      </c>
    </row>
    <row r="29" spans="1:13" ht="14.5" x14ac:dyDescent="0.35">
      <c r="A29" s="2" t="str">
        <f>VLOOKUP(C29, 'County name'!$A$1:$C$207, 2, TRUE)</f>
        <v>Davis County</v>
      </c>
      <c r="B29" s="2" t="str">
        <f>VLOOKUP($C29, 'County name'!$A$1:$C$207, 3, TRUE)</f>
        <v>Iowa</v>
      </c>
      <c r="C29" s="33">
        <v>19051</v>
      </c>
      <c r="D29" s="12">
        <f>VLOOKUP($C29, 'County name'!$A$3:$D$101, 4, FALSE)</f>
        <v>4.5000000000000005E-3</v>
      </c>
      <c r="E29" s="44">
        <v>2321.6179630740999</v>
      </c>
      <c r="F29" s="44">
        <v>263.44300317764299</v>
      </c>
      <c r="G29" s="38">
        <v>1.0770636050822799</v>
      </c>
      <c r="H29" s="45">
        <v>262.93720919494501</v>
      </c>
      <c r="I29" s="45">
        <v>148.03166885376001</v>
      </c>
      <c r="J29" s="48">
        <v>0.18008599903970901</v>
      </c>
      <c r="K29" s="46">
        <v>433.12956049986002</v>
      </c>
      <c r="L29" s="45">
        <v>277.33059148788402</v>
      </c>
      <c r="M29" s="47">
        <v>0.33014064635245499</v>
      </c>
    </row>
    <row r="30" spans="1:13" ht="14.5" x14ac:dyDescent="0.35">
      <c r="A30" s="2" t="str">
        <f>VLOOKUP(C30, 'County name'!$A$1:$C$207, 2, TRUE)</f>
        <v>Decatur County</v>
      </c>
      <c r="B30" s="2" t="str">
        <f>VLOOKUP($C30, 'County name'!$A$1:$C$207, 3, TRUE)</f>
        <v>Iowa</v>
      </c>
      <c r="C30" s="33">
        <v>19053</v>
      </c>
      <c r="D30" s="12">
        <f>VLOOKUP($C30, 'County name'!$A$3:$D$101, 4, FALSE)</f>
        <v>3.5999999999999999E-3</v>
      </c>
      <c r="E30" s="44">
        <v>2221.1736345746499</v>
      </c>
      <c r="F30" s="44">
        <v>235.85700259208701</v>
      </c>
      <c r="G30" s="38">
        <v>1.03139423522731</v>
      </c>
      <c r="H30" s="45">
        <v>262.94150792723502</v>
      </c>
      <c r="I30" s="45">
        <v>145.71495614051801</v>
      </c>
      <c r="J30" s="48">
        <v>0.18455788758457201</v>
      </c>
      <c r="K30" s="46">
        <v>422.75886567206999</v>
      </c>
      <c r="L30" s="45">
        <v>262.91023564338701</v>
      </c>
      <c r="M30" s="47">
        <v>0.32195298290032398</v>
      </c>
    </row>
    <row r="31" spans="1:13" ht="14.5" x14ac:dyDescent="0.35">
      <c r="A31" s="2" t="str">
        <f>VLOOKUP(C31, 'County name'!$A$1:$C$207, 2, TRUE)</f>
        <v>Delaware County</v>
      </c>
      <c r="B31" s="2" t="str">
        <f>VLOOKUP($C31, 'County name'!$A$1:$C$207, 3, TRUE)</f>
        <v>Iowa</v>
      </c>
      <c r="C31" s="33">
        <v>19055</v>
      </c>
      <c r="D31" s="12">
        <f>VLOOKUP($C31, 'County name'!$A$3:$D$101, 4, FALSE)</f>
        <v>1.11E-2</v>
      </c>
      <c r="E31" s="44">
        <v>1940.0865521525</v>
      </c>
      <c r="F31" s="44">
        <v>136.35271358489999</v>
      </c>
      <c r="G31" s="38">
        <v>0.89064261588622196</v>
      </c>
      <c r="H31" s="45">
        <v>250.82226184671799</v>
      </c>
      <c r="I31" s="45">
        <v>89.085956859588606</v>
      </c>
      <c r="J31" s="48">
        <v>9.7549942503824205E-2</v>
      </c>
      <c r="K31" s="46">
        <v>410.14947565337599</v>
      </c>
      <c r="L31" s="45">
        <v>169.07217264175401</v>
      </c>
      <c r="M31" s="47">
        <v>0.207782450726229</v>
      </c>
    </row>
    <row r="32" spans="1:13" ht="14.5" x14ac:dyDescent="0.35">
      <c r="A32" s="2" t="str">
        <f>VLOOKUP(C32, 'County name'!$A$1:$C$207, 2, TRUE)</f>
        <v>Des Moines County</v>
      </c>
      <c r="B32" s="2" t="str">
        <f>VLOOKUP($C32, 'County name'!$A$1:$C$207, 3, TRUE)</f>
        <v>Iowa</v>
      </c>
      <c r="C32" s="33">
        <v>19057</v>
      </c>
      <c r="D32" s="12">
        <f>VLOOKUP($C32, 'County name'!$A$3:$D$101, 4, FALSE)</f>
        <v>6.1999999999999998E-3</v>
      </c>
      <c r="E32" s="44">
        <v>2306.97784000207</v>
      </c>
      <c r="F32" s="44">
        <v>229.77412719726601</v>
      </c>
      <c r="G32" s="38">
        <v>1.0203576895952899</v>
      </c>
      <c r="H32" s="45">
        <v>258.59846017267603</v>
      </c>
      <c r="I32" s="45">
        <v>135.36488018035899</v>
      </c>
      <c r="J32" s="48">
        <v>0.15898711675994601</v>
      </c>
      <c r="K32" s="46">
        <v>416.03287340533001</v>
      </c>
      <c r="L32" s="45">
        <v>252.16247835159299</v>
      </c>
      <c r="M32" s="47">
        <v>0.288238774839296</v>
      </c>
    </row>
    <row r="33" spans="1:13" ht="14.5" x14ac:dyDescent="0.35">
      <c r="A33" s="2" t="str">
        <f>VLOOKUP(C33, 'County name'!$A$1:$C$207, 2, TRUE)</f>
        <v>Dickinson County</v>
      </c>
      <c r="B33" s="2" t="str">
        <f>VLOOKUP($C33, 'County name'!$A$1:$C$207, 3, TRUE)</f>
        <v>Iowa</v>
      </c>
      <c r="C33" s="33">
        <v>19059</v>
      </c>
      <c r="D33" s="12">
        <f>VLOOKUP($C33, 'County name'!$A$3:$D$101, 4, FALSE)</f>
        <v>7.3000000000000001E-3</v>
      </c>
      <c r="E33" s="44">
        <v>1926.8037853293599</v>
      </c>
      <c r="F33" s="44">
        <v>141.59955716133101</v>
      </c>
      <c r="G33" s="38">
        <v>0.92742516047880597</v>
      </c>
      <c r="H33" s="45">
        <v>253.18354629906801</v>
      </c>
      <c r="I33" s="45">
        <v>87.239679861068694</v>
      </c>
      <c r="J33" s="48">
        <v>0.10438856093615299</v>
      </c>
      <c r="K33" s="46">
        <v>410.90453672776903</v>
      </c>
      <c r="L33" s="45">
        <v>166.71529612541201</v>
      </c>
      <c r="M33" s="47">
        <v>0.21104221130068301</v>
      </c>
    </row>
    <row r="34" spans="1:13" ht="14.5" x14ac:dyDescent="0.35">
      <c r="A34" s="2" t="str">
        <f>VLOOKUP(C34, 'County name'!$A$1:$C$207, 2, TRUE)</f>
        <v>Dubuque County</v>
      </c>
      <c r="B34" s="2" t="str">
        <f>VLOOKUP($C34, 'County name'!$A$1:$C$207, 3, TRUE)</f>
        <v>Iowa</v>
      </c>
      <c r="C34" s="33">
        <v>19061</v>
      </c>
      <c r="D34" s="12">
        <f>VLOOKUP($C34, 'County name'!$A$3:$D$101, 4, FALSE)</f>
        <v>8.3999999999999995E-3</v>
      </c>
      <c r="E34" s="44">
        <v>1959.0141296087299</v>
      </c>
      <c r="F34" s="44">
        <v>131.593933916092</v>
      </c>
      <c r="G34" s="38">
        <v>0.88781495475420302</v>
      </c>
      <c r="H34" s="45">
        <v>248.77734653581899</v>
      </c>
      <c r="I34" s="45">
        <v>85.091739416122394</v>
      </c>
      <c r="J34" s="48">
        <v>9.3217389435787598E-2</v>
      </c>
      <c r="K34" s="46">
        <v>406.093851355975</v>
      </c>
      <c r="L34" s="45">
        <v>161.22369341850299</v>
      </c>
      <c r="M34" s="47">
        <v>0.19973230653027399</v>
      </c>
    </row>
    <row r="35" spans="1:13" ht="14.5" x14ac:dyDescent="0.35">
      <c r="A35" s="2" t="str">
        <f>VLOOKUP(C35, 'County name'!$A$1:$C$207, 2, TRUE)</f>
        <v>Emmet County</v>
      </c>
      <c r="B35" s="2" t="str">
        <f>VLOOKUP($C35, 'County name'!$A$1:$C$207, 3, TRUE)</f>
        <v>Iowa</v>
      </c>
      <c r="C35" s="33">
        <v>19063</v>
      </c>
      <c r="D35" s="12">
        <f>VLOOKUP($C35, 'County name'!$A$3:$D$101, 4, FALSE)</f>
        <v>8.3000000000000001E-3</v>
      </c>
      <c r="E35" s="44">
        <v>1931.64769682987</v>
      </c>
      <c r="F35" s="44">
        <v>138.95860986709599</v>
      </c>
      <c r="G35" s="38">
        <v>0.92740140590950704</v>
      </c>
      <c r="H35" s="45">
        <v>251.869470697129</v>
      </c>
      <c r="I35" s="45">
        <v>85.4991465568542</v>
      </c>
      <c r="J35" s="48">
        <v>0.100241253415666</v>
      </c>
      <c r="K35" s="46">
        <v>413.30045895697498</v>
      </c>
      <c r="L35" s="45">
        <v>165.49918813705401</v>
      </c>
      <c r="M35" s="47">
        <v>0.21095431668337999</v>
      </c>
    </row>
    <row r="36" spans="1:13" ht="14.5" x14ac:dyDescent="0.35">
      <c r="A36" s="2" t="str">
        <f>VLOOKUP(C36, 'County name'!$A$1:$C$207, 2, TRUE)</f>
        <v>Fayette County</v>
      </c>
      <c r="B36" s="2" t="str">
        <f>VLOOKUP($C36, 'County name'!$A$1:$C$207, 3, TRUE)</f>
        <v>Iowa</v>
      </c>
      <c r="C36" s="33">
        <v>19065</v>
      </c>
      <c r="D36" s="12">
        <f>VLOOKUP($C36, 'County name'!$A$3:$D$101, 4, FALSE)</f>
        <v>1.37E-2</v>
      </c>
      <c r="E36" s="44">
        <v>1931.0479076189899</v>
      </c>
      <c r="F36" s="44">
        <v>131.68331065177901</v>
      </c>
      <c r="G36" s="38">
        <v>0.90123458493787501</v>
      </c>
      <c r="H36" s="45">
        <v>248.89711954984799</v>
      </c>
      <c r="I36" s="45">
        <v>83.131363344192494</v>
      </c>
      <c r="J36" s="48">
        <v>8.8845261885587404E-2</v>
      </c>
      <c r="K36" s="46">
        <v>409.62845735214597</v>
      </c>
      <c r="L36" s="45">
        <v>158.01837143898001</v>
      </c>
      <c r="M36" s="47">
        <v>0.196685917204526</v>
      </c>
    </row>
    <row r="37" spans="1:13" ht="14.5" x14ac:dyDescent="0.35">
      <c r="A37" s="2" t="str">
        <f>VLOOKUP(C37, 'County name'!$A$1:$C$207, 2, TRUE)</f>
        <v>Floyd County</v>
      </c>
      <c r="B37" s="2" t="str">
        <f>VLOOKUP($C37, 'County name'!$A$1:$C$207, 3, TRUE)</f>
        <v>Iowa</v>
      </c>
      <c r="C37" s="33">
        <v>19067</v>
      </c>
      <c r="D37" s="12">
        <f>VLOOKUP($C37, 'County name'!$A$3:$D$101, 4, FALSE)</f>
        <v>1.03E-2</v>
      </c>
      <c r="E37" s="44">
        <v>1994.1623953321</v>
      </c>
      <c r="F37" s="44">
        <v>152.16465153694199</v>
      </c>
      <c r="G37" s="38">
        <v>0.92496555558402205</v>
      </c>
      <c r="H37" s="45">
        <v>256.065601657983</v>
      </c>
      <c r="I37" s="45">
        <v>92.347076177597103</v>
      </c>
      <c r="J37" s="48">
        <v>9.6480644150223102E-2</v>
      </c>
      <c r="K37" s="46">
        <v>417.44059625035197</v>
      </c>
      <c r="L37" s="45">
        <v>173.13626027107199</v>
      </c>
      <c r="M37" s="47">
        <v>0.20758408762771099</v>
      </c>
    </row>
    <row r="38" spans="1:13" ht="14.5" x14ac:dyDescent="0.35">
      <c r="A38" s="2" t="str">
        <f>VLOOKUP(C38, 'County name'!$A$1:$C$207, 2, TRUE)</f>
        <v>Franklin County</v>
      </c>
      <c r="B38" s="2" t="str">
        <f>VLOOKUP($C38, 'County name'!$A$1:$C$207, 3, TRUE)</f>
        <v>Iowa</v>
      </c>
      <c r="C38" s="33">
        <v>19069</v>
      </c>
      <c r="D38" s="12">
        <f>VLOOKUP($C38, 'County name'!$A$3:$D$101, 4, FALSE)</f>
        <v>1.3500000000000002E-2</v>
      </c>
      <c r="E38" s="44">
        <v>1990.8627783956899</v>
      </c>
      <c r="F38" s="44">
        <v>152.42765622139001</v>
      </c>
      <c r="G38" s="38">
        <v>0.945406125936332</v>
      </c>
      <c r="H38" s="45">
        <v>257.32063024742502</v>
      </c>
      <c r="I38" s="45">
        <v>96.156617498397793</v>
      </c>
      <c r="J38" s="48">
        <v>0.11073149422683801</v>
      </c>
      <c r="K38" s="46">
        <v>420.06522046001601</v>
      </c>
      <c r="L38" s="45">
        <v>181.251613855362</v>
      </c>
      <c r="M38" s="47">
        <v>0.22666179906655701</v>
      </c>
    </row>
    <row r="39" spans="1:13" ht="14.5" x14ac:dyDescent="0.35">
      <c r="A39" s="2" t="str">
        <f>VLOOKUP(C39, 'County name'!$A$1:$C$207, 2, TRUE)</f>
        <v>Fremont County</v>
      </c>
      <c r="B39" s="2" t="str">
        <f>VLOOKUP($C39, 'County name'!$A$1:$C$207, 3, TRUE)</f>
        <v>Iowa</v>
      </c>
      <c r="C39" s="33">
        <v>19071</v>
      </c>
      <c r="D39" s="12">
        <f>VLOOKUP($C39, 'County name'!$A$3:$D$101, 4, FALSE)</f>
        <v>9.7000000000000003E-3</v>
      </c>
      <c r="E39" s="44">
        <v>2365.2672495828201</v>
      </c>
      <c r="F39" s="44">
        <v>314.24608654975901</v>
      </c>
      <c r="G39" s="38">
        <v>1.13456628648713</v>
      </c>
      <c r="H39" s="45">
        <v>270.07129400039503</v>
      </c>
      <c r="I39" s="45">
        <v>169.294242620468</v>
      </c>
      <c r="J39" s="48">
        <v>0.21284303072741501</v>
      </c>
      <c r="K39" s="46">
        <v>422.16797148669099</v>
      </c>
      <c r="L39" s="45">
        <v>302.37392411232003</v>
      </c>
      <c r="M39" s="47">
        <v>0.349221860103685</v>
      </c>
    </row>
    <row r="40" spans="1:13" ht="14.5" x14ac:dyDescent="0.35">
      <c r="A40" s="2" t="str">
        <f>VLOOKUP(C40, 'County name'!$A$1:$C$207, 2, TRUE)</f>
        <v>Greene County</v>
      </c>
      <c r="B40" s="2" t="str">
        <f>VLOOKUP($C40, 'County name'!$A$1:$C$207, 3, TRUE)</f>
        <v>Iowa</v>
      </c>
      <c r="C40" s="33">
        <v>19073</v>
      </c>
      <c r="D40" s="12">
        <f>VLOOKUP($C40, 'County name'!$A$3:$D$101, 4, FALSE)</f>
        <v>1.1699999999999999E-2</v>
      </c>
      <c r="E40" s="44">
        <v>2145.4074260458601</v>
      </c>
      <c r="F40" s="44">
        <v>221.05718297958401</v>
      </c>
      <c r="G40" s="38">
        <v>1.04113635710538</v>
      </c>
      <c r="H40" s="45">
        <v>265.49222649305898</v>
      </c>
      <c r="I40" s="45">
        <v>127.509763145447</v>
      </c>
      <c r="J40" s="48">
        <v>0.15224618322667</v>
      </c>
      <c r="K40" s="46">
        <v>422.96742076080102</v>
      </c>
      <c r="L40" s="45">
        <v>232.90663766860999</v>
      </c>
      <c r="M40" s="47">
        <v>0.27546947258120102</v>
      </c>
    </row>
    <row r="41" spans="1:13" ht="14.5" x14ac:dyDescent="0.35">
      <c r="A41" s="2" t="str">
        <f>VLOOKUP(C41, 'County name'!$A$1:$C$207, 2, TRUE)</f>
        <v>Grundy County</v>
      </c>
      <c r="B41" s="2" t="str">
        <f>VLOOKUP($C41, 'County name'!$A$1:$C$207, 3, TRUE)</f>
        <v>Iowa</v>
      </c>
      <c r="C41" s="33">
        <v>19075</v>
      </c>
      <c r="D41" s="12">
        <f>VLOOKUP($C41, 'County name'!$A$3:$D$101, 4, FALSE)</f>
        <v>1.11E-2</v>
      </c>
      <c r="E41" s="44">
        <v>2026.16623544239</v>
      </c>
      <c r="F41" s="44">
        <v>162.46485786438001</v>
      </c>
      <c r="G41" s="38">
        <v>0.94287240186008003</v>
      </c>
      <c r="H41" s="45">
        <v>258.31979410208299</v>
      </c>
      <c r="I41" s="45">
        <v>102.108755207062</v>
      </c>
      <c r="J41" s="48">
        <v>0.11705519672388</v>
      </c>
      <c r="K41" s="46">
        <v>425.81441666192899</v>
      </c>
      <c r="L41" s="45">
        <v>193.75843210220299</v>
      </c>
      <c r="M41" s="47">
        <v>0.240015032123088</v>
      </c>
    </row>
    <row r="42" spans="1:13" ht="14.5" x14ac:dyDescent="0.35">
      <c r="A42" s="2" t="str">
        <f>VLOOKUP(C42, 'County name'!$A$1:$C$207, 2, TRUE)</f>
        <v>Guthrie County</v>
      </c>
      <c r="B42" s="2" t="str">
        <f>VLOOKUP($C42, 'County name'!$A$1:$C$207, 3, TRUE)</f>
        <v>Iowa</v>
      </c>
      <c r="C42" s="33">
        <v>19077</v>
      </c>
      <c r="D42" s="12">
        <f>VLOOKUP($C42, 'County name'!$A$3:$D$101, 4, FALSE)</f>
        <v>0.01</v>
      </c>
      <c r="E42" s="44">
        <v>2134.44225456002</v>
      </c>
      <c r="F42" s="44">
        <v>219.68007717132599</v>
      </c>
      <c r="G42" s="38">
        <v>1.01109606523622</v>
      </c>
      <c r="H42" s="45">
        <v>266.61504936930697</v>
      </c>
      <c r="I42" s="45">
        <v>134.22456998825101</v>
      </c>
      <c r="J42" s="48">
        <v>0.16445948812893399</v>
      </c>
      <c r="K42" s="46">
        <v>423.18632814329999</v>
      </c>
      <c r="L42" s="45">
        <v>240.91768484115599</v>
      </c>
      <c r="M42" s="47">
        <v>0.28854669192071197</v>
      </c>
    </row>
    <row r="43" spans="1:13" ht="14.5" x14ac:dyDescent="0.35">
      <c r="A43" s="2" t="str">
        <f>VLOOKUP(C43, 'County name'!$A$1:$C$207, 2, TRUE)</f>
        <v>Hamilton County</v>
      </c>
      <c r="B43" s="2" t="str">
        <f>VLOOKUP($C43, 'County name'!$A$1:$C$207, 3, TRUE)</f>
        <v>Iowa</v>
      </c>
      <c r="C43" s="33">
        <v>19079</v>
      </c>
      <c r="D43" s="12">
        <f>VLOOKUP($C43, 'County name'!$A$3:$D$101, 4, FALSE)</f>
        <v>1.1899999999999999E-2</v>
      </c>
      <c r="E43" s="44">
        <v>2050.8846727885302</v>
      </c>
      <c r="F43" s="44">
        <v>176.15281786918601</v>
      </c>
      <c r="G43" s="38">
        <v>0.98793979305234603</v>
      </c>
      <c r="H43" s="45">
        <v>260.570241762791</v>
      </c>
      <c r="I43" s="45">
        <v>107.77833847999599</v>
      </c>
      <c r="J43" s="48">
        <v>0.128881132686159</v>
      </c>
      <c r="K43" s="46">
        <v>423.60261574611098</v>
      </c>
      <c r="L43" s="45">
        <v>203.94817824363699</v>
      </c>
      <c r="M43" s="47">
        <v>0.251364395798025</v>
      </c>
    </row>
    <row r="44" spans="1:13" ht="14.5" x14ac:dyDescent="0.35">
      <c r="A44" s="2" t="str">
        <f>VLOOKUP(C44, 'County name'!$A$1:$C$207, 2, TRUE)</f>
        <v>Hancock County</v>
      </c>
      <c r="B44" s="2" t="str">
        <f>VLOOKUP($C44, 'County name'!$A$1:$C$207, 3, TRUE)</f>
        <v>Iowa</v>
      </c>
      <c r="C44" s="33">
        <v>19081</v>
      </c>
      <c r="D44" s="12">
        <f>VLOOKUP($C44, 'County name'!$A$3:$D$101, 4, FALSE)</f>
        <v>1.21E-2</v>
      </c>
      <c r="E44" s="44">
        <v>1966.12214333253</v>
      </c>
      <c r="F44" s="44">
        <v>141.123282623291</v>
      </c>
      <c r="G44" s="38">
        <v>0.93069089920674097</v>
      </c>
      <c r="H44" s="45">
        <v>253.342488612365</v>
      </c>
      <c r="I44" s="45">
        <v>87.263092613220195</v>
      </c>
      <c r="J44" s="48">
        <v>0.100525442186067</v>
      </c>
      <c r="K44" s="46">
        <v>416.87336856466999</v>
      </c>
      <c r="L44" s="45">
        <v>167.92089977264399</v>
      </c>
      <c r="M44" s="47">
        <v>0.213728572515131</v>
      </c>
    </row>
    <row r="45" spans="1:13" ht="14.5" x14ac:dyDescent="0.35">
      <c r="A45" s="2" t="str">
        <f>VLOOKUP(C45, 'County name'!$A$1:$C$207, 2, TRUE)</f>
        <v>Hardin County</v>
      </c>
      <c r="B45" s="2" t="str">
        <f>VLOOKUP($C45, 'County name'!$A$1:$C$207, 3, TRUE)</f>
        <v>Iowa</v>
      </c>
      <c r="C45" s="33">
        <v>19083</v>
      </c>
      <c r="D45" s="12">
        <f>VLOOKUP($C45, 'County name'!$A$3:$D$101, 4, FALSE)</f>
        <v>1.1200000000000002E-2</v>
      </c>
      <c r="E45" s="44">
        <v>2035.1604740948401</v>
      </c>
      <c r="F45" s="44">
        <v>168.26726403236401</v>
      </c>
      <c r="G45" s="38">
        <v>0.96235269225767495</v>
      </c>
      <c r="H45" s="45">
        <v>259.41497606132202</v>
      </c>
      <c r="I45" s="45">
        <v>104.712520742416</v>
      </c>
      <c r="J45" s="48">
        <v>0.122884081478412</v>
      </c>
      <c r="K45" s="46">
        <v>425.19643870582797</v>
      </c>
      <c r="L45" s="45">
        <v>198.590839338303</v>
      </c>
      <c r="M45" s="47">
        <v>0.24690863227520901</v>
      </c>
    </row>
    <row r="46" spans="1:13" ht="14.5" x14ac:dyDescent="0.35">
      <c r="A46" s="2" t="str">
        <f>VLOOKUP(C46, 'County name'!$A$1:$C$207, 2, TRUE)</f>
        <v>Harrison County</v>
      </c>
      <c r="B46" s="2" t="str">
        <f>VLOOKUP($C46, 'County name'!$A$1:$C$207, 3, TRUE)</f>
        <v>Iowa</v>
      </c>
      <c r="C46" s="33">
        <v>19085</v>
      </c>
      <c r="D46" s="12">
        <f>VLOOKUP($C46, 'County name'!$A$3:$D$101, 4, FALSE)</f>
        <v>1.3899999999999999E-2</v>
      </c>
      <c r="E46" s="44">
        <v>2222.57979437727</v>
      </c>
      <c r="F46" s="44">
        <v>257.90778393745398</v>
      </c>
      <c r="G46" s="38">
        <v>1.0777227859377301</v>
      </c>
      <c r="H46" s="45">
        <v>266.28235247173001</v>
      </c>
      <c r="I46" s="45">
        <v>143.93251414298999</v>
      </c>
      <c r="J46" s="48">
        <v>0.17642367478986701</v>
      </c>
      <c r="K46" s="46">
        <v>421.59058235846999</v>
      </c>
      <c r="L46" s="45">
        <v>254.15820116996801</v>
      </c>
      <c r="M46" s="47">
        <v>0.29844560630849498</v>
      </c>
    </row>
    <row r="47" spans="1:13" ht="14.5" x14ac:dyDescent="0.35">
      <c r="A47" s="2" t="str">
        <f>VLOOKUP(C47, 'County name'!$A$1:$C$207, 2, TRUE)</f>
        <v>Henry County</v>
      </c>
      <c r="B47" s="2" t="str">
        <f>VLOOKUP($C47, 'County name'!$A$1:$C$207, 3, TRUE)</f>
        <v>Iowa</v>
      </c>
      <c r="C47" s="33">
        <v>19087</v>
      </c>
      <c r="D47" s="12">
        <f>VLOOKUP($C47, 'County name'!$A$3:$D$101, 4, FALSE)</f>
        <v>6.6E-3</v>
      </c>
      <c r="E47" s="44">
        <v>2312.13891311305</v>
      </c>
      <c r="F47" s="44">
        <v>246.679373264313</v>
      </c>
      <c r="G47" s="38">
        <v>1.0288349799218499</v>
      </c>
      <c r="H47" s="45">
        <v>259.84839338544998</v>
      </c>
      <c r="I47" s="45">
        <v>140.79748315811199</v>
      </c>
      <c r="J47" s="48">
        <v>0.161143803680873</v>
      </c>
      <c r="K47" s="46">
        <v>419.78231952619899</v>
      </c>
      <c r="L47" s="45">
        <v>259.77048377990701</v>
      </c>
      <c r="M47" s="47">
        <v>0.29418821505326298</v>
      </c>
    </row>
    <row r="48" spans="1:13" ht="14.5" x14ac:dyDescent="0.35">
      <c r="A48" s="2" t="str">
        <f>VLOOKUP(C48, 'County name'!$A$1:$C$207, 2, TRUE)</f>
        <v>Howard County</v>
      </c>
      <c r="B48" s="2" t="str">
        <f>VLOOKUP($C48, 'County name'!$A$1:$C$207, 3, TRUE)</f>
        <v>Iowa</v>
      </c>
      <c r="C48" s="33">
        <v>19089</v>
      </c>
      <c r="D48" s="12">
        <f>VLOOKUP($C48, 'County name'!$A$3:$D$101, 4, FALSE)</f>
        <v>9.5999999999999992E-3</v>
      </c>
      <c r="E48" s="44">
        <v>1861.0430795449099</v>
      </c>
      <c r="F48" s="44">
        <v>111.662123441696</v>
      </c>
      <c r="G48" s="38">
        <v>0.85598788382065605</v>
      </c>
      <c r="H48" s="45">
        <v>247.97830060000999</v>
      </c>
      <c r="I48" s="45">
        <v>73.172696828842206</v>
      </c>
      <c r="J48" s="48">
        <v>8.0280488159856098E-2</v>
      </c>
      <c r="K48" s="46">
        <v>407.632554785884</v>
      </c>
      <c r="L48" s="45">
        <v>143.399016046524</v>
      </c>
      <c r="M48" s="47">
        <v>0.189093891829686</v>
      </c>
    </row>
    <row r="49" spans="1:13" ht="14.5" x14ac:dyDescent="0.35">
      <c r="A49" s="2" t="str">
        <f>VLOOKUP(C49, 'County name'!$A$1:$C$207, 2, TRUE)</f>
        <v>Humboldt County</v>
      </c>
      <c r="B49" s="2" t="str">
        <f>VLOOKUP($C49, 'County name'!$A$1:$C$207, 3, TRUE)</f>
        <v>Iowa</v>
      </c>
      <c r="C49" s="33">
        <v>19091</v>
      </c>
      <c r="D49" s="12">
        <f>VLOOKUP($C49, 'County name'!$A$3:$D$101, 4, FALSE)</f>
        <v>1.15E-2</v>
      </c>
      <c r="E49" s="44">
        <v>2024.2272680809699</v>
      </c>
      <c r="F49" s="44">
        <v>164.565143918991</v>
      </c>
      <c r="G49" s="38">
        <v>0.98166542176506599</v>
      </c>
      <c r="H49" s="45">
        <v>256.87659385651398</v>
      </c>
      <c r="I49" s="45">
        <v>97.711793851852406</v>
      </c>
      <c r="J49" s="48">
        <v>0.115910549181699</v>
      </c>
      <c r="K49" s="46">
        <v>419.59007558552503</v>
      </c>
      <c r="L49" s="45">
        <v>186.93067927360499</v>
      </c>
      <c r="M49" s="47">
        <v>0.231179964356654</v>
      </c>
    </row>
    <row r="50" spans="1:13" ht="14.5" x14ac:dyDescent="0.35">
      <c r="A50" s="2" t="str">
        <f>VLOOKUP(C50, 'County name'!$A$1:$C$207, 2, TRUE)</f>
        <v>Ida County</v>
      </c>
      <c r="B50" s="2" t="str">
        <f>VLOOKUP($C50, 'County name'!$A$1:$C$207, 3, TRUE)</f>
        <v>Iowa</v>
      </c>
      <c r="C50" s="33">
        <v>19093</v>
      </c>
      <c r="D50" s="12">
        <f>VLOOKUP($C50, 'County name'!$A$3:$D$101, 4, FALSE)</f>
        <v>9.0000000000000011E-3</v>
      </c>
      <c r="E50" s="44">
        <v>2076.64420950465</v>
      </c>
      <c r="F50" s="44">
        <v>197.656657981873</v>
      </c>
      <c r="G50" s="38">
        <v>1.0304280103969501</v>
      </c>
      <c r="H50" s="45">
        <v>261.14826247900498</v>
      </c>
      <c r="I50" s="45">
        <v>118.02021865844701</v>
      </c>
      <c r="J50" s="48">
        <v>0.14342047715023101</v>
      </c>
      <c r="K50" s="46">
        <v>416.68722254916798</v>
      </c>
      <c r="L50" s="45">
        <v>214.586235141754</v>
      </c>
      <c r="M50" s="47">
        <v>0.25658505631904299</v>
      </c>
    </row>
    <row r="51" spans="1:13" ht="14.5" x14ac:dyDescent="0.35">
      <c r="A51" s="2" t="str">
        <f>VLOOKUP(C51, 'County name'!$A$1:$C$207, 2, TRUE)</f>
        <v>Iowa County</v>
      </c>
      <c r="B51" s="2" t="str">
        <f>VLOOKUP($C51, 'County name'!$A$1:$C$207, 3, TRUE)</f>
        <v>Iowa</v>
      </c>
      <c r="C51" s="33">
        <v>19095</v>
      </c>
      <c r="D51" s="12">
        <f>VLOOKUP($C51, 'County name'!$A$3:$D$101, 4, FALSE)</f>
        <v>9.8999999999999991E-3</v>
      </c>
      <c r="E51" s="44">
        <v>2176.6934085579601</v>
      </c>
      <c r="F51" s="44">
        <v>212.25386590957601</v>
      </c>
      <c r="G51" s="38">
        <v>0.99687562777855099</v>
      </c>
      <c r="H51" s="45">
        <v>261.05160060385202</v>
      </c>
      <c r="I51" s="45">
        <v>124.39567594528199</v>
      </c>
      <c r="J51" s="48">
        <v>0.142352549780212</v>
      </c>
      <c r="K51" s="46">
        <v>423.631220676564</v>
      </c>
      <c r="L51" s="45">
        <v>230.60804224014299</v>
      </c>
      <c r="M51" s="47">
        <v>0.27064984407759601</v>
      </c>
    </row>
    <row r="52" spans="1:13" ht="14.5" x14ac:dyDescent="0.35">
      <c r="A52" s="2" t="str">
        <f>VLOOKUP(C52, 'County name'!$A$1:$C$207, 2, TRUE)</f>
        <v>Jackson County</v>
      </c>
      <c r="B52" s="2" t="str">
        <f>VLOOKUP($C52, 'County name'!$A$1:$C$207, 3, TRUE)</f>
        <v>Iowa</v>
      </c>
      <c r="C52" s="33">
        <v>19097</v>
      </c>
      <c r="D52" s="12">
        <f>VLOOKUP($C52, 'County name'!$A$3:$D$101, 4, FALSE)</f>
        <v>7.3000000000000001E-3</v>
      </c>
      <c r="E52" s="44">
        <v>2009.4411677282401</v>
      </c>
      <c r="F52" s="44">
        <v>151.79432520866399</v>
      </c>
      <c r="G52" s="38">
        <v>0.91763326104433396</v>
      </c>
      <c r="H52" s="45">
        <v>248.39433620086601</v>
      </c>
      <c r="I52" s="45">
        <v>94.199023199081395</v>
      </c>
      <c r="J52" s="48">
        <v>0.101149345911629</v>
      </c>
      <c r="K52" s="46">
        <v>403.536510321859</v>
      </c>
      <c r="L52" s="45">
        <v>178.03596835136401</v>
      </c>
      <c r="M52" s="47">
        <v>0.20909180056638699</v>
      </c>
    </row>
    <row r="53" spans="1:13" ht="14.5" x14ac:dyDescent="0.35">
      <c r="A53" s="2" t="str">
        <f>VLOOKUP(C53, 'County name'!$A$1:$C$207, 2, TRUE)</f>
        <v>Jasper County</v>
      </c>
      <c r="B53" s="2" t="str">
        <f>VLOOKUP($C53, 'County name'!$A$1:$C$207, 3, TRUE)</f>
        <v>Iowa</v>
      </c>
      <c r="C53" s="33">
        <v>19099</v>
      </c>
      <c r="D53" s="12">
        <f>VLOOKUP($C53, 'County name'!$A$3:$D$101, 4, FALSE)</f>
        <v>1.4499999999999999E-2</v>
      </c>
      <c r="E53" s="44">
        <v>2172.3743570041502</v>
      </c>
      <c r="F53" s="44">
        <v>206.864399576187</v>
      </c>
      <c r="G53" s="38">
        <v>0.98844466735777803</v>
      </c>
      <c r="H53" s="45">
        <v>262.30872432546403</v>
      </c>
      <c r="I53" s="45">
        <v>123.619061231613</v>
      </c>
      <c r="J53" s="48">
        <v>0.149551191389246</v>
      </c>
      <c r="K53" s="46">
        <v>433.20305638819701</v>
      </c>
      <c r="L53" s="45">
        <v>232.938620233536</v>
      </c>
      <c r="M53" s="47">
        <v>0.28637555733397202</v>
      </c>
    </row>
    <row r="54" spans="1:13" ht="14.5" x14ac:dyDescent="0.35">
      <c r="A54" s="2" t="str">
        <f>VLOOKUP(C54, 'County name'!$A$1:$C$207, 2, TRUE)</f>
        <v>Jefferson County</v>
      </c>
      <c r="B54" s="2" t="str">
        <f>VLOOKUP($C54, 'County name'!$A$1:$C$207, 3, TRUE)</f>
        <v>Iowa</v>
      </c>
      <c r="C54" s="33">
        <v>19101</v>
      </c>
      <c r="D54" s="12">
        <f>VLOOKUP($C54, 'County name'!$A$3:$D$101, 4, FALSE)</f>
        <v>5.8999999999999999E-3</v>
      </c>
      <c r="E54" s="44">
        <v>2323.12501880834</v>
      </c>
      <c r="F54" s="44">
        <v>264.29823331832898</v>
      </c>
      <c r="G54" s="38">
        <v>1.06610683658964</v>
      </c>
      <c r="H54" s="45">
        <v>262.95944575061998</v>
      </c>
      <c r="I54" s="45">
        <v>145.51979207992599</v>
      </c>
      <c r="J54" s="48">
        <v>0.16856927599185101</v>
      </c>
      <c r="K54" s="46">
        <v>427.41001273011801</v>
      </c>
      <c r="L54" s="45">
        <v>267.63249444961502</v>
      </c>
      <c r="M54" s="47">
        <v>0.30721645536374997</v>
      </c>
    </row>
    <row r="55" spans="1:13" ht="14.5" x14ac:dyDescent="0.35">
      <c r="A55" s="2" t="str">
        <f>VLOOKUP(C55, 'County name'!$A$1:$C$207, 2, TRUE)</f>
        <v>Johnson County</v>
      </c>
      <c r="B55" s="2" t="str">
        <f>VLOOKUP($C55, 'County name'!$A$1:$C$207, 3, TRUE)</f>
        <v>Iowa</v>
      </c>
      <c r="C55" s="33">
        <v>19103</v>
      </c>
      <c r="D55" s="12">
        <f>VLOOKUP($C55, 'County name'!$A$3:$D$101, 4, FALSE)</f>
        <v>9.3999999999999986E-3</v>
      </c>
      <c r="E55" s="44">
        <v>2225.2077715370801</v>
      </c>
      <c r="F55" s="44">
        <v>223.231273174286</v>
      </c>
      <c r="G55" s="38">
        <v>1.0199439053397601</v>
      </c>
      <c r="H55" s="45">
        <v>259.51870310194801</v>
      </c>
      <c r="I55" s="45">
        <v>125.718987560272</v>
      </c>
      <c r="J55" s="48">
        <v>0.139622991660729</v>
      </c>
      <c r="K55" s="46">
        <v>423.30500795803903</v>
      </c>
      <c r="L55" s="45">
        <v>234.541807937622</v>
      </c>
      <c r="M55" s="47">
        <v>0.26831828735561303</v>
      </c>
    </row>
    <row r="56" spans="1:13" ht="14.5" x14ac:dyDescent="0.35">
      <c r="A56" s="2" t="str">
        <f>VLOOKUP(C56, 'County name'!$A$1:$C$207, 2, TRUE)</f>
        <v>Jones County</v>
      </c>
      <c r="B56" s="2" t="str">
        <f>VLOOKUP($C56, 'County name'!$A$1:$C$207, 3, TRUE)</f>
        <v>Iowa</v>
      </c>
      <c r="C56" s="33">
        <v>19105</v>
      </c>
      <c r="D56" s="12">
        <f>VLOOKUP($C56, 'County name'!$A$3:$D$101, 4, FALSE)</f>
        <v>9.1999999999999998E-3</v>
      </c>
      <c r="E56" s="44">
        <v>2029.1846396206899</v>
      </c>
      <c r="F56" s="44">
        <v>166.55989279747001</v>
      </c>
      <c r="G56" s="38">
        <v>0.92866601935427795</v>
      </c>
      <c r="H56" s="45">
        <v>252.120792671852</v>
      </c>
      <c r="I56" s="45">
        <v>101.98066906929</v>
      </c>
      <c r="J56" s="48">
        <v>0.109131767633981</v>
      </c>
      <c r="K56" s="46">
        <v>411.66507258219599</v>
      </c>
      <c r="L56" s="45">
        <v>192.90281167030301</v>
      </c>
      <c r="M56" s="47">
        <v>0.22529253698770499</v>
      </c>
    </row>
    <row r="57" spans="1:13" ht="14.5" x14ac:dyDescent="0.35">
      <c r="A57" s="2" t="str">
        <f>VLOOKUP(C57, 'County name'!$A$1:$C$207, 2, TRUE)</f>
        <v>Keokuk County</v>
      </c>
      <c r="B57" s="2" t="str">
        <f>VLOOKUP($C57, 'County name'!$A$1:$C$207, 3, TRUE)</f>
        <v>Iowa</v>
      </c>
      <c r="C57" s="33">
        <v>19107</v>
      </c>
      <c r="D57" s="12">
        <f>VLOOKUP($C57, 'County name'!$A$3:$D$101, 4, FALSE)</f>
        <v>8.6E-3</v>
      </c>
      <c r="E57" s="44">
        <v>2247.5309500860999</v>
      </c>
      <c r="F57" s="44">
        <v>234.33094429969799</v>
      </c>
      <c r="G57" s="38">
        <v>1.02864872381304</v>
      </c>
      <c r="H57" s="45">
        <v>262.03116640960798</v>
      </c>
      <c r="I57" s="45">
        <v>134.26321692466701</v>
      </c>
      <c r="J57" s="48">
        <v>0.157041770565956</v>
      </c>
      <c r="K57" s="46">
        <v>427.51772765489301</v>
      </c>
      <c r="L57" s="45">
        <v>249.46585440635701</v>
      </c>
      <c r="M57" s="47">
        <v>0.29344322620124702</v>
      </c>
    </row>
    <row r="58" spans="1:13" ht="14.5" x14ac:dyDescent="0.35">
      <c r="A58" s="2" t="str">
        <f>VLOOKUP(C58, 'County name'!$A$1:$C$207, 2, TRUE)</f>
        <v>Kossuth County</v>
      </c>
      <c r="B58" s="2" t="str">
        <f>VLOOKUP($C58, 'County name'!$A$1:$C$207, 3, TRUE)</f>
        <v>Iowa</v>
      </c>
      <c r="C58" s="33">
        <v>19109</v>
      </c>
      <c r="D58" s="12">
        <f>VLOOKUP($C58, 'County name'!$A$3:$D$101, 4, FALSE)</f>
        <v>2.3300000000000001E-2</v>
      </c>
      <c r="E58" s="44">
        <v>1980.78934035821</v>
      </c>
      <c r="F58" s="44">
        <v>147.807469320297</v>
      </c>
      <c r="G58" s="38">
        <v>0.95900501221697898</v>
      </c>
      <c r="H58" s="45">
        <v>252.223358754831</v>
      </c>
      <c r="I58" s="45">
        <v>88.7994930744171</v>
      </c>
      <c r="J58" s="48">
        <v>0.10179180247429601</v>
      </c>
      <c r="K58" s="46">
        <v>417.14924050925202</v>
      </c>
      <c r="L58" s="45">
        <v>172.043660306931</v>
      </c>
      <c r="M58" s="47">
        <v>0.21655893786348601</v>
      </c>
    </row>
    <row r="59" spans="1:13" ht="14.5" x14ac:dyDescent="0.35">
      <c r="A59" s="2" t="str">
        <f>VLOOKUP(C59, 'County name'!$A$1:$C$207, 2, TRUE)</f>
        <v>Lee County</v>
      </c>
      <c r="B59" s="2" t="str">
        <f>VLOOKUP($C59, 'County name'!$A$1:$C$207, 3, TRUE)</f>
        <v>Iowa</v>
      </c>
      <c r="C59" s="33">
        <v>19111</v>
      </c>
      <c r="D59" s="12">
        <f>VLOOKUP($C59, 'County name'!$A$3:$D$101, 4, FALSE)</f>
        <v>5.7999999999999996E-3</v>
      </c>
      <c r="E59" s="44">
        <v>2366.9589310349002</v>
      </c>
      <c r="F59" s="44">
        <v>257.121935272217</v>
      </c>
      <c r="G59" s="38">
        <v>1.06343271567256</v>
      </c>
      <c r="H59" s="45">
        <v>256.84938586009702</v>
      </c>
      <c r="I59" s="45">
        <v>145.52781105041501</v>
      </c>
      <c r="J59" s="48">
        <v>0.17102603185471499</v>
      </c>
      <c r="K59" s="46">
        <v>418.57278962577698</v>
      </c>
      <c r="L59" s="45">
        <v>270.383512783051</v>
      </c>
      <c r="M59" s="47">
        <v>0.30934811066902901</v>
      </c>
    </row>
    <row r="60" spans="1:13" ht="14.5" x14ac:dyDescent="0.35">
      <c r="A60" s="2" t="str">
        <f>VLOOKUP(C60, 'County name'!$A$1:$C$207, 2, TRUE)</f>
        <v>Linn County</v>
      </c>
      <c r="B60" s="2" t="str">
        <f>VLOOKUP($C60, 'County name'!$A$1:$C$207, 3, TRUE)</f>
        <v>Iowa</v>
      </c>
      <c r="C60" s="33">
        <v>19113</v>
      </c>
      <c r="D60" s="12">
        <f>VLOOKUP($C60, 'County name'!$A$3:$D$101, 4, FALSE)</f>
        <v>0.01</v>
      </c>
      <c r="E60" s="44">
        <v>2090.36713037665</v>
      </c>
      <c r="F60" s="44">
        <v>183.11304903030401</v>
      </c>
      <c r="G60" s="38">
        <v>0.96750485248132601</v>
      </c>
      <c r="H60" s="45">
        <v>256.44028132681302</v>
      </c>
      <c r="I60" s="45">
        <v>108.490340328217</v>
      </c>
      <c r="J60" s="48">
        <v>0.118602344349292</v>
      </c>
      <c r="K60" s="46">
        <v>417.61473423654701</v>
      </c>
      <c r="L60" s="45">
        <v>204.17151107788101</v>
      </c>
      <c r="M60" s="47">
        <v>0.238768542590997</v>
      </c>
    </row>
    <row r="61" spans="1:13" ht="14.5" x14ac:dyDescent="0.35">
      <c r="A61" s="2" t="str">
        <f>VLOOKUP(C61, 'County name'!$A$1:$C$207, 2, TRUE)</f>
        <v>Louisa County</v>
      </c>
      <c r="B61" s="2" t="str">
        <f>VLOOKUP($C61, 'County name'!$A$1:$C$207, 3, TRUE)</f>
        <v>Iowa</v>
      </c>
      <c r="C61" s="33">
        <v>19115</v>
      </c>
      <c r="D61" s="12">
        <f>VLOOKUP($C61, 'County name'!$A$3:$D$101, 4, FALSE)</f>
        <v>6.0999999999999995E-3</v>
      </c>
      <c r="E61" s="44">
        <v>2297.1668352472102</v>
      </c>
      <c r="F61" s="44">
        <v>238.752985477447</v>
      </c>
      <c r="G61" s="38">
        <v>1.0217297622722901</v>
      </c>
      <c r="H61" s="45">
        <v>259.30975379175499</v>
      </c>
      <c r="I61" s="45">
        <v>134.68370676040601</v>
      </c>
      <c r="J61" s="48">
        <v>0.15202833305125901</v>
      </c>
      <c r="K61" s="46">
        <v>420.51043127602901</v>
      </c>
      <c r="L61" s="45">
        <v>251.252263259888</v>
      </c>
      <c r="M61" s="47">
        <v>0.28215924156487299</v>
      </c>
    </row>
    <row r="62" spans="1:13" ht="14.5" x14ac:dyDescent="0.35">
      <c r="A62" s="2" t="str">
        <f>VLOOKUP(C62, 'County name'!$A$1:$C$207, 2, TRUE)</f>
        <v>Lucas County</v>
      </c>
      <c r="B62" s="2" t="str">
        <f>VLOOKUP($C62, 'County name'!$A$1:$C$207, 3, TRUE)</f>
        <v>Iowa</v>
      </c>
      <c r="C62" s="33">
        <v>19117</v>
      </c>
      <c r="D62" s="12">
        <f>VLOOKUP($C62, 'County name'!$A$3:$D$101, 4, FALSE)</f>
        <v>4.0000000000000001E-3</v>
      </c>
      <c r="E62" s="44">
        <v>2213.46248773965</v>
      </c>
      <c r="F62" s="44">
        <v>229.89536838531501</v>
      </c>
      <c r="G62" s="38">
        <v>1.0124756704797999</v>
      </c>
      <c r="H62" s="45">
        <v>267.47288001761802</v>
      </c>
      <c r="I62" s="45">
        <v>142.39296779632599</v>
      </c>
      <c r="J62" s="48">
        <v>0.17945486317598899</v>
      </c>
      <c r="K62" s="46">
        <v>437.16417559483102</v>
      </c>
      <c r="L62" s="45">
        <v>264.40546474456801</v>
      </c>
      <c r="M62" s="47">
        <v>0.32450883403032699</v>
      </c>
    </row>
    <row r="63" spans="1:13" ht="14.5" x14ac:dyDescent="0.35">
      <c r="A63" s="2" t="str">
        <f>VLOOKUP(C63, 'County name'!$A$1:$C$207, 2, TRUE)</f>
        <v>Lyon County</v>
      </c>
      <c r="B63" s="2" t="str">
        <f>VLOOKUP($C63, 'County name'!$A$1:$C$207, 3, TRUE)</f>
        <v>Iowa</v>
      </c>
      <c r="C63" s="33">
        <v>19119</v>
      </c>
      <c r="D63" s="12">
        <f>VLOOKUP($C63, 'County name'!$A$3:$D$101, 4, FALSE)</f>
        <v>1.3000000000000001E-2</v>
      </c>
      <c r="E63" s="44">
        <v>1974.6364277770299</v>
      </c>
      <c r="F63" s="44">
        <v>193.99871826171901</v>
      </c>
      <c r="G63" s="38">
        <v>1.0108261276369599</v>
      </c>
      <c r="H63" s="45">
        <v>249.453574992943</v>
      </c>
      <c r="I63" s="45">
        <v>100.98134918212899</v>
      </c>
      <c r="J63" s="48">
        <v>0.111026016509378</v>
      </c>
      <c r="K63" s="46">
        <v>410.89296840174899</v>
      </c>
      <c r="L63" s="45">
        <v>190.61461019516</v>
      </c>
      <c r="M63" s="47">
        <v>0.22314010413787999</v>
      </c>
    </row>
    <row r="64" spans="1:13" ht="14.5" x14ac:dyDescent="0.35">
      <c r="A64" s="2" t="str">
        <f>VLOOKUP(C64, 'County name'!$A$1:$C$207, 2, TRUE)</f>
        <v>Madison County</v>
      </c>
      <c r="B64" s="2" t="str">
        <f>VLOOKUP($C64, 'County name'!$A$1:$C$207, 3, TRUE)</f>
        <v>Iowa</v>
      </c>
      <c r="C64" s="33">
        <v>19121</v>
      </c>
      <c r="D64" s="12">
        <f>VLOOKUP($C64, 'County name'!$A$3:$D$101, 4, FALSE)</f>
        <v>7.0999999999999995E-3</v>
      </c>
      <c r="E64" s="44">
        <v>2199.4218887196398</v>
      </c>
      <c r="F64" s="44">
        <v>224.97562351226799</v>
      </c>
      <c r="G64" s="38">
        <v>1.0209626035542301</v>
      </c>
      <c r="H64" s="45">
        <v>266.53011663169599</v>
      </c>
      <c r="I64" s="45">
        <v>139.92632160186801</v>
      </c>
      <c r="J64" s="48">
        <v>0.17422948248080999</v>
      </c>
      <c r="K64" s="46">
        <v>428.28189507527298</v>
      </c>
      <c r="L64" s="45">
        <v>252.14290294647199</v>
      </c>
      <c r="M64" s="47">
        <v>0.30734420055226302</v>
      </c>
    </row>
    <row r="65" spans="1:13" ht="14.5" x14ac:dyDescent="0.35">
      <c r="A65" s="2" t="str">
        <f>VLOOKUP(C65, 'County name'!$A$1:$C$207, 2, TRUE)</f>
        <v>Mahaska County</v>
      </c>
      <c r="B65" s="2" t="str">
        <f>VLOOKUP($C65, 'County name'!$A$1:$C$207, 3, TRUE)</f>
        <v>Iowa</v>
      </c>
      <c r="C65" s="33">
        <v>19123</v>
      </c>
      <c r="D65" s="12">
        <f>VLOOKUP($C65, 'County name'!$A$3:$D$101, 4, FALSE)</f>
        <v>9.1999999999999998E-3</v>
      </c>
      <c r="E65" s="44">
        <v>2237.0197761182999</v>
      </c>
      <c r="F65" s="44">
        <v>227.82487840652499</v>
      </c>
      <c r="G65" s="38">
        <v>1.0305010034770601</v>
      </c>
      <c r="H65" s="45">
        <v>262.74053103193899</v>
      </c>
      <c r="I65" s="45">
        <v>133.233477687836</v>
      </c>
      <c r="J65" s="48">
        <v>0.160971792405213</v>
      </c>
      <c r="K65" s="46">
        <v>433.58500316838001</v>
      </c>
      <c r="L65" s="45">
        <v>251.21395282745399</v>
      </c>
      <c r="M65" s="47">
        <v>0.30322455766779599</v>
      </c>
    </row>
    <row r="66" spans="1:13" ht="14.5" x14ac:dyDescent="0.35">
      <c r="A66" s="2" t="str">
        <f>VLOOKUP(C66, 'County name'!$A$1:$C$207, 2, TRUE)</f>
        <v>Marion County</v>
      </c>
      <c r="B66" s="2" t="str">
        <f>VLOOKUP($C66, 'County name'!$A$1:$C$207, 3, TRUE)</f>
        <v>Iowa</v>
      </c>
      <c r="C66" s="33">
        <v>19125</v>
      </c>
      <c r="D66" s="12">
        <f>VLOOKUP($C66, 'County name'!$A$3:$D$101, 4, FALSE)</f>
        <v>6.4000000000000003E-3</v>
      </c>
      <c r="E66" s="44">
        <v>2272.0629843280199</v>
      </c>
      <c r="F66" s="44">
        <v>237.44540090560901</v>
      </c>
      <c r="G66" s="38">
        <v>1.0453089922391701</v>
      </c>
      <c r="H66" s="45">
        <v>264.60192779596002</v>
      </c>
      <c r="I66" s="45">
        <v>137.57576055526701</v>
      </c>
      <c r="J66" s="48">
        <v>0.168479138944885</v>
      </c>
      <c r="K66" s="46">
        <v>436.70882271821603</v>
      </c>
      <c r="L66" s="45">
        <v>257.846832180023</v>
      </c>
      <c r="M66" s="47">
        <v>0.31274533568497997</v>
      </c>
    </row>
    <row r="67" spans="1:13" ht="14.5" x14ac:dyDescent="0.35">
      <c r="A67" s="2" t="str">
        <f>VLOOKUP(C67, 'County name'!$A$1:$C$207, 2, TRUE)</f>
        <v>Marshall County</v>
      </c>
      <c r="B67" s="2" t="str">
        <f>VLOOKUP($C67, 'County name'!$A$1:$C$207, 3, TRUE)</f>
        <v>Iowa</v>
      </c>
      <c r="C67" s="33">
        <v>19127</v>
      </c>
      <c r="D67" s="12">
        <f>VLOOKUP($C67, 'County name'!$A$3:$D$101, 4, FALSE)</f>
        <v>1.1399999999999999E-2</v>
      </c>
      <c r="E67" s="44">
        <v>2066.68165548248</v>
      </c>
      <c r="F67" s="44">
        <v>173.752607774735</v>
      </c>
      <c r="G67" s="38">
        <v>0.94332050393303901</v>
      </c>
      <c r="H67" s="45">
        <v>259.80324999811103</v>
      </c>
      <c r="I67" s="45">
        <v>108.996960115433</v>
      </c>
      <c r="J67" s="48">
        <v>0.13067016204286599</v>
      </c>
      <c r="K67" s="46">
        <v>428.390406794939</v>
      </c>
      <c r="L67" s="45">
        <v>207.98506026268001</v>
      </c>
      <c r="M67" s="47">
        <v>0.26119999908458102</v>
      </c>
    </row>
    <row r="68" spans="1:13" ht="14.5" x14ac:dyDescent="0.35">
      <c r="A68" s="2" t="str">
        <f>VLOOKUP(C68, 'County name'!$A$1:$C$207, 2, TRUE)</f>
        <v>Mills County</v>
      </c>
      <c r="B68" s="2" t="str">
        <f>VLOOKUP($C68, 'County name'!$A$1:$C$207, 3, TRUE)</f>
        <v>Iowa</v>
      </c>
      <c r="C68" s="33">
        <v>19129</v>
      </c>
      <c r="D68" s="12">
        <f>VLOOKUP($C68, 'County name'!$A$3:$D$101, 4, FALSE)</f>
        <v>8.0000000000000002E-3</v>
      </c>
      <c r="E68" s="44">
        <v>2313.2271733867401</v>
      </c>
      <c r="F68" s="44">
        <v>287.925126409531</v>
      </c>
      <c r="G68" s="38">
        <v>1.1177739124691499</v>
      </c>
      <c r="H68" s="45">
        <v>269.78922936129999</v>
      </c>
      <c r="I68" s="45">
        <v>161.123069047928</v>
      </c>
      <c r="J68" s="48">
        <v>0.20364608944592399</v>
      </c>
      <c r="K68" s="46">
        <v>426.09216565923498</v>
      </c>
      <c r="L68" s="45">
        <v>288.52532744407603</v>
      </c>
      <c r="M68" s="47">
        <v>0.33824929982547502</v>
      </c>
    </row>
    <row r="69" spans="1:13" ht="14.5" x14ac:dyDescent="0.35">
      <c r="A69" s="2" t="str">
        <f>VLOOKUP(C69, 'County name'!$A$1:$C$207, 2, TRUE)</f>
        <v>Mitchell County</v>
      </c>
      <c r="B69" s="2" t="str">
        <f>VLOOKUP($C69, 'County name'!$A$1:$C$207, 3, TRUE)</f>
        <v>Iowa</v>
      </c>
      <c r="C69" s="33">
        <v>19131</v>
      </c>
      <c r="D69" s="12">
        <f>VLOOKUP($C69, 'County name'!$A$3:$D$101, 4, FALSE)</f>
        <v>1.09E-2</v>
      </c>
      <c r="E69" s="44">
        <v>1922.4970595462401</v>
      </c>
      <c r="F69" s="44">
        <v>125.52499294281</v>
      </c>
      <c r="G69" s="38">
        <v>0.89687353525876701</v>
      </c>
      <c r="H69" s="45">
        <v>252.55326760604899</v>
      </c>
      <c r="I69" s="45">
        <v>80.412141990661596</v>
      </c>
      <c r="J69" s="48">
        <v>8.9332426928345005E-2</v>
      </c>
      <c r="K69" s="46">
        <v>413.70634039563998</v>
      </c>
      <c r="L69" s="45">
        <v>155.96280326843299</v>
      </c>
      <c r="M69" s="47">
        <v>0.20201917745601</v>
      </c>
    </row>
    <row r="70" spans="1:13" ht="14.5" x14ac:dyDescent="0.35">
      <c r="A70" s="2" t="str">
        <f>VLOOKUP(C70, 'County name'!$A$1:$C$207, 2, TRUE)</f>
        <v>Monona County</v>
      </c>
      <c r="B70" s="2" t="str">
        <f>VLOOKUP($C70, 'County name'!$A$1:$C$207, 3, TRUE)</f>
        <v>Iowa</v>
      </c>
      <c r="C70" s="33">
        <v>19133</v>
      </c>
      <c r="D70" s="12">
        <f>VLOOKUP($C70, 'County name'!$A$3:$D$101, 4, FALSE)</f>
        <v>1.2800000000000001E-2</v>
      </c>
      <c r="E70" s="44">
        <v>2213.7337006309999</v>
      </c>
      <c r="F70" s="44">
        <v>263.86208429336602</v>
      </c>
      <c r="G70" s="38">
        <v>1.10147150379557</v>
      </c>
      <c r="H70" s="45">
        <v>263.91784296873999</v>
      </c>
      <c r="I70" s="45">
        <v>139.02381715774499</v>
      </c>
      <c r="J70" s="48">
        <v>0.16322119532024201</v>
      </c>
      <c r="K70" s="46">
        <v>418.72848967816702</v>
      </c>
      <c r="L70" s="45">
        <v>246.347749900818</v>
      </c>
      <c r="M70" s="47">
        <v>0.28192690392576902</v>
      </c>
    </row>
    <row r="71" spans="1:13" ht="14.5" x14ac:dyDescent="0.35">
      <c r="A71" s="2" t="str">
        <f>VLOOKUP(C71, 'County name'!$A$1:$C$207, 2, TRUE)</f>
        <v>Monroe County</v>
      </c>
      <c r="B71" s="2" t="str">
        <f>VLOOKUP($C71, 'County name'!$A$1:$C$207, 3, TRUE)</f>
        <v>Iowa</v>
      </c>
      <c r="C71" s="33">
        <v>19135</v>
      </c>
      <c r="D71" s="12">
        <f>VLOOKUP($C71, 'County name'!$A$3:$D$101, 4, FALSE)</f>
        <v>3.3E-3</v>
      </c>
      <c r="E71" s="44">
        <v>2254.8024158097301</v>
      </c>
      <c r="F71" s="44">
        <v>232.582519626617</v>
      </c>
      <c r="G71" s="38">
        <v>1.03721660637853</v>
      </c>
      <c r="H71" s="45">
        <v>266.47601301712001</v>
      </c>
      <c r="I71" s="45">
        <v>139.925156021118</v>
      </c>
      <c r="J71" s="48">
        <v>0.17571811936921899</v>
      </c>
      <c r="K71" s="46">
        <v>441.63617756222402</v>
      </c>
      <c r="L71" s="45">
        <v>265.85175647735599</v>
      </c>
      <c r="M71" s="47">
        <v>0.32687926138530898</v>
      </c>
    </row>
    <row r="72" spans="1:13" ht="14.5" x14ac:dyDescent="0.35">
      <c r="A72" s="2" t="str">
        <f>VLOOKUP(C72, 'County name'!$A$1:$C$207, 2, TRUE)</f>
        <v>Montgomery County</v>
      </c>
      <c r="B72" s="2" t="str">
        <f>VLOOKUP($C72, 'County name'!$A$1:$C$207, 3, TRUE)</f>
        <v>Iowa</v>
      </c>
      <c r="C72" s="33">
        <v>19137</v>
      </c>
      <c r="D72" s="12">
        <f>VLOOKUP($C72, 'County name'!$A$3:$D$101, 4, FALSE)</f>
        <v>7.6E-3</v>
      </c>
      <c r="E72" s="44">
        <v>2263.5604049521999</v>
      </c>
      <c r="F72" s="44">
        <v>272.00385112762399</v>
      </c>
      <c r="G72" s="38">
        <v>1.0822189577281001</v>
      </c>
      <c r="H72" s="45">
        <v>271.58099122354798</v>
      </c>
      <c r="I72" s="45">
        <v>158.69981603622401</v>
      </c>
      <c r="J72" s="48">
        <v>0.20034439128036599</v>
      </c>
      <c r="K72" s="46">
        <v>426.21568374442899</v>
      </c>
      <c r="L72" s="45">
        <v>281.33599414825397</v>
      </c>
      <c r="M72" s="47">
        <v>0.33219213234408401</v>
      </c>
    </row>
    <row r="73" spans="1:13" ht="14.5" x14ac:dyDescent="0.35">
      <c r="A73" s="2" t="str">
        <f>VLOOKUP(C73, 'County name'!$A$1:$C$207, 2, TRUE)</f>
        <v>Muscatine County</v>
      </c>
      <c r="B73" s="2" t="str">
        <f>VLOOKUP($C73, 'County name'!$A$1:$C$207, 3, TRUE)</f>
        <v>Iowa</v>
      </c>
      <c r="C73" s="33">
        <v>19139</v>
      </c>
      <c r="D73" s="12">
        <f>VLOOKUP($C73, 'County name'!$A$3:$D$101, 4, FALSE)</f>
        <v>6.6E-3</v>
      </c>
      <c r="E73" s="44">
        <v>2261.1569581590602</v>
      </c>
      <c r="F73" s="44">
        <v>229.246062850952</v>
      </c>
      <c r="G73" s="38">
        <v>1.01735415950186</v>
      </c>
      <c r="H73" s="45">
        <v>257.220589864999</v>
      </c>
      <c r="I73" s="45">
        <v>127.39399747848501</v>
      </c>
      <c r="J73" s="48">
        <v>0.14041493506919001</v>
      </c>
      <c r="K73" s="46">
        <v>420.50715826079301</v>
      </c>
      <c r="L73" s="45">
        <v>239.38655338287299</v>
      </c>
      <c r="M73" s="47">
        <v>0.26812418936416799</v>
      </c>
    </row>
    <row r="74" spans="1:13" ht="14.5" x14ac:dyDescent="0.35">
      <c r="A74" s="2" t="str">
        <f>VLOOKUP(C74, 'County name'!$A$1:$C$207, 2, TRUE)</f>
        <v>O</v>
      </c>
      <c r="B74" s="2" t="str">
        <f>VLOOKUP($C74, 'County name'!$A$1:$C$207, 3, TRUE)</f>
        <v>Iowa</v>
      </c>
      <c r="C74" s="33">
        <v>19141</v>
      </c>
      <c r="D74" s="12">
        <f>VLOOKUP($C74, 'County name'!$A$3:$D$101, 4, FALSE)</f>
        <v>1.3100000000000001E-2</v>
      </c>
      <c r="E74" s="44">
        <v>1990.21170316192</v>
      </c>
      <c r="F74" s="44">
        <v>174.98317894935599</v>
      </c>
      <c r="G74" s="38">
        <v>0.97084042079320898</v>
      </c>
      <c r="H74" s="45">
        <v>256.17969689003797</v>
      </c>
      <c r="I74" s="45">
        <v>101.150137090683</v>
      </c>
      <c r="J74" s="48">
        <v>0.115829663899692</v>
      </c>
      <c r="K74" s="46">
        <v>413.05530226991999</v>
      </c>
      <c r="L74" s="45">
        <v>186.82234196662901</v>
      </c>
      <c r="M74" s="47">
        <v>0.219398585695149</v>
      </c>
    </row>
    <row r="75" spans="1:13" ht="14.5" x14ac:dyDescent="0.35">
      <c r="A75" s="2" t="str">
        <f>VLOOKUP(C75, 'County name'!$A$1:$C$207, 2, TRUE)</f>
        <v>Osceola County</v>
      </c>
      <c r="B75" s="2" t="str">
        <f>VLOOKUP($C75, 'County name'!$A$1:$C$207, 3, TRUE)</f>
        <v>Iowa</v>
      </c>
      <c r="C75" s="33">
        <v>19143</v>
      </c>
      <c r="D75" s="12">
        <f>VLOOKUP($C75, 'County name'!$A$3:$D$101, 4, FALSE)</f>
        <v>0.01</v>
      </c>
      <c r="E75" s="44">
        <v>1909.4934451306799</v>
      </c>
      <c r="F75" s="44">
        <v>147.26026754379299</v>
      </c>
      <c r="G75" s="38">
        <v>0.93178536460128603</v>
      </c>
      <c r="H75" s="45">
        <v>249.523909705633</v>
      </c>
      <c r="I75" s="45">
        <v>88.161947536468503</v>
      </c>
      <c r="J75" s="48">
        <v>0.103852891428019</v>
      </c>
      <c r="K75" s="46">
        <v>408.56855128094298</v>
      </c>
      <c r="L75" s="45">
        <v>168.60080490112301</v>
      </c>
      <c r="M75" s="47">
        <v>0.21194964541772501</v>
      </c>
    </row>
    <row r="76" spans="1:13" ht="14.5" x14ac:dyDescent="0.35">
      <c r="A76" s="2" t="str">
        <f>VLOOKUP(C76, 'County name'!$A$1:$C$207, 2, TRUE)</f>
        <v>Page County</v>
      </c>
      <c r="B76" s="2" t="str">
        <f>VLOOKUP($C76, 'County name'!$A$1:$C$207, 3, TRUE)</f>
        <v>Iowa</v>
      </c>
      <c r="C76" s="33">
        <v>19145</v>
      </c>
      <c r="D76" s="12">
        <f>VLOOKUP($C76, 'County name'!$A$3:$D$101, 4, FALSE)</f>
        <v>9.8999999999999991E-3</v>
      </c>
      <c r="E76" s="44">
        <v>2299.5978275592302</v>
      </c>
      <c r="F76" s="44">
        <v>281.64921579360998</v>
      </c>
      <c r="G76" s="38">
        <v>1.07248916091786</v>
      </c>
      <c r="H76" s="45">
        <v>270.966157311492</v>
      </c>
      <c r="I76" s="45">
        <v>163.046061325073</v>
      </c>
      <c r="J76" s="48">
        <v>0.20774427756290301</v>
      </c>
      <c r="K76" s="46">
        <v>422.16839718270302</v>
      </c>
      <c r="L76" s="45">
        <v>289.484862136841</v>
      </c>
      <c r="M76" s="47">
        <v>0.33881523685485199</v>
      </c>
    </row>
    <row r="77" spans="1:13" ht="14.5" x14ac:dyDescent="0.35">
      <c r="A77" s="2" t="str">
        <f>VLOOKUP(C77, 'County name'!$A$1:$C$207, 2, TRUE)</f>
        <v>Palo Alto County</v>
      </c>
      <c r="B77" s="2" t="str">
        <f>VLOOKUP($C77, 'County name'!$A$1:$C$207, 3, TRUE)</f>
        <v>Iowa</v>
      </c>
      <c r="C77" s="33">
        <v>19147</v>
      </c>
      <c r="D77" s="12">
        <f>VLOOKUP($C77, 'County name'!$A$3:$D$101, 4, FALSE)</f>
        <v>1.1699999999999999E-2</v>
      </c>
      <c r="E77" s="44">
        <v>2005.0967433777801</v>
      </c>
      <c r="F77" s="44">
        <v>160.66467304229701</v>
      </c>
      <c r="G77" s="38">
        <v>0.974314289878772</v>
      </c>
      <c r="H77" s="45">
        <v>257.496648661309</v>
      </c>
      <c r="I77" s="45">
        <v>95.482453632354805</v>
      </c>
      <c r="J77" s="48">
        <v>0.111447943854704</v>
      </c>
      <c r="K77" s="46">
        <v>416.83619009282597</v>
      </c>
      <c r="L77" s="45">
        <v>180.02057600021399</v>
      </c>
      <c r="M77" s="47">
        <v>0.21894198165461901</v>
      </c>
    </row>
    <row r="78" spans="1:13" ht="14.5" x14ac:dyDescent="0.35">
      <c r="A78" s="2" t="str">
        <f>VLOOKUP(C78, 'County name'!$A$1:$C$207, 2, TRUE)</f>
        <v>Plymouth County</v>
      </c>
      <c r="B78" s="2" t="str">
        <f>VLOOKUP($C78, 'County name'!$A$1:$C$207, 3, TRUE)</f>
        <v>Iowa</v>
      </c>
      <c r="C78" s="33">
        <v>19149</v>
      </c>
      <c r="D78" s="12">
        <f>VLOOKUP($C78, 'County name'!$A$3:$D$101, 4, FALSE)</f>
        <v>1.8500000000000003E-2</v>
      </c>
      <c r="E78" s="44">
        <v>2080.4603067808198</v>
      </c>
      <c r="F78" s="44">
        <v>224.12854604721099</v>
      </c>
      <c r="G78" s="38">
        <v>1.0691102746727099</v>
      </c>
      <c r="H78" s="45">
        <v>257.48197315526198</v>
      </c>
      <c r="I78" s="45">
        <v>119.478905010223</v>
      </c>
      <c r="J78" s="48">
        <v>0.13383030888845501</v>
      </c>
      <c r="K78" s="46">
        <v>413.83522362333002</v>
      </c>
      <c r="L78" s="45">
        <v>213.336491966247</v>
      </c>
      <c r="M78" s="47">
        <v>0.24184836627710099</v>
      </c>
    </row>
    <row r="79" spans="1:13" ht="14.5" x14ac:dyDescent="0.35">
      <c r="A79" s="2" t="str">
        <f>VLOOKUP(C79, 'County name'!$A$1:$C$207, 2, TRUE)</f>
        <v>Pocahontas County</v>
      </c>
      <c r="B79" s="2" t="str">
        <f>VLOOKUP($C79, 'County name'!$A$1:$C$207, 3, TRUE)</f>
        <v>Iowa</v>
      </c>
      <c r="C79" s="33">
        <v>19151</v>
      </c>
      <c r="D79" s="12">
        <f>VLOOKUP($C79, 'County name'!$A$3:$D$101, 4, FALSE)</f>
        <v>1.41E-2</v>
      </c>
      <c r="E79" s="44">
        <v>2027.62056205205</v>
      </c>
      <c r="F79" s="44">
        <v>176.57170982360799</v>
      </c>
      <c r="G79" s="38">
        <v>0.99920581545908604</v>
      </c>
      <c r="H79" s="45">
        <v>259.94246785931699</v>
      </c>
      <c r="I79" s="45">
        <v>105.00469751358</v>
      </c>
      <c r="J79" s="48">
        <v>0.124096727987659</v>
      </c>
      <c r="K79" s="46">
        <v>418.22463698026303</v>
      </c>
      <c r="L79" s="45">
        <v>195.88664693832399</v>
      </c>
      <c r="M79" s="47">
        <v>0.235537930229756</v>
      </c>
    </row>
    <row r="80" spans="1:13" ht="14.5" x14ac:dyDescent="0.35">
      <c r="A80" s="2" t="str">
        <f>VLOOKUP(C80, 'County name'!$A$1:$C$207, 2, TRUE)</f>
        <v>Polk County</v>
      </c>
      <c r="B80" s="2" t="str">
        <f>VLOOKUP($C80, 'County name'!$A$1:$C$207, 3, TRUE)</f>
        <v>Iowa</v>
      </c>
      <c r="C80" s="33">
        <v>19153</v>
      </c>
      <c r="D80" s="12">
        <f>VLOOKUP($C80, 'County name'!$A$3:$D$101, 4, FALSE)</f>
        <v>7.7000000000000002E-3</v>
      </c>
      <c r="E80" s="44">
        <v>2180.7924840145201</v>
      </c>
      <c r="F80" s="44">
        <v>202.923286867142</v>
      </c>
      <c r="G80" s="38">
        <v>0.997191875092302</v>
      </c>
      <c r="H80" s="45">
        <v>265.608500803227</v>
      </c>
      <c r="I80" s="45">
        <v>126.174191617966</v>
      </c>
      <c r="J80" s="48">
        <v>0.156686566927</v>
      </c>
      <c r="K80" s="46">
        <v>430.86251324542098</v>
      </c>
      <c r="L80" s="45">
        <v>232.318515539169</v>
      </c>
      <c r="M80" s="47">
        <v>0.28640394356557197</v>
      </c>
    </row>
    <row r="81" spans="1:13" ht="14.5" x14ac:dyDescent="0.35">
      <c r="A81" s="2" t="str">
        <f>VLOOKUP(C81, 'County name'!$A$1:$C$207, 2, TRUE)</f>
        <v>Pottawattamie County</v>
      </c>
      <c r="B81" s="2" t="str">
        <f>VLOOKUP($C81, 'County name'!$A$1:$C$207, 3, TRUE)</f>
        <v>Iowa</v>
      </c>
      <c r="C81" s="33">
        <v>19155</v>
      </c>
      <c r="D81" s="12">
        <f>VLOOKUP($C81, 'County name'!$A$3:$D$101, 4, FALSE)</f>
        <v>1.7299999999999999E-2</v>
      </c>
      <c r="E81" s="44">
        <v>2234.3582320191299</v>
      </c>
      <c r="F81" s="44">
        <v>248.812259864807</v>
      </c>
      <c r="G81" s="38">
        <v>1.0703447181216701</v>
      </c>
      <c r="H81" s="45">
        <v>267.85820385884603</v>
      </c>
      <c r="I81" s="45">
        <v>147.15635643005399</v>
      </c>
      <c r="J81" s="48">
        <v>0.18706432413062299</v>
      </c>
      <c r="K81" s="46">
        <v>424.41852600100498</v>
      </c>
      <c r="L81" s="45">
        <v>263.35503702163697</v>
      </c>
      <c r="M81" s="47">
        <v>0.31467586752562998</v>
      </c>
    </row>
    <row r="82" spans="1:13" ht="14.5" x14ac:dyDescent="0.35">
      <c r="A82" s="2" t="str">
        <f>VLOOKUP(C82, 'County name'!$A$1:$C$207, 2, TRUE)</f>
        <v>Poweshiek County</v>
      </c>
      <c r="B82" s="2" t="str">
        <f>VLOOKUP($C82, 'County name'!$A$1:$C$207, 3, TRUE)</f>
        <v>Iowa</v>
      </c>
      <c r="C82" s="33">
        <v>19157</v>
      </c>
      <c r="D82" s="12">
        <f>VLOOKUP($C82, 'County name'!$A$3:$D$101, 4, FALSE)</f>
        <v>1.18E-2</v>
      </c>
      <c r="E82" s="44">
        <v>2141.9262282152499</v>
      </c>
      <c r="F82" s="44">
        <v>204.934367036819</v>
      </c>
      <c r="G82" s="38">
        <v>0.97621202936628004</v>
      </c>
      <c r="H82" s="45">
        <v>260.23108020081997</v>
      </c>
      <c r="I82" s="45">
        <v>120.97176899909999</v>
      </c>
      <c r="J82" s="48">
        <v>0.14300679522926699</v>
      </c>
      <c r="K82" s="46">
        <v>426.69370861716499</v>
      </c>
      <c r="L82" s="45">
        <v>227.30631613731401</v>
      </c>
      <c r="M82" s="47">
        <v>0.27491498521709701</v>
      </c>
    </row>
    <row r="83" spans="1:13" ht="14.5" x14ac:dyDescent="0.35">
      <c r="A83" s="2" t="str">
        <f>VLOOKUP(C83, 'County name'!$A$1:$C$207, 2, TRUE)</f>
        <v>Ringgold County</v>
      </c>
      <c r="B83" s="2" t="str">
        <f>VLOOKUP($C83, 'County name'!$A$1:$C$207, 3, TRUE)</f>
        <v>Iowa</v>
      </c>
      <c r="C83" s="33">
        <v>19159</v>
      </c>
      <c r="D83" s="12">
        <f>VLOOKUP($C83, 'County name'!$A$3:$D$101, 4, FALSE)</f>
        <v>5.4000000000000003E-3</v>
      </c>
      <c r="E83" s="44">
        <v>2231.25903558768</v>
      </c>
      <c r="F83" s="44">
        <v>231.19814586639399</v>
      </c>
      <c r="G83" s="38">
        <v>1.0242334972184299</v>
      </c>
      <c r="H83" s="45">
        <v>263.37990363370602</v>
      </c>
      <c r="I83" s="45">
        <v>147.53215179443399</v>
      </c>
      <c r="J83" s="48">
        <v>0.18913821929160399</v>
      </c>
      <c r="K83" s="46">
        <v>420.15263927048699</v>
      </c>
      <c r="L83" s="45">
        <v>262.996013259888</v>
      </c>
      <c r="M83" s="47">
        <v>0.32370798945966001</v>
      </c>
    </row>
    <row r="84" spans="1:13" ht="14.5" x14ac:dyDescent="0.35">
      <c r="A84" s="2" t="str">
        <f>VLOOKUP(C84, 'County name'!$A$1:$C$207, 2, TRUE)</f>
        <v>Sac County</v>
      </c>
      <c r="B84" s="2" t="str">
        <f>VLOOKUP($C84, 'County name'!$A$1:$C$207, 3, TRUE)</f>
        <v>Iowa</v>
      </c>
      <c r="C84" s="33">
        <v>19161</v>
      </c>
      <c r="D84" s="12">
        <f>VLOOKUP($C84, 'County name'!$A$3:$D$101, 4, FALSE)</f>
        <v>1.2E-2</v>
      </c>
      <c r="E84" s="44">
        <v>2049.0992781096402</v>
      </c>
      <c r="F84" s="44">
        <v>184.17956576347399</v>
      </c>
      <c r="G84" s="38">
        <v>1.00551330933053</v>
      </c>
      <c r="H84" s="45">
        <v>260.890828367393</v>
      </c>
      <c r="I84" s="45">
        <v>113.495719003677</v>
      </c>
      <c r="J84" s="48">
        <v>0.13953621018066201</v>
      </c>
      <c r="K84" s="46">
        <v>416.01627463649498</v>
      </c>
      <c r="L84" s="45">
        <v>208.15956730842601</v>
      </c>
      <c r="M84" s="47">
        <v>0.25273778828513799</v>
      </c>
    </row>
    <row r="85" spans="1:13" ht="14.5" x14ac:dyDescent="0.35">
      <c r="A85" s="2" t="str">
        <f>VLOOKUP(C85, 'County name'!$A$1:$C$207, 2, TRUE)</f>
        <v>Scott County</v>
      </c>
      <c r="B85" s="2" t="str">
        <f>VLOOKUP($C85, 'County name'!$A$1:$C$207, 3, TRUE)</f>
        <v>Iowa</v>
      </c>
      <c r="C85" s="33">
        <v>19163</v>
      </c>
      <c r="D85" s="12">
        <f>VLOOKUP($C85, 'County name'!$A$3:$D$101, 4, FALSE)</f>
        <v>7.4999999999999997E-3</v>
      </c>
      <c r="E85" s="44">
        <v>2194.5294396908398</v>
      </c>
      <c r="F85" s="44">
        <v>194.47371220588701</v>
      </c>
      <c r="G85" s="38">
        <v>0.99257609484468301</v>
      </c>
      <c r="H85" s="45">
        <v>252.80140090646501</v>
      </c>
      <c r="I85" s="45">
        <v>114.060216856003</v>
      </c>
      <c r="J85" s="48">
        <v>0.12513037930668799</v>
      </c>
      <c r="K85" s="46">
        <v>411.77556272136297</v>
      </c>
      <c r="L85" s="45">
        <v>215.806571054459</v>
      </c>
      <c r="M85" s="47">
        <v>0.24515852912195901</v>
      </c>
    </row>
    <row r="86" spans="1:13" ht="14.5" x14ac:dyDescent="0.35">
      <c r="A86" s="2" t="str">
        <f>VLOOKUP(C86, 'County name'!$A$1:$C$207, 2, TRUE)</f>
        <v>Shelby County</v>
      </c>
      <c r="B86" s="2" t="str">
        <f>VLOOKUP($C86, 'County name'!$A$1:$C$207, 3, TRUE)</f>
        <v>Iowa</v>
      </c>
      <c r="C86" s="33">
        <v>19165</v>
      </c>
      <c r="D86" s="12">
        <f>VLOOKUP($C86, 'County name'!$A$3:$D$101, 4, FALSE)</f>
        <v>1.37E-2</v>
      </c>
      <c r="E86" s="44">
        <v>2152.0537198212901</v>
      </c>
      <c r="F86" s="44">
        <v>218.32148141861001</v>
      </c>
      <c r="G86" s="38">
        <v>1.01426606610007</v>
      </c>
      <c r="H86" s="45">
        <v>265.08060918026598</v>
      </c>
      <c r="I86" s="45">
        <v>133.96487512588499</v>
      </c>
      <c r="J86" s="48">
        <v>0.16827215087865499</v>
      </c>
      <c r="K86" s="46">
        <v>421.49243992893003</v>
      </c>
      <c r="L86" s="45">
        <v>239.67655582428</v>
      </c>
      <c r="M86" s="47">
        <v>0.28908479529099101</v>
      </c>
    </row>
    <row r="87" spans="1:13" ht="14.5" x14ac:dyDescent="0.35">
      <c r="A87" s="2" t="str">
        <f>VLOOKUP(C87, 'County name'!$A$1:$C$207, 2, TRUE)</f>
        <v>Sioux County</v>
      </c>
      <c r="B87" s="2" t="str">
        <f>VLOOKUP($C87, 'County name'!$A$1:$C$207, 3, TRUE)</f>
        <v>Iowa</v>
      </c>
      <c r="C87" s="33">
        <v>19167</v>
      </c>
      <c r="D87" s="12">
        <f>VLOOKUP($C87, 'County name'!$A$3:$D$101, 4, FALSE)</f>
        <v>1.6E-2</v>
      </c>
      <c r="E87" s="44">
        <v>2028.29000949748</v>
      </c>
      <c r="F87" s="44">
        <v>205.52994570732099</v>
      </c>
      <c r="G87" s="38">
        <v>1.03540973630927</v>
      </c>
      <c r="H87" s="45">
        <v>254.658259434439</v>
      </c>
      <c r="I87" s="45">
        <v>109.50923600196801</v>
      </c>
      <c r="J87" s="48">
        <v>0.12042646967968899</v>
      </c>
      <c r="K87" s="46">
        <v>413.79224182953999</v>
      </c>
      <c r="L87" s="45">
        <v>198.034622049332</v>
      </c>
      <c r="M87" s="47">
        <v>0.22663723012604201</v>
      </c>
    </row>
    <row r="88" spans="1:13" ht="14.5" x14ac:dyDescent="0.35">
      <c r="A88" s="2" t="str">
        <f>VLOOKUP(C88, 'County name'!$A$1:$C$207, 2, TRUE)</f>
        <v>Story County</v>
      </c>
      <c r="B88" s="2" t="str">
        <f>VLOOKUP($C88, 'County name'!$A$1:$C$207, 3, TRUE)</f>
        <v>Iowa</v>
      </c>
      <c r="C88" s="33">
        <v>19169</v>
      </c>
      <c r="D88" s="12">
        <f>VLOOKUP($C88, 'County name'!$A$3:$D$101, 4, FALSE)</f>
        <v>1.09E-2</v>
      </c>
      <c r="E88" s="44">
        <v>2073.7394915068999</v>
      </c>
      <c r="F88" s="44">
        <v>167.95629029273999</v>
      </c>
      <c r="G88" s="38">
        <v>0.94021349640899798</v>
      </c>
      <c r="H88" s="45">
        <v>263.49385630147901</v>
      </c>
      <c r="I88" s="45">
        <v>110.63100333213799</v>
      </c>
      <c r="J88" s="48">
        <v>0.13756506288725501</v>
      </c>
      <c r="K88" s="46">
        <v>427.40065921372201</v>
      </c>
      <c r="L88" s="45">
        <v>207.29230618476899</v>
      </c>
      <c r="M88" s="47">
        <v>0.26252245145783698</v>
      </c>
    </row>
    <row r="89" spans="1:13" ht="14.5" x14ac:dyDescent="0.35">
      <c r="A89" s="2" t="str">
        <f>VLOOKUP(C89, 'County name'!$A$1:$C$207, 2, TRUE)</f>
        <v>Tama County</v>
      </c>
      <c r="B89" s="2" t="str">
        <f>VLOOKUP($C89, 'County name'!$A$1:$C$207, 3, TRUE)</f>
        <v>Iowa</v>
      </c>
      <c r="C89" s="33">
        <v>19171</v>
      </c>
      <c r="D89" s="12">
        <f>VLOOKUP($C89, 'County name'!$A$3:$D$101, 4, FALSE)</f>
        <v>1.3000000000000001E-2</v>
      </c>
      <c r="E89" s="44">
        <v>2068.52901628669</v>
      </c>
      <c r="F89" s="44">
        <v>179.10533099174501</v>
      </c>
      <c r="G89" s="38">
        <v>0.95691212114259006</v>
      </c>
      <c r="H89" s="45">
        <v>259.50141241736702</v>
      </c>
      <c r="I89" s="45">
        <v>109.873975419998</v>
      </c>
      <c r="J89" s="48">
        <v>0.12652595122233701</v>
      </c>
      <c r="K89" s="46">
        <v>427.60282753333399</v>
      </c>
      <c r="L89" s="45">
        <v>208.76962628364601</v>
      </c>
      <c r="M89" s="47">
        <v>0.25438707759880802</v>
      </c>
    </row>
    <row r="90" spans="1:13" ht="14.5" x14ac:dyDescent="0.35">
      <c r="A90" s="2" t="str">
        <f>VLOOKUP(C90, 'County name'!$A$1:$C$207, 2, TRUE)</f>
        <v>Taylor County</v>
      </c>
      <c r="B90" s="2" t="str">
        <f>VLOOKUP($C90, 'County name'!$A$1:$C$207, 3, TRUE)</f>
        <v>Iowa</v>
      </c>
      <c r="C90" s="33">
        <v>19173</v>
      </c>
      <c r="D90" s="12">
        <f>VLOOKUP($C90, 'County name'!$A$3:$D$101, 4, FALSE)</f>
        <v>7.9000000000000008E-3</v>
      </c>
      <c r="E90" s="44">
        <v>2246.2882204806801</v>
      </c>
      <c r="F90" s="44">
        <v>246.49002485275301</v>
      </c>
      <c r="G90" s="38">
        <v>1.03930154224311</v>
      </c>
      <c r="H90" s="45">
        <v>265.78594628643799</v>
      </c>
      <c r="I90" s="45">
        <v>152.586448383331</v>
      </c>
      <c r="J90" s="48">
        <v>0.196538204593427</v>
      </c>
      <c r="K90" s="46">
        <v>418.44147638898897</v>
      </c>
      <c r="L90" s="45">
        <v>270.467454051971</v>
      </c>
      <c r="M90" s="47">
        <v>0.32768122081207601</v>
      </c>
    </row>
    <row r="91" spans="1:13" ht="14.5" x14ac:dyDescent="0.35">
      <c r="A91" s="2" t="str">
        <f>VLOOKUP(C91, 'County name'!$A$1:$C$207, 2, TRUE)</f>
        <v>Union County</v>
      </c>
      <c r="B91" s="2" t="str">
        <f>VLOOKUP($C91, 'County name'!$A$1:$C$207, 3, TRUE)</f>
        <v>Iowa</v>
      </c>
      <c r="C91" s="33">
        <v>19175</v>
      </c>
      <c r="D91" s="12">
        <f>VLOOKUP($C91, 'County name'!$A$3:$D$101, 4, FALSE)</f>
        <v>6.5000000000000006E-3</v>
      </c>
      <c r="E91" s="44">
        <v>2207.5250605940801</v>
      </c>
      <c r="F91" s="44">
        <v>226.51197543144201</v>
      </c>
      <c r="G91" s="38">
        <v>1.0172653244977099</v>
      </c>
      <c r="H91" s="45">
        <v>266.76172566646699</v>
      </c>
      <c r="I91" s="45">
        <v>145.31649394035301</v>
      </c>
      <c r="J91" s="48">
        <v>0.185094685248445</v>
      </c>
      <c r="K91" s="46">
        <v>426.15167080853098</v>
      </c>
      <c r="L91" s="45">
        <v>259.892430257797</v>
      </c>
      <c r="M91" s="47">
        <v>0.31962087924489602</v>
      </c>
    </row>
    <row r="92" spans="1:13" ht="14.5" x14ac:dyDescent="0.35">
      <c r="A92" s="2" t="str">
        <f>VLOOKUP(C92, 'County name'!$A$1:$C$207, 2, TRUE)</f>
        <v>Van Buren County</v>
      </c>
      <c r="B92" s="2" t="str">
        <f>VLOOKUP($C92, 'County name'!$A$1:$C$207, 3, TRUE)</f>
        <v>Iowa</v>
      </c>
      <c r="C92" s="33">
        <v>19177</v>
      </c>
      <c r="D92" s="12">
        <f>VLOOKUP($C92, 'County name'!$A$3:$D$101, 4, FALSE)</f>
        <v>4.7999999999999996E-3</v>
      </c>
      <c r="E92" s="44">
        <v>2353.9933497399102</v>
      </c>
      <c r="F92" s="44">
        <v>285.499230384827</v>
      </c>
      <c r="G92" s="38">
        <v>1.0917783354118999</v>
      </c>
      <c r="H92" s="45">
        <v>261.78469305112998</v>
      </c>
      <c r="I92" s="45">
        <v>152.336437225342</v>
      </c>
      <c r="J92" s="48">
        <v>0.17708494399636099</v>
      </c>
      <c r="K92" s="46">
        <v>426.93841418027898</v>
      </c>
      <c r="L92" s="45">
        <v>281.09275293350203</v>
      </c>
      <c r="M92" s="47">
        <v>0.32099246161164802</v>
      </c>
    </row>
    <row r="93" spans="1:13" ht="14.5" x14ac:dyDescent="0.35">
      <c r="A93" s="2" t="str">
        <f>VLOOKUP(C93, 'County name'!$A$1:$C$207, 2, TRUE)</f>
        <v>Wapello County</v>
      </c>
      <c r="B93" s="2" t="str">
        <f>VLOOKUP($C93, 'County name'!$A$1:$C$207, 3, TRUE)</f>
        <v>Iowa</v>
      </c>
      <c r="C93" s="33">
        <v>19179</v>
      </c>
      <c r="D93" s="12">
        <f>VLOOKUP($C93, 'County name'!$A$3:$D$101, 4, FALSE)</f>
        <v>5.1999999999999998E-3</v>
      </c>
      <c r="E93" s="44">
        <v>2302.4984338579002</v>
      </c>
      <c r="F93" s="44">
        <v>247.16514134407001</v>
      </c>
      <c r="G93" s="38">
        <v>1.06476365512903</v>
      </c>
      <c r="H93" s="45">
        <v>261.83742193083702</v>
      </c>
      <c r="I93" s="45">
        <v>139.99043726921099</v>
      </c>
      <c r="J93" s="48">
        <v>0.16955738958970101</v>
      </c>
      <c r="K93" s="46">
        <v>428.12180368776899</v>
      </c>
      <c r="L93" s="45">
        <v>259.86184554099998</v>
      </c>
      <c r="M93" s="47">
        <v>0.310626800491829</v>
      </c>
    </row>
    <row r="94" spans="1:13" ht="14.5" x14ac:dyDescent="0.35">
      <c r="A94" s="2" t="str">
        <f>VLOOKUP(C94, 'County name'!$A$1:$C$207, 2, TRUE)</f>
        <v>Warren County</v>
      </c>
      <c r="B94" s="2" t="str">
        <f>VLOOKUP($C94, 'County name'!$A$1:$C$207, 3, TRUE)</f>
        <v>Iowa</v>
      </c>
      <c r="C94" s="33">
        <v>19181</v>
      </c>
      <c r="D94" s="12">
        <f>VLOOKUP($C94, 'County name'!$A$3:$D$101, 4, FALSE)</f>
        <v>6.0999999999999995E-3</v>
      </c>
      <c r="E94" s="44">
        <v>2234.1050055497299</v>
      </c>
      <c r="F94" s="44">
        <v>228.77167067527799</v>
      </c>
      <c r="G94" s="38">
        <v>1.0246125969600399</v>
      </c>
      <c r="H94" s="45">
        <v>265.94873180678098</v>
      </c>
      <c r="I94" s="45">
        <v>138.970218515396</v>
      </c>
      <c r="J94" s="48">
        <v>0.17163801362967601</v>
      </c>
      <c r="K94" s="46">
        <v>432.26072159118399</v>
      </c>
      <c r="L94" s="45">
        <v>253.72445673942599</v>
      </c>
      <c r="M94" s="47">
        <v>0.30889474248695797</v>
      </c>
    </row>
    <row r="95" spans="1:13" ht="14.5" x14ac:dyDescent="0.35">
      <c r="A95" s="2" t="str">
        <f>VLOOKUP(C95, 'County name'!$A$1:$C$207, 2, TRUE)</f>
        <v>Washington County</v>
      </c>
      <c r="B95" s="2" t="str">
        <f>VLOOKUP($C95, 'County name'!$A$1:$C$207, 3, TRUE)</f>
        <v>Iowa</v>
      </c>
      <c r="C95" s="33">
        <v>19183</v>
      </c>
      <c r="D95" s="12">
        <f>VLOOKUP($C95, 'County name'!$A$3:$D$101, 4, FALSE)</f>
        <v>8.8000000000000005E-3</v>
      </c>
      <c r="E95" s="44">
        <v>2285.2261852599199</v>
      </c>
      <c r="F95" s="44">
        <v>248.928925323486</v>
      </c>
      <c r="G95" s="38">
        <v>1.0410440955052001</v>
      </c>
      <c r="H95" s="45">
        <v>261.59602664937302</v>
      </c>
      <c r="I95" s="45">
        <v>137.366616725922</v>
      </c>
      <c r="J95" s="48">
        <v>0.153947995622922</v>
      </c>
      <c r="K95" s="46">
        <v>426.79155576233802</v>
      </c>
      <c r="L95" s="45">
        <v>254.22175207138099</v>
      </c>
      <c r="M95" s="47">
        <v>0.28859024098198299</v>
      </c>
    </row>
    <row r="96" spans="1:13" ht="14.5" x14ac:dyDescent="0.35">
      <c r="A96" s="2" t="str">
        <f>VLOOKUP(C96, 'County name'!$A$1:$C$207, 2, TRUE)</f>
        <v>Wayne County</v>
      </c>
      <c r="B96" s="2" t="str">
        <f>VLOOKUP($C96, 'County name'!$A$1:$C$207, 3, TRUE)</f>
        <v>Iowa</v>
      </c>
      <c r="C96" s="33">
        <v>19185</v>
      </c>
      <c r="D96" s="12">
        <f>VLOOKUP($C96, 'County name'!$A$3:$D$101, 4, FALSE)</f>
        <v>5.6999999999999993E-3</v>
      </c>
      <c r="E96" s="44">
        <v>2198.8267068233799</v>
      </c>
      <c r="F96" s="44">
        <v>220.32691936492901</v>
      </c>
      <c r="G96" s="38">
        <v>1.0064256917527401</v>
      </c>
      <c r="H96" s="45">
        <v>265.29223784166402</v>
      </c>
      <c r="I96" s="45">
        <v>140.93381376266501</v>
      </c>
      <c r="J96" s="48">
        <v>0.182087457832012</v>
      </c>
      <c r="K96" s="46">
        <v>433.29875443200598</v>
      </c>
      <c r="L96" s="45">
        <v>261.69096727371198</v>
      </c>
      <c r="M96" s="47">
        <v>0.327789308700844</v>
      </c>
    </row>
    <row r="97" spans="1:13" ht="14.5" x14ac:dyDescent="0.35">
      <c r="A97" s="2" t="str">
        <f>VLOOKUP(C97, 'County name'!$A$1:$C$207, 2, TRUE)</f>
        <v>Webster County</v>
      </c>
      <c r="B97" s="2" t="str">
        <f>VLOOKUP($C97, 'County name'!$A$1:$C$207, 3, TRUE)</f>
        <v>Iowa</v>
      </c>
      <c r="C97" s="33">
        <v>19187</v>
      </c>
      <c r="D97" s="12">
        <f>VLOOKUP($C97, 'County name'!$A$3:$D$101, 4, FALSE)</f>
        <v>1.5100000000000001E-2</v>
      </c>
      <c r="E97" s="44">
        <v>2069.1878002998401</v>
      </c>
      <c r="F97" s="44">
        <v>185.332230949402</v>
      </c>
      <c r="G97" s="38">
        <v>1.0171336721201201</v>
      </c>
      <c r="H97" s="45">
        <v>261.14605208961302</v>
      </c>
      <c r="I97" s="45">
        <v>109.71632118225099</v>
      </c>
      <c r="J97" s="48">
        <v>0.13293972191878201</v>
      </c>
      <c r="K97" s="46">
        <v>420.946049539466</v>
      </c>
      <c r="L97" s="45">
        <v>206.62023019790601</v>
      </c>
      <c r="M97" s="47">
        <v>0.252562336123415</v>
      </c>
    </row>
    <row r="98" spans="1:13" ht="14.5" x14ac:dyDescent="0.35">
      <c r="A98" s="2" t="str">
        <f>VLOOKUP(C98, 'County name'!$A$1:$C$207, 2, TRUE)</f>
        <v>Winnebago County</v>
      </c>
      <c r="B98" s="2" t="str">
        <f>VLOOKUP($C98, 'County name'!$A$1:$C$207, 3, TRUE)</f>
        <v>Iowa</v>
      </c>
      <c r="C98" s="33">
        <v>19189</v>
      </c>
      <c r="D98" s="12">
        <f>VLOOKUP($C98, 'County name'!$A$3:$D$101, 4, FALSE)</f>
        <v>8.6E-3</v>
      </c>
      <c r="E98" s="44">
        <v>1952.5291144145399</v>
      </c>
      <c r="F98" s="44">
        <v>136.716923522949</v>
      </c>
      <c r="G98" s="38">
        <v>0.93242547601722303</v>
      </c>
      <c r="H98" s="45">
        <v>250.61704484319799</v>
      </c>
      <c r="I98" s="45">
        <v>84.670297527313195</v>
      </c>
      <c r="J98" s="48">
        <v>9.4755879241169405E-2</v>
      </c>
      <c r="K98" s="46">
        <v>417.26678152552302</v>
      </c>
      <c r="L98" s="45">
        <v>165.82872800826999</v>
      </c>
      <c r="M98" s="47">
        <v>0.213074492834332</v>
      </c>
    </row>
    <row r="99" spans="1:13" ht="14.5" x14ac:dyDescent="0.35">
      <c r="A99" s="2" t="str">
        <f>VLOOKUP(C99, 'County name'!$A$1:$C$207, 2, TRUE)</f>
        <v>Winneshiek County</v>
      </c>
      <c r="B99" s="2" t="str">
        <f>VLOOKUP($C99, 'County name'!$A$1:$C$207, 3, TRUE)</f>
        <v>Iowa</v>
      </c>
      <c r="C99" s="33">
        <v>19191</v>
      </c>
      <c r="D99" s="12">
        <f>VLOOKUP($C99, 'County name'!$A$3:$D$101, 4, FALSE)</f>
        <v>1.03E-2</v>
      </c>
      <c r="E99" s="44">
        <v>1887.77958266985</v>
      </c>
      <c r="F99" s="44">
        <v>118.80688352584799</v>
      </c>
      <c r="G99" s="38">
        <v>0.88767961420989705</v>
      </c>
      <c r="H99" s="45">
        <v>247.47071787465501</v>
      </c>
      <c r="I99" s="45">
        <v>74.780542945861797</v>
      </c>
      <c r="J99" s="48">
        <v>7.9152359865125796E-2</v>
      </c>
      <c r="K99" s="46">
        <v>409.38436708545498</v>
      </c>
      <c r="L99" s="45">
        <v>146.487197494507</v>
      </c>
      <c r="M99" s="47">
        <v>0.188192800600787</v>
      </c>
    </row>
    <row r="100" spans="1:13" ht="14.5" x14ac:dyDescent="0.35">
      <c r="A100" s="2" t="str">
        <f>VLOOKUP(C100, 'County name'!$A$1:$C$207, 2, TRUE)</f>
        <v>Woodbury County</v>
      </c>
      <c r="B100" s="2" t="str">
        <f>VLOOKUP($C100, 'County name'!$A$1:$C$207, 3, TRUE)</f>
        <v>Iowa</v>
      </c>
      <c r="C100" s="33">
        <v>19193</v>
      </c>
      <c r="D100" s="12">
        <f>VLOOKUP($C100, 'County name'!$A$3:$D$101, 4, FALSE)</f>
        <v>1.5700000000000002E-2</v>
      </c>
      <c r="E100" s="44">
        <v>2137.51999755521</v>
      </c>
      <c r="F100" s="44">
        <v>234.210648059845</v>
      </c>
      <c r="G100" s="38">
        <v>1.0734424591376599</v>
      </c>
      <c r="H100" s="45">
        <v>260.828587409563</v>
      </c>
      <c r="I100" s="45">
        <v>127.346495628357</v>
      </c>
      <c r="J100" s="48">
        <v>0.148590255560236</v>
      </c>
      <c r="K100" s="46">
        <v>416.22038005095698</v>
      </c>
      <c r="L100" s="45">
        <v>228.03734264373799</v>
      </c>
      <c r="M100" s="47">
        <v>0.26253899695835098</v>
      </c>
    </row>
    <row r="101" spans="1:13" ht="14.5" x14ac:dyDescent="0.35">
      <c r="A101" s="2" t="str">
        <f>VLOOKUP(C101, 'County name'!$A$1:$C$207, 2, TRUE)</f>
        <v>Worth County</v>
      </c>
      <c r="B101" s="2" t="str">
        <f>VLOOKUP($C101, 'County name'!$A$1:$C$207, 3, TRUE)</f>
        <v>Iowa</v>
      </c>
      <c r="C101" s="33">
        <v>19195</v>
      </c>
      <c r="D101" s="12">
        <f>VLOOKUP($C101, 'County name'!$A$3:$D$101, 4, FALSE)</f>
        <v>8.3000000000000001E-3</v>
      </c>
      <c r="E101" s="44">
        <v>1908.8713946278001</v>
      </c>
      <c r="F101" s="44">
        <v>124.866691970825</v>
      </c>
      <c r="G101" s="38">
        <v>0.89559077315176705</v>
      </c>
      <c r="H101" s="45">
        <v>251.60422860190801</v>
      </c>
      <c r="I101" s="45">
        <v>78.786720371246304</v>
      </c>
      <c r="J101" s="48">
        <v>9.1179722917960199E-2</v>
      </c>
      <c r="K101" s="46">
        <v>414.128384027001</v>
      </c>
      <c r="L101" s="45">
        <v>155.868203258514</v>
      </c>
      <c r="M101" s="47">
        <v>0.206356882590709</v>
      </c>
    </row>
    <row r="102" spans="1:13" ht="14.5" x14ac:dyDescent="0.35">
      <c r="A102" s="2" t="str">
        <f>VLOOKUP(C102, 'County name'!$A$1:$C$207, 2, TRUE)</f>
        <v>Wright County</v>
      </c>
      <c r="B102" s="2" t="str">
        <f>VLOOKUP($C102, 'County name'!$A$1:$C$207, 3, TRUE)</f>
        <v>Iowa</v>
      </c>
      <c r="C102" s="33">
        <v>19197</v>
      </c>
      <c r="D102" s="12">
        <f>VLOOKUP($C102, 'County name'!$A$3:$D$101, 4, FALSE)</f>
        <v>1.3500000000000002E-2</v>
      </c>
      <c r="E102" s="44">
        <v>1992.1697802701999</v>
      </c>
      <c r="F102" s="44">
        <v>152.31562027931199</v>
      </c>
      <c r="G102" s="38">
        <v>0.94558922520083499</v>
      </c>
      <c r="H102" s="45">
        <v>256.71512040637901</v>
      </c>
      <c r="I102" s="45">
        <v>94.964861059188905</v>
      </c>
      <c r="J102" s="48">
        <v>0.112475736890069</v>
      </c>
      <c r="K102" s="46">
        <v>419.53637536317098</v>
      </c>
      <c r="L102" s="45">
        <v>181.405407762528</v>
      </c>
      <c r="M102" s="47">
        <v>0.22822806736156701</v>
      </c>
    </row>
    <row r="103" spans="1:13" ht="12.5" x14ac:dyDescent="0.25">
      <c r="A103" s="2"/>
      <c r="B103" s="2"/>
      <c r="C103" s="1"/>
      <c r="D103" s="12"/>
      <c r="E103" s="1"/>
      <c r="F103" s="1"/>
      <c r="G103" s="1"/>
      <c r="H103" s="22"/>
      <c r="K103" s="22"/>
      <c r="M103" s="23"/>
    </row>
    <row r="104" spans="1:13" ht="12.5" x14ac:dyDescent="0.25">
      <c r="A104" s="2"/>
      <c r="B104" s="2"/>
      <c r="C104" s="2"/>
      <c r="D104" s="12"/>
      <c r="E104" s="2"/>
      <c r="F104" s="2"/>
      <c r="G104" s="2"/>
      <c r="H104" s="22"/>
      <c r="K104" s="22"/>
      <c r="M104" s="23"/>
    </row>
    <row r="105" spans="1:13" ht="12.5" x14ac:dyDescent="0.25">
      <c r="A105" s="2"/>
      <c r="B105" s="2"/>
      <c r="C105" s="2"/>
      <c r="D105" s="12"/>
      <c r="E105" s="2"/>
      <c r="F105" s="2"/>
      <c r="G105" s="2"/>
      <c r="H105" s="22"/>
      <c r="K105" s="22"/>
      <c r="M105" s="23"/>
    </row>
    <row r="106" spans="1:13" ht="12.5" x14ac:dyDescent="0.25">
      <c r="A106" s="2"/>
      <c r="B106" s="2"/>
      <c r="C106" s="2"/>
      <c r="D106" s="12"/>
      <c r="E106" s="2"/>
      <c r="F106" s="2"/>
      <c r="G106" s="2"/>
      <c r="H106" s="22"/>
      <c r="K106" s="22"/>
      <c r="M106" s="23"/>
    </row>
    <row r="107" spans="1:13" ht="12.5" x14ac:dyDescent="0.25">
      <c r="A107" s="2"/>
      <c r="B107" s="2"/>
      <c r="C107" s="2"/>
      <c r="D107" s="12"/>
      <c r="E107" s="2"/>
      <c r="F107" s="2"/>
      <c r="G107" s="2"/>
      <c r="H107" s="22"/>
      <c r="K107" s="22"/>
      <c r="M107" s="23"/>
    </row>
    <row r="108" spans="1:13" ht="12.5" x14ac:dyDescent="0.25">
      <c r="A108" s="2"/>
      <c r="B108" s="2"/>
      <c r="C108" s="2"/>
      <c r="D108" s="12"/>
      <c r="E108" s="2"/>
      <c r="F108" s="2"/>
      <c r="G108" s="2"/>
      <c r="H108" s="22"/>
      <c r="K108" s="22"/>
      <c r="M108" s="23"/>
    </row>
    <row r="109" spans="1:13" ht="12.5" x14ac:dyDescent="0.25">
      <c r="A109" s="2"/>
      <c r="B109" s="2"/>
      <c r="C109" s="2"/>
      <c r="D109" s="12"/>
      <c r="E109" s="2"/>
      <c r="F109" s="2"/>
      <c r="G109" s="2"/>
      <c r="H109" s="22"/>
      <c r="K109" s="22"/>
      <c r="M109" s="23"/>
    </row>
    <row r="110" spans="1:13" ht="12.5" x14ac:dyDescent="0.25">
      <c r="A110" s="2"/>
      <c r="B110" s="2"/>
      <c r="C110" s="2"/>
      <c r="D110" s="12"/>
      <c r="E110" s="2"/>
      <c r="F110" s="2"/>
      <c r="G110" s="2"/>
      <c r="H110" s="22"/>
      <c r="K110" s="22"/>
      <c r="M110" s="23"/>
    </row>
    <row r="111" spans="1:13" ht="12.5" x14ac:dyDescent="0.25">
      <c r="A111" s="2"/>
      <c r="B111" s="2"/>
      <c r="C111" s="2"/>
      <c r="D111" s="12"/>
      <c r="E111" s="2"/>
      <c r="F111" s="2"/>
      <c r="G111" s="2"/>
      <c r="H111" s="22"/>
      <c r="K111" s="22"/>
      <c r="M111" s="23"/>
    </row>
    <row r="112" spans="1:13" ht="12.5" x14ac:dyDescent="0.25">
      <c r="A112" s="2"/>
      <c r="B112" s="2"/>
      <c r="C112" s="2"/>
      <c r="D112" s="12"/>
      <c r="E112" s="2"/>
      <c r="F112" s="2"/>
      <c r="G112" s="2"/>
      <c r="H112" s="22"/>
      <c r="K112" s="22"/>
      <c r="M112" s="23"/>
    </row>
    <row r="113" spans="1:13" ht="12.5" x14ac:dyDescent="0.25">
      <c r="A113" s="2"/>
      <c r="B113" s="2"/>
      <c r="C113" s="2"/>
      <c r="D113" s="12"/>
      <c r="E113" s="2"/>
      <c r="F113" s="2"/>
      <c r="G113" s="2"/>
      <c r="H113" s="22"/>
      <c r="K113" s="22"/>
      <c r="M113" s="23"/>
    </row>
    <row r="114" spans="1:13" ht="12.5" x14ac:dyDescent="0.25">
      <c r="A114" s="2"/>
      <c r="B114" s="2"/>
      <c r="C114" s="2"/>
      <c r="D114" s="12"/>
      <c r="E114" s="2"/>
      <c r="F114" s="2"/>
      <c r="G114" s="2"/>
      <c r="H114" s="22"/>
      <c r="K114" s="22"/>
      <c r="M114" s="23"/>
    </row>
    <row r="115" spans="1:13" ht="12.5" x14ac:dyDescent="0.25">
      <c r="A115" s="2"/>
      <c r="B115" s="2"/>
      <c r="C115" s="2"/>
      <c r="D115" s="12"/>
      <c r="E115" s="2"/>
      <c r="F115" s="2"/>
      <c r="G115" s="2"/>
      <c r="H115" s="22"/>
      <c r="K115" s="22"/>
      <c r="M115" s="23"/>
    </row>
    <row r="116" spans="1:13" ht="12.5" x14ac:dyDescent="0.25">
      <c r="A116" s="2"/>
      <c r="B116" s="2"/>
      <c r="C116" s="2"/>
      <c r="D116" s="12"/>
      <c r="E116" s="2"/>
      <c r="F116" s="2"/>
      <c r="G116" s="2"/>
      <c r="H116" s="22"/>
      <c r="K116" s="22"/>
      <c r="M116" s="23"/>
    </row>
    <row r="117" spans="1:13" ht="12.5" x14ac:dyDescent="0.25">
      <c r="A117" s="2"/>
      <c r="B117" s="2"/>
      <c r="C117" s="2"/>
      <c r="D117" s="12"/>
      <c r="E117" s="2"/>
      <c r="F117" s="2"/>
      <c r="G117" s="2"/>
      <c r="H117" s="22"/>
      <c r="K117" s="22"/>
      <c r="M117" s="23"/>
    </row>
    <row r="118" spans="1:13" ht="12.5" x14ac:dyDescent="0.25">
      <c r="A118" s="2"/>
      <c r="B118" s="2"/>
      <c r="C118" s="2"/>
      <c r="D118" s="12"/>
      <c r="E118" s="2"/>
      <c r="F118" s="2"/>
      <c r="G118" s="2"/>
      <c r="H118" s="22"/>
      <c r="K118" s="22"/>
      <c r="M118" s="23"/>
    </row>
    <row r="119" spans="1:13" ht="12.5" x14ac:dyDescent="0.25">
      <c r="A119" s="2"/>
      <c r="B119" s="2"/>
      <c r="C119" s="2"/>
      <c r="D119" s="12"/>
      <c r="E119" s="2"/>
      <c r="F119" s="2"/>
      <c r="G119" s="2"/>
      <c r="H119" s="22"/>
      <c r="K119" s="22"/>
      <c r="M119" s="23"/>
    </row>
    <row r="120" spans="1:13" ht="12.5" x14ac:dyDescent="0.25">
      <c r="A120" s="2"/>
      <c r="B120" s="2"/>
      <c r="C120" s="2"/>
      <c r="D120" s="12"/>
      <c r="E120" s="2"/>
      <c r="F120" s="2"/>
      <c r="G120" s="2"/>
      <c r="H120" s="22"/>
      <c r="K120" s="22"/>
      <c r="M120" s="23"/>
    </row>
    <row r="121" spans="1:13" ht="12.5" x14ac:dyDescent="0.25">
      <c r="A121" s="2"/>
      <c r="B121" s="2"/>
      <c r="C121" s="2"/>
      <c r="D121" s="12"/>
      <c r="E121" s="2"/>
      <c r="F121" s="2"/>
      <c r="G121" s="2"/>
      <c r="H121" s="22"/>
      <c r="K121" s="22"/>
      <c r="M121" s="23"/>
    </row>
    <row r="122" spans="1:13" ht="12.5" x14ac:dyDescent="0.25">
      <c r="A122" s="2"/>
      <c r="B122" s="2"/>
      <c r="C122" s="2"/>
      <c r="D122" s="12"/>
      <c r="E122" s="2"/>
      <c r="F122" s="2"/>
      <c r="G122" s="2"/>
      <c r="H122" s="22"/>
      <c r="K122" s="22"/>
      <c r="M122" s="23"/>
    </row>
    <row r="123" spans="1:13" ht="12.5" x14ac:dyDescent="0.25">
      <c r="A123" s="2"/>
      <c r="B123" s="2"/>
      <c r="C123" s="2"/>
      <c r="D123" s="12"/>
      <c r="E123" s="2"/>
      <c r="F123" s="2"/>
      <c r="G123" s="2"/>
      <c r="H123" s="22"/>
      <c r="K123" s="22"/>
      <c r="M123" s="23"/>
    </row>
    <row r="124" spans="1:13" ht="12.5" x14ac:dyDescent="0.25">
      <c r="A124" s="2"/>
      <c r="B124" s="2"/>
      <c r="C124" s="2"/>
      <c r="D124" s="12"/>
      <c r="E124" s="2"/>
      <c r="F124" s="2"/>
      <c r="G124" s="2"/>
      <c r="H124" s="22"/>
      <c r="K124" s="22"/>
      <c r="M124" s="23"/>
    </row>
    <row r="125" spans="1:13" ht="12.5" x14ac:dyDescent="0.25">
      <c r="A125" s="2"/>
      <c r="B125" s="2"/>
      <c r="C125" s="2"/>
      <c r="D125" s="12"/>
      <c r="E125" s="2"/>
      <c r="F125" s="2"/>
      <c r="G125" s="2"/>
      <c r="H125" s="22"/>
      <c r="K125" s="22"/>
      <c r="M125" s="23"/>
    </row>
    <row r="126" spans="1:13" ht="12.5" x14ac:dyDescent="0.25">
      <c r="A126" s="2"/>
      <c r="B126" s="2"/>
      <c r="C126" s="2"/>
      <c r="D126" s="12"/>
      <c r="E126" s="2"/>
      <c r="F126" s="2"/>
      <c r="G126" s="2"/>
      <c r="H126" s="22"/>
      <c r="K126" s="22"/>
      <c r="M126" s="23"/>
    </row>
    <row r="127" spans="1:13" ht="12.5" x14ac:dyDescent="0.25">
      <c r="A127" s="2"/>
      <c r="B127" s="2"/>
      <c r="C127" s="2"/>
      <c r="D127" s="12"/>
      <c r="E127" s="2"/>
      <c r="F127" s="2"/>
      <c r="G127" s="2"/>
      <c r="H127" s="22"/>
      <c r="K127" s="22"/>
      <c r="M127" s="23"/>
    </row>
    <row r="128" spans="1:13" ht="12.5" x14ac:dyDescent="0.25">
      <c r="A128" s="2"/>
      <c r="B128" s="2"/>
      <c r="C128" s="2"/>
      <c r="D128" s="12"/>
      <c r="E128" s="2"/>
      <c r="F128" s="2"/>
      <c r="G128" s="2"/>
      <c r="H128" s="22"/>
      <c r="K128" s="22"/>
      <c r="M128" s="23"/>
    </row>
    <row r="129" spans="1:13" ht="12.5" x14ac:dyDescent="0.25">
      <c r="A129" s="2"/>
      <c r="B129" s="2"/>
      <c r="C129" s="2"/>
      <c r="D129" s="12"/>
      <c r="E129" s="2"/>
      <c r="F129" s="2"/>
      <c r="G129" s="2"/>
      <c r="H129" s="22"/>
      <c r="K129" s="22"/>
      <c r="M129" s="23"/>
    </row>
    <row r="130" spans="1:13" ht="12.5" x14ac:dyDescent="0.25">
      <c r="A130" s="2"/>
      <c r="B130" s="2"/>
      <c r="C130" s="2"/>
      <c r="D130" s="12"/>
      <c r="E130" s="2"/>
      <c r="F130" s="2"/>
      <c r="G130" s="2"/>
      <c r="H130" s="22"/>
      <c r="K130" s="22"/>
      <c r="M130" s="23"/>
    </row>
    <row r="131" spans="1:13" ht="12.5" x14ac:dyDescent="0.25">
      <c r="A131" s="2"/>
      <c r="B131" s="2"/>
      <c r="C131" s="2"/>
      <c r="D131" s="12"/>
      <c r="E131" s="2"/>
      <c r="F131" s="2"/>
      <c r="G131" s="2"/>
      <c r="H131" s="22"/>
      <c r="K131" s="22"/>
      <c r="M131" s="23"/>
    </row>
    <row r="132" spans="1:13" ht="12.5" x14ac:dyDescent="0.25">
      <c r="A132" s="2"/>
      <c r="B132" s="2"/>
      <c r="C132" s="2"/>
      <c r="D132" s="12"/>
      <c r="E132" s="2"/>
      <c r="F132" s="2"/>
      <c r="G132" s="2"/>
      <c r="H132" s="22"/>
      <c r="K132" s="22"/>
      <c r="M132" s="23"/>
    </row>
    <row r="133" spans="1:13" ht="12.5" x14ac:dyDescent="0.25">
      <c r="A133" s="2"/>
      <c r="B133" s="2"/>
      <c r="C133" s="2"/>
      <c r="D133" s="12"/>
      <c r="E133" s="2"/>
      <c r="F133" s="2"/>
      <c r="G133" s="2"/>
      <c r="H133" s="22"/>
      <c r="K133" s="22"/>
      <c r="M133" s="23"/>
    </row>
    <row r="134" spans="1:13" ht="12.5" x14ac:dyDescent="0.25">
      <c r="A134" s="2"/>
      <c r="B134" s="2"/>
      <c r="C134" s="2"/>
      <c r="D134" s="12"/>
      <c r="E134" s="2"/>
      <c r="F134" s="2"/>
      <c r="G134" s="2"/>
      <c r="H134" s="22"/>
      <c r="K134" s="22"/>
      <c r="M134" s="23"/>
    </row>
    <row r="135" spans="1:13" ht="12.5" x14ac:dyDescent="0.25">
      <c r="A135" s="2"/>
      <c r="B135" s="2"/>
      <c r="C135" s="2"/>
      <c r="D135" s="12"/>
      <c r="E135" s="2"/>
      <c r="F135" s="2"/>
      <c r="G135" s="2"/>
      <c r="H135" s="22"/>
      <c r="K135" s="22"/>
      <c r="M135" s="23"/>
    </row>
    <row r="136" spans="1:13" ht="12.5" x14ac:dyDescent="0.25">
      <c r="A136" s="2"/>
      <c r="B136" s="2"/>
      <c r="C136" s="2"/>
      <c r="D136" s="12"/>
      <c r="E136" s="2"/>
      <c r="F136" s="2"/>
      <c r="G136" s="2"/>
      <c r="H136" s="22"/>
      <c r="K136" s="22"/>
      <c r="M136" s="23"/>
    </row>
    <row r="137" spans="1:13" ht="12.5" x14ac:dyDescent="0.25">
      <c r="A137" s="2"/>
      <c r="B137" s="2"/>
      <c r="C137" s="2"/>
      <c r="D137" s="12"/>
      <c r="E137" s="2"/>
      <c r="F137" s="2"/>
      <c r="G137" s="2"/>
      <c r="H137" s="22"/>
      <c r="K137" s="22"/>
      <c r="M137" s="23"/>
    </row>
    <row r="138" spans="1:13" ht="12.5" x14ac:dyDescent="0.25">
      <c r="A138" s="2"/>
      <c r="B138" s="2"/>
      <c r="C138" s="2"/>
      <c r="D138" s="12"/>
      <c r="E138" s="2"/>
      <c r="F138" s="2"/>
      <c r="G138" s="2"/>
      <c r="H138" s="22"/>
      <c r="K138" s="22"/>
      <c r="M138" s="23"/>
    </row>
    <row r="139" spans="1:13" ht="12.5" x14ac:dyDescent="0.25">
      <c r="A139" s="2"/>
      <c r="B139" s="2"/>
      <c r="C139" s="2"/>
      <c r="D139" s="12"/>
      <c r="E139" s="2"/>
      <c r="F139" s="2"/>
      <c r="G139" s="2"/>
      <c r="H139" s="22"/>
      <c r="K139" s="22"/>
      <c r="M139" s="23"/>
    </row>
    <row r="140" spans="1:13" ht="12.5" x14ac:dyDescent="0.25">
      <c r="A140" s="2"/>
      <c r="B140" s="2"/>
      <c r="C140" s="2"/>
      <c r="D140" s="12"/>
      <c r="E140" s="2"/>
      <c r="F140" s="2"/>
      <c r="G140" s="2"/>
      <c r="H140" s="22"/>
      <c r="K140" s="22"/>
      <c r="M140" s="23"/>
    </row>
    <row r="141" spans="1:13" ht="12.5" x14ac:dyDescent="0.25">
      <c r="A141" s="2"/>
      <c r="B141" s="2"/>
      <c r="C141" s="2"/>
      <c r="D141" s="12"/>
      <c r="E141" s="2"/>
      <c r="F141" s="2"/>
      <c r="G141" s="2"/>
      <c r="H141" s="22"/>
      <c r="K141" s="22"/>
      <c r="M141" s="23"/>
    </row>
    <row r="142" spans="1:13" ht="12.5" x14ac:dyDescent="0.25">
      <c r="A142" s="2"/>
      <c r="B142" s="2"/>
      <c r="C142" s="2"/>
      <c r="D142" s="12"/>
      <c r="E142" s="2"/>
      <c r="F142" s="2"/>
      <c r="G142" s="2"/>
      <c r="H142" s="22"/>
      <c r="K142" s="22"/>
      <c r="M142" s="23"/>
    </row>
    <row r="143" spans="1:13" ht="12.5" x14ac:dyDescent="0.25">
      <c r="A143" s="2"/>
      <c r="B143" s="2"/>
      <c r="C143" s="2"/>
      <c r="D143" s="12"/>
      <c r="E143" s="2"/>
      <c r="F143" s="2"/>
      <c r="G143" s="2"/>
      <c r="H143" s="22"/>
      <c r="K143" s="22"/>
      <c r="M143" s="23"/>
    </row>
    <row r="144" spans="1:13" ht="12.5" x14ac:dyDescent="0.25">
      <c r="A144" s="2"/>
      <c r="B144" s="2"/>
      <c r="C144" s="2"/>
      <c r="D144" s="12"/>
      <c r="E144" s="2"/>
      <c r="F144" s="2"/>
      <c r="G144" s="2"/>
      <c r="H144" s="22"/>
      <c r="K144" s="22"/>
      <c r="M144" s="23"/>
    </row>
    <row r="145" spans="1:13" ht="12.5" x14ac:dyDescent="0.25">
      <c r="A145" s="2"/>
      <c r="B145" s="2"/>
      <c r="C145" s="2"/>
      <c r="D145" s="12"/>
      <c r="E145" s="2"/>
      <c r="F145" s="2"/>
      <c r="G145" s="2"/>
      <c r="H145" s="22"/>
      <c r="K145" s="22"/>
      <c r="M145" s="23"/>
    </row>
    <row r="146" spans="1:13" ht="12.5" x14ac:dyDescent="0.25">
      <c r="A146" s="2"/>
      <c r="B146" s="2"/>
      <c r="C146" s="2"/>
      <c r="D146" s="12"/>
      <c r="E146" s="2"/>
      <c r="F146" s="2"/>
      <c r="G146" s="2"/>
      <c r="H146" s="22"/>
      <c r="K146" s="22"/>
      <c r="M146" s="23"/>
    </row>
    <row r="147" spans="1:13" ht="12.5" x14ac:dyDescent="0.25">
      <c r="A147" s="2"/>
      <c r="B147" s="2"/>
      <c r="C147" s="2"/>
      <c r="D147" s="12"/>
      <c r="E147" s="2"/>
      <c r="F147" s="2"/>
      <c r="G147" s="2"/>
      <c r="H147" s="22"/>
      <c r="K147" s="22"/>
      <c r="M147" s="23"/>
    </row>
    <row r="148" spans="1:13" ht="12.5" x14ac:dyDescent="0.25">
      <c r="A148" s="2"/>
      <c r="B148" s="2"/>
      <c r="C148" s="2"/>
      <c r="D148" s="12"/>
      <c r="E148" s="2"/>
      <c r="F148" s="2"/>
      <c r="G148" s="2"/>
      <c r="H148" s="22"/>
      <c r="K148" s="22"/>
      <c r="M148" s="23"/>
    </row>
    <row r="149" spans="1:13" ht="12.5" x14ac:dyDescent="0.25">
      <c r="A149" s="2"/>
      <c r="B149" s="2"/>
      <c r="C149" s="2"/>
      <c r="D149" s="12"/>
      <c r="E149" s="2"/>
      <c r="F149" s="2"/>
      <c r="G149" s="2"/>
      <c r="H149" s="22"/>
      <c r="K149" s="22"/>
      <c r="M149" s="23"/>
    </row>
    <row r="150" spans="1:13" ht="12.5" x14ac:dyDescent="0.25">
      <c r="A150" s="2"/>
      <c r="B150" s="2"/>
      <c r="C150" s="2"/>
      <c r="D150" s="12"/>
      <c r="E150" s="2"/>
      <c r="F150" s="2"/>
      <c r="G150" s="2"/>
      <c r="H150" s="22"/>
      <c r="K150" s="22"/>
      <c r="M150" s="23"/>
    </row>
    <row r="151" spans="1:13" ht="12.5" x14ac:dyDescent="0.25">
      <c r="A151" s="2"/>
      <c r="B151" s="2"/>
      <c r="C151" s="2"/>
      <c r="D151" s="12"/>
      <c r="E151" s="2"/>
      <c r="F151" s="2"/>
      <c r="G151" s="2"/>
      <c r="H151" s="22"/>
      <c r="K151" s="22"/>
      <c r="M151" s="23"/>
    </row>
    <row r="152" spans="1:13" ht="12.5" x14ac:dyDescent="0.25">
      <c r="A152" s="2"/>
      <c r="B152" s="2"/>
      <c r="C152" s="2"/>
      <c r="D152" s="12"/>
      <c r="E152" s="2"/>
      <c r="F152" s="2"/>
      <c r="G152" s="2"/>
      <c r="H152" s="22"/>
      <c r="K152" s="22"/>
      <c r="M152" s="23"/>
    </row>
    <row r="153" spans="1:13" ht="12.5" x14ac:dyDescent="0.25">
      <c r="A153" s="2"/>
      <c r="B153" s="2"/>
      <c r="C153" s="2"/>
      <c r="D153" s="12"/>
      <c r="E153" s="2"/>
      <c r="F153" s="2"/>
      <c r="G153" s="2"/>
      <c r="H153" s="22"/>
      <c r="K153" s="22"/>
      <c r="M153" s="23"/>
    </row>
    <row r="154" spans="1:13" ht="12.5" x14ac:dyDescent="0.25">
      <c r="A154" s="2"/>
      <c r="B154" s="2"/>
      <c r="C154" s="2"/>
      <c r="D154" s="12"/>
      <c r="E154" s="2"/>
      <c r="F154" s="2"/>
      <c r="G154" s="2"/>
      <c r="H154" s="22"/>
      <c r="K154" s="22"/>
      <c r="M154" s="23"/>
    </row>
    <row r="155" spans="1:13" ht="12.5" x14ac:dyDescent="0.25">
      <c r="A155" s="2"/>
      <c r="B155" s="2"/>
      <c r="C155" s="2"/>
      <c r="D155" s="12"/>
      <c r="E155" s="2"/>
      <c r="F155" s="2"/>
      <c r="G155" s="2"/>
      <c r="H155" s="22"/>
      <c r="K155" s="22"/>
      <c r="M155" s="23"/>
    </row>
    <row r="156" spans="1:13" ht="12.5" x14ac:dyDescent="0.25">
      <c r="A156" s="2"/>
      <c r="B156" s="2"/>
      <c r="C156" s="2"/>
      <c r="D156" s="12"/>
      <c r="E156" s="2"/>
      <c r="F156" s="2"/>
      <c r="G156" s="2"/>
      <c r="H156" s="22"/>
      <c r="K156" s="22"/>
      <c r="M156" s="23"/>
    </row>
    <row r="157" spans="1:13" ht="12.5" x14ac:dyDescent="0.25">
      <c r="A157" s="2"/>
      <c r="B157" s="2"/>
      <c r="C157" s="2"/>
      <c r="D157" s="12"/>
      <c r="E157" s="2"/>
      <c r="F157" s="2"/>
      <c r="G157" s="2"/>
      <c r="H157" s="22"/>
      <c r="K157" s="22"/>
      <c r="M157" s="23"/>
    </row>
    <row r="158" spans="1:13" ht="12.5" x14ac:dyDescent="0.25">
      <c r="A158" s="2"/>
      <c r="B158" s="2"/>
      <c r="C158" s="2"/>
      <c r="D158" s="12"/>
      <c r="E158" s="2"/>
      <c r="F158" s="2"/>
      <c r="G158" s="2"/>
      <c r="H158" s="22"/>
      <c r="K158" s="22"/>
      <c r="M158" s="23"/>
    </row>
    <row r="159" spans="1:13" ht="12.5" x14ac:dyDescent="0.25">
      <c r="A159" s="2"/>
      <c r="B159" s="2"/>
      <c r="C159" s="2"/>
      <c r="D159" s="12"/>
      <c r="E159" s="2"/>
      <c r="F159" s="2"/>
      <c r="G159" s="2"/>
      <c r="H159" s="22"/>
      <c r="K159" s="22"/>
      <c r="M159" s="23"/>
    </row>
    <row r="160" spans="1:13" ht="12.5" x14ac:dyDescent="0.25">
      <c r="A160" s="2"/>
      <c r="B160" s="2"/>
      <c r="C160" s="2"/>
      <c r="D160" s="12"/>
      <c r="E160" s="2"/>
      <c r="F160" s="2"/>
      <c r="G160" s="2"/>
      <c r="H160" s="22"/>
      <c r="K160" s="22"/>
      <c r="M160" s="23"/>
    </row>
    <row r="161" spans="1:13" ht="12.5" x14ac:dyDescent="0.25">
      <c r="A161" s="2"/>
      <c r="B161" s="2"/>
      <c r="C161" s="2"/>
      <c r="D161" s="12"/>
      <c r="E161" s="2"/>
      <c r="F161" s="2"/>
      <c r="G161" s="2"/>
      <c r="H161" s="22"/>
      <c r="K161" s="22"/>
      <c r="M161" s="23"/>
    </row>
    <row r="162" spans="1:13" ht="12.5" x14ac:dyDescent="0.25">
      <c r="A162" s="2"/>
      <c r="B162" s="2"/>
      <c r="C162" s="2"/>
      <c r="D162" s="12"/>
      <c r="E162" s="2"/>
      <c r="F162" s="2"/>
      <c r="G162" s="2"/>
      <c r="H162" s="22"/>
      <c r="K162" s="22"/>
      <c r="M162" s="23"/>
    </row>
    <row r="163" spans="1:13" ht="12.5" x14ac:dyDescent="0.25">
      <c r="A163" s="2"/>
      <c r="B163" s="2"/>
      <c r="C163" s="2"/>
      <c r="D163" s="12"/>
      <c r="E163" s="2"/>
      <c r="F163" s="2"/>
      <c r="G163" s="2"/>
      <c r="H163" s="22"/>
      <c r="K163" s="22"/>
      <c r="M163" s="23"/>
    </row>
    <row r="164" spans="1:13" ht="12.5" x14ac:dyDescent="0.25">
      <c r="A164" s="2"/>
      <c r="B164" s="2"/>
      <c r="C164" s="2"/>
      <c r="D164" s="12"/>
      <c r="E164" s="2"/>
      <c r="F164" s="2"/>
      <c r="G164" s="2"/>
      <c r="H164" s="22"/>
      <c r="K164" s="22"/>
      <c r="M164" s="23"/>
    </row>
    <row r="165" spans="1:13" ht="12.5" x14ac:dyDescent="0.25">
      <c r="A165" s="2"/>
      <c r="B165" s="2"/>
      <c r="C165" s="2"/>
      <c r="D165" s="12"/>
      <c r="E165" s="2"/>
      <c r="F165" s="2"/>
      <c r="G165" s="2"/>
      <c r="H165" s="22"/>
      <c r="K165" s="22"/>
      <c r="M165" s="23"/>
    </row>
    <row r="166" spans="1:13" ht="12.5" x14ac:dyDescent="0.25">
      <c r="A166" s="2"/>
      <c r="B166" s="2"/>
      <c r="C166" s="2"/>
      <c r="D166" s="12"/>
      <c r="E166" s="2"/>
      <c r="F166" s="2"/>
      <c r="G166" s="2"/>
      <c r="H166" s="22"/>
      <c r="K166" s="22"/>
      <c r="M166" s="23"/>
    </row>
    <row r="167" spans="1:13" ht="12.5" x14ac:dyDescent="0.25">
      <c r="A167" s="2"/>
      <c r="B167" s="2"/>
      <c r="C167" s="2"/>
      <c r="D167" s="12"/>
      <c r="E167" s="2"/>
      <c r="F167" s="2"/>
      <c r="G167" s="2"/>
      <c r="H167" s="22"/>
      <c r="K167" s="22"/>
      <c r="M167" s="23"/>
    </row>
    <row r="168" spans="1:13" ht="12.5" x14ac:dyDescent="0.25">
      <c r="A168" s="2"/>
      <c r="B168" s="2"/>
      <c r="C168" s="2"/>
      <c r="D168" s="12"/>
      <c r="E168" s="2"/>
      <c r="F168" s="2"/>
      <c r="G168" s="2"/>
      <c r="H168" s="22"/>
      <c r="K168" s="22"/>
      <c r="M168" s="23"/>
    </row>
    <row r="169" spans="1:13" ht="12.5" x14ac:dyDescent="0.25">
      <c r="A169" s="2"/>
      <c r="B169" s="2"/>
      <c r="C169" s="2"/>
      <c r="D169" s="12"/>
      <c r="E169" s="2"/>
      <c r="F169" s="2"/>
      <c r="G169" s="2"/>
      <c r="H169" s="22"/>
      <c r="K169" s="22"/>
      <c r="M169" s="23"/>
    </row>
    <row r="170" spans="1:13" ht="12.5" x14ac:dyDescent="0.25">
      <c r="A170" s="2"/>
      <c r="B170" s="2"/>
      <c r="C170" s="2"/>
      <c r="D170" s="12"/>
      <c r="E170" s="2"/>
      <c r="F170" s="2"/>
      <c r="G170" s="2"/>
      <c r="H170" s="22"/>
      <c r="K170" s="22"/>
      <c r="M170" s="23"/>
    </row>
    <row r="171" spans="1:13" ht="12.5" x14ac:dyDescent="0.25">
      <c r="A171" s="2"/>
      <c r="B171" s="2"/>
      <c r="C171" s="2"/>
      <c r="D171" s="12"/>
      <c r="E171" s="2"/>
      <c r="F171" s="2"/>
      <c r="G171" s="2"/>
      <c r="H171" s="22"/>
      <c r="K171" s="22"/>
      <c r="M171" s="23"/>
    </row>
    <row r="172" spans="1:13" ht="12.5" x14ac:dyDescent="0.25">
      <c r="A172" s="2"/>
      <c r="B172" s="2"/>
      <c r="C172" s="2"/>
      <c r="D172" s="12"/>
      <c r="E172" s="2"/>
      <c r="F172" s="2"/>
      <c r="G172" s="2"/>
      <c r="H172" s="22"/>
      <c r="K172" s="22"/>
      <c r="M172" s="23"/>
    </row>
    <row r="173" spans="1:13" ht="12.5" x14ac:dyDescent="0.25">
      <c r="A173" s="2"/>
      <c r="B173" s="2"/>
      <c r="C173" s="2"/>
      <c r="D173" s="12"/>
      <c r="E173" s="2"/>
      <c r="F173" s="2"/>
      <c r="G173" s="2"/>
      <c r="H173" s="22"/>
      <c r="K173" s="22"/>
      <c r="M173" s="23"/>
    </row>
    <row r="174" spans="1:13" ht="12.5" x14ac:dyDescent="0.25">
      <c r="A174" s="2"/>
      <c r="B174" s="2"/>
      <c r="C174" s="2"/>
      <c r="D174" s="12"/>
      <c r="E174" s="2"/>
      <c r="F174" s="2"/>
      <c r="G174" s="2"/>
      <c r="H174" s="22"/>
      <c r="K174" s="22"/>
      <c r="M174" s="23"/>
    </row>
    <row r="175" spans="1:13" ht="12.5" x14ac:dyDescent="0.25">
      <c r="A175" s="2"/>
      <c r="B175" s="2"/>
      <c r="C175" s="2"/>
      <c r="D175" s="12"/>
      <c r="E175" s="2"/>
      <c r="F175" s="2"/>
      <c r="G175" s="2"/>
      <c r="H175" s="22"/>
      <c r="K175" s="22"/>
      <c r="M175" s="23"/>
    </row>
    <row r="176" spans="1:13" ht="12.5" x14ac:dyDescent="0.25">
      <c r="A176" s="2"/>
      <c r="B176" s="2"/>
      <c r="C176" s="2"/>
      <c r="D176" s="12"/>
      <c r="E176" s="2"/>
      <c r="F176" s="2"/>
      <c r="G176" s="2"/>
      <c r="H176" s="22"/>
      <c r="K176" s="22"/>
      <c r="M176" s="23"/>
    </row>
    <row r="177" spans="1:13" ht="12.5" x14ac:dyDescent="0.25">
      <c r="A177" s="2"/>
      <c r="B177" s="2"/>
      <c r="C177" s="2"/>
      <c r="D177" s="12"/>
      <c r="E177" s="2"/>
      <c r="F177" s="2"/>
      <c r="G177" s="2"/>
      <c r="H177" s="22"/>
      <c r="K177" s="22"/>
      <c r="M177" s="23"/>
    </row>
    <row r="178" spans="1:13" ht="12.5" x14ac:dyDescent="0.25">
      <c r="A178" s="2"/>
      <c r="B178" s="2"/>
      <c r="C178" s="2"/>
      <c r="D178" s="12"/>
      <c r="E178" s="2"/>
      <c r="F178" s="2"/>
      <c r="G178" s="2"/>
      <c r="H178" s="22"/>
      <c r="K178" s="22"/>
      <c r="M178" s="23"/>
    </row>
    <row r="179" spans="1:13" ht="12.5" x14ac:dyDescent="0.25">
      <c r="A179" s="2"/>
      <c r="B179" s="2"/>
      <c r="C179" s="2"/>
      <c r="D179" s="12"/>
      <c r="E179" s="2"/>
      <c r="F179" s="2"/>
      <c r="G179" s="2"/>
      <c r="H179" s="22"/>
      <c r="K179" s="22"/>
      <c r="M179" s="23"/>
    </row>
    <row r="180" spans="1:13" ht="12.5" x14ac:dyDescent="0.25">
      <c r="A180" s="2"/>
      <c r="B180" s="2"/>
      <c r="C180" s="2"/>
      <c r="D180" s="12"/>
      <c r="E180" s="2"/>
      <c r="F180" s="2"/>
      <c r="G180" s="2"/>
      <c r="H180" s="22"/>
      <c r="K180" s="22"/>
      <c r="M180" s="23"/>
    </row>
    <row r="181" spans="1:13" ht="12.5" x14ac:dyDescent="0.25">
      <c r="A181" s="2"/>
      <c r="B181" s="2"/>
      <c r="C181" s="2"/>
      <c r="D181" s="12"/>
      <c r="E181" s="2"/>
      <c r="F181" s="2"/>
      <c r="G181" s="2"/>
      <c r="H181" s="22"/>
      <c r="K181" s="22"/>
      <c r="M181" s="23"/>
    </row>
    <row r="182" spans="1:13" ht="12.5" x14ac:dyDescent="0.25">
      <c r="A182" s="2"/>
      <c r="B182" s="2"/>
      <c r="C182" s="2"/>
      <c r="D182" s="12"/>
      <c r="E182" s="2"/>
      <c r="F182" s="2"/>
      <c r="G182" s="2"/>
      <c r="H182" s="22"/>
      <c r="K182" s="22"/>
      <c r="M182" s="23"/>
    </row>
    <row r="183" spans="1:13" ht="12.5" x14ac:dyDescent="0.25">
      <c r="A183" s="2"/>
      <c r="B183" s="2"/>
      <c r="C183" s="2"/>
      <c r="D183" s="12"/>
      <c r="E183" s="2"/>
      <c r="F183" s="2"/>
      <c r="G183" s="2"/>
      <c r="H183" s="22"/>
      <c r="K183" s="22"/>
      <c r="M183" s="23"/>
    </row>
    <row r="184" spans="1:13" ht="12.5" x14ac:dyDescent="0.25">
      <c r="A184" s="2"/>
      <c r="B184" s="2"/>
      <c r="C184" s="2"/>
      <c r="D184" s="12"/>
      <c r="E184" s="2"/>
      <c r="F184" s="2"/>
      <c r="G184" s="2"/>
      <c r="H184" s="22"/>
      <c r="K184" s="22"/>
      <c r="M184" s="23"/>
    </row>
    <row r="185" spans="1:13" ht="12.5" x14ac:dyDescent="0.25">
      <c r="A185" s="2"/>
      <c r="B185" s="2"/>
      <c r="C185" s="2"/>
      <c r="D185" s="12"/>
      <c r="E185" s="2"/>
      <c r="F185" s="2"/>
      <c r="G185" s="2"/>
      <c r="H185" s="22"/>
      <c r="K185" s="22"/>
      <c r="M185" s="23"/>
    </row>
    <row r="186" spans="1:13" ht="12.5" x14ac:dyDescent="0.25">
      <c r="A186" s="2"/>
      <c r="B186" s="2"/>
      <c r="C186" s="2"/>
      <c r="D186" s="12"/>
      <c r="E186" s="2"/>
      <c r="F186" s="2"/>
      <c r="G186" s="2"/>
      <c r="H186" s="22"/>
      <c r="K186" s="22"/>
      <c r="M186" s="23"/>
    </row>
    <row r="187" spans="1:13" ht="12.5" x14ac:dyDescent="0.25">
      <c r="A187" s="2"/>
      <c r="B187" s="2"/>
      <c r="C187" s="2"/>
      <c r="D187" s="12"/>
      <c r="E187" s="2"/>
      <c r="F187" s="2"/>
      <c r="G187" s="2"/>
      <c r="H187" s="22"/>
      <c r="K187" s="22"/>
      <c r="M187" s="23"/>
    </row>
    <row r="188" spans="1:13" ht="12.5" x14ac:dyDescent="0.25">
      <c r="A188" s="2"/>
      <c r="B188" s="2"/>
      <c r="C188" s="2"/>
      <c r="D188" s="12"/>
      <c r="E188" s="2"/>
      <c r="F188" s="2"/>
      <c r="G188" s="2"/>
      <c r="H188" s="22"/>
      <c r="K188" s="22"/>
      <c r="M188" s="23"/>
    </row>
    <row r="189" spans="1:13" ht="12.5" x14ac:dyDescent="0.25">
      <c r="A189" s="2"/>
      <c r="B189" s="2"/>
      <c r="C189" s="2"/>
      <c r="D189" s="12"/>
      <c r="E189" s="2"/>
      <c r="F189" s="2"/>
      <c r="G189" s="2"/>
      <c r="H189" s="22"/>
      <c r="K189" s="22"/>
      <c r="M189" s="23"/>
    </row>
    <row r="190" spans="1:13" ht="12.5" x14ac:dyDescent="0.25">
      <c r="A190" s="2"/>
      <c r="B190" s="2"/>
      <c r="C190" s="2"/>
      <c r="D190" s="12"/>
      <c r="E190" s="2"/>
      <c r="F190" s="2"/>
      <c r="G190" s="2"/>
      <c r="H190" s="22"/>
      <c r="K190" s="22"/>
      <c r="M190" s="23"/>
    </row>
    <row r="191" spans="1:13" ht="12.5" x14ac:dyDescent="0.25">
      <c r="A191" s="2"/>
      <c r="B191" s="2"/>
      <c r="C191" s="2"/>
      <c r="D191" s="12"/>
      <c r="E191" s="2"/>
      <c r="F191" s="2"/>
      <c r="G191" s="2"/>
      <c r="H191" s="22"/>
      <c r="K191" s="22"/>
      <c r="M191" s="23"/>
    </row>
    <row r="192" spans="1:13" ht="12.5" x14ac:dyDescent="0.25">
      <c r="A192" s="2"/>
      <c r="B192" s="2"/>
      <c r="C192" s="2"/>
      <c r="D192" s="12"/>
      <c r="E192" s="2"/>
      <c r="F192" s="2"/>
      <c r="G192" s="2"/>
      <c r="H192" s="22"/>
      <c r="K192" s="22"/>
      <c r="M192" s="23"/>
    </row>
    <row r="193" spans="1:13" ht="12.5" x14ac:dyDescent="0.25">
      <c r="A193" s="2"/>
      <c r="B193" s="2"/>
      <c r="C193" s="2"/>
      <c r="D193" s="12"/>
      <c r="E193" s="2"/>
      <c r="F193" s="2"/>
      <c r="G193" s="2"/>
      <c r="H193" s="22"/>
      <c r="K193" s="22"/>
      <c r="M193" s="23"/>
    </row>
    <row r="194" spans="1:13" ht="12.5" x14ac:dyDescent="0.25">
      <c r="A194" s="2"/>
      <c r="B194" s="2"/>
      <c r="C194" s="2"/>
      <c r="D194" s="12"/>
      <c r="E194" s="2"/>
      <c r="F194" s="2"/>
      <c r="G194" s="2"/>
      <c r="H194" s="22"/>
      <c r="K194" s="22"/>
      <c r="M194" s="23"/>
    </row>
    <row r="195" spans="1:13" ht="12.5" x14ac:dyDescent="0.25">
      <c r="A195" s="2"/>
      <c r="B195" s="2"/>
      <c r="C195" s="2"/>
      <c r="D195" s="12"/>
      <c r="E195" s="2"/>
      <c r="F195" s="2"/>
      <c r="G195" s="2"/>
      <c r="H195" s="22"/>
      <c r="K195" s="22"/>
      <c r="M195" s="23"/>
    </row>
    <row r="196" spans="1:13" ht="12.5" x14ac:dyDescent="0.25">
      <c r="A196" s="2"/>
      <c r="B196" s="2"/>
      <c r="C196" s="2"/>
      <c r="D196" s="12"/>
      <c r="E196" s="2"/>
      <c r="F196" s="2"/>
      <c r="G196" s="2"/>
      <c r="H196" s="22"/>
      <c r="K196" s="22"/>
      <c r="M196" s="23"/>
    </row>
    <row r="197" spans="1:13" ht="12.5" x14ac:dyDescent="0.25">
      <c r="A197" s="2"/>
      <c r="B197" s="2"/>
      <c r="C197" s="2"/>
      <c r="D197" s="12"/>
      <c r="E197" s="2"/>
      <c r="F197" s="2"/>
      <c r="G197" s="2"/>
      <c r="H197" s="22"/>
      <c r="K197" s="22"/>
      <c r="M197" s="23"/>
    </row>
    <row r="198" spans="1:13" ht="12.5" x14ac:dyDescent="0.25">
      <c r="A198" s="2"/>
      <c r="B198" s="2"/>
      <c r="C198" s="2"/>
      <c r="D198" s="12"/>
      <c r="E198" s="2"/>
      <c r="F198" s="2"/>
      <c r="G198" s="2"/>
      <c r="H198" s="22"/>
      <c r="K198" s="22"/>
      <c r="M198" s="23"/>
    </row>
    <row r="199" spans="1:13" ht="12.5" x14ac:dyDescent="0.25">
      <c r="A199" s="2"/>
      <c r="B199" s="2"/>
      <c r="C199" s="2"/>
      <c r="D199" s="12"/>
      <c r="E199" s="2"/>
      <c r="F199" s="2"/>
      <c r="G199" s="2"/>
      <c r="H199" s="22"/>
      <c r="K199" s="22"/>
      <c r="M199" s="23"/>
    </row>
    <row r="200" spans="1:13" ht="12.5" x14ac:dyDescent="0.25">
      <c r="A200" s="2"/>
      <c r="B200" s="2"/>
      <c r="C200" s="2"/>
      <c r="D200" s="12"/>
      <c r="E200" s="2"/>
      <c r="F200" s="2"/>
      <c r="G200" s="2"/>
      <c r="H200" s="22"/>
      <c r="K200" s="22"/>
      <c r="M200" s="23"/>
    </row>
    <row r="201" spans="1:13" ht="12.5" x14ac:dyDescent="0.25">
      <c r="A201" s="2"/>
      <c r="B201" s="2"/>
      <c r="C201" s="2"/>
      <c r="D201" s="12"/>
      <c r="E201" s="2"/>
      <c r="F201" s="2"/>
      <c r="G201" s="2"/>
      <c r="H201" s="22"/>
      <c r="K201" s="22"/>
      <c r="M201" s="23"/>
    </row>
    <row r="202" spans="1:13" ht="12.5" x14ac:dyDescent="0.25">
      <c r="A202" s="2"/>
      <c r="B202" s="2"/>
      <c r="C202" s="2"/>
      <c r="D202" s="12"/>
      <c r="E202" s="2"/>
      <c r="F202" s="2"/>
      <c r="G202" s="2"/>
      <c r="H202" s="22"/>
      <c r="K202" s="22"/>
      <c r="M202" s="23"/>
    </row>
    <row r="203" spans="1:13" ht="12.5" x14ac:dyDescent="0.25">
      <c r="A203" s="2"/>
      <c r="B203" s="2"/>
      <c r="C203" s="2"/>
      <c r="D203" s="12"/>
      <c r="E203" s="2"/>
      <c r="F203" s="2"/>
      <c r="G203" s="2"/>
      <c r="H203" s="22"/>
      <c r="K203" s="22"/>
      <c r="M203" s="23"/>
    </row>
    <row r="204" spans="1:13" ht="12.5" x14ac:dyDescent="0.25">
      <c r="A204" s="2"/>
      <c r="B204" s="2"/>
      <c r="C204" s="2"/>
      <c r="D204" s="12"/>
      <c r="E204" s="2"/>
      <c r="F204" s="2"/>
      <c r="G204" s="2"/>
      <c r="H204" s="22"/>
      <c r="K204" s="22"/>
      <c r="M204" s="23"/>
    </row>
    <row r="205" spans="1:13" ht="12.5" x14ac:dyDescent="0.25">
      <c r="A205" s="2"/>
      <c r="B205" s="2"/>
      <c r="C205" s="2"/>
      <c r="D205" s="12"/>
      <c r="E205" s="2"/>
      <c r="F205" s="2"/>
      <c r="G205" s="2"/>
      <c r="H205" s="22"/>
      <c r="K205" s="22"/>
      <c r="M205" s="23"/>
    </row>
    <row r="206" spans="1:13" ht="12.5" x14ac:dyDescent="0.25">
      <c r="A206" s="2"/>
      <c r="B206" s="2"/>
      <c r="C206" s="2"/>
      <c r="D206" s="12"/>
      <c r="E206" s="2"/>
      <c r="F206" s="2"/>
      <c r="G206" s="2"/>
      <c r="H206" s="22"/>
      <c r="K206" s="22"/>
      <c r="M206" s="23"/>
    </row>
    <row r="207" spans="1:13" ht="12.5" x14ac:dyDescent="0.25">
      <c r="A207" s="2"/>
      <c r="B207" s="2"/>
      <c r="C207" s="2"/>
      <c r="D207" s="12"/>
      <c r="E207" s="2"/>
      <c r="F207" s="2"/>
      <c r="G207" s="2"/>
      <c r="H207" s="22"/>
      <c r="K207" s="22"/>
      <c r="M207" s="23"/>
    </row>
    <row r="208" spans="1:13" ht="12.5" x14ac:dyDescent="0.25">
      <c r="A208" s="2"/>
      <c r="B208" s="2"/>
      <c r="C208" s="2"/>
      <c r="D208" s="12"/>
      <c r="E208" s="2"/>
      <c r="F208" s="2"/>
      <c r="G208" s="2"/>
      <c r="H208" s="22"/>
      <c r="K208" s="22"/>
      <c r="M208" s="23"/>
    </row>
    <row r="209" spans="3:13" ht="12.5" x14ac:dyDescent="0.25">
      <c r="C209" s="2"/>
      <c r="D209" s="12"/>
      <c r="E209" s="2"/>
      <c r="F209" s="2"/>
      <c r="G209" s="2"/>
      <c r="H209" s="22"/>
      <c r="K209" s="22"/>
      <c r="M209" s="23"/>
    </row>
    <row r="210" spans="3:13" ht="12.5" x14ac:dyDescent="0.25">
      <c r="D210" s="12"/>
      <c r="H210" s="22"/>
      <c r="K210" s="22"/>
      <c r="M210" s="23"/>
    </row>
    <row r="211" spans="3:13" ht="12.5" x14ac:dyDescent="0.25">
      <c r="D211" s="12"/>
      <c r="H211" s="22"/>
      <c r="K211" s="22"/>
      <c r="M211" s="23"/>
    </row>
    <row r="212" spans="3:13" ht="12.5" x14ac:dyDescent="0.25">
      <c r="D212" s="12"/>
      <c r="H212" s="22"/>
      <c r="K212" s="22"/>
      <c r="M212" s="23"/>
    </row>
    <row r="213" spans="3:13" ht="12.5" x14ac:dyDescent="0.25">
      <c r="D213" s="12"/>
      <c r="H213" s="22"/>
      <c r="K213" s="22"/>
      <c r="M213" s="23"/>
    </row>
    <row r="214" spans="3:13" ht="12.5" x14ac:dyDescent="0.25">
      <c r="D214" s="12"/>
      <c r="H214" s="22"/>
      <c r="K214" s="22"/>
      <c r="M214" s="23"/>
    </row>
    <row r="215" spans="3:13" ht="12.5" x14ac:dyDescent="0.25">
      <c r="D215" s="12"/>
      <c r="H215" s="22"/>
      <c r="K215" s="22"/>
      <c r="M215" s="23"/>
    </row>
    <row r="216" spans="3:13" ht="12.5" x14ac:dyDescent="0.25">
      <c r="D216" s="12"/>
      <c r="H216" s="22"/>
      <c r="K216" s="22"/>
      <c r="M216" s="23"/>
    </row>
    <row r="217" spans="3:13" ht="12.5" x14ac:dyDescent="0.25">
      <c r="D217" s="12"/>
      <c r="H217" s="22"/>
      <c r="K217" s="22"/>
      <c r="M217" s="23"/>
    </row>
    <row r="218" spans="3:13" ht="12.5" x14ac:dyDescent="0.25">
      <c r="D218" s="12"/>
      <c r="H218" s="22"/>
      <c r="K218" s="22"/>
      <c r="M218" s="23"/>
    </row>
    <row r="219" spans="3:13" ht="12.5" x14ac:dyDescent="0.25">
      <c r="D219" s="12"/>
      <c r="H219" s="22"/>
      <c r="K219" s="22"/>
      <c r="M219" s="23"/>
    </row>
    <row r="220" spans="3:13" ht="12.5" x14ac:dyDescent="0.25">
      <c r="D220" s="12"/>
      <c r="H220" s="22"/>
      <c r="K220" s="22"/>
      <c r="M220" s="23"/>
    </row>
    <row r="221" spans="3:13" ht="12.5" x14ac:dyDescent="0.25">
      <c r="D221" s="12"/>
      <c r="H221" s="22"/>
      <c r="K221" s="22"/>
      <c r="M221" s="23"/>
    </row>
    <row r="222" spans="3:13" ht="12.5" x14ac:dyDescent="0.25">
      <c r="D222" s="12"/>
      <c r="H222" s="22"/>
      <c r="K222" s="22"/>
      <c r="M222" s="23"/>
    </row>
    <row r="223" spans="3:13" ht="12.5" x14ac:dyDescent="0.25">
      <c r="D223" s="12"/>
      <c r="H223" s="22"/>
      <c r="K223" s="22"/>
      <c r="M223" s="23"/>
    </row>
    <row r="224" spans="3:13" ht="12.5" x14ac:dyDescent="0.25">
      <c r="D224" s="12"/>
      <c r="H224" s="22"/>
      <c r="K224" s="22"/>
      <c r="M224" s="23"/>
    </row>
    <row r="225" spans="4:13" ht="12.5" x14ac:dyDescent="0.25">
      <c r="D225" s="12"/>
      <c r="H225" s="22"/>
      <c r="K225" s="22"/>
      <c r="M225" s="23"/>
    </row>
    <row r="226" spans="4:13" ht="12.5" x14ac:dyDescent="0.25">
      <c r="D226" s="12"/>
      <c r="H226" s="22"/>
      <c r="K226" s="22"/>
      <c r="M226" s="23"/>
    </row>
    <row r="227" spans="4:13" ht="12.5" x14ac:dyDescent="0.25">
      <c r="D227" s="12"/>
      <c r="H227" s="22"/>
      <c r="K227" s="22"/>
      <c r="M227" s="23"/>
    </row>
    <row r="228" spans="4:13" ht="12.5" x14ac:dyDescent="0.25">
      <c r="D228" s="12"/>
      <c r="H228" s="22"/>
      <c r="K228" s="22"/>
      <c r="M228" s="23"/>
    </row>
    <row r="229" spans="4:13" ht="12.5" x14ac:dyDescent="0.25">
      <c r="D229" s="12"/>
      <c r="H229" s="22"/>
      <c r="K229" s="22"/>
      <c r="M229" s="23"/>
    </row>
    <row r="230" spans="4:13" ht="12.5" x14ac:dyDescent="0.25">
      <c r="D230" s="12"/>
      <c r="H230" s="22"/>
      <c r="K230" s="22"/>
      <c r="M230" s="23"/>
    </row>
    <row r="231" spans="4:13" ht="12.5" x14ac:dyDescent="0.25">
      <c r="D231" s="12"/>
      <c r="H231" s="22"/>
      <c r="K231" s="22"/>
      <c r="M231" s="23"/>
    </row>
    <row r="232" spans="4:13" ht="12.5" x14ac:dyDescent="0.25">
      <c r="D232" s="12"/>
      <c r="H232" s="22"/>
      <c r="K232" s="22"/>
      <c r="M232" s="23"/>
    </row>
    <row r="233" spans="4:13" ht="12.5" x14ac:dyDescent="0.25">
      <c r="D233" s="12"/>
      <c r="H233" s="22"/>
      <c r="K233" s="22"/>
      <c r="M233" s="23"/>
    </row>
    <row r="234" spans="4:13" ht="12.5" x14ac:dyDescent="0.25">
      <c r="D234" s="12"/>
      <c r="H234" s="22"/>
      <c r="K234" s="22"/>
      <c r="M234" s="23"/>
    </row>
    <row r="235" spans="4:13" ht="12.5" x14ac:dyDescent="0.25">
      <c r="D235" s="12"/>
      <c r="H235" s="22"/>
      <c r="K235" s="22"/>
      <c r="M235" s="23"/>
    </row>
    <row r="236" spans="4:13" ht="12.5" x14ac:dyDescent="0.25">
      <c r="D236" s="12"/>
      <c r="H236" s="22"/>
      <c r="K236" s="22"/>
      <c r="M236" s="23"/>
    </row>
    <row r="237" spans="4:13" ht="12.5" x14ac:dyDescent="0.25">
      <c r="D237" s="12"/>
      <c r="H237" s="22"/>
      <c r="K237" s="22"/>
      <c r="M237" s="23"/>
    </row>
    <row r="238" spans="4:13" ht="12.5" x14ac:dyDescent="0.25">
      <c r="D238" s="12"/>
      <c r="H238" s="22"/>
      <c r="K238" s="22"/>
      <c r="M238" s="23"/>
    </row>
    <row r="239" spans="4:13" ht="12.5" x14ac:dyDescent="0.25">
      <c r="D239" s="12"/>
      <c r="H239" s="22"/>
      <c r="K239" s="22"/>
      <c r="M239" s="23"/>
    </row>
    <row r="240" spans="4:13" ht="12.5" x14ac:dyDescent="0.25">
      <c r="D240" s="12"/>
      <c r="H240" s="22"/>
      <c r="K240" s="22"/>
      <c r="M240" s="23"/>
    </row>
    <row r="241" spans="4:13" ht="12.5" x14ac:dyDescent="0.25">
      <c r="D241" s="12"/>
      <c r="H241" s="22"/>
      <c r="K241" s="22"/>
      <c r="M241" s="23"/>
    </row>
    <row r="242" spans="4:13" ht="12.5" x14ac:dyDescent="0.25">
      <c r="D242" s="12"/>
      <c r="H242" s="22"/>
      <c r="K242" s="22"/>
      <c r="M242" s="23"/>
    </row>
    <row r="243" spans="4:13" ht="12.5" x14ac:dyDescent="0.25">
      <c r="D243" s="12"/>
      <c r="H243" s="22"/>
      <c r="K243" s="22"/>
      <c r="M243" s="23"/>
    </row>
    <row r="244" spans="4:13" ht="12.5" x14ac:dyDescent="0.25">
      <c r="D244" s="12"/>
      <c r="H244" s="22"/>
      <c r="K244" s="22"/>
      <c r="M244" s="23"/>
    </row>
    <row r="245" spans="4:13" ht="12.5" x14ac:dyDescent="0.25">
      <c r="D245" s="12"/>
      <c r="H245" s="22"/>
      <c r="K245" s="22"/>
      <c r="M245" s="23"/>
    </row>
    <row r="246" spans="4:13" ht="12.5" x14ac:dyDescent="0.25">
      <c r="D246" s="12"/>
      <c r="H246" s="22"/>
      <c r="K246" s="22"/>
      <c r="M246" s="23"/>
    </row>
    <row r="247" spans="4:13" ht="12.5" x14ac:dyDescent="0.25">
      <c r="D247" s="12"/>
      <c r="H247" s="22"/>
      <c r="K247" s="22"/>
      <c r="M247" s="23"/>
    </row>
    <row r="248" spans="4:13" ht="12.5" x14ac:dyDescent="0.25">
      <c r="D248" s="12"/>
      <c r="H248" s="22"/>
      <c r="K248" s="22"/>
      <c r="M248" s="23"/>
    </row>
    <row r="249" spans="4:13" ht="12.5" x14ac:dyDescent="0.25">
      <c r="D249" s="12"/>
      <c r="H249" s="22"/>
      <c r="K249" s="22"/>
      <c r="M249" s="23"/>
    </row>
    <row r="250" spans="4:13" ht="12.5" x14ac:dyDescent="0.25">
      <c r="D250" s="12"/>
      <c r="H250" s="22"/>
      <c r="K250" s="22"/>
      <c r="M250" s="23"/>
    </row>
    <row r="251" spans="4:13" ht="12.5" x14ac:dyDescent="0.25">
      <c r="D251" s="12"/>
      <c r="H251" s="22"/>
      <c r="K251" s="22"/>
      <c r="M251" s="23"/>
    </row>
    <row r="252" spans="4:13" ht="12.5" x14ac:dyDescent="0.25">
      <c r="D252" s="12"/>
      <c r="H252" s="22"/>
      <c r="K252" s="22"/>
      <c r="M252" s="23"/>
    </row>
    <row r="253" spans="4:13" ht="12.5" x14ac:dyDescent="0.25">
      <c r="D253" s="12"/>
      <c r="H253" s="22"/>
      <c r="K253" s="22"/>
      <c r="M253" s="23"/>
    </row>
    <row r="254" spans="4:13" ht="12.5" x14ac:dyDescent="0.25">
      <c r="D254" s="12"/>
      <c r="H254" s="22"/>
      <c r="K254" s="22"/>
      <c r="M254" s="23"/>
    </row>
    <row r="255" spans="4:13" ht="12.5" x14ac:dyDescent="0.25">
      <c r="D255" s="12"/>
      <c r="H255" s="22"/>
      <c r="K255" s="22"/>
      <c r="M255" s="23"/>
    </row>
    <row r="256" spans="4:13" ht="12.5" x14ac:dyDescent="0.25">
      <c r="D256" s="12"/>
      <c r="H256" s="22"/>
      <c r="K256" s="22"/>
      <c r="M256" s="23"/>
    </row>
    <row r="257" spans="4:13" ht="12.5" x14ac:dyDescent="0.25">
      <c r="D257" s="12"/>
      <c r="H257" s="22"/>
      <c r="K257" s="22"/>
      <c r="M257" s="23"/>
    </row>
    <row r="258" spans="4:13" ht="12.5" x14ac:dyDescent="0.25">
      <c r="D258" s="12"/>
      <c r="H258" s="22"/>
      <c r="K258" s="22"/>
      <c r="M258" s="23"/>
    </row>
    <row r="259" spans="4:13" ht="12.5" x14ac:dyDescent="0.25">
      <c r="D259" s="12"/>
      <c r="H259" s="22"/>
      <c r="K259" s="22"/>
      <c r="M259" s="23"/>
    </row>
    <row r="260" spans="4:13" ht="12.5" x14ac:dyDescent="0.25">
      <c r="D260" s="12"/>
      <c r="H260" s="22"/>
      <c r="K260" s="22"/>
      <c r="M260" s="23"/>
    </row>
    <row r="261" spans="4:13" ht="12.5" x14ac:dyDescent="0.25">
      <c r="D261" s="12"/>
      <c r="H261" s="22"/>
      <c r="K261" s="22"/>
      <c r="M261" s="23"/>
    </row>
    <row r="262" spans="4:13" ht="12.5" x14ac:dyDescent="0.25">
      <c r="D262" s="12"/>
      <c r="H262" s="22"/>
      <c r="K262" s="22"/>
      <c r="M262" s="23"/>
    </row>
    <row r="263" spans="4:13" ht="12.5" x14ac:dyDescent="0.25">
      <c r="D263" s="12"/>
      <c r="H263" s="22"/>
      <c r="K263" s="22"/>
      <c r="M263" s="23"/>
    </row>
    <row r="264" spans="4:13" ht="12.5" x14ac:dyDescent="0.25">
      <c r="D264" s="12"/>
      <c r="H264" s="22"/>
      <c r="K264" s="22"/>
      <c r="M264" s="23"/>
    </row>
    <row r="265" spans="4:13" ht="12.5" x14ac:dyDescent="0.25">
      <c r="D265" s="12"/>
      <c r="H265" s="22"/>
      <c r="K265" s="22"/>
      <c r="M265" s="23"/>
    </row>
    <row r="266" spans="4:13" ht="12.5" x14ac:dyDescent="0.25">
      <c r="D266" s="12"/>
      <c r="H266" s="22"/>
      <c r="K266" s="22"/>
      <c r="M266" s="23"/>
    </row>
    <row r="267" spans="4:13" ht="12.5" x14ac:dyDescent="0.25">
      <c r="D267" s="12"/>
      <c r="H267" s="22"/>
      <c r="K267" s="22"/>
      <c r="M267" s="23"/>
    </row>
    <row r="268" spans="4:13" ht="12.5" x14ac:dyDescent="0.25">
      <c r="D268" s="12"/>
      <c r="H268" s="22"/>
      <c r="K268" s="22"/>
      <c r="M268" s="23"/>
    </row>
    <row r="269" spans="4:13" ht="12.5" x14ac:dyDescent="0.25">
      <c r="D269" s="12"/>
      <c r="H269" s="22"/>
      <c r="K269" s="22"/>
      <c r="M269" s="23"/>
    </row>
    <row r="270" spans="4:13" ht="12.5" x14ac:dyDescent="0.25">
      <c r="D270" s="12"/>
      <c r="H270" s="22"/>
      <c r="K270" s="22"/>
      <c r="M270" s="23"/>
    </row>
    <row r="271" spans="4:13" ht="12.5" x14ac:dyDescent="0.25">
      <c r="D271" s="12"/>
      <c r="H271" s="22"/>
      <c r="K271" s="22"/>
      <c r="M271" s="23"/>
    </row>
    <row r="272" spans="4:13" ht="12.5" x14ac:dyDescent="0.25">
      <c r="D272" s="12"/>
      <c r="H272" s="22"/>
      <c r="K272" s="22"/>
      <c r="M272" s="23"/>
    </row>
    <row r="273" spans="4:13" ht="12.5" x14ac:dyDescent="0.25">
      <c r="D273" s="12"/>
      <c r="H273" s="22"/>
      <c r="K273" s="22"/>
      <c r="M273" s="23"/>
    </row>
    <row r="274" spans="4:13" ht="12.5" x14ac:dyDescent="0.25">
      <c r="D274" s="12"/>
      <c r="H274" s="22"/>
      <c r="K274" s="22"/>
      <c r="M274" s="23"/>
    </row>
    <row r="275" spans="4:13" ht="12.5" x14ac:dyDescent="0.25">
      <c r="D275" s="12"/>
      <c r="H275" s="22"/>
      <c r="K275" s="22"/>
      <c r="M275" s="23"/>
    </row>
    <row r="276" spans="4:13" ht="12.5" x14ac:dyDescent="0.25">
      <c r="D276" s="12"/>
      <c r="H276" s="22"/>
      <c r="K276" s="22"/>
      <c r="M276" s="23"/>
    </row>
    <row r="277" spans="4:13" ht="12.5" x14ac:dyDescent="0.25">
      <c r="D277" s="12"/>
      <c r="H277" s="22"/>
      <c r="K277" s="22"/>
      <c r="M277" s="23"/>
    </row>
    <row r="278" spans="4:13" ht="12.5" x14ac:dyDescent="0.25">
      <c r="D278" s="12"/>
      <c r="H278" s="22"/>
      <c r="K278" s="22"/>
      <c r="M278" s="23"/>
    </row>
    <row r="279" spans="4:13" ht="12.5" x14ac:dyDescent="0.25">
      <c r="D279" s="12"/>
      <c r="H279" s="22"/>
      <c r="K279" s="22"/>
      <c r="M279" s="23"/>
    </row>
    <row r="280" spans="4:13" ht="12.5" x14ac:dyDescent="0.25">
      <c r="D280" s="12"/>
      <c r="H280" s="22"/>
      <c r="K280" s="22"/>
      <c r="M280" s="23"/>
    </row>
    <row r="281" spans="4:13" ht="12.5" x14ac:dyDescent="0.25">
      <c r="D281" s="12"/>
      <c r="H281" s="22"/>
      <c r="K281" s="22"/>
      <c r="M281" s="23"/>
    </row>
    <row r="282" spans="4:13" ht="12.5" x14ac:dyDescent="0.25">
      <c r="D282" s="12"/>
      <c r="H282" s="22"/>
      <c r="K282" s="22"/>
      <c r="M282" s="23"/>
    </row>
    <row r="283" spans="4:13" ht="12.5" x14ac:dyDescent="0.25">
      <c r="D283" s="12"/>
      <c r="H283" s="22"/>
      <c r="K283" s="22"/>
      <c r="M283" s="23"/>
    </row>
    <row r="284" spans="4:13" ht="12.5" x14ac:dyDescent="0.25">
      <c r="D284" s="12"/>
      <c r="H284" s="22"/>
      <c r="K284" s="22"/>
      <c r="M284" s="23"/>
    </row>
    <row r="285" spans="4:13" ht="12.5" x14ac:dyDescent="0.25">
      <c r="D285" s="12"/>
      <c r="H285" s="22"/>
      <c r="K285" s="22"/>
      <c r="M285" s="23"/>
    </row>
    <row r="286" spans="4:13" ht="12.5" x14ac:dyDescent="0.25">
      <c r="D286" s="12"/>
      <c r="H286" s="22"/>
      <c r="K286" s="22"/>
      <c r="M286" s="23"/>
    </row>
    <row r="287" spans="4:13" ht="12.5" x14ac:dyDescent="0.25">
      <c r="D287" s="12"/>
      <c r="H287" s="22"/>
      <c r="K287" s="22"/>
      <c r="M287" s="23"/>
    </row>
    <row r="288" spans="4:13" ht="12.5" x14ac:dyDescent="0.25">
      <c r="D288" s="12"/>
      <c r="H288" s="22"/>
      <c r="K288" s="22"/>
      <c r="M288" s="23"/>
    </row>
    <row r="289" spans="4:13" ht="12.5" x14ac:dyDescent="0.25">
      <c r="D289" s="12"/>
      <c r="H289" s="22"/>
      <c r="K289" s="22"/>
      <c r="M289" s="23"/>
    </row>
    <row r="290" spans="4:13" ht="12.5" x14ac:dyDescent="0.25">
      <c r="D290" s="12"/>
      <c r="H290" s="22"/>
      <c r="K290" s="22"/>
      <c r="M290" s="23"/>
    </row>
    <row r="291" spans="4:13" ht="12.5" x14ac:dyDescent="0.25">
      <c r="D291" s="12"/>
      <c r="H291" s="22"/>
      <c r="K291" s="22"/>
      <c r="M291" s="23"/>
    </row>
    <row r="292" spans="4:13" ht="12.5" x14ac:dyDescent="0.25">
      <c r="D292" s="12"/>
      <c r="H292" s="22"/>
      <c r="K292" s="22"/>
      <c r="M292" s="23"/>
    </row>
    <row r="293" spans="4:13" ht="12.5" x14ac:dyDescent="0.25">
      <c r="D293" s="12"/>
      <c r="H293" s="22"/>
      <c r="K293" s="22"/>
      <c r="M293" s="23"/>
    </row>
    <row r="294" spans="4:13" ht="12.5" x14ac:dyDescent="0.25">
      <c r="D294" s="12"/>
      <c r="H294" s="22"/>
      <c r="K294" s="22"/>
      <c r="M294" s="23"/>
    </row>
    <row r="295" spans="4:13" ht="12.5" x14ac:dyDescent="0.25">
      <c r="D295" s="12"/>
      <c r="H295" s="22"/>
      <c r="K295" s="22"/>
      <c r="M295" s="23"/>
    </row>
    <row r="296" spans="4:13" ht="12.5" x14ac:dyDescent="0.25">
      <c r="D296" s="12"/>
      <c r="H296" s="22"/>
      <c r="K296" s="22"/>
      <c r="M296" s="23"/>
    </row>
    <row r="297" spans="4:13" ht="12.5" x14ac:dyDescent="0.25">
      <c r="D297" s="12"/>
      <c r="H297" s="22"/>
      <c r="K297" s="22"/>
      <c r="M297" s="23"/>
    </row>
    <row r="298" spans="4:13" ht="12.5" x14ac:dyDescent="0.25">
      <c r="D298" s="12"/>
      <c r="H298" s="22"/>
      <c r="K298" s="22"/>
      <c r="M298" s="23"/>
    </row>
    <row r="299" spans="4:13" ht="12.5" x14ac:dyDescent="0.25">
      <c r="D299" s="12"/>
      <c r="H299" s="22"/>
      <c r="K299" s="22"/>
      <c r="M299" s="23"/>
    </row>
    <row r="300" spans="4:13" ht="12.5" x14ac:dyDescent="0.25">
      <c r="D300" s="12"/>
      <c r="H300" s="22"/>
      <c r="K300" s="22"/>
      <c r="M300" s="23"/>
    </row>
    <row r="301" spans="4:13" ht="12.5" x14ac:dyDescent="0.25">
      <c r="D301" s="12"/>
      <c r="H301" s="22"/>
      <c r="K301" s="22"/>
      <c r="M301" s="23"/>
    </row>
    <row r="302" spans="4:13" ht="12.5" x14ac:dyDescent="0.25">
      <c r="D302" s="12"/>
      <c r="H302" s="22"/>
      <c r="K302" s="22"/>
      <c r="M302" s="23"/>
    </row>
    <row r="303" spans="4:13" ht="12.5" x14ac:dyDescent="0.25">
      <c r="D303" s="12"/>
      <c r="H303" s="22"/>
      <c r="K303" s="22"/>
      <c r="M303" s="23"/>
    </row>
    <row r="304" spans="4:13" ht="12.5" x14ac:dyDescent="0.25">
      <c r="D304" s="12"/>
      <c r="H304" s="22"/>
      <c r="K304" s="22"/>
      <c r="M304" s="23"/>
    </row>
    <row r="305" spans="4:13" ht="12.5" x14ac:dyDescent="0.25">
      <c r="D305" s="12"/>
      <c r="H305" s="22"/>
      <c r="K305" s="22"/>
      <c r="M305" s="23"/>
    </row>
    <row r="306" spans="4:13" ht="12.5" x14ac:dyDescent="0.25">
      <c r="D306" s="12"/>
      <c r="H306" s="22"/>
      <c r="K306" s="22"/>
      <c r="M306" s="23"/>
    </row>
    <row r="307" spans="4:13" ht="12.5" x14ac:dyDescent="0.25">
      <c r="D307" s="12"/>
      <c r="H307" s="22"/>
      <c r="K307" s="22"/>
      <c r="M307" s="23"/>
    </row>
    <row r="308" spans="4:13" ht="12.5" x14ac:dyDescent="0.25">
      <c r="D308" s="12"/>
      <c r="H308" s="22"/>
      <c r="K308" s="22"/>
      <c r="M308" s="23"/>
    </row>
    <row r="309" spans="4:13" ht="12.5" x14ac:dyDescent="0.25">
      <c r="D309" s="12"/>
      <c r="H309" s="22"/>
      <c r="K309" s="22"/>
      <c r="M309" s="23"/>
    </row>
    <row r="310" spans="4:13" ht="12.5" x14ac:dyDescent="0.25">
      <c r="D310" s="12"/>
      <c r="H310" s="22"/>
      <c r="K310" s="22"/>
      <c r="M310" s="23"/>
    </row>
    <row r="311" spans="4:13" ht="12.5" x14ac:dyDescent="0.25">
      <c r="D311" s="12"/>
      <c r="H311" s="22"/>
      <c r="K311" s="22"/>
      <c r="M311" s="23"/>
    </row>
    <row r="312" spans="4:13" ht="12.5" x14ac:dyDescent="0.25">
      <c r="D312" s="12"/>
      <c r="H312" s="22"/>
      <c r="K312" s="22"/>
      <c r="M312" s="23"/>
    </row>
    <row r="313" spans="4:13" ht="12.5" x14ac:dyDescent="0.25">
      <c r="D313" s="12"/>
      <c r="H313" s="22"/>
      <c r="K313" s="22"/>
      <c r="M313" s="23"/>
    </row>
    <row r="314" spans="4:13" ht="12.5" x14ac:dyDescent="0.25">
      <c r="D314" s="12"/>
      <c r="H314" s="22"/>
      <c r="K314" s="22"/>
      <c r="M314" s="23"/>
    </row>
    <row r="315" spans="4:13" ht="12.5" x14ac:dyDescent="0.25">
      <c r="D315" s="12"/>
      <c r="H315" s="22"/>
      <c r="K315" s="22"/>
      <c r="M315" s="23"/>
    </row>
    <row r="316" spans="4:13" ht="12.5" x14ac:dyDescent="0.25">
      <c r="D316" s="12"/>
      <c r="H316" s="22"/>
      <c r="K316" s="22"/>
      <c r="M316" s="23"/>
    </row>
    <row r="317" spans="4:13" ht="12.5" x14ac:dyDescent="0.25">
      <c r="D317" s="12"/>
      <c r="H317" s="22"/>
      <c r="K317" s="22"/>
      <c r="M317" s="23"/>
    </row>
    <row r="318" spans="4:13" ht="12.5" x14ac:dyDescent="0.25">
      <c r="D318" s="12"/>
      <c r="H318" s="22"/>
      <c r="K318" s="22"/>
      <c r="M318" s="23"/>
    </row>
    <row r="319" spans="4:13" ht="12.5" x14ac:dyDescent="0.25">
      <c r="D319" s="12"/>
      <c r="H319" s="22"/>
      <c r="K319" s="22"/>
      <c r="M319" s="23"/>
    </row>
    <row r="320" spans="4:13" ht="12.5" x14ac:dyDescent="0.25">
      <c r="D320" s="12"/>
      <c r="H320" s="22"/>
      <c r="K320" s="22"/>
      <c r="M320" s="23"/>
    </row>
    <row r="321" spans="4:13" ht="12.5" x14ac:dyDescent="0.25">
      <c r="D321" s="12"/>
      <c r="H321" s="22"/>
      <c r="K321" s="22"/>
      <c r="M321" s="23"/>
    </row>
    <row r="322" spans="4:13" ht="12.5" x14ac:dyDescent="0.25">
      <c r="D322" s="12"/>
      <c r="H322" s="22"/>
      <c r="K322" s="22"/>
      <c r="M322" s="23"/>
    </row>
    <row r="323" spans="4:13" ht="12.5" x14ac:dyDescent="0.25">
      <c r="D323" s="12"/>
      <c r="H323" s="22"/>
      <c r="K323" s="22"/>
      <c r="M323" s="23"/>
    </row>
    <row r="324" spans="4:13" ht="12.5" x14ac:dyDescent="0.25">
      <c r="D324" s="12"/>
      <c r="H324" s="22"/>
      <c r="K324" s="22"/>
      <c r="M324" s="23"/>
    </row>
    <row r="325" spans="4:13" ht="12.5" x14ac:dyDescent="0.25">
      <c r="D325" s="12"/>
      <c r="H325" s="22"/>
      <c r="K325" s="22"/>
      <c r="M325" s="23"/>
    </row>
    <row r="326" spans="4:13" ht="12.5" x14ac:dyDescent="0.25">
      <c r="D326" s="12"/>
      <c r="H326" s="22"/>
      <c r="K326" s="22"/>
      <c r="M326" s="23"/>
    </row>
    <row r="327" spans="4:13" ht="12.5" x14ac:dyDescent="0.25">
      <c r="D327" s="12"/>
      <c r="H327" s="22"/>
      <c r="K327" s="22"/>
      <c r="M327" s="23"/>
    </row>
    <row r="328" spans="4:13" ht="12.5" x14ac:dyDescent="0.25">
      <c r="D328" s="12"/>
      <c r="H328" s="22"/>
      <c r="K328" s="22"/>
      <c r="M328" s="23"/>
    </row>
    <row r="329" spans="4:13" ht="12.5" x14ac:dyDescent="0.25">
      <c r="D329" s="12"/>
      <c r="H329" s="22"/>
      <c r="K329" s="22"/>
      <c r="M329" s="23"/>
    </row>
    <row r="330" spans="4:13" ht="12.5" x14ac:dyDescent="0.25">
      <c r="D330" s="12"/>
      <c r="H330" s="22"/>
      <c r="K330" s="22"/>
      <c r="M330" s="23"/>
    </row>
    <row r="331" spans="4:13" ht="12.5" x14ac:dyDescent="0.25">
      <c r="D331" s="12"/>
      <c r="H331" s="22"/>
      <c r="K331" s="22"/>
      <c r="M331" s="23"/>
    </row>
    <row r="332" spans="4:13" ht="12.5" x14ac:dyDescent="0.25">
      <c r="D332" s="12"/>
      <c r="H332" s="22"/>
      <c r="K332" s="22"/>
      <c r="M332" s="23"/>
    </row>
    <row r="333" spans="4:13" ht="12.5" x14ac:dyDescent="0.25">
      <c r="D333" s="12"/>
      <c r="H333" s="22"/>
      <c r="K333" s="22"/>
      <c r="M333" s="23"/>
    </row>
    <row r="334" spans="4:13" ht="12.5" x14ac:dyDescent="0.25">
      <c r="D334" s="12"/>
      <c r="H334" s="22"/>
      <c r="K334" s="22"/>
      <c r="M334" s="23"/>
    </row>
    <row r="335" spans="4:13" ht="12.5" x14ac:dyDescent="0.25">
      <c r="D335" s="12"/>
      <c r="H335" s="22"/>
      <c r="K335" s="22"/>
      <c r="M335" s="23"/>
    </row>
    <row r="336" spans="4:13" ht="12.5" x14ac:dyDescent="0.25">
      <c r="D336" s="12"/>
      <c r="H336" s="22"/>
      <c r="K336" s="22"/>
      <c r="M336" s="23"/>
    </row>
    <row r="337" spans="4:13" ht="12.5" x14ac:dyDescent="0.25">
      <c r="D337" s="12"/>
      <c r="H337" s="22"/>
      <c r="K337" s="22"/>
      <c r="M337" s="23"/>
    </row>
    <row r="338" spans="4:13" ht="12.5" x14ac:dyDescent="0.25">
      <c r="D338" s="12"/>
      <c r="H338" s="22"/>
      <c r="K338" s="22"/>
      <c r="M338" s="23"/>
    </row>
    <row r="339" spans="4:13" ht="12.5" x14ac:dyDescent="0.25">
      <c r="D339" s="12"/>
      <c r="H339" s="22"/>
      <c r="K339" s="22"/>
      <c r="M339" s="23"/>
    </row>
    <row r="340" spans="4:13" ht="12.5" x14ac:dyDescent="0.25">
      <c r="D340" s="12"/>
      <c r="H340" s="22"/>
      <c r="K340" s="22"/>
      <c r="M340" s="23"/>
    </row>
    <row r="341" spans="4:13" ht="12.5" x14ac:dyDescent="0.25">
      <c r="D341" s="12"/>
      <c r="H341" s="22"/>
      <c r="K341" s="22"/>
      <c r="M341" s="23"/>
    </row>
    <row r="342" spans="4:13" ht="12.5" x14ac:dyDescent="0.25">
      <c r="D342" s="12"/>
      <c r="H342" s="22"/>
      <c r="K342" s="22"/>
      <c r="M342" s="23"/>
    </row>
    <row r="343" spans="4:13" ht="12.5" x14ac:dyDescent="0.25">
      <c r="D343" s="12"/>
      <c r="H343" s="22"/>
      <c r="K343" s="22"/>
      <c r="M343" s="23"/>
    </row>
    <row r="344" spans="4:13" ht="12.5" x14ac:dyDescent="0.25">
      <c r="D344" s="12"/>
      <c r="H344" s="22"/>
      <c r="K344" s="22"/>
      <c r="M344" s="23"/>
    </row>
    <row r="345" spans="4:13" ht="12.5" x14ac:dyDescent="0.25">
      <c r="D345" s="12"/>
      <c r="H345" s="22"/>
      <c r="K345" s="22"/>
      <c r="M345" s="23"/>
    </row>
    <row r="346" spans="4:13" ht="12.5" x14ac:dyDescent="0.25">
      <c r="D346" s="12"/>
      <c r="H346" s="22"/>
      <c r="K346" s="22"/>
      <c r="M346" s="23"/>
    </row>
    <row r="347" spans="4:13" ht="12.5" x14ac:dyDescent="0.25">
      <c r="D347" s="12"/>
      <c r="H347" s="22"/>
      <c r="K347" s="22"/>
      <c r="M347" s="23"/>
    </row>
    <row r="348" spans="4:13" ht="12.5" x14ac:dyDescent="0.25">
      <c r="D348" s="12"/>
      <c r="H348" s="22"/>
      <c r="K348" s="22"/>
      <c r="M348" s="23"/>
    </row>
    <row r="349" spans="4:13" ht="12.5" x14ac:dyDescent="0.25">
      <c r="D349" s="12"/>
      <c r="H349" s="22"/>
      <c r="K349" s="22"/>
      <c r="M349" s="23"/>
    </row>
    <row r="350" spans="4:13" ht="12.5" x14ac:dyDescent="0.25">
      <c r="D350" s="12"/>
      <c r="H350" s="22"/>
      <c r="K350" s="22"/>
      <c r="M350" s="23"/>
    </row>
    <row r="351" spans="4:13" ht="12.5" x14ac:dyDescent="0.25">
      <c r="D351" s="12"/>
      <c r="H351" s="22"/>
      <c r="K351" s="22"/>
      <c r="M351" s="23"/>
    </row>
    <row r="352" spans="4:13" ht="12.5" x14ac:dyDescent="0.25">
      <c r="D352" s="12"/>
      <c r="H352" s="22"/>
      <c r="K352" s="22"/>
      <c r="M352" s="23"/>
    </row>
    <row r="353" spans="4:13" ht="12.5" x14ac:dyDescent="0.25">
      <c r="D353" s="12"/>
      <c r="H353" s="22"/>
      <c r="K353" s="22"/>
      <c r="M353" s="23"/>
    </row>
    <row r="354" spans="4:13" ht="12.5" x14ac:dyDescent="0.25">
      <c r="D354" s="12"/>
      <c r="H354" s="22"/>
      <c r="K354" s="22"/>
      <c r="M354" s="23"/>
    </row>
    <row r="355" spans="4:13" ht="12.5" x14ac:dyDescent="0.25">
      <c r="D355" s="12"/>
      <c r="H355" s="22"/>
      <c r="K355" s="22"/>
      <c r="M355" s="23"/>
    </row>
    <row r="356" spans="4:13" ht="12.5" x14ac:dyDescent="0.25">
      <c r="D356" s="12"/>
      <c r="H356" s="22"/>
      <c r="K356" s="22"/>
      <c r="M356" s="23"/>
    </row>
    <row r="357" spans="4:13" ht="12.5" x14ac:dyDescent="0.25">
      <c r="D357" s="12"/>
      <c r="H357" s="22"/>
      <c r="K357" s="22"/>
      <c r="M357" s="23"/>
    </row>
    <row r="358" spans="4:13" ht="12.5" x14ac:dyDescent="0.25">
      <c r="D358" s="12"/>
      <c r="H358" s="22"/>
      <c r="K358" s="22"/>
      <c r="M358" s="23"/>
    </row>
    <row r="359" spans="4:13" ht="12.5" x14ac:dyDescent="0.25">
      <c r="D359" s="12"/>
      <c r="H359" s="22"/>
      <c r="K359" s="22"/>
      <c r="M359" s="23"/>
    </row>
    <row r="360" spans="4:13" ht="12.5" x14ac:dyDescent="0.25">
      <c r="D360" s="12"/>
      <c r="H360" s="22"/>
      <c r="K360" s="22"/>
      <c r="M360" s="23"/>
    </row>
    <row r="361" spans="4:13" ht="12.5" x14ac:dyDescent="0.25">
      <c r="D361" s="12"/>
      <c r="H361" s="22"/>
      <c r="K361" s="22"/>
      <c r="M361" s="23"/>
    </row>
    <row r="362" spans="4:13" ht="12.5" x14ac:dyDescent="0.25">
      <c r="D362" s="12"/>
      <c r="H362" s="22"/>
      <c r="K362" s="22"/>
      <c r="M362" s="23"/>
    </row>
    <row r="363" spans="4:13" ht="12.5" x14ac:dyDescent="0.25">
      <c r="D363" s="12"/>
      <c r="H363" s="22"/>
      <c r="K363" s="22"/>
      <c r="M363" s="23"/>
    </row>
    <row r="364" spans="4:13" ht="12.5" x14ac:dyDescent="0.25">
      <c r="D364" s="12"/>
      <c r="H364" s="22"/>
      <c r="K364" s="22"/>
      <c r="M364" s="23"/>
    </row>
    <row r="365" spans="4:13" ht="12.5" x14ac:dyDescent="0.25">
      <c r="D365" s="12"/>
      <c r="H365" s="22"/>
      <c r="K365" s="22"/>
      <c r="M365" s="23"/>
    </row>
    <row r="366" spans="4:13" ht="12.5" x14ac:dyDescent="0.25">
      <c r="D366" s="12"/>
      <c r="H366" s="22"/>
      <c r="K366" s="22"/>
      <c r="M366" s="23"/>
    </row>
    <row r="367" spans="4:13" ht="12.5" x14ac:dyDescent="0.25">
      <c r="D367" s="12"/>
      <c r="H367" s="22"/>
      <c r="K367" s="22"/>
      <c r="M367" s="23"/>
    </row>
    <row r="368" spans="4:13" ht="12.5" x14ac:dyDescent="0.25">
      <c r="D368" s="12"/>
      <c r="H368" s="22"/>
      <c r="K368" s="22"/>
      <c r="M368" s="23"/>
    </row>
    <row r="369" spans="4:13" ht="12.5" x14ac:dyDescent="0.25">
      <c r="D369" s="12"/>
      <c r="H369" s="22"/>
      <c r="K369" s="22"/>
      <c r="M369" s="23"/>
    </row>
    <row r="370" spans="4:13" ht="12.5" x14ac:dyDescent="0.25">
      <c r="D370" s="12"/>
      <c r="H370" s="22"/>
      <c r="K370" s="22"/>
      <c r="M370" s="23"/>
    </row>
    <row r="371" spans="4:13" ht="12.5" x14ac:dyDescent="0.25">
      <c r="D371" s="12"/>
      <c r="H371" s="22"/>
      <c r="K371" s="22"/>
      <c r="M371" s="23"/>
    </row>
    <row r="372" spans="4:13" ht="12.5" x14ac:dyDescent="0.25">
      <c r="D372" s="12"/>
      <c r="H372" s="22"/>
      <c r="K372" s="22"/>
      <c r="M372" s="23"/>
    </row>
    <row r="373" spans="4:13" ht="12.5" x14ac:dyDescent="0.25">
      <c r="D373" s="12"/>
      <c r="H373" s="22"/>
      <c r="K373" s="22"/>
      <c r="M373" s="23"/>
    </row>
    <row r="374" spans="4:13" ht="12.5" x14ac:dyDescent="0.25">
      <c r="D374" s="12"/>
      <c r="H374" s="22"/>
      <c r="K374" s="22"/>
      <c r="M374" s="23"/>
    </row>
    <row r="375" spans="4:13" ht="12.5" x14ac:dyDescent="0.25">
      <c r="D375" s="12"/>
      <c r="H375" s="22"/>
      <c r="K375" s="22"/>
      <c r="M375" s="23"/>
    </row>
    <row r="376" spans="4:13" ht="12.5" x14ac:dyDescent="0.25">
      <c r="D376" s="12"/>
      <c r="H376" s="22"/>
      <c r="K376" s="22"/>
      <c r="M376" s="23"/>
    </row>
    <row r="377" spans="4:13" ht="12.5" x14ac:dyDescent="0.25">
      <c r="D377" s="12"/>
      <c r="H377" s="22"/>
      <c r="K377" s="22"/>
      <c r="M377" s="23"/>
    </row>
    <row r="378" spans="4:13" ht="12.5" x14ac:dyDescent="0.25">
      <c r="D378" s="12"/>
      <c r="H378" s="22"/>
      <c r="K378" s="22"/>
      <c r="M378" s="23"/>
    </row>
    <row r="379" spans="4:13" ht="12.5" x14ac:dyDescent="0.25">
      <c r="D379" s="12"/>
      <c r="H379" s="22"/>
      <c r="K379" s="22"/>
      <c r="M379" s="23"/>
    </row>
    <row r="380" spans="4:13" ht="12.5" x14ac:dyDescent="0.25">
      <c r="D380" s="12"/>
      <c r="H380" s="22"/>
      <c r="K380" s="22"/>
      <c r="M380" s="23"/>
    </row>
    <row r="381" spans="4:13" ht="12.5" x14ac:dyDescent="0.25">
      <c r="D381" s="12"/>
      <c r="H381" s="22"/>
      <c r="K381" s="22"/>
      <c r="M381" s="23"/>
    </row>
    <row r="382" spans="4:13" ht="12.5" x14ac:dyDescent="0.25">
      <c r="D382" s="12"/>
      <c r="H382" s="22"/>
      <c r="K382" s="22"/>
      <c r="M382" s="23"/>
    </row>
    <row r="383" spans="4:13" ht="12.5" x14ac:dyDescent="0.25">
      <c r="D383" s="12"/>
      <c r="H383" s="22"/>
      <c r="K383" s="22"/>
      <c r="M383" s="23"/>
    </row>
    <row r="384" spans="4:13" ht="12.5" x14ac:dyDescent="0.25">
      <c r="D384" s="12"/>
      <c r="H384" s="22"/>
      <c r="K384" s="22"/>
      <c r="M384" s="23"/>
    </row>
    <row r="385" spans="4:13" ht="12.5" x14ac:dyDescent="0.25">
      <c r="D385" s="12"/>
      <c r="H385" s="22"/>
      <c r="K385" s="22"/>
      <c r="M385" s="23"/>
    </row>
    <row r="386" spans="4:13" ht="12.5" x14ac:dyDescent="0.25">
      <c r="D386" s="12"/>
      <c r="H386" s="22"/>
      <c r="K386" s="22"/>
      <c r="M386" s="23"/>
    </row>
    <row r="387" spans="4:13" ht="12.5" x14ac:dyDescent="0.25">
      <c r="D387" s="12"/>
      <c r="H387" s="22"/>
      <c r="K387" s="22"/>
      <c r="M387" s="23"/>
    </row>
    <row r="388" spans="4:13" ht="12.5" x14ac:dyDescent="0.25">
      <c r="D388" s="12"/>
      <c r="H388" s="22"/>
      <c r="K388" s="22"/>
      <c r="M388" s="23"/>
    </row>
    <row r="389" spans="4:13" ht="12.5" x14ac:dyDescent="0.25">
      <c r="D389" s="12"/>
      <c r="H389" s="22"/>
      <c r="K389" s="22"/>
      <c r="M389" s="23"/>
    </row>
    <row r="390" spans="4:13" ht="12.5" x14ac:dyDescent="0.25">
      <c r="D390" s="12"/>
      <c r="H390" s="22"/>
      <c r="K390" s="22"/>
      <c r="M390" s="23"/>
    </row>
    <row r="391" spans="4:13" ht="12.5" x14ac:dyDescent="0.25">
      <c r="D391" s="12"/>
      <c r="H391" s="22"/>
      <c r="K391" s="22"/>
      <c r="M391" s="23"/>
    </row>
    <row r="392" spans="4:13" ht="12.5" x14ac:dyDescent="0.25">
      <c r="D392" s="12"/>
      <c r="H392" s="22"/>
      <c r="K392" s="22"/>
      <c r="M392" s="23"/>
    </row>
    <row r="393" spans="4:13" ht="12.5" x14ac:dyDescent="0.25">
      <c r="D393" s="12"/>
      <c r="H393" s="22"/>
      <c r="K393" s="22"/>
      <c r="M393" s="23"/>
    </row>
    <row r="394" spans="4:13" ht="12.5" x14ac:dyDescent="0.25">
      <c r="D394" s="12"/>
      <c r="H394" s="22"/>
      <c r="K394" s="22"/>
      <c r="M394" s="23"/>
    </row>
    <row r="395" spans="4:13" ht="12.5" x14ac:dyDescent="0.25">
      <c r="D395" s="12"/>
      <c r="H395" s="22"/>
      <c r="K395" s="22"/>
      <c r="M395" s="23"/>
    </row>
    <row r="396" spans="4:13" ht="12.5" x14ac:dyDescent="0.25">
      <c r="D396" s="12"/>
      <c r="H396" s="22"/>
      <c r="K396" s="22"/>
      <c r="M396" s="23"/>
    </row>
    <row r="397" spans="4:13" ht="12.5" x14ac:dyDescent="0.25">
      <c r="D397" s="12"/>
      <c r="H397" s="22"/>
      <c r="K397" s="22"/>
      <c r="M397" s="23"/>
    </row>
    <row r="398" spans="4:13" ht="12.5" x14ac:dyDescent="0.25">
      <c r="D398" s="12"/>
      <c r="H398" s="22"/>
      <c r="K398" s="22"/>
      <c r="M398" s="23"/>
    </row>
    <row r="399" spans="4:13" ht="12.5" x14ac:dyDescent="0.25">
      <c r="D399" s="12"/>
      <c r="H399" s="22"/>
      <c r="K399" s="22"/>
      <c r="M399" s="23"/>
    </row>
    <row r="400" spans="4:13" ht="12.5" x14ac:dyDescent="0.25">
      <c r="D400" s="12"/>
      <c r="H400" s="22"/>
      <c r="K400" s="22"/>
      <c r="M400" s="23"/>
    </row>
    <row r="401" spans="4:13" ht="12.5" x14ac:dyDescent="0.25">
      <c r="D401" s="12"/>
      <c r="H401" s="22"/>
      <c r="K401" s="22"/>
      <c r="M401" s="23"/>
    </row>
    <row r="402" spans="4:13" ht="12.5" x14ac:dyDescent="0.25">
      <c r="D402" s="12"/>
      <c r="H402" s="22"/>
      <c r="K402" s="22"/>
      <c r="M402" s="23"/>
    </row>
    <row r="403" spans="4:13" ht="12.5" x14ac:dyDescent="0.25">
      <c r="D403" s="12"/>
      <c r="H403" s="22"/>
      <c r="K403" s="22"/>
      <c r="M403" s="23"/>
    </row>
    <row r="404" spans="4:13" ht="12.5" x14ac:dyDescent="0.25">
      <c r="D404" s="12"/>
      <c r="H404" s="22"/>
      <c r="K404" s="22"/>
      <c r="M404" s="23"/>
    </row>
    <row r="405" spans="4:13" ht="12.5" x14ac:dyDescent="0.25">
      <c r="D405" s="12"/>
      <c r="H405" s="22"/>
      <c r="K405" s="22"/>
      <c r="M405" s="23"/>
    </row>
    <row r="406" spans="4:13" ht="12.5" x14ac:dyDescent="0.25">
      <c r="D406" s="12"/>
      <c r="H406" s="22"/>
      <c r="K406" s="22"/>
      <c r="M406" s="23"/>
    </row>
    <row r="407" spans="4:13" ht="12.5" x14ac:dyDescent="0.25">
      <c r="D407" s="12"/>
      <c r="H407" s="22"/>
      <c r="K407" s="22"/>
      <c r="M407" s="23"/>
    </row>
    <row r="408" spans="4:13" ht="12.5" x14ac:dyDescent="0.25">
      <c r="D408" s="12"/>
      <c r="H408" s="22"/>
      <c r="K408" s="22"/>
      <c r="M408" s="23"/>
    </row>
    <row r="409" spans="4:13" ht="12.5" x14ac:dyDescent="0.25">
      <c r="D409" s="12"/>
      <c r="H409" s="22"/>
      <c r="K409" s="22"/>
      <c r="M409" s="23"/>
    </row>
    <row r="410" spans="4:13" ht="12.5" x14ac:dyDescent="0.25">
      <c r="D410" s="12"/>
      <c r="H410" s="22"/>
      <c r="K410" s="22"/>
      <c r="M410" s="23"/>
    </row>
    <row r="411" spans="4:13" ht="12.5" x14ac:dyDescent="0.25">
      <c r="D411" s="12"/>
      <c r="H411" s="22"/>
      <c r="K411" s="22"/>
      <c r="M411" s="23"/>
    </row>
    <row r="412" spans="4:13" ht="12.5" x14ac:dyDescent="0.25">
      <c r="D412" s="12"/>
      <c r="H412" s="22"/>
      <c r="K412" s="22"/>
      <c r="M412" s="23"/>
    </row>
    <row r="413" spans="4:13" ht="12.5" x14ac:dyDescent="0.25">
      <c r="D413" s="12"/>
      <c r="H413" s="22"/>
      <c r="K413" s="22"/>
      <c r="M413" s="23"/>
    </row>
    <row r="414" spans="4:13" ht="12.5" x14ac:dyDescent="0.25">
      <c r="D414" s="12"/>
      <c r="H414" s="22"/>
      <c r="K414" s="22"/>
      <c r="M414" s="23"/>
    </row>
    <row r="415" spans="4:13" ht="12.5" x14ac:dyDescent="0.25">
      <c r="D415" s="12"/>
      <c r="H415" s="22"/>
      <c r="K415" s="22"/>
      <c r="M415" s="23"/>
    </row>
    <row r="416" spans="4:13" ht="12.5" x14ac:dyDescent="0.25">
      <c r="D416" s="12"/>
      <c r="H416" s="22"/>
      <c r="K416" s="22"/>
      <c r="M416" s="23"/>
    </row>
    <row r="417" spans="4:13" ht="12.5" x14ac:dyDescent="0.25">
      <c r="D417" s="12"/>
      <c r="H417" s="22"/>
      <c r="K417" s="22"/>
      <c r="M417" s="23"/>
    </row>
    <row r="418" spans="4:13" ht="12.5" x14ac:dyDescent="0.25">
      <c r="D418" s="12"/>
      <c r="H418" s="22"/>
      <c r="K418" s="22"/>
      <c r="M418" s="23"/>
    </row>
    <row r="419" spans="4:13" ht="12.5" x14ac:dyDescent="0.25">
      <c r="D419" s="12"/>
      <c r="H419" s="22"/>
      <c r="K419" s="22"/>
      <c r="M419" s="23"/>
    </row>
    <row r="420" spans="4:13" ht="12.5" x14ac:dyDescent="0.25">
      <c r="D420" s="12"/>
      <c r="H420" s="22"/>
      <c r="K420" s="22"/>
      <c r="M420" s="23"/>
    </row>
    <row r="421" spans="4:13" ht="12.5" x14ac:dyDescent="0.25">
      <c r="D421" s="12"/>
      <c r="H421" s="22"/>
      <c r="K421" s="22"/>
      <c r="M421" s="23"/>
    </row>
    <row r="422" spans="4:13" ht="12.5" x14ac:dyDescent="0.25">
      <c r="D422" s="12"/>
      <c r="H422" s="22"/>
      <c r="K422" s="22"/>
      <c r="M422" s="23"/>
    </row>
    <row r="423" spans="4:13" ht="12.5" x14ac:dyDescent="0.25">
      <c r="D423" s="12"/>
      <c r="H423" s="22"/>
      <c r="K423" s="22"/>
      <c r="M423" s="23"/>
    </row>
    <row r="424" spans="4:13" ht="12.5" x14ac:dyDescent="0.25">
      <c r="D424" s="12"/>
      <c r="H424" s="22"/>
      <c r="K424" s="22"/>
      <c r="M424" s="23"/>
    </row>
    <row r="425" spans="4:13" ht="12.5" x14ac:dyDescent="0.25">
      <c r="D425" s="12"/>
      <c r="H425" s="22"/>
      <c r="K425" s="22"/>
      <c r="M425" s="23"/>
    </row>
    <row r="426" spans="4:13" ht="12.5" x14ac:dyDescent="0.25">
      <c r="D426" s="12"/>
      <c r="H426" s="22"/>
      <c r="K426" s="22"/>
      <c r="M426" s="23"/>
    </row>
    <row r="427" spans="4:13" ht="12.5" x14ac:dyDescent="0.25">
      <c r="D427" s="12"/>
      <c r="H427" s="22"/>
      <c r="K427" s="22"/>
      <c r="M427" s="23"/>
    </row>
    <row r="428" spans="4:13" ht="12.5" x14ac:dyDescent="0.25">
      <c r="D428" s="12"/>
      <c r="H428" s="22"/>
      <c r="K428" s="22"/>
      <c r="M428" s="23"/>
    </row>
    <row r="429" spans="4:13" ht="12.5" x14ac:dyDescent="0.25">
      <c r="D429" s="12"/>
      <c r="H429" s="22"/>
      <c r="K429" s="22"/>
      <c r="M429" s="23"/>
    </row>
    <row r="430" spans="4:13" ht="12.5" x14ac:dyDescent="0.25">
      <c r="D430" s="12"/>
      <c r="H430" s="22"/>
      <c r="K430" s="22"/>
      <c r="M430" s="23"/>
    </row>
    <row r="431" spans="4:13" ht="12.5" x14ac:dyDescent="0.25">
      <c r="D431" s="12"/>
      <c r="H431" s="22"/>
      <c r="K431" s="22"/>
      <c r="M431" s="23"/>
    </row>
    <row r="432" spans="4:13" ht="12.5" x14ac:dyDescent="0.25">
      <c r="D432" s="12"/>
      <c r="H432" s="22"/>
      <c r="K432" s="22"/>
      <c r="M432" s="23"/>
    </row>
    <row r="433" spans="4:13" ht="12.5" x14ac:dyDescent="0.25">
      <c r="D433" s="12"/>
      <c r="H433" s="22"/>
      <c r="K433" s="22"/>
      <c r="M433" s="23"/>
    </row>
    <row r="434" spans="4:13" ht="12.5" x14ac:dyDescent="0.25">
      <c r="D434" s="12"/>
      <c r="H434" s="22"/>
      <c r="K434" s="22"/>
      <c r="M434" s="23"/>
    </row>
    <row r="435" spans="4:13" ht="12.5" x14ac:dyDescent="0.25">
      <c r="D435" s="12"/>
      <c r="H435" s="22"/>
      <c r="K435" s="22"/>
      <c r="M435" s="23"/>
    </row>
    <row r="436" spans="4:13" ht="12.5" x14ac:dyDescent="0.25">
      <c r="D436" s="12"/>
      <c r="H436" s="22"/>
      <c r="K436" s="22"/>
      <c r="M436" s="23"/>
    </row>
    <row r="437" spans="4:13" ht="12.5" x14ac:dyDescent="0.25">
      <c r="D437" s="12"/>
      <c r="H437" s="22"/>
      <c r="K437" s="22"/>
      <c r="M437" s="23"/>
    </row>
    <row r="438" spans="4:13" ht="12.5" x14ac:dyDescent="0.25">
      <c r="D438" s="12"/>
      <c r="H438" s="22"/>
      <c r="K438" s="22"/>
      <c r="M438" s="23"/>
    </row>
    <row r="439" spans="4:13" ht="12.5" x14ac:dyDescent="0.25">
      <c r="D439" s="12"/>
      <c r="H439" s="22"/>
      <c r="K439" s="22"/>
      <c r="M439" s="23"/>
    </row>
    <row r="440" spans="4:13" ht="12.5" x14ac:dyDescent="0.25">
      <c r="D440" s="12"/>
      <c r="H440" s="22"/>
      <c r="K440" s="22"/>
      <c r="M440" s="23"/>
    </row>
    <row r="441" spans="4:13" ht="12.5" x14ac:dyDescent="0.25">
      <c r="D441" s="12"/>
      <c r="H441" s="22"/>
      <c r="K441" s="22"/>
      <c r="M441" s="23"/>
    </row>
    <row r="442" spans="4:13" ht="12.5" x14ac:dyDescent="0.25">
      <c r="D442" s="12"/>
      <c r="H442" s="22"/>
      <c r="K442" s="22"/>
      <c r="M442" s="23"/>
    </row>
    <row r="443" spans="4:13" ht="12.5" x14ac:dyDescent="0.25">
      <c r="D443" s="12"/>
      <c r="H443" s="22"/>
      <c r="K443" s="22"/>
      <c r="M443" s="23"/>
    </row>
    <row r="444" spans="4:13" ht="12.5" x14ac:dyDescent="0.25">
      <c r="D444" s="12"/>
      <c r="H444" s="22"/>
      <c r="K444" s="22"/>
      <c r="M444" s="23"/>
    </row>
    <row r="445" spans="4:13" ht="12.5" x14ac:dyDescent="0.25">
      <c r="D445" s="12"/>
      <c r="H445" s="22"/>
      <c r="K445" s="22"/>
      <c r="M445" s="23"/>
    </row>
    <row r="446" spans="4:13" ht="12.5" x14ac:dyDescent="0.25">
      <c r="D446" s="12"/>
      <c r="H446" s="22"/>
      <c r="K446" s="22"/>
      <c r="M446" s="23"/>
    </row>
    <row r="447" spans="4:13" ht="12.5" x14ac:dyDescent="0.25">
      <c r="D447" s="12"/>
      <c r="H447" s="22"/>
      <c r="K447" s="22"/>
      <c r="M447" s="23"/>
    </row>
    <row r="448" spans="4:13" ht="12.5" x14ac:dyDescent="0.25">
      <c r="D448" s="12"/>
      <c r="H448" s="22"/>
      <c r="K448" s="22"/>
      <c r="M448" s="23"/>
    </row>
    <row r="449" spans="4:13" ht="12.5" x14ac:dyDescent="0.25">
      <c r="D449" s="12"/>
      <c r="H449" s="22"/>
      <c r="K449" s="22"/>
      <c r="M449" s="23"/>
    </row>
    <row r="450" spans="4:13" ht="12.5" x14ac:dyDescent="0.25">
      <c r="D450" s="12"/>
      <c r="H450" s="22"/>
      <c r="K450" s="22"/>
      <c r="M450" s="23"/>
    </row>
    <row r="451" spans="4:13" ht="12.5" x14ac:dyDescent="0.25">
      <c r="D451" s="12"/>
      <c r="H451" s="22"/>
      <c r="K451" s="22"/>
      <c r="M451" s="23"/>
    </row>
    <row r="452" spans="4:13" ht="12.5" x14ac:dyDescent="0.25">
      <c r="D452" s="12"/>
      <c r="H452" s="22"/>
      <c r="K452" s="22"/>
      <c r="M452" s="23"/>
    </row>
    <row r="453" spans="4:13" ht="12.5" x14ac:dyDescent="0.25">
      <c r="D453" s="12"/>
      <c r="H453" s="22"/>
      <c r="K453" s="22"/>
      <c r="M453" s="23"/>
    </row>
    <row r="454" spans="4:13" ht="12.5" x14ac:dyDescent="0.25">
      <c r="D454" s="12"/>
      <c r="H454" s="22"/>
      <c r="K454" s="22"/>
      <c r="M454" s="23"/>
    </row>
    <row r="455" spans="4:13" ht="12.5" x14ac:dyDescent="0.25">
      <c r="D455" s="12"/>
      <c r="H455" s="22"/>
      <c r="K455" s="22"/>
      <c r="M455" s="23"/>
    </row>
    <row r="456" spans="4:13" ht="12.5" x14ac:dyDescent="0.25">
      <c r="D456" s="12"/>
      <c r="H456" s="22"/>
      <c r="K456" s="22"/>
      <c r="M456" s="23"/>
    </row>
    <row r="457" spans="4:13" ht="12.5" x14ac:dyDescent="0.25">
      <c r="D457" s="12"/>
      <c r="H457" s="22"/>
      <c r="K457" s="22"/>
      <c r="M457" s="23"/>
    </row>
    <row r="458" spans="4:13" ht="12.5" x14ac:dyDescent="0.25">
      <c r="D458" s="12"/>
      <c r="H458" s="22"/>
      <c r="K458" s="22"/>
      <c r="M458" s="23"/>
    </row>
    <row r="459" spans="4:13" ht="12.5" x14ac:dyDescent="0.25">
      <c r="D459" s="12"/>
      <c r="H459" s="22"/>
      <c r="K459" s="22"/>
      <c r="M459" s="23"/>
    </row>
    <row r="460" spans="4:13" ht="12.5" x14ac:dyDescent="0.25">
      <c r="D460" s="12"/>
      <c r="H460" s="22"/>
      <c r="K460" s="22"/>
      <c r="M460" s="23"/>
    </row>
    <row r="461" spans="4:13" ht="12.5" x14ac:dyDescent="0.25">
      <c r="D461" s="12"/>
      <c r="H461" s="22"/>
      <c r="K461" s="22"/>
      <c r="M461" s="23"/>
    </row>
    <row r="462" spans="4:13" ht="12.5" x14ac:dyDescent="0.25">
      <c r="D462" s="12"/>
      <c r="H462" s="22"/>
      <c r="K462" s="22"/>
      <c r="M462" s="23"/>
    </row>
    <row r="463" spans="4:13" ht="12.5" x14ac:dyDescent="0.25">
      <c r="D463" s="12"/>
      <c r="H463" s="22"/>
      <c r="K463" s="22"/>
      <c r="M463" s="23"/>
    </row>
    <row r="464" spans="4:13" ht="12.5" x14ac:dyDescent="0.25">
      <c r="D464" s="12"/>
      <c r="H464" s="22"/>
      <c r="K464" s="22"/>
      <c r="M464" s="23"/>
    </row>
    <row r="465" spans="4:13" ht="12.5" x14ac:dyDescent="0.25">
      <c r="D465" s="12"/>
      <c r="H465" s="22"/>
      <c r="K465" s="22"/>
      <c r="M465" s="23"/>
    </row>
    <row r="466" spans="4:13" ht="12.5" x14ac:dyDescent="0.25">
      <c r="D466" s="12"/>
      <c r="H466" s="22"/>
      <c r="K466" s="22"/>
      <c r="M466" s="23"/>
    </row>
    <row r="467" spans="4:13" ht="12.5" x14ac:dyDescent="0.25">
      <c r="D467" s="12"/>
      <c r="H467" s="22"/>
      <c r="K467" s="22"/>
      <c r="M467" s="23"/>
    </row>
    <row r="468" spans="4:13" ht="12.5" x14ac:dyDescent="0.25">
      <c r="D468" s="12"/>
      <c r="H468" s="22"/>
      <c r="K468" s="22"/>
      <c r="M468" s="23"/>
    </row>
    <row r="469" spans="4:13" ht="12.5" x14ac:dyDescent="0.25">
      <c r="D469" s="12"/>
      <c r="H469" s="22"/>
      <c r="K469" s="22"/>
      <c r="M469" s="23"/>
    </row>
    <row r="470" spans="4:13" ht="12.5" x14ac:dyDescent="0.25">
      <c r="D470" s="12"/>
      <c r="H470" s="22"/>
      <c r="K470" s="22"/>
      <c r="M470" s="23"/>
    </row>
    <row r="471" spans="4:13" ht="12.5" x14ac:dyDescent="0.25">
      <c r="D471" s="12"/>
      <c r="H471" s="22"/>
      <c r="K471" s="22"/>
      <c r="M471" s="23"/>
    </row>
    <row r="472" spans="4:13" ht="12.5" x14ac:dyDescent="0.25">
      <c r="D472" s="12"/>
      <c r="H472" s="22"/>
      <c r="K472" s="22"/>
      <c r="M472" s="23"/>
    </row>
    <row r="473" spans="4:13" ht="12.5" x14ac:dyDescent="0.25">
      <c r="D473" s="12"/>
      <c r="H473" s="22"/>
      <c r="K473" s="22"/>
      <c r="M473" s="23"/>
    </row>
    <row r="474" spans="4:13" ht="12.5" x14ac:dyDescent="0.25">
      <c r="D474" s="12"/>
      <c r="H474" s="22"/>
      <c r="K474" s="22"/>
      <c r="M474" s="23"/>
    </row>
    <row r="475" spans="4:13" ht="12.5" x14ac:dyDescent="0.25">
      <c r="D475" s="12"/>
      <c r="H475" s="22"/>
      <c r="K475" s="22"/>
      <c r="M475" s="23"/>
    </row>
    <row r="476" spans="4:13" ht="12.5" x14ac:dyDescent="0.25">
      <c r="D476" s="12"/>
      <c r="H476" s="22"/>
      <c r="K476" s="22"/>
      <c r="M476" s="23"/>
    </row>
    <row r="477" spans="4:13" ht="12.5" x14ac:dyDescent="0.25">
      <c r="D477" s="12"/>
      <c r="H477" s="22"/>
      <c r="K477" s="22"/>
      <c r="M477" s="23"/>
    </row>
    <row r="478" spans="4:13" ht="12.5" x14ac:dyDescent="0.25">
      <c r="D478" s="12"/>
      <c r="H478" s="22"/>
      <c r="K478" s="22"/>
      <c r="M478" s="23"/>
    </row>
    <row r="479" spans="4:13" ht="12.5" x14ac:dyDescent="0.25">
      <c r="D479" s="12"/>
      <c r="H479" s="22"/>
      <c r="K479" s="22"/>
      <c r="M479" s="23"/>
    </row>
    <row r="480" spans="4:13" ht="12.5" x14ac:dyDescent="0.25">
      <c r="D480" s="12"/>
      <c r="H480" s="22"/>
      <c r="K480" s="22"/>
      <c r="M480" s="23"/>
    </row>
    <row r="481" spans="4:13" ht="12.5" x14ac:dyDescent="0.25">
      <c r="D481" s="12"/>
      <c r="H481" s="22"/>
      <c r="K481" s="22"/>
      <c r="M481" s="23"/>
    </row>
    <row r="482" spans="4:13" ht="12.5" x14ac:dyDescent="0.25">
      <c r="D482" s="12"/>
      <c r="H482" s="22"/>
      <c r="K482" s="22"/>
      <c r="M482" s="23"/>
    </row>
    <row r="483" spans="4:13" ht="12.5" x14ac:dyDescent="0.25">
      <c r="D483" s="12"/>
      <c r="H483" s="22"/>
      <c r="K483" s="22"/>
      <c r="M483" s="23"/>
    </row>
    <row r="484" spans="4:13" ht="12.5" x14ac:dyDescent="0.25">
      <c r="D484" s="12"/>
      <c r="H484" s="22"/>
      <c r="K484" s="22"/>
      <c r="M484" s="23"/>
    </row>
    <row r="485" spans="4:13" ht="12.5" x14ac:dyDescent="0.25">
      <c r="D485" s="12"/>
      <c r="H485" s="22"/>
      <c r="K485" s="22"/>
      <c r="M485" s="23"/>
    </row>
    <row r="486" spans="4:13" ht="12.5" x14ac:dyDescent="0.25">
      <c r="D486" s="12"/>
      <c r="H486" s="22"/>
      <c r="K486" s="22"/>
      <c r="M486" s="23"/>
    </row>
    <row r="487" spans="4:13" ht="12.5" x14ac:dyDescent="0.25">
      <c r="D487" s="12"/>
      <c r="H487" s="22"/>
      <c r="K487" s="22"/>
      <c r="M487" s="23"/>
    </row>
    <row r="488" spans="4:13" ht="12.5" x14ac:dyDescent="0.25">
      <c r="D488" s="12"/>
      <c r="H488" s="22"/>
      <c r="K488" s="22"/>
      <c r="M488" s="23"/>
    </row>
    <row r="489" spans="4:13" ht="12.5" x14ac:dyDescent="0.25">
      <c r="D489" s="12"/>
      <c r="H489" s="22"/>
      <c r="K489" s="22"/>
      <c r="M489" s="23"/>
    </row>
    <row r="490" spans="4:13" ht="12.5" x14ac:dyDescent="0.25">
      <c r="D490" s="12"/>
      <c r="H490" s="22"/>
      <c r="K490" s="22"/>
      <c r="M490" s="23"/>
    </row>
    <row r="491" spans="4:13" ht="12.5" x14ac:dyDescent="0.25">
      <c r="D491" s="12"/>
      <c r="H491" s="22"/>
      <c r="K491" s="22"/>
      <c r="M491" s="23"/>
    </row>
    <row r="492" spans="4:13" ht="12.5" x14ac:dyDescent="0.25">
      <c r="D492" s="12"/>
      <c r="H492" s="22"/>
      <c r="K492" s="22"/>
      <c r="M492" s="23"/>
    </row>
    <row r="493" spans="4:13" ht="12.5" x14ac:dyDescent="0.25">
      <c r="D493" s="12"/>
      <c r="H493" s="22"/>
      <c r="K493" s="22"/>
      <c r="M493" s="23"/>
    </row>
    <row r="494" spans="4:13" ht="12.5" x14ac:dyDescent="0.25">
      <c r="D494" s="12"/>
      <c r="H494" s="22"/>
      <c r="K494" s="22"/>
      <c r="M494" s="23"/>
    </row>
    <row r="495" spans="4:13" ht="12.5" x14ac:dyDescent="0.25">
      <c r="D495" s="12"/>
      <c r="H495" s="22"/>
      <c r="K495" s="22"/>
      <c r="M495" s="23"/>
    </row>
    <row r="496" spans="4:13" ht="12.5" x14ac:dyDescent="0.25">
      <c r="D496" s="12"/>
      <c r="H496" s="22"/>
      <c r="K496" s="22"/>
      <c r="M496" s="23"/>
    </row>
    <row r="497" spans="4:13" ht="12.5" x14ac:dyDescent="0.25">
      <c r="D497" s="12"/>
      <c r="H497" s="22"/>
      <c r="K497" s="22"/>
      <c r="M497" s="23"/>
    </row>
    <row r="498" spans="4:13" ht="12.5" x14ac:dyDescent="0.25">
      <c r="D498" s="12"/>
      <c r="H498" s="22"/>
      <c r="K498" s="22"/>
      <c r="M498" s="23"/>
    </row>
    <row r="499" spans="4:13" ht="12.5" x14ac:dyDescent="0.25">
      <c r="D499" s="12"/>
      <c r="H499" s="22"/>
      <c r="K499" s="22"/>
      <c r="M499" s="23"/>
    </row>
    <row r="500" spans="4:13" ht="12.5" x14ac:dyDescent="0.25">
      <c r="D500" s="12"/>
      <c r="H500" s="22"/>
      <c r="K500" s="22"/>
      <c r="M500" s="23"/>
    </row>
    <row r="501" spans="4:13" ht="12.5" x14ac:dyDescent="0.25">
      <c r="D501" s="12"/>
      <c r="H501" s="22"/>
      <c r="K501" s="22"/>
      <c r="M501" s="23"/>
    </row>
    <row r="502" spans="4:13" ht="12.5" x14ac:dyDescent="0.25">
      <c r="D502" s="12"/>
      <c r="H502" s="22"/>
      <c r="K502" s="22"/>
      <c r="M502" s="23"/>
    </row>
    <row r="503" spans="4:13" ht="12.5" x14ac:dyDescent="0.25">
      <c r="D503" s="12"/>
      <c r="H503" s="22"/>
      <c r="K503" s="22"/>
      <c r="M503" s="23"/>
    </row>
    <row r="504" spans="4:13" ht="12.5" x14ac:dyDescent="0.25">
      <c r="D504" s="12"/>
      <c r="H504" s="22"/>
      <c r="K504" s="22"/>
      <c r="M504" s="23"/>
    </row>
    <row r="505" spans="4:13" ht="12.5" x14ac:dyDescent="0.25">
      <c r="D505" s="12"/>
      <c r="H505" s="22"/>
      <c r="K505" s="22"/>
      <c r="M505" s="23"/>
    </row>
    <row r="506" spans="4:13" ht="12.5" x14ac:dyDescent="0.25">
      <c r="D506" s="12"/>
      <c r="H506" s="22"/>
      <c r="K506" s="22"/>
      <c r="M506" s="23"/>
    </row>
    <row r="507" spans="4:13" ht="12.5" x14ac:dyDescent="0.25">
      <c r="D507" s="12"/>
      <c r="H507" s="22"/>
      <c r="K507" s="22"/>
      <c r="M507" s="23"/>
    </row>
    <row r="508" spans="4:13" ht="12.5" x14ac:dyDescent="0.25">
      <c r="D508" s="12"/>
      <c r="H508" s="22"/>
      <c r="K508" s="22"/>
      <c r="M508" s="23"/>
    </row>
    <row r="509" spans="4:13" ht="12.5" x14ac:dyDescent="0.25">
      <c r="D509" s="12"/>
      <c r="H509" s="22"/>
      <c r="K509" s="22"/>
      <c r="M509" s="23"/>
    </row>
    <row r="510" spans="4:13" ht="12.5" x14ac:dyDescent="0.25">
      <c r="D510" s="12"/>
      <c r="H510" s="22"/>
      <c r="K510" s="22"/>
      <c r="M510" s="23"/>
    </row>
    <row r="511" spans="4:13" ht="12.5" x14ac:dyDescent="0.25">
      <c r="D511" s="12"/>
      <c r="H511" s="22"/>
      <c r="K511" s="22"/>
      <c r="M511" s="23"/>
    </row>
    <row r="512" spans="4:13" ht="12.5" x14ac:dyDescent="0.25">
      <c r="D512" s="12"/>
      <c r="H512" s="22"/>
      <c r="K512" s="22"/>
      <c r="M512" s="23"/>
    </row>
    <row r="513" spans="4:13" ht="12.5" x14ac:dyDescent="0.25">
      <c r="D513" s="12"/>
      <c r="H513" s="22"/>
      <c r="K513" s="22"/>
      <c r="M513" s="23"/>
    </row>
    <row r="514" spans="4:13" ht="12.5" x14ac:dyDescent="0.25">
      <c r="D514" s="12"/>
      <c r="H514" s="22"/>
      <c r="K514" s="22"/>
      <c r="M514" s="23"/>
    </row>
    <row r="515" spans="4:13" ht="12.5" x14ac:dyDescent="0.25">
      <c r="D515" s="12"/>
      <c r="H515" s="22"/>
      <c r="K515" s="22"/>
      <c r="M515" s="23"/>
    </row>
    <row r="516" spans="4:13" ht="12.5" x14ac:dyDescent="0.25">
      <c r="D516" s="12"/>
      <c r="H516" s="22"/>
      <c r="K516" s="22"/>
      <c r="M516" s="23"/>
    </row>
    <row r="517" spans="4:13" ht="12.5" x14ac:dyDescent="0.25">
      <c r="D517" s="12"/>
      <c r="H517" s="22"/>
      <c r="K517" s="22"/>
      <c r="M517" s="23"/>
    </row>
    <row r="518" spans="4:13" ht="12.5" x14ac:dyDescent="0.25">
      <c r="D518" s="12"/>
      <c r="H518" s="22"/>
      <c r="K518" s="22"/>
      <c r="M518" s="23"/>
    </row>
    <row r="519" spans="4:13" ht="12.5" x14ac:dyDescent="0.25">
      <c r="D519" s="12"/>
      <c r="H519" s="22"/>
      <c r="K519" s="22"/>
      <c r="M519" s="23"/>
    </row>
    <row r="520" spans="4:13" ht="12.5" x14ac:dyDescent="0.25">
      <c r="D520" s="12"/>
      <c r="H520" s="22"/>
      <c r="K520" s="22"/>
      <c r="M520" s="23"/>
    </row>
    <row r="521" spans="4:13" ht="12.5" x14ac:dyDescent="0.25">
      <c r="D521" s="12"/>
      <c r="H521" s="22"/>
      <c r="K521" s="22"/>
      <c r="M521" s="23"/>
    </row>
    <row r="522" spans="4:13" ht="12.5" x14ac:dyDescent="0.25">
      <c r="D522" s="12"/>
      <c r="H522" s="22"/>
      <c r="K522" s="22"/>
      <c r="M522" s="23"/>
    </row>
    <row r="523" spans="4:13" ht="12.5" x14ac:dyDescent="0.25">
      <c r="D523" s="12"/>
      <c r="H523" s="22"/>
      <c r="K523" s="22"/>
      <c r="M523" s="23"/>
    </row>
    <row r="524" spans="4:13" ht="12.5" x14ac:dyDescent="0.25">
      <c r="D524" s="12"/>
      <c r="H524" s="22"/>
      <c r="K524" s="22"/>
      <c r="M524" s="23"/>
    </row>
    <row r="525" spans="4:13" ht="12.5" x14ac:dyDescent="0.25">
      <c r="D525" s="12"/>
      <c r="H525" s="22"/>
      <c r="K525" s="22"/>
      <c r="M525" s="23"/>
    </row>
    <row r="526" spans="4:13" ht="12.5" x14ac:dyDescent="0.25">
      <c r="D526" s="12"/>
      <c r="H526" s="22"/>
      <c r="K526" s="22"/>
      <c r="M526" s="23"/>
    </row>
    <row r="527" spans="4:13" ht="12.5" x14ac:dyDescent="0.25">
      <c r="D527" s="12"/>
      <c r="H527" s="22"/>
      <c r="K527" s="22"/>
      <c r="M527" s="23"/>
    </row>
    <row r="528" spans="4:13" ht="12.5" x14ac:dyDescent="0.25">
      <c r="D528" s="12"/>
      <c r="H528" s="22"/>
      <c r="K528" s="22"/>
      <c r="M528" s="23"/>
    </row>
    <row r="529" spans="4:13" ht="12.5" x14ac:dyDescent="0.25">
      <c r="D529" s="12"/>
      <c r="H529" s="22"/>
      <c r="K529" s="22"/>
      <c r="M529" s="23"/>
    </row>
    <row r="530" spans="4:13" ht="12.5" x14ac:dyDescent="0.25">
      <c r="D530" s="12"/>
      <c r="H530" s="22"/>
      <c r="K530" s="22"/>
      <c r="M530" s="23"/>
    </row>
    <row r="531" spans="4:13" ht="12.5" x14ac:dyDescent="0.25">
      <c r="D531" s="12"/>
      <c r="H531" s="22"/>
      <c r="K531" s="22"/>
      <c r="M531" s="23"/>
    </row>
    <row r="532" spans="4:13" ht="12.5" x14ac:dyDescent="0.25">
      <c r="D532" s="12"/>
      <c r="H532" s="22"/>
      <c r="K532" s="22"/>
      <c r="M532" s="23"/>
    </row>
    <row r="533" spans="4:13" ht="12.5" x14ac:dyDescent="0.25">
      <c r="D533" s="12"/>
      <c r="H533" s="22"/>
      <c r="K533" s="22"/>
      <c r="M533" s="23"/>
    </row>
    <row r="534" spans="4:13" ht="12.5" x14ac:dyDescent="0.25">
      <c r="D534" s="12"/>
      <c r="H534" s="22"/>
      <c r="K534" s="22"/>
      <c r="M534" s="23"/>
    </row>
    <row r="535" spans="4:13" ht="12.5" x14ac:dyDescent="0.25">
      <c r="D535" s="12"/>
      <c r="H535" s="22"/>
      <c r="K535" s="22"/>
      <c r="M535" s="23"/>
    </row>
    <row r="536" spans="4:13" ht="12.5" x14ac:dyDescent="0.25">
      <c r="D536" s="12"/>
      <c r="H536" s="22"/>
      <c r="K536" s="22"/>
      <c r="M536" s="23"/>
    </row>
    <row r="537" spans="4:13" ht="12.5" x14ac:dyDescent="0.25">
      <c r="D537" s="12"/>
      <c r="H537" s="22"/>
      <c r="K537" s="22"/>
      <c r="M537" s="23"/>
    </row>
    <row r="538" spans="4:13" ht="12.5" x14ac:dyDescent="0.25">
      <c r="D538" s="12"/>
      <c r="H538" s="22"/>
      <c r="K538" s="22"/>
      <c r="M538" s="23"/>
    </row>
    <row r="539" spans="4:13" ht="12.5" x14ac:dyDescent="0.25">
      <c r="D539" s="12"/>
      <c r="H539" s="22"/>
      <c r="K539" s="22"/>
      <c r="M539" s="23"/>
    </row>
    <row r="540" spans="4:13" ht="12.5" x14ac:dyDescent="0.25">
      <c r="D540" s="12"/>
      <c r="H540" s="22"/>
      <c r="K540" s="22"/>
      <c r="M540" s="23"/>
    </row>
    <row r="541" spans="4:13" ht="12.5" x14ac:dyDescent="0.25">
      <c r="D541" s="12"/>
      <c r="H541" s="22"/>
      <c r="K541" s="22"/>
      <c r="M541" s="23"/>
    </row>
    <row r="542" spans="4:13" ht="12.5" x14ac:dyDescent="0.25">
      <c r="D542" s="12"/>
      <c r="H542" s="22"/>
      <c r="K542" s="22"/>
      <c r="M542" s="23"/>
    </row>
    <row r="543" spans="4:13" ht="12.5" x14ac:dyDescent="0.25">
      <c r="D543" s="12"/>
      <c r="H543" s="22"/>
      <c r="K543" s="22"/>
      <c r="M543" s="23"/>
    </row>
    <row r="544" spans="4:13" ht="12.5" x14ac:dyDescent="0.25">
      <c r="D544" s="12"/>
      <c r="H544" s="22"/>
      <c r="K544" s="22"/>
      <c r="M544" s="23"/>
    </row>
    <row r="545" spans="4:13" ht="12.5" x14ac:dyDescent="0.25">
      <c r="D545" s="12"/>
      <c r="H545" s="22"/>
      <c r="K545" s="22"/>
      <c r="M545" s="23"/>
    </row>
    <row r="546" spans="4:13" ht="12.5" x14ac:dyDescent="0.25">
      <c r="D546" s="12"/>
      <c r="H546" s="22"/>
      <c r="K546" s="22"/>
      <c r="M546" s="23"/>
    </row>
    <row r="547" spans="4:13" ht="12.5" x14ac:dyDescent="0.25">
      <c r="D547" s="12"/>
      <c r="H547" s="22"/>
      <c r="K547" s="22"/>
      <c r="M547" s="23"/>
    </row>
    <row r="548" spans="4:13" ht="12.5" x14ac:dyDescent="0.25">
      <c r="D548" s="12"/>
      <c r="H548" s="22"/>
      <c r="K548" s="22"/>
      <c r="M548" s="23"/>
    </row>
    <row r="549" spans="4:13" ht="12.5" x14ac:dyDescent="0.25">
      <c r="D549" s="12"/>
      <c r="H549" s="22"/>
      <c r="K549" s="22"/>
      <c r="M549" s="23"/>
    </row>
    <row r="550" spans="4:13" ht="12.5" x14ac:dyDescent="0.25">
      <c r="D550" s="12"/>
      <c r="H550" s="22"/>
      <c r="K550" s="22"/>
      <c r="M550" s="23"/>
    </row>
    <row r="551" spans="4:13" ht="12.5" x14ac:dyDescent="0.25">
      <c r="D551" s="12"/>
      <c r="H551" s="22"/>
      <c r="K551" s="22"/>
      <c r="M551" s="23"/>
    </row>
    <row r="552" spans="4:13" ht="12.5" x14ac:dyDescent="0.25">
      <c r="D552" s="12"/>
      <c r="H552" s="22"/>
      <c r="K552" s="22"/>
      <c r="M552" s="23"/>
    </row>
    <row r="553" spans="4:13" ht="12.5" x14ac:dyDescent="0.25">
      <c r="D553" s="12"/>
      <c r="H553" s="22"/>
      <c r="K553" s="22"/>
      <c r="M553" s="23"/>
    </row>
    <row r="554" spans="4:13" ht="12.5" x14ac:dyDescent="0.25">
      <c r="D554" s="12"/>
      <c r="H554" s="22"/>
      <c r="K554" s="22"/>
      <c r="M554" s="23"/>
    </row>
    <row r="555" spans="4:13" ht="12.5" x14ac:dyDescent="0.25">
      <c r="D555" s="12"/>
      <c r="H555" s="22"/>
      <c r="K555" s="22"/>
      <c r="M555" s="23"/>
    </row>
    <row r="556" spans="4:13" ht="12.5" x14ac:dyDescent="0.25">
      <c r="D556" s="12"/>
      <c r="H556" s="22"/>
      <c r="K556" s="22"/>
      <c r="M556" s="23"/>
    </row>
    <row r="557" spans="4:13" ht="12.5" x14ac:dyDescent="0.25">
      <c r="D557" s="12"/>
      <c r="H557" s="22"/>
      <c r="K557" s="22"/>
      <c r="M557" s="23"/>
    </row>
    <row r="558" spans="4:13" ht="12.5" x14ac:dyDescent="0.25">
      <c r="D558" s="12"/>
      <c r="H558" s="22"/>
      <c r="K558" s="22"/>
      <c r="M558" s="23"/>
    </row>
    <row r="559" spans="4:13" ht="12.5" x14ac:dyDescent="0.25">
      <c r="D559" s="12"/>
      <c r="H559" s="22"/>
      <c r="K559" s="22"/>
      <c r="M559" s="23"/>
    </row>
    <row r="560" spans="4:13" ht="12.5" x14ac:dyDescent="0.25">
      <c r="D560" s="12"/>
      <c r="H560" s="22"/>
      <c r="K560" s="22"/>
      <c r="M560" s="23"/>
    </row>
    <row r="561" spans="4:13" ht="12.5" x14ac:dyDescent="0.25">
      <c r="D561" s="12"/>
      <c r="H561" s="22"/>
      <c r="K561" s="22"/>
      <c r="M561" s="23"/>
    </row>
    <row r="562" spans="4:13" ht="12.5" x14ac:dyDescent="0.25">
      <c r="D562" s="12"/>
      <c r="H562" s="22"/>
      <c r="K562" s="22"/>
      <c r="M562" s="23"/>
    </row>
    <row r="563" spans="4:13" ht="12.5" x14ac:dyDescent="0.25">
      <c r="D563" s="12"/>
      <c r="H563" s="22"/>
      <c r="K563" s="22"/>
      <c r="M563" s="23"/>
    </row>
    <row r="564" spans="4:13" ht="12.5" x14ac:dyDescent="0.25">
      <c r="D564" s="12"/>
      <c r="H564" s="22"/>
      <c r="K564" s="22"/>
      <c r="M564" s="23"/>
    </row>
    <row r="565" spans="4:13" ht="12.5" x14ac:dyDescent="0.25">
      <c r="D565" s="12"/>
      <c r="H565" s="22"/>
      <c r="K565" s="22"/>
      <c r="M565" s="23"/>
    </row>
    <row r="566" spans="4:13" ht="12.5" x14ac:dyDescent="0.25">
      <c r="D566" s="12"/>
      <c r="H566" s="22"/>
      <c r="K566" s="22"/>
      <c r="M566" s="23"/>
    </row>
    <row r="567" spans="4:13" ht="12.5" x14ac:dyDescent="0.25">
      <c r="D567" s="12"/>
      <c r="H567" s="22"/>
      <c r="K567" s="22"/>
      <c r="M567" s="23"/>
    </row>
    <row r="568" spans="4:13" ht="12.5" x14ac:dyDescent="0.25">
      <c r="D568" s="12"/>
      <c r="H568" s="22"/>
      <c r="K568" s="22"/>
      <c r="M568" s="23"/>
    </row>
    <row r="569" spans="4:13" ht="12.5" x14ac:dyDescent="0.25">
      <c r="D569" s="12"/>
      <c r="H569" s="22"/>
      <c r="K569" s="22"/>
      <c r="M569" s="23"/>
    </row>
    <row r="570" spans="4:13" ht="12.5" x14ac:dyDescent="0.25">
      <c r="D570" s="12"/>
      <c r="H570" s="22"/>
      <c r="K570" s="22"/>
      <c r="M570" s="23"/>
    </row>
    <row r="571" spans="4:13" ht="12.5" x14ac:dyDescent="0.25">
      <c r="D571" s="12"/>
      <c r="H571" s="22"/>
      <c r="K571" s="22"/>
      <c r="M571" s="23"/>
    </row>
    <row r="572" spans="4:13" ht="12.5" x14ac:dyDescent="0.25">
      <c r="D572" s="12"/>
      <c r="H572" s="22"/>
      <c r="K572" s="22"/>
      <c r="M572" s="23"/>
    </row>
    <row r="573" spans="4:13" ht="12.5" x14ac:dyDescent="0.25">
      <c r="D573" s="12"/>
      <c r="H573" s="22"/>
      <c r="K573" s="22"/>
      <c r="M573" s="23"/>
    </row>
    <row r="574" spans="4:13" ht="12.5" x14ac:dyDescent="0.25">
      <c r="D574" s="12"/>
      <c r="H574" s="22"/>
      <c r="K574" s="22"/>
      <c r="M574" s="23"/>
    </row>
    <row r="575" spans="4:13" ht="12.5" x14ac:dyDescent="0.25">
      <c r="D575" s="12"/>
      <c r="H575" s="22"/>
      <c r="K575" s="22"/>
      <c r="M575" s="23"/>
    </row>
    <row r="576" spans="4:13" ht="12.5" x14ac:dyDescent="0.25">
      <c r="D576" s="12"/>
      <c r="H576" s="22"/>
      <c r="K576" s="22"/>
      <c r="M576" s="23"/>
    </row>
    <row r="577" spans="4:13" ht="12.5" x14ac:dyDescent="0.25">
      <c r="D577" s="12"/>
      <c r="H577" s="22"/>
      <c r="K577" s="22"/>
      <c r="M577" s="23"/>
    </row>
    <row r="578" spans="4:13" ht="12.5" x14ac:dyDescent="0.25">
      <c r="D578" s="12"/>
      <c r="H578" s="22"/>
      <c r="K578" s="22"/>
      <c r="M578" s="23"/>
    </row>
    <row r="579" spans="4:13" ht="12.5" x14ac:dyDescent="0.25">
      <c r="D579" s="12"/>
      <c r="H579" s="22"/>
      <c r="K579" s="22"/>
      <c r="M579" s="23"/>
    </row>
    <row r="580" spans="4:13" ht="12.5" x14ac:dyDescent="0.25">
      <c r="D580" s="12"/>
      <c r="H580" s="22"/>
      <c r="K580" s="22"/>
      <c r="M580" s="23"/>
    </row>
    <row r="581" spans="4:13" ht="12.5" x14ac:dyDescent="0.25">
      <c r="D581" s="12"/>
      <c r="H581" s="22"/>
      <c r="K581" s="22"/>
      <c r="M581" s="23"/>
    </row>
    <row r="582" spans="4:13" ht="12.5" x14ac:dyDescent="0.25">
      <c r="D582" s="12"/>
      <c r="H582" s="22"/>
      <c r="K582" s="22"/>
      <c r="M582" s="23"/>
    </row>
    <row r="583" spans="4:13" ht="12.5" x14ac:dyDescent="0.25">
      <c r="D583" s="12"/>
      <c r="H583" s="22"/>
      <c r="K583" s="22"/>
      <c r="M583" s="23"/>
    </row>
    <row r="584" spans="4:13" ht="12.5" x14ac:dyDescent="0.25">
      <c r="D584" s="12"/>
      <c r="H584" s="22"/>
      <c r="K584" s="22"/>
      <c r="M584" s="23"/>
    </row>
    <row r="585" spans="4:13" ht="12.5" x14ac:dyDescent="0.25">
      <c r="D585" s="12"/>
      <c r="H585" s="22"/>
      <c r="K585" s="22"/>
      <c r="M585" s="23"/>
    </row>
    <row r="586" spans="4:13" ht="12.5" x14ac:dyDescent="0.25">
      <c r="D586" s="12"/>
      <c r="H586" s="22"/>
      <c r="K586" s="22"/>
      <c r="M586" s="23"/>
    </row>
    <row r="587" spans="4:13" ht="12.5" x14ac:dyDescent="0.25">
      <c r="D587" s="12"/>
      <c r="H587" s="22"/>
      <c r="K587" s="22"/>
      <c r="M587" s="23"/>
    </row>
    <row r="588" spans="4:13" ht="12.5" x14ac:dyDescent="0.25">
      <c r="D588" s="12"/>
      <c r="H588" s="22"/>
      <c r="K588" s="22"/>
      <c r="M588" s="23"/>
    </row>
    <row r="589" spans="4:13" ht="12.5" x14ac:dyDescent="0.25">
      <c r="D589" s="12"/>
      <c r="H589" s="22"/>
      <c r="K589" s="22"/>
      <c r="M589" s="23"/>
    </row>
    <row r="590" spans="4:13" ht="12.5" x14ac:dyDescent="0.25">
      <c r="D590" s="12"/>
      <c r="H590" s="22"/>
      <c r="K590" s="22"/>
      <c r="M590" s="23"/>
    </row>
    <row r="591" spans="4:13" ht="12.5" x14ac:dyDescent="0.25">
      <c r="D591" s="12"/>
      <c r="H591" s="22"/>
      <c r="K591" s="22"/>
      <c r="M591" s="23"/>
    </row>
    <row r="592" spans="4:13" ht="12.5" x14ac:dyDescent="0.25">
      <c r="D592" s="12"/>
      <c r="H592" s="22"/>
      <c r="K592" s="22"/>
      <c r="M592" s="23"/>
    </row>
    <row r="593" spans="4:13" ht="12.5" x14ac:dyDescent="0.25">
      <c r="D593" s="12"/>
      <c r="H593" s="22"/>
      <c r="K593" s="22"/>
      <c r="M593" s="23"/>
    </row>
    <row r="594" spans="4:13" ht="12.5" x14ac:dyDescent="0.25">
      <c r="D594" s="12"/>
      <c r="H594" s="22"/>
      <c r="K594" s="22"/>
      <c r="M594" s="23"/>
    </row>
    <row r="595" spans="4:13" ht="12.5" x14ac:dyDescent="0.25">
      <c r="D595" s="12"/>
      <c r="H595" s="22"/>
      <c r="K595" s="22"/>
      <c r="M595" s="23"/>
    </row>
    <row r="596" spans="4:13" ht="12.5" x14ac:dyDescent="0.25">
      <c r="D596" s="12"/>
      <c r="H596" s="22"/>
      <c r="K596" s="22"/>
      <c r="M596" s="23"/>
    </row>
    <row r="597" spans="4:13" ht="12.5" x14ac:dyDescent="0.25">
      <c r="D597" s="12"/>
      <c r="H597" s="22"/>
      <c r="K597" s="22"/>
      <c r="M597" s="23"/>
    </row>
    <row r="598" spans="4:13" ht="12.5" x14ac:dyDescent="0.25">
      <c r="D598" s="12"/>
      <c r="H598" s="22"/>
      <c r="K598" s="22"/>
      <c r="M598" s="23"/>
    </row>
    <row r="599" spans="4:13" ht="12.5" x14ac:dyDescent="0.25">
      <c r="D599" s="12"/>
      <c r="H599" s="22"/>
      <c r="K599" s="22"/>
      <c r="M599" s="23"/>
    </row>
    <row r="600" spans="4:13" ht="12.5" x14ac:dyDescent="0.25">
      <c r="D600" s="12"/>
      <c r="H600" s="22"/>
      <c r="K600" s="22"/>
      <c r="M600" s="23"/>
    </row>
    <row r="601" spans="4:13" ht="12.5" x14ac:dyDescent="0.25">
      <c r="D601" s="12"/>
      <c r="H601" s="22"/>
      <c r="K601" s="22"/>
      <c r="M601" s="23"/>
    </row>
    <row r="602" spans="4:13" ht="12.5" x14ac:dyDescent="0.25">
      <c r="D602" s="12"/>
      <c r="H602" s="22"/>
      <c r="K602" s="22"/>
      <c r="M602" s="23"/>
    </row>
    <row r="603" spans="4:13" ht="12.5" x14ac:dyDescent="0.25">
      <c r="D603" s="12"/>
      <c r="H603" s="22"/>
      <c r="K603" s="22"/>
      <c r="M603" s="23"/>
    </row>
    <row r="604" spans="4:13" ht="12.5" x14ac:dyDescent="0.25">
      <c r="D604" s="12"/>
      <c r="H604" s="22"/>
      <c r="K604" s="22"/>
      <c r="M604" s="23"/>
    </row>
    <row r="605" spans="4:13" ht="12.5" x14ac:dyDescent="0.25">
      <c r="D605" s="12"/>
      <c r="H605" s="22"/>
      <c r="K605" s="22"/>
      <c r="M605" s="23"/>
    </row>
    <row r="606" spans="4:13" ht="12.5" x14ac:dyDescent="0.25">
      <c r="D606" s="12"/>
      <c r="H606" s="22"/>
      <c r="K606" s="22"/>
      <c r="M606" s="23"/>
    </row>
    <row r="607" spans="4:13" ht="12.5" x14ac:dyDescent="0.25">
      <c r="D607" s="12"/>
      <c r="H607" s="22"/>
      <c r="K607" s="22"/>
      <c r="M607" s="23"/>
    </row>
    <row r="608" spans="4:13" ht="12.5" x14ac:dyDescent="0.25">
      <c r="D608" s="12"/>
      <c r="H608" s="22"/>
      <c r="K608" s="22"/>
      <c r="M608" s="23"/>
    </row>
    <row r="609" spans="4:13" ht="12.5" x14ac:dyDescent="0.25">
      <c r="D609" s="12"/>
      <c r="H609" s="22"/>
      <c r="K609" s="22"/>
      <c r="M609" s="23"/>
    </row>
    <row r="610" spans="4:13" ht="12.5" x14ac:dyDescent="0.25">
      <c r="D610" s="12"/>
      <c r="H610" s="22"/>
      <c r="K610" s="22"/>
      <c r="M610" s="23"/>
    </row>
    <row r="611" spans="4:13" ht="12.5" x14ac:dyDescent="0.25">
      <c r="D611" s="12"/>
      <c r="H611" s="22"/>
      <c r="K611" s="22"/>
      <c r="M611" s="23"/>
    </row>
    <row r="612" spans="4:13" ht="12.5" x14ac:dyDescent="0.25">
      <c r="D612" s="12"/>
      <c r="H612" s="22"/>
      <c r="K612" s="22"/>
      <c r="M612" s="23"/>
    </row>
    <row r="613" spans="4:13" ht="12.5" x14ac:dyDescent="0.25">
      <c r="D613" s="12"/>
      <c r="H613" s="22"/>
      <c r="K613" s="22"/>
      <c r="M613" s="23"/>
    </row>
    <row r="614" spans="4:13" ht="12.5" x14ac:dyDescent="0.25">
      <c r="D614" s="12"/>
      <c r="H614" s="22"/>
      <c r="K614" s="22"/>
      <c r="M614" s="23"/>
    </row>
    <row r="615" spans="4:13" ht="12.5" x14ac:dyDescent="0.25">
      <c r="D615" s="12"/>
      <c r="H615" s="22"/>
      <c r="K615" s="22"/>
      <c r="M615" s="23"/>
    </row>
    <row r="616" spans="4:13" ht="12.5" x14ac:dyDescent="0.25">
      <c r="D616" s="12"/>
      <c r="H616" s="22"/>
      <c r="K616" s="22"/>
      <c r="M616" s="23"/>
    </row>
    <row r="617" spans="4:13" ht="12.5" x14ac:dyDescent="0.25">
      <c r="D617" s="12"/>
      <c r="H617" s="22"/>
      <c r="K617" s="22"/>
      <c r="M617" s="23"/>
    </row>
    <row r="618" spans="4:13" ht="12.5" x14ac:dyDescent="0.25">
      <c r="D618" s="12"/>
      <c r="H618" s="22"/>
      <c r="K618" s="22"/>
      <c r="M618" s="23"/>
    </row>
    <row r="619" spans="4:13" ht="12.5" x14ac:dyDescent="0.25">
      <c r="D619" s="12"/>
      <c r="H619" s="22"/>
      <c r="K619" s="22"/>
      <c r="M619" s="23"/>
    </row>
    <row r="620" spans="4:13" ht="12.5" x14ac:dyDescent="0.25">
      <c r="D620" s="12"/>
      <c r="H620" s="22"/>
      <c r="K620" s="22"/>
      <c r="M620" s="23"/>
    </row>
    <row r="621" spans="4:13" ht="12.5" x14ac:dyDescent="0.25">
      <c r="D621" s="12"/>
      <c r="H621" s="22"/>
      <c r="K621" s="22"/>
      <c r="M621" s="23"/>
    </row>
    <row r="622" spans="4:13" ht="12.5" x14ac:dyDescent="0.25">
      <c r="D622" s="12"/>
      <c r="H622" s="22"/>
      <c r="K622" s="22"/>
      <c r="M622" s="23"/>
    </row>
    <row r="623" spans="4:13" ht="12.5" x14ac:dyDescent="0.25">
      <c r="D623" s="12"/>
      <c r="H623" s="22"/>
      <c r="K623" s="22"/>
      <c r="M623" s="23"/>
    </row>
    <row r="624" spans="4:13" ht="12.5" x14ac:dyDescent="0.25">
      <c r="D624" s="12"/>
      <c r="H624" s="22"/>
      <c r="K624" s="22"/>
      <c r="M624" s="23"/>
    </row>
    <row r="625" spans="4:13" ht="12.5" x14ac:dyDescent="0.25">
      <c r="D625" s="12"/>
      <c r="H625" s="22"/>
      <c r="K625" s="22"/>
      <c r="M625" s="23"/>
    </row>
    <row r="626" spans="4:13" ht="12.5" x14ac:dyDescent="0.25">
      <c r="D626" s="12"/>
      <c r="H626" s="22"/>
      <c r="K626" s="22"/>
      <c r="M626" s="23"/>
    </row>
    <row r="627" spans="4:13" ht="12.5" x14ac:dyDescent="0.25">
      <c r="D627" s="12"/>
      <c r="H627" s="22"/>
      <c r="K627" s="22"/>
      <c r="M627" s="23"/>
    </row>
    <row r="628" spans="4:13" ht="12.5" x14ac:dyDescent="0.25">
      <c r="D628" s="12"/>
      <c r="H628" s="22"/>
      <c r="K628" s="22"/>
      <c r="M628" s="23"/>
    </row>
    <row r="629" spans="4:13" ht="12.5" x14ac:dyDescent="0.25">
      <c r="D629" s="12"/>
      <c r="H629" s="22"/>
      <c r="K629" s="22"/>
      <c r="M629" s="23"/>
    </row>
    <row r="630" spans="4:13" ht="12.5" x14ac:dyDescent="0.25">
      <c r="D630" s="12"/>
      <c r="H630" s="22"/>
      <c r="K630" s="22"/>
      <c r="M630" s="23"/>
    </row>
    <row r="631" spans="4:13" ht="12.5" x14ac:dyDescent="0.25">
      <c r="D631" s="12"/>
      <c r="H631" s="22"/>
      <c r="K631" s="22"/>
      <c r="M631" s="23"/>
    </row>
    <row r="632" spans="4:13" ht="12.5" x14ac:dyDescent="0.25">
      <c r="D632" s="12"/>
      <c r="H632" s="22"/>
      <c r="K632" s="22"/>
      <c r="M632" s="23"/>
    </row>
    <row r="633" spans="4:13" ht="12.5" x14ac:dyDescent="0.25">
      <c r="D633" s="12"/>
      <c r="H633" s="22"/>
      <c r="K633" s="22"/>
      <c r="M633" s="23"/>
    </row>
    <row r="634" spans="4:13" ht="12.5" x14ac:dyDescent="0.25">
      <c r="D634" s="12"/>
      <c r="H634" s="22"/>
      <c r="K634" s="22"/>
      <c r="M634" s="23"/>
    </row>
    <row r="635" spans="4:13" ht="12.5" x14ac:dyDescent="0.25">
      <c r="D635" s="12"/>
      <c r="H635" s="22"/>
      <c r="K635" s="22"/>
      <c r="M635" s="23"/>
    </row>
    <row r="636" spans="4:13" ht="12.5" x14ac:dyDescent="0.25">
      <c r="D636" s="12"/>
      <c r="H636" s="22"/>
      <c r="K636" s="22"/>
      <c r="M636" s="23"/>
    </row>
    <row r="637" spans="4:13" ht="12.5" x14ac:dyDescent="0.25">
      <c r="D637" s="12"/>
      <c r="H637" s="22"/>
      <c r="K637" s="22"/>
      <c r="M637" s="23"/>
    </row>
    <row r="638" spans="4:13" ht="12.5" x14ac:dyDescent="0.25">
      <c r="D638" s="12"/>
      <c r="H638" s="22"/>
      <c r="K638" s="22"/>
      <c r="M638" s="23"/>
    </row>
    <row r="639" spans="4:13" ht="12.5" x14ac:dyDescent="0.25">
      <c r="D639" s="12"/>
      <c r="H639" s="22"/>
      <c r="K639" s="22"/>
      <c r="M639" s="23"/>
    </row>
    <row r="640" spans="4:13" ht="12.5" x14ac:dyDescent="0.25">
      <c r="D640" s="12"/>
      <c r="H640" s="22"/>
      <c r="K640" s="22"/>
      <c r="M640" s="23"/>
    </row>
    <row r="641" spans="4:13" ht="12.5" x14ac:dyDescent="0.25">
      <c r="D641" s="12"/>
      <c r="H641" s="22"/>
      <c r="K641" s="22"/>
      <c r="M641" s="23"/>
    </row>
    <row r="642" spans="4:13" ht="12.5" x14ac:dyDescent="0.25">
      <c r="D642" s="12"/>
      <c r="H642" s="22"/>
      <c r="K642" s="22"/>
      <c r="M642" s="23"/>
    </row>
    <row r="643" spans="4:13" ht="12.5" x14ac:dyDescent="0.25">
      <c r="D643" s="12"/>
      <c r="H643" s="22"/>
      <c r="K643" s="22"/>
      <c r="M643" s="23"/>
    </row>
    <row r="644" spans="4:13" ht="12.5" x14ac:dyDescent="0.25">
      <c r="D644" s="12"/>
      <c r="H644" s="22"/>
      <c r="K644" s="22"/>
      <c r="M644" s="23"/>
    </row>
    <row r="645" spans="4:13" ht="12.5" x14ac:dyDescent="0.25">
      <c r="D645" s="12"/>
      <c r="H645" s="22"/>
      <c r="K645" s="22"/>
      <c r="M645" s="23"/>
    </row>
    <row r="646" spans="4:13" ht="12.5" x14ac:dyDescent="0.25">
      <c r="D646" s="12"/>
      <c r="H646" s="22"/>
      <c r="K646" s="22"/>
      <c r="M646" s="23"/>
    </row>
    <row r="647" spans="4:13" ht="12.5" x14ac:dyDescent="0.25">
      <c r="D647" s="12"/>
      <c r="H647" s="22"/>
      <c r="K647" s="22"/>
      <c r="M647" s="23"/>
    </row>
    <row r="648" spans="4:13" ht="12.5" x14ac:dyDescent="0.25">
      <c r="D648" s="12"/>
      <c r="H648" s="22"/>
      <c r="K648" s="22"/>
      <c r="M648" s="23"/>
    </row>
    <row r="649" spans="4:13" ht="12.5" x14ac:dyDescent="0.25">
      <c r="D649" s="12"/>
      <c r="H649" s="22"/>
      <c r="K649" s="22"/>
      <c r="M649" s="23"/>
    </row>
    <row r="650" spans="4:13" ht="12.5" x14ac:dyDescent="0.25">
      <c r="D650" s="12"/>
      <c r="H650" s="22"/>
      <c r="K650" s="22"/>
      <c r="M650" s="23"/>
    </row>
    <row r="651" spans="4:13" ht="12.5" x14ac:dyDescent="0.25">
      <c r="D651" s="12"/>
      <c r="H651" s="22"/>
      <c r="K651" s="22"/>
      <c r="M651" s="23"/>
    </row>
    <row r="652" spans="4:13" ht="12.5" x14ac:dyDescent="0.25">
      <c r="D652" s="12"/>
      <c r="H652" s="22"/>
      <c r="K652" s="22"/>
      <c r="M652" s="23"/>
    </row>
    <row r="653" spans="4:13" ht="12.5" x14ac:dyDescent="0.25">
      <c r="D653" s="12"/>
      <c r="H653" s="22"/>
      <c r="K653" s="22"/>
      <c r="M653" s="23"/>
    </row>
    <row r="654" spans="4:13" ht="12.5" x14ac:dyDescent="0.25">
      <c r="D654" s="12"/>
      <c r="H654" s="22"/>
      <c r="K654" s="22"/>
      <c r="M654" s="23"/>
    </row>
    <row r="655" spans="4:13" ht="12.5" x14ac:dyDescent="0.25">
      <c r="D655" s="12"/>
      <c r="H655" s="22"/>
      <c r="K655" s="22"/>
      <c r="M655" s="23"/>
    </row>
    <row r="656" spans="4:13" ht="12.5" x14ac:dyDescent="0.25">
      <c r="D656" s="12"/>
      <c r="H656" s="22"/>
      <c r="K656" s="22"/>
      <c r="M656" s="23"/>
    </row>
    <row r="657" spans="4:13" ht="12.5" x14ac:dyDescent="0.25">
      <c r="D657" s="12"/>
      <c r="H657" s="22"/>
      <c r="K657" s="22"/>
      <c r="M657" s="23"/>
    </row>
    <row r="658" spans="4:13" ht="12.5" x14ac:dyDescent="0.25">
      <c r="D658" s="12"/>
      <c r="H658" s="22"/>
      <c r="K658" s="22"/>
      <c r="M658" s="23"/>
    </row>
    <row r="659" spans="4:13" ht="12.5" x14ac:dyDescent="0.25">
      <c r="D659" s="12"/>
      <c r="H659" s="22"/>
      <c r="K659" s="22"/>
      <c r="M659" s="23"/>
    </row>
    <row r="660" spans="4:13" ht="12.5" x14ac:dyDescent="0.25">
      <c r="D660" s="12"/>
      <c r="H660" s="22"/>
      <c r="K660" s="22"/>
      <c r="M660" s="23"/>
    </row>
    <row r="661" spans="4:13" ht="12.5" x14ac:dyDescent="0.25">
      <c r="D661" s="12"/>
      <c r="H661" s="22"/>
      <c r="K661" s="22"/>
      <c r="M661" s="23"/>
    </row>
    <row r="662" spans="4:13" ht="12.5" x14ac:dyDescent="0.25">
      <c r="D662" s="12"/>
      <c r="H662" s="22"/>
      <c r="K662" s="22"/>
      <c r="M662" s="23"/>
    </row>
    <row r="663" spans="4:13" ht="12.5" x14ac:dyDescent="0.25">
      <c r="D663" s="12"/>
      <c r="H663" s="22"/>
      <c r="K663" s="22"/>
      <c r="M663" s="23"/>
    </row>
    <row r="664" spans="4:13" ht="12.5" x14ac:dyDescent="0.25">
      <c r="D664" s="12"/>
      <c r="H664" s="22"/>
      <c r="K664" s="22"/>
      <c r="M664" s="23"/>
    </row>
    <row r="665" spans="4:13" ht="12.5" x14ac:dyDescent="0.25">
      <c r="D665" s="12"/>
      <c r="H665" s="22"/>
      <c r="K665" s="22"/>
      <c r="M665" s="23"/>
    </row>
    <row r="666" spans="4:13" ht="12.5" x14ac:dyDescent="0.25">
      <c r="D666" s="12"/>
      <c r="H666" s="22"/>
      <c r="K666" s="22"/>
      <c r="M666" s="23"/>
    </row>
    <row r="667" spans="4:13" ht="12.5" x14ac:dyDescent="0.25">
      <c r="D667" s="12"/>
      <c r="H667" s="22"/>
      <c r="K667" s="22"/>
      <c r="M667" s="23"/>
    </row>
    <row r="668" spans="4:13" ht="12.5" x14ac:dyDescent="0.25">
      <c r="D668" s="12"/>
      <c r="H668" s="22"/>
      <c r="K668" s="22"/>
      <c r="M668" s="23"/>
    </row>
    <row r="669" spans="4:13" ht="12.5" x14ac:dyDescent="0.25">
      <c r="D669" s="12"/>
      <c r="H669" s="22"/>
      <c r="K669" s="22"/>
      <c r="M669" s="23"/>
    </row>
    <row r="670" spans="4:13" ht="12.5" x14ac:dyDescent="0.25">
      <c r="D670" s="12"/>
      <c r="H670" s="22"/>
      <c r="K670" s="22"/>
      <c r="M670" s="23"/>
    </row>
    <row r="671" spans="4:13" ht="12.5" x14ac:dyDescent="0.25">
      <c r="D671" s="12"/>
      <c r="H671" s="22"/>
      <c r="K671" s="22"/>
      <c r="M671" s="23"/>
    </row>
    <row r="672" spans="4:13" ht="12.5" x14ac:dyDescent="0.25">
      <c r="D672" s="12"/>
      <c r="H672" s="22"/>
      <c r="K672" s="22"/>
      <c r="M672" s="23"/>
    </row>
    <row r="673" spans="4:13" ht="12.5" x14ac:dyDescent="0.25">
      <c r="D673" s="12"/>
      <c r="H673" s="22"/>
      <c r="K673" s="22"/>
      <c r="M673" s="23"/>
    </row>
    <row r="674" spans="4:13" ht="12.5" x14ac:dyDescent="0.25">
      <c r="D674" s="12"/>
      <c r="H674" s="22"/>
      <c r="K674" s="22"/>
      <c r="M674" s="23"/>
    </row>
    <row r="675" spans="4:13" ht="12.5" x14ac:dyDescent="0.25">
      <c r="D675" s="12"/>
      <c r="H675" s="22"/>
      <c r="K675" s="22"/>
      <c r="M675" s="23"/>
    </row>
    <row r="676" spans="4:13" ht="12.5" x14ac:dyDescent="0.25">
      <c r="D676" s="12"/>
      <c r="H676" s="22"/>
      <c r="K676" s="22"/>
      <c r="M676" s="23"/>
    </row>
    <row r="677" spans="4:13" ht="12.5" x14ac:dyDescent="0.25">
      <c r="D677" s="12"/>
      <c r="H677" s="22"/>
      <c r="K677" s="22"/>
      <c r="M677" s="23"/>
    </row>
    <row r="678" spans="4:13" ht="12.5" x14ac:dyDescent="0.25">
      <c r="D678" s="12"/>
      <c r="H678" s="22"/>
      <c r="K678" s="22"/>
      <c r="M678" s="23"/>
    </row>
    <row r="679" spans="4:13" ht="12.5" x14ac:dyDescent="0.25">
      <c r="D679" s="12"/>
      <c r="H679" s="22"/>
      <c r="K679" s="22"/>
      <c r="M679" s="23"/>
    </row>
    <row r="680" spans="4:13" ht="12.5" x14ac:dyDescent="0.25">
      <c r="D680" s="12"/>
      <c r="H680" s="22"/>
      <c r="K680" s="22"/>
      <c r="M680" s="23"/>
    </row>
    <row r="681" spans="4:13" ht="12.5" x14ac:dyDescent="0.25">
      <c r="D681" s="12"/>
      <c r="H681" s="22"/>
      <c r="K681" s="22"/>
      <c r="M681" s="23"/>
    </row>
    <row r="682" spans="4:13" ht="12.5" x14ac:dyDescent="0.25">
      <c r="D682" s="12"/>
      <c r="H682" s="22"/>
      <c r="K682" s="22"/>
      <c r="M682" s="23"/>
    </row>
    <row r="683" spans="4:13" ht="12.5" x14ac:dyDescent="0.25">
      <c r="D683" s="12"/>
      <c r="H683" s="22"/>
      <c r="K683" s="22"/>
      <c r="M683" s="23"/>
    </row>
    <row r="684" spans="4:13" ht="12.5" x14ac:dyDescent="0.25">
      <c r="D684" s="12"/>
      <c r="H684" s="22"/>
      <c r="K684" s="22"/>
      <c r="M684" s="23"/>
    </row>
    <row r="685" spans="4:13" ht="12.5" x14ac:dyDescent="0.25">
      <c r="D685" s="12"/>
      <c r="H685" s="22"/>
      <c r="K685" s="22"/>
      <c r="M685" s="23"/>
    </row>
    <row r="686" spans="4:13" ht="12.5" x14ac:dyDescent="0.25">
      <c r="D686" s="12"/>
      <c r="H686" s="22"/>
      <c r="K686" s="22"/>
      <c r="M686" s="23"/>
    </row>
    <row r="687" spans="4:13" ht="12.5" x14ac:dyDescent="0.25">
      <c r="D687" s="12"/>
      <c r="H687" s="22"/>
      <c r="K687" s="22"/>
      <c r="M687" s="23"/>
    </row>
    <row r="688" spans="4:13" ht="12.5" x14ac:dyDescent="0.25">
      <c r="D688" s="12"/>
      <c r="H688" s="22"/>
      <c r="K688" s="22"/>
      <c r="M688" s="23"/>
    </row>
    <row r="689" spans="4:13" ht="12.5" x14ac:dyDescent="0.25">
      <c r="D689" s="12"/>
      <c r="H689" s="22"/>
      <c r="K689" s="22"/>
      <c r="M689" s="23"/>
    </row>
    <row r="690" spans="4:13" ht="12.5" x14ac:dyDescent="0.25">
      <c r="D690" s="12"/>
      <c r="H690" s="22"/>
      <c r="K690" s="22"/>
      <c r="M690" s="23"/>
    </row>
    <row r="691" spans="4:13" ht="12.5" x14ac:dyDescent="0.25">
      <c r="D691" s="12"/>
      <c r="H691" s="22"/>
      <c r="K691" s="22"/>
      <c r="M691" s="23"/>
    </row>
    <row r="692" spans="4:13" ht="12.5" x14ac:dyDescent="0.25">
      <c r="D692" s="12"/>
      <c r="H692" s="22"/>
      <c r="K692" s="22"/>
      <c r="M692" s="23"/>
    </row>
    <row r="693" spans="4:13" ht="12.5" x14ac:dyDescent="0.25">
      <c r="D693" s="12"/>
      <c r="H693" s="22"/>
      <c r="K693" s="22"/>
      <c r="M693" s="23"/>
    </row>
    <row r="694" spans="4:13" ht="12.5" x14ac:dyDescent="0.25">
      <c r="D694" s="12"/>
      <c r="H694" s="22"/>
      <c r="K694" s="22"/>
      <c r="M694" s="23"/>
    </row>
    <row r="695" spans="4:13" ht="12.5" x14ac:dyDescent="0.25">
      <c r="D695" s="12"/>
      <c r="H695" s="22"/>
      <c r="K695" s="22"/>
      <c r="M695" s="23"/>
    </row>
    <row r="696" spans="4:13" ht="12.5" x14ac:dyDescent="0.25">
      <c r="D696" s="12"/>
      <c r="H696" s="22"/>
      <c r="K696" s="22"/>
      <c r="M696" s="23"/>
    </row>
    <row r="697" spans="4:13" ht="12.5" x14ac:dyDescent="0.25">
      <c r="D697" s="12"/>
      <c r="H697" s="22"/>
      <c r="K697" s="22"/>
      <c r="M697" s="23"/>
    </row>
    <row r="698" spans="4:13" ht="12.5" x14ac:dyDescent="0.25">
      <c r="D698" s="12"/>
      <c r="H698" s="22"/>
      <c r="K698" s="22"/>
      <c r="M698" s="23"/>
    </row>
    <row r="699" spans="4:13" ht="12.5" x14ac:dyDescent="0.25">
      <c r="D699" s="12"/>
      <c r="H699" s="22"/>
      <c r="K699" s="22"/>
      <c r="M699" s="23"/>
    </row>
    <row r="700" spans="4:13" ht="12.5" x14ac:dyDescent="0.25">
      <c r="D700" s="12"/>
      <c r="H700" s="22"/>
      <c r="K700" s="22"/>
      <c r="M700" s="23"/>
    </row>
    <row r="701" spans="4:13" ht="12.5" x14ac:dyDescent="0.25">
      <c r="D701" s="12"/>
      <c r="H701" s="22"/>
      <c r="K701" s="22"/>
      <c r="M701" s="23"/>
    </row>
    <row r="702" spans="4:13" ht="12.5" x14ac:dyDescent="0.25">
      <c r="D702" s="12"/>
      <c r="H702" s="22"/>
      <c r="K702" s="22"/>
      <c r="M702" s="23"/>
    </row>
    <row r="703" spans="4:13" ht="12.5" x14ac:dyDescent="0.25">
      <c r="D703" s="12"/>
      <c r="H703" s="22"/>
      <c r="K703" s="22"/>
      <c r="M703" s="23"/>
    </row>
    <row r="704" spans="4:13" ht="12.5" x14ac:dyDescent="0.25">
      <c r="D704" s="12"/>
      <c r="H704" s="22"/>
      <c r="K704" s="22"/>
      <c r="M704" s="23"/>
    </row>
    <row r="705" spans="4:13" ht="12.5" x14ac:dyDescent="0.25">
      <c r="D705" s="12"/>
      <c r="H705" s="22"/>
      <c r="K705" s="22"/>
      <c r="M705" s="23"/>
    </row>
    <row r="706" spans="4:13" ht="12.5" x14ac:dyDescent="0.25">
      <c r="D706" s="12"/>
      <c r="H706" s="22"/>
      <c r="K706" s="22"/>
      <c r="M706" s="23"/>
    </row>
    <row r="707" spans="4:13" ht="12.5" x14ac:dyDescent="0.25">
      <c r="D707" s="12"/>
      <c r="H707" s="22"/>
      <c r="K707" s="22"/>
      <c r="M707" s="23"/>
    </row>
    <row r="708" spans="4:13" ht="12.5" x14ac:dyDescent="0.25">
      <c r="D708" s="12"/>
      <c r="H708" s="22"/>
      <c r="K708" s="22"/>
      <c r="M708" s="23"/>
    </row>
    <row r="709" spans="4:13" ht="12.5" x14ac:dyDescent="0.25">
      <c r="D709" s="12"/>
      <c r="H709" s="22"/>
      <c r="K709" s="22"/>
      <c r="M709" s="23"/>
    </row>
    <row r="710" spans="4:13" ht="12.5" x14ac:dyDescent="0.25">
      <c r="D710" s="12"/>
      <c r="H710" s="22"/>
      <c r="K710" s="22"/>
      <c r="M710" s="23"/>
    </row>
    <row r="711" spans="4:13" ht="12.5" x14ac:dyDescent="0.25">
      <c r="D711" s="12"/>
      <c r="H711" s="22"/>
      <c r="K711" s="22"/>
      <c r="M711" s="23"/>
    </row>
    <row r="712" spans="4:13" ht="12.5" x14ac:dyDescent="0.25">
      <c r="D712" s="12"/>
      <c r="H712" s="22"/>
      <c r="K712" s="22"/>
      <c r="M712" s="23"/>
    </row>
    <row r="713" spans="4:13" ht="12.5" x14ac:dyDescent="0.25">
      <c r="D713" s="12"/>
      <c r="H713" s="22"/>
      <c r="K713" s="22"/>
      <c r="M713" s="23"/>
    </row>
    <row r="714" spans="4:13" ht="12.5" x14ac:dyDescent="0.25">
      <c r="D714" s="12"/>
      <c r="H714" s="22"/>
      <c r="K714" s="22"/>
      <c r="M714" s="23"/>
    </row>
    <row r="715" spans="4:13" ht="12.5" x14ac:dyDescent="0.25">
      <c r="D715" s="12"/>
      <c r="H715" s="22"/>
      <c r="K715" s="22"/>
      <c r="M715" s="23"/>
    </row>
    <row r="716" spans="4:13" ht="12.5" x14ac:dyDescent="0.25">
      <c r="D716" s="12"/>
      <c r="H716" s="22"/>
      <c r="K716" s="22"/>
      <c r="M716" s="23"/>
    </row>
    <row r="717" spans="4:13" ht="12.5" x14ac:dyDescent="0.25">
      <c r="D717" s="12"/>
      <c r="H717" s="22"/>
      <c r="K717" s="22"/>
      <c r="M717" s="23"/>
    </row>
    <row r="718" spans="4:13" ht="12.5" x14ac:dyDescent="0.25">
      <c r="D718" s="12"/>
      <c r="H718" s="22"/>
      <c r="K718" s="22"/>
      <c r="M718" s="23"/>
    </row>
    <row r="719" spans="4:13" ht="12.5" x14ac:dyDescent="0.25">
      <c r="D719" s="12"/>
      <c r="H719" s="22"/>
      <c r="K719" s="22"/>
      <c r="M719" s="23"/>
    </row>
    <row r="720" spans="4:13" ht="12.5" x14ac:dyDescent="0.25">
      <c r="D720" s="12"/>
      <c r="H720" s="22"/>
      <c r="K720" s="22"/>
      <c r="M720" s="23"/>
    </row>
    <row r="721" spans="4:13" ht="12.5" x14ac:dyDescent="0.25">
      <c r="D721" s="12"/>
      <c r="H721" s="22"/>
      <c r="K721" s="22"/>
      <c r="M721" s="23"/>
    </row>
    <row r="722" spans="4:13" ht="12.5" x14ac:dyDescent="0.25">
      <c r="D722" s="12"/>
      <c r="H722" s="22"/>
      <c r="K722" s="22"/>
      <c r="M722" s="23"/>
    </row>
    <row r="723" spans="4:13" ht="12.5" x14ac:dyDescent="0.25">
      <c r="D723" s="12"/>
      <c r="H723" s="22"/>
      <c r="K723" s="22"/>
      <c r="M723" s="23"/>
    </row>
    <row r="724" spans="4:13" ht="12.5" x14ac:dyDescent="0.25">
      <c r="D724" s="12"/>
      <c r="H724" s="22"/>
      <c r="K724" s="22"/>
      <c r="M724" s="23"/>
    </row>
    <row r="725" spans="4:13" ht="12.5" x14ac:dyDescent="0.25">
      <c r="D725" s="12"/>
      <c r="H725" s="22"/>
      <c r="K725" s="22"/>
      <c r="M725" s="23"/>
    </row>
    <row r="726" spans="4:13" ht="12.5" x14ac:dyDescent="0.25">
      <c r="D726" s="12"/>
      <c r="H726" s="22"/>
      <c r="K726" s="22"/>
      <c r="M726" s="23"/>
    </row>
    <row r="727" spans="4:13" ht="12.5" x14ac:dyDescent="0.25">
      <c r="D727" s="12"/>
      <c r="H727" s="22"/>
      <c r="K727" s="22"/>
      <c r="M727" s="23"/>
    </row>
    <row r="728" spans="4:13" ht="12.5" x14ac:dyDescent="0.25">
      <c r="D728" s="12"/>
      <c r="H728" s="22"/>
      <c r="K728" s="22"/>
      <c r="M728" s="23"/>
    </row>
    <row r="729" spans="4:13" ht="12.5" x14ac:dyDescent="0.25">
      <c r="D729" s="12"/>
      <c r="H729" s="22"/>
      <c r="K729" s="22"/>
      <c r="M729" s="23"/>
    </row>
    <row r="730" spans="4:13" ht="12.5" x14ac:dyDescent="0.25">
      <c r="D730" s="12"/>
      <c r="H730" s="22"/>
      <c r="K730" s="22"/>
      <c r="M730" s="23"/>
    </row>
    <row r="731" spans="4:13" ht="12.5" x14ac:dyDescent="0.25">
      <c r="D731" s="12"/>
      <c r="H731" s="22"/>
      <c r="K731" s="22"/>
      <c r="M731" s="23"/>
    </row>
    <row r="732" spans="4:13" ht="12.5" x14ac:dyDescent="0.25">
      <c r="D732" s="12"/>
      <c r="H732" s="22"/>
      <c r="K732" s="22"/>
      <c r="M732" s="23"/>
    </row>
    <row r="733" spans="4:13" ht="12.5" x14ac:dyDescent="0.25">
      <c r="D733" s="12"/>
      <c r="H733" s="22"/>
      <c r="K733" s="22"/>
      <c r="M733" s="23"/>
    </row>
    <row r="734" spans="4:13" ht="12.5" x14ac:dyDescent="0.25">
      <c r="D734" s="12"/>
      <c r="H734" s="22"/>
      <c r="K734" s="22"/>
      <c r="M734" s="23"/>
    </row>
    <row r="735" spans="4:13" ht="12.5" x14ac:dyDescent="0.25">
      <c r="D735" s="12"/>
      <c r="H735" s="22"/>
      <c r="K735" s="22"/>
      <c r="M735" s="23"/>
    </row>
    <row r="736" spans="4:13" ht="12.5" x14ac:dyDescent="0.25">
      <c r="D736" s="12"/>
      <c r="H736" s="22"/>
      <c r="K736" s="22"/>
      <c r="M736" s="23"/>
    </row>
    <row r="737" spans="4:13" ht="12.5" x14ac:dyDescent="0.25">
      <c r="D737" s="12"/>
      <c r="H737" s="22"/>
      <c r="K737" s="22"/>
      <c r="M737" s="23"/>
    </row>
    <row r="738" spans="4:13" ht="12.5" x14ac:dyDescent="0.25">
      <c r="D738" s="12"/>
      <c r="H738" s="22"/>
      <c r="K738" s="22"/>
      <c r="M738" s="23"/>
    </row>
    <row r="739" spans="4:13" ht="12.5" x14ac:dyDescent="0.25">
      <c r="D739" s="12"/>
      <c r="H739" s="22"/>
      <c r="K739" s="22"/>
      <c r="M739" s="23"/>
    </row>
    <row r="740" spans="4:13" ht="12.5" x14ac:dyDescent="0.25">
      <c r="D740" s="12"/>
      <c r="H740" s="22"/>
      <c r="K740" s="22"/>
      <c r="M740" s="23"/>
    </row>
    <row r="741" spans="4:13" ht="12.5" x14ac:dyDescent="0.25">
      <c r="D741" s="12"/>
      <c r="H741" s="22"/>
      <c r="K741" s="22"/>
      <c r="M741" s="23"/>
    </row>
    <row r="742" spans="4:13" ht="12.5" x14ac:dyDescent="0.25">
      <c r="D742" s="12"/>
      <c r="H742" s="22"/>
      <c r="K742" s="22"/>
      <c r="M742" s="23"/>
    </row>
    <row r="743" spans="4:13" ht="12.5" x14ac:dyDescent="0.25">
      <c r="D743" s="12"/>
      <c r="H743" s="22"/>
      <c r="K743" s="22"/>
      <c r="M743" s="23"/>
    </row>
    <row r="744" spans="4:13" ht="12.5" x14ac:dyDescent="0.25">
      <c r="D744" s="12"/>
      <c r="H744" s="22"/>
      <c r="K744" s="22"/>
      <c r="M744" s="23"/>
    </row>
    <row r="745" spans="4:13" ht="12.5" x14ac:dyDescent="0.25">
      <c r="D745" s="12"/>
      <c r="H745" s="22"/>
      <c r="K745" s="22"/>
      <c r="M745" s="23"/>
    </row>
    <row r="746" spans="4:13" ht="12.5" x14ac:dyDescent="0.25">
      <c r="D746" s="12"/>
      <c r="H746" s="22"/>
      <c r="K746" s="22"/>
      <c r="M746" s="23"/>
    </row>
    <row r="747" spans="4:13" ht="12.5" x14ac:dyDescent="0.25">
      <c r="D747" s="12"/>
      <c r="H747" s="22"/>
      <c r="K747" s="22"/>
      <c r="M747" s="23"/>
    </row>
    <row r="748" spans="4:13" ht="12.5" x14ac:dyDescent="0.25">
      <c r="D748" s="12"/>
      <c r="H748" s="22"/>
      <c r="K748" s="22"/>
      <c r="M748" s="23"/>
    </row>
    <row r="749" spans="4:13" ht="12.5" x14ac:dyDescent="0.25">
      <c r="D749" s="12"/>
      <c r="H749" s="22"/>
      <c r="K749" s="22"/>
      <c r="M749" s="23"/>
    </row>
    <row r="750" spans="4:13" ht="12.5" x14ac:dyDescent="0.25">
      <c r="D750" s="12"/>
      <c r="H750" s="22"/>
      <c r="K750" s="22"/>
      <c r="M750" s="23"/>
    </row>
    <row r="751" spans="4:13" ht="12.5" x14ac:dyDescent="0.25">
      <c r="D751" s="12"/>
      <c r="H751" s="22"/>
      <c r="K751" s="22"/>
      <c r="M751" s="23"/>
    </row>
    <row r="752" spans="4:13" ht="12.5" x14ac:dyDescent="0.25">
      <c r="D752" s="12"/>
      <c r="H752" s="22"/>
      <c r="K752" s="22"/>
      <c r="M752" s="23"/>
    </row>
    <row r="753" spans="4:13" ht="12.5" x14ac:dyDescent="0.25">
      <c r="D753" s="12"/>
      <c r="H753" s="22"/>
      <c r="K753" s="22"/>
      <c r="M753" s="23"/>
    </row>
    <row r="754" spans="4:13" ht="12.5" x14ac:dyDescent="0.25">
      <c r="D754" s="12"/>
      <c r="H754" s="22"/>
      <c r="K754" s="22"/>
      <c r="M754" s="23"/>
    </row>
    <row r="755" spans="4:13" ht="12.5" x14ac:dyDescent="0.25">
      <c r="D755" s="12"/>
      <c r="H755" s="22"/>
      <c r="K755" s="22"/>
      <c r="M755" s="23"/>
    </row>
    <row r="756" spans="4:13" ht="12.5" x14ac:dyDescent="0.25">
      <c r="D756" s="12"/>
      <c r="H756" s="22"/>
      <c r="K756" s="22"/>
      <c r="M756" s="23"/>
    </row>
    <row r="757" spans="4:13" ht="12.5" x14ac:dyDescent="0.25">
      <c r="D757" s="12"/>
      <c r="H757" s="22"/>
      <c r="K757" s="22"/>
      <c r="M757" s="23"/>
    </row>
    <row r="758" spans="4:13" ht="12.5" x14ac:dyDescent="0.25">
      <c r="D758" s="12"/>
      <c r="H758" s="22"/>
      <c r="K758" s="22"/>
      <c r="M758" s="23"/>
    </row>
    <row r="759" spans="4:13" ht="12.5" x14ac:dyDescent="0.25">
      <c r="D759" s="12"/>
      <c r="H759" s="22"/>
      <c r="K759" s="22"/>
      <c r="M759" s="23"/>
    </row>
    <row r="760" spans="4:13" ht="12.5" x14ac:dyDescent="0.25">
      <c r="D760" s="12"/>
      <c r="H760" s="22"/>
      <c r="K760" s="22"/>
      <c r="M760" s="23"/>
    </row>
    <row r="761" spans="4:13" ht="12.5" x14ac:dyDescent="0.25">
      <c r="D761" s="12"/>
      <c r="H761" s="22"/>
      <c r="K761" s="22"/>
      <c r="M761" s="23"/>
    </row>
    <row r="762" spans="4:13" ht="12.5" x14ac:dyDescent="0.25">
      <c r="D762" s="12"/>
      <c r="H762" s="22"/>
      <c r="K762" s="22"/>
      <c r="M762" s="23"/>
    </row>
    <row r="763" spans="4:13" ht="12.5" x14ac:dyDescent="0.25">
      <c r="D763" s="12"/>
      <c r="H763" s="22"/>
      <c r="K763" s="22"/>
      <c r="M763" s="23"/>
    </row>
    <row r="764" spans="4:13" ht="12.5" x14ac:dyDescent="0.25">
      <c r="D764" s="12"/>
      <c r="H764" s="22"/>
      <c r="K764" s="22"/>
      <c r="M764" s="23"/>
    </row>
    <row r="765" spans="4:13" ht="12.5" x14ac:dyDescent="0.25">
      <c r="D765" s="12"/>
      <c r="H765" s="22"/>
      <c r="K765" s="22"/>
      <c r="M765" s="23"/>
    </row>
    <row r="766" spans="4:13" ht="12.5" x14ac:dyDescent="0.25">
      <c r="D766" s="12"/>
      <c r="H766" s="22"/>
      <c r="K766" s="22"/>
      <c r="M766" s="23"/>
    </row>
    <row r="767" spans="4:13" ht="12.5" x14ac:dyDescent="0.25">
      <c r="D767" s="12"/>
      <c r="H767" s="22"/>
      <c r="K767" s="22"/>
      <c r="M767" s="23"/>
    </row>
    <row r="768" spans="4:13" ht="12.5" x14ac:dyDescent="0.25">
      <c r="D768" s="12"/>
      <c r="H768" s="22"/>
      <c r="K768" s="22"/>
      <c r="M768" s="23"/>
    </row>
    <row r="769" spans="4:13" ht="12.5" x14ac:dyDescent="0.25">
      <c r="D769" s="12"/>
      <c r="H769" s="22"/>
      <c r="K769" s="22"/>
      <c r="M769" s="23"/>
    </row>
    <row r="770" spans="4:13" ht="12.5" x14ac:dyDescent="0.25">
      <c r="D770" s="12"/>
      <c r="H770" s="22"/>
      <c r="K770" s="22"/>
      <c r="M770" s="23"/>
    </row>
    <row r="771" spans="4:13" ht="12.5" x14ac:dyDescent="0.25">
      <c r="D771" s="12"/>
      <c r="H771" s="22"/>
      <c r="K771" s="22"/>
      <c r="M771" s="23"/>
    </row>
    <row r="772" spans="4:13" ht="12.5" x14ac:dyDescent="0.25">
      <c r="D772" s="12"/>
      <c r="H772" s="22"/>
      <c r="K772" s="22"/>
      <c r="M772" s="23"/>
    </row>
    <row r="773" spans="4:13" ht="12.5" x14ac:dyDescent="0.25">
      <c r="D773" s="12"/>
      <c r="H773" s="22"/>
      <c r="K773" s="22"/>
      <c r="M773" s="23"/>
    </row>
    <row r="774" spans="4:13" ht="12.5" x14ac:dyDescent="0.25">
      <c r="D774" s="12"/>
      <c r="H774" s="22"/>
      <c r="K774" s="22"/>
      <c r="M774" s="23"/>
    </row>
    <row r="775" spans="4:13" ht="12.5" x14ac:dyDescent="0.25">
      <c r="D775" s="12"/>
      <c r="H775" s="22"/>
      <c r="K775" s="22"/>
      <c r="M775" s="23"/>
    </row>
    <row r="776" spans="4:13" ht="12.5" x14ac:dyDescent="0.25">
      <c r="D776" s="12"/>
      <c r="H776" s="22"/>
      <c r="K776" s="22"/>
      <c r="M776" s="23"/>
    </row>
    <row r="777" spans="4:13" ht="12.5" x14ac:dyDescent="0.25">
      <c r="D777" s="12"/>
      <c r="H777" s="22"/>
      <c r="K777" s="22"/>
      <c r="M777" s="23"/>
    </row>
    <row r="778" spans="4:13" ht="12.5" x14ac:dyDescent="0.25">
      <c r="D778" s="12"/>
      <c r="H778" s="22"/>
      <c r="K778" s="22"/>
      <c r="M778" s="23"/>
    </row>
    <row r="779" spans="4:13" ht="12.5" x14ac:dyDescent="0.25">
      <c r="D779" s="12"/>
      <c r="H779" s="22"/>
      <c r="K779" s="22"/>
      <c r="M779" s="23"/>
    </row>
    <row r="780" spans="4:13" ht="12.5" x14ac:dyDescent="0.25">
      <c r="D780" s="12"/>
      <c r="H780" s="22"/>
      <c r="K780" s="22"/>
      <c r="M780" s="23"/>
    </row>
    <row r="781" spans="4:13" ht="12.5" x14ac:dyDescent="0.25">
      <c r="D781" s="12"/>
      <c r="H781" s="22"/>
      <c r="K781" s="22"/>
      <c r="M781" s="23"/>
    </row>
    <row r="782" spans="4:13" ht="12.5" x14ac:dyDescent="0.25">
      <c r="D782" s="12"/>
      <c r="H782" s="22"/>
      <c r="K782" s="22"/>
      <c r="M782" s="23"/>
    </row>
    <row r="783" spans="4:13" ht="12.5" x14ac:dyDescent="0.25">
      <c r="D783" s="12"/>
      <c r="H783" s="22"/>
      <c r="K783" s="22"/>
      <c r="M783" s="23"/>
    </row>
    <row r="784" spans="4:13" ht="12.5" x14ac:dyDescent="0.25">
      <c r="D784" s="12"/>
      <c r="H784" s="22"/>
      <c r="K784" s="22"/>
      <c r="M784" s="23"/>
    </row>
    <row r="785" spans="4:13" ht="12.5" x14ac:dyDescent="0.25">
      <c r="D785" s="12"/>
      <c r="H785" s="22"/>
      <c r="K785" s="22"/>
      <c r="M785" s="23"/>
    </row>
    <row r="786" spans="4:13" ht="12.5" x14ac:dyDescent="0.25">
      <c r="D786" s="12"/>
      <c r="H786" s="22"/>
      <c r="K786" s="22"/>
      <c r="M786" s="23"/>
    </row>
    <row r="787" spans="4:13" ht="12.5" x14ac:dyDescent="0.25">
      <c r="D787" s="12"/>
      <c r="H787" s="22"/>
      <c r="K787" s="22"/>
      <c r="M787" s="23"/>
    </row>
    <row r="788" spans="4:13" ht="12.5" x14ac:dyDescent="0.25">
      <c r="D788" s="12"/>
      <c r="H788" s="22"/>
      <c r="K788" s="22"/>
      <c r="M788" s="23"/>
    </row>
    <row r="789" spans="4:13" ht="12.5" x14ac:dyDescent="0.25">
      <c r="D789" s="12"/>
      <c r="H789" s="22"/>
      <c r="K789" s="22"/>
      <c r="M789" s="23"/>
    </row>
    <row r="790" spans="4:13" ht="12.5" x14ac:dyDescent="0.25">
      <c r="D790" s="12"/>
      <c r="H790" s="22"/>
      <c r="K790" s="22"/>
      <c r="M790" s="23"/>
    </row>
    <row r="791" spans="4:13" ht="12.5" x14ac:dyDescent="0.25">
      <c r="D791" s="12"/>
      <c r="H791" s="22"/>
      <c r="K791" s="22"/>
      <c r="M791" s="23"/>
    </row>
    <row r="792" spans="4:13" ht="12.5" x14ac:dyDescent="0.25">
      <c r="D792" s="12"/>
      <c r="H792" s="22"/>
      <c r="K792" s="22"/>
      <c r="M792" s="23"/>
    </row>
    <row r="793" spans="4:13" ht="12.5" x14ac:dyDescent="0.25">
      <c r="D793" s="12"/>
      <c r="H793" s="22"/>
      <c r="K793" s="22"/>
      <c r="M793" s="23"/>
    </row>
    <row r="794" spans="4:13" ht="12.5" x14ac:dyDescent="0.25">
      <c r="D794" s="12"/>
      <c r="H794" s="22"/>
      <c r="K794" s="22"/>
      <c r="M794" s="23"/>
    </row>
    <row r="795" spans="4:13" ht="12.5" x14ac:dyDescent="0.25">
      <c r="D795" s="12"/>
      <c r="H795" s="22"/>
      <c r="K795" s="22"/>
      <c r="M795" s="23"/>
    </row>
    <row r="796" spans="4:13" ht="12.5" x14ac:dyDescent="0.25">
      <c r="D796" s="12"/>
      <c r="H796" s="22"/>
      <c r="K796" s="22"/>
      <c r="M796" s="23"/>
    </row>
    <row r="797" spans="4:13" ht="12.5" x14ac:dyDescent="0.25">
      <c r="D797" s="12"/>
      <c r="H797" s="22"/>
      <c r="K797" s="22"/>
      <c r="M797" s="23"/>
    </row>
    <row r="798" spans="4:13" ht="12.5" x14ac:dyDescent="0.25">
      <c r="D798" s="12"/>
      <c r="H798" s="22"/>
      <c r="K798" s="22"/>
      <c r="M798" s="23"/>
    </row>
    <row r="799" spans="4:13" ht="12.5" x14ac:dyDescent="0.25">
      <c r="D799" s="12"/>
      <c r="H799" s="22"/>
      <c r="K799" s="22"/>
      <c r="M799" s="23"/>
    </row>
    <row r="800" spans="4:13" ht="12.5" x14ac:dyDescent="0.25">
      <c r="D800" s="12"/>
      <c r="H800" s="22"/>
      <c r="K800" s="22"/>
      <c r="M800" s="23"/>
    </row>
    <row r="801" spans="4:13" ht="12.5" x14ac:dyDescent="0.25">
      <c r="D801" s="12"/>
      <c r="H801" s="22"/>
      <c r="K801" s="22"/>
      <c r="M801" s="23"/>
    </row>
    <row r="802" spans="4:13" ht="12.5" x14ac:dyDescent="0.25">
      <c r="D802" s="12"/>
      <c r="H802" s="22"/>
      <c r="K802" s="22"/>
      <c r="M802" s="23"/>
    </row>
    <row r="803" spans="4:13" ht="12.5" x14ac:dyDescent="0.25">
      <c r="D803" s="12"/>
      <c r="H803" s="22"/>
      <c r="K803" s="22"/>
      <c r="M803" s="23"/>
    </row>
    <row r="804" spans="4:13" ht="12.5" x14ac:dyDescent="0.25">
      <c r="D804" s="12"/>
      <c r="H804" s="22"/>
      <c r="K804" s="22"/>
      <c r="M804" s="23"/>
    </row>
    <row r="805" spans="4:13" ht="12.5" x14ac:dyDescent="0.25">
      <c r="D805" s="12"/>
      <c r="H805" s="22"/>
      <c r="K805" s="22"/>
      <c r="M805" s="23"/>
    </row>
    <row r="806" spans="4:13" ht="12.5" x14ac:dyDescent="0.25">
      <c r="D806" s="12"/>
      <c r="H806" s="22"/>
      <c r="K806" s="22"/>
      <c r="M806" s="23"/>
    </row>
    <row r="807" spans="4:13" ht="12.5" x14ac:dyDescent="0.25">
      <c r="D807" s="12"/>
      <c r="H807" s="22"/>
      <c r="K807" s="22"/>
      <c r="M807" s="23"/>
    </row>
    <row r="808" spans="4:13" ht="12.5" x14ac:dyDescent="0.25">
      <c r="D808" s="12"/>
      <c r="H808" s="22"/>
      <c r="K808" s="22"/>
      <c r="M808" s="23"/>
    </row>
    <row r="809" spans="4:13" ht="12.5" x14ac:dyDescent="0.25">
      <c r="D809" s="12"/>
      <c r="H809" s="22"/>
      <c r="K809" s="22"/>
      <c r="M809" s="23"/>
    </row>
    <row r="810" spans="4:13" ht="12.5" x14ac:dyDescent="0.25">
      <c r="D810" s="12"/>
      <c r="H810" s="22"/>
      <c r="K810" s="22"/>
      <c r="M810" s="23"/>
    </row>
    <row r="811" spans="4:13" ht="12.5" x14ac:dyDescent="0.25">
      <c r="D811" s="12"/>
      <c r="H811" s="22"/>
      <c r="K811" s="22"/>
      <c r="M811" s="23"/>
    </row>
    <row r="812" spans="4:13" ht="12.5" x14ac:dyDescent="0.25">
      <c r="D812" s="12"/>
      <c r="H812" s="22"/>
      <c r="K812" s="22"/>
      <c r="M812" s="23"/>
    </row>
    <row r="813" spans="4:13" ht="12.5" x14ac:dyDescent="0.25">
      <c r="D813" s="12"/>
      <c r="H813" s="22"/>
      <c r="K813" s="22"/>
      <c r="M813" s="23"/>
    </row>
    <row r="814" spans="4:13" ht="12.5" x14ac:dyDescent="0.25">
      <c r="D814" s="12"/>
      <c r="H814" s="22"/>
      <c r="K814" s="22"/>
      <c r="M814" s="23"/>
    </row>
    <row r="815" spans="4:13" ht="12.5" x14ac:dyDescent="0.25">
      <c r="D815" s="12"/>
      <c r="H815" s="22"/>
      <c r="K815" s="22"/>
      <c r="M815" s="23"/>
    </row>
    <row r="816" spans="4:13" ht="12.5" x14ac:dyDescent="0.25">
      <c r="D816" s="12"/>
      <c r="H816" s="22"/>
      <c r="K816" s="22"/>
      <c r="M816" s="23"/>
    </row>
    <row r="817" spans="4:13" ht="12.5" x14ac:dyDescent="0.25">
      <c r="D817" s="12"/>
      <c r="H817" s="22"/>
      <c r="K817" s="22"/>
      <c r="M817" s="23"/>
    </row>
    <row r="818" spans="4:13" ht="12.5" x14ac:dyDescent="0.25">
      <c r="D818" s="12"/>
      <c r="H818" s="22"/>
      <c r="K818" s="22"/>
      <c r="M818" s="23"/>
    </row>
    <row r="819" spans="4:13" ht="12.5" x14ac:dyDescent="0.25">
      <c r="D819" s="12"/>
      <c r="H819" s="22"/>
      <c r="K819" s="22"/>
      <c r="M819" s="23"/>
    </row>
    <row r="820" spans="4:13" ht="12.5" x14ac:dyDescent="0.25">
      <c r="D820" s="12"/>
      <c r="H820" s="22"/>
      <c r="K820" s="22"/>
      <c r="M820" s="23"/>
    </row>
    <row r="821" spans="4:13" ht="12.5" x14ac:dyDescent="0.25">
      <c r="D821" s="12"/>
      <c r="H821" s="22"/>
      <c r="K821" s="22"/>
      <c r="M821" s="23"/>
    </row>
    <row r="822" spans="4:13" ht="12.5" x14ac:dyDescent="0.25">
      <c r="D822" s="12"/>
      <c r="H822" s="22"/>
      <c r="K822" s="22"/>
      <c r="M822" s="23"/>
    </row>
    <row r="823" spans="4:13" ht="12.5" x14ac:dyDescent="0.25">
      <c r="D823" s="12"/>
      <c r="H823" s="22"/>
      <c r="K823" s="22"/>
      <c r="M823" s="23"/>
    </row>
    <row r="824" spans="4:13" ht="12.5" x14ac:dyDescent="0.25">
      <c r="D824" s="12"/>
      <c r="H824" s="22"/>
      <c r="K824" s="22"/>
      <c r="M824" s="23"/>
    </row>
    <row r="825" spans="4:13" ht="12.5" x14ac:dyDescent="0.25">
      <c r="D825" s="12"/>
      <c r="H825" s="22"/>
      <c r="K825" s="22"/>
      <c r="M825" s="23"/>
    </row>
    <row r="826" spans="4:13" ht="12.5" x14ac:dyDescent="0.25">
      <c r="D826" s="12"/>
      <c r="H826" s="22"/>
      <c r="K826" s="22"/>
      <c r="M826" s="23"/>
    </row>
    <row r="827" spans="4:13" ht="12.5" x14ac:dyDescent="0.25">
      <c r="D827" s="12"/>
      <c r="H827" s="22"/>
      <c r="K827" s="22"/>
      <c r="M827" s="23"/>
    </row>
    <row r="828" spans="4:13" ht="12.5" x14ac:dyDescent="0.25">
      <c r="D828" s="12"/>
      <c r="H828" s="22"/>
      <c r="K828" s="22"/>
      <c r="M828" s="23"/>
    </row>
    <row r="829" spans="4:13" ht="12.5" x14ac:dyDescent="0.25">
      <c r="D829" s="12"/>
      <c r="H829" s="22"/>
      <c r="K829" s="22"/>
      <c r="M829" s="23"/>
    </row>
    <row r="830" spans="4:13" ht="12.5" x14ac:dyDescent="0.25">
      <c r="D830" s="12"/>
      <c r="H830" s="22"/>
      <c r="K830" s="22"/>
      <c r="M830" s="23"/>
    </row>
    <row r="831" spans="4:13" ht="12.5" x14ac:dyDescent="0.25">
      <c r="D831" s="12"/>
      <c r="H831" s="22"/>
      <c r="K831" s="22"/>
      <c r="M831" s="23"/>
    </row>
    <row r="832" spans="4:13" ht="12.5" x14ac:dyDescent="0.25">
      <c r="D832" s="12"/>
      <c r="H832" s="22"/>
      <c r="K832" s="22"/>
      <c r="M832" s="23"/>
    </row>
    <row r="833" spans="4:13" ht="12.5" x14ac:dyDescent="0.25">
      <c r="D833" s="12"/>
      <c r="H833" s="22"/>
      <c r="K833" s="22"/>
      <c r="M833" s="23"/>
    </row>
    <row r="834" spans="4:13" ht="12.5" x14ac:dyDescent="0.25">
      <c r="D834" s="12"/>
      <c r="H834" s="22"/>
      <c r="K834" s="22"/>
      <c r="M834" s="23"/>
    </row>
    <row r="835" spans="4:13" ht="12.5" x14ac:dyDescent="0.25">
      <c r="D835" s="12"/>
      <c r="H835" s="22"/>
      <c r="K835" s="22"/>
      <c r="M835" s="23"/>
    </row>
    <row r="836" spans="4:13" ht="12.5" x14ac:dyDescent="0.25">
      <c r="D836" s="12"/>
      <c r="H836" s="22"/>
      <c r="K836" s="22"/>
      <c r="M836" s="23"/>
    </row>
    <row r="837" spans="4:13" ht="12.5" x14ac:dyDescent="0.25">
      <c r="D837" s="12"/>
      <c r="H837" s="22"/>
      <c r="K837" s="22"/>
      <c r="M837" s="23"/>
    </row>
    <row r="838" spans="4:13" ht="12.5" x14ac:dyDescent="0.25">
      <c r="D838" s="12"/>
      <c r="H838" s="22"/>
      <c r="K838" s="22"/>
      <c r="M838" s="23"/>
    </row>
    <row r="839" spans="4:13" ht="12.5" x14ac:dyDescent="0.25">
      <c r="D839" s="12"/>
      <c r="H839" s="22"/>
      <c r="K839" s="22"/>
      <c r="M839" s="23"/>
    </row>
    <row r="840" spans="4:13" ht="12.5" x14ac:dyDescent="0.25">
      <c r="D840" s="12"/>
      <c r="H840" s="22"/>
      <c r="K840" s="22"/>
      <c r="M840" s="23"/>
    </row>
    <row r="841" spans="4:13" ht="12.5" x14ac:dyDescent="0.25">
      <c r="D841" s="12"/>
      <c r="H841" s="22"/>
      <c r="K841" s="22"/>
      <c r="M841" s="23"/>
    </row>
    <row r="842" spans="4:13" ht="12.5" x14ac:dyDescent="0.25">
      <c r="D842" s="12"/>
      <c r="H842" s="22"/>
      <c r="K842" s="22"/>
      <c r="M842" s="23"/>
    </row>
    <row r="843" spans="4:13" ht="12.5" x14ac:dyDescent="0.25">
      <c r="D843" s="12"/>
      <c r="H843" s="22"/>
      <c r="K843" s="22"/>
      <c r="M843" s="23"/>
    </row>
    <row r="844" spans="4:13" ht="12.5" x14ac:dyDescent="0.25">
      <c r="D844" s="12"/>
      <c r="H844" s="22"/>
      <c r="K844" s="22"/>
      <c r="M844" s="23"/>
    </row>
    <row r="845" spans="4:13" ht="12.5" x14ac:dyDescent="0.25">
      <c r="D845" s="12"/>
      <c r="H845" s="22"/>
      <c r="K845" s="22"/>
      <c r="M845" s="23"/>
    </row>
    <row r="846" spans="4:13" ht="12.5" x14ac:dyDescent="0.25">
      <c r="D846" s="12"/>
      <c r="H846" s="22"/>
      <c r="K846" s="22"/>
      <c r="M846" s="23"/>
    </row>
    <row r="847" spans="4:13" ht="12.5" x14ac:dyDescent="0.25">
      <c r="D847" s="12"/>
      <c r="H847" s="22"/>
      <c r="K847" s="22"/>
      <c r="M847" s="23"/>
    </row>
    <row r="848" spans="4:13" ht="12.5" x14ac:dyDescent="0.25">
      <c r="D848" s="12"/>
      <c r="H848" s="22"/>
      <c r="K848" s="22"/>
      <c r="M848" s="23"/>
    </row>
    <row r="849" spans="4:13" ht="12.5" x14ac:dyDescent="0.25">
      <c r="D849" s="12"/>
      <c r="H849" s="22"/>
      <c r="K849" s="22"/>
      <c r="M849" s="23"/>
    </row>
    <row r="850" spans="4:13" ht="12.5" x14ac:dyDescent="0.25">
      <c r="D850" s="12"/>
      <c r="H850" s="22"/>
      <c r="K850" s="22"/>
      <c r="M850" s="23"/>
    </row>
    <row r="851" spans="4:13" ht="12.5" x14ac:dyDescent="0.25">
      <c r="D851" s="12"/>
      <c r="H851" s="22"/>
      <c r="K851" s="22"/>
      <c r="M851" s="23"/>
    </row>
    <row r="852" spans="4:13" ht="12.5" x14ac:dyDescent="0.25">
      <c r="D852" s="12"/>
      <c r="H852" s="22"/>
      <c r="K852" s="22"/>
      <c r="M852" s="23"/>
    </row>
    <row r="853" spans="4:13" ht="12.5" x14ac:dyDescent="0.25">
      <c r="D853" s="12"/>
      <c r="H853" s="22"/>
      <c r="K853" s="22"/>
      <c r="M853" s="23"/>
    </row>
    <row r="854" spans="4:13" ht="12.5" x14ac:dyDescent="0.25">
      <c r="D854" s="12"/>
      <c r="H854" s="22"/>
      <c r="K854" s="22"/>
      <c r="M854" s="23"/>
    </row>
    <row r="855" spans="4:13" ht="12.5" x14ac:dyDescent="0.25">
      <c r="D855" s="12"/>
      <c r="H855" s="22"/>
      <c r="K855" s="22"/>
      <c r="M855" s="23"/>
    </row>
    <row r="856" spans="4:13" ht="12.5" x14ac:dyDescent="0.25">
      <c r="D856" s="12"/>
      <c r="H856" s="22"/>
      <c r="K856" s="22"/>
      <c r="M856" s="23"/>
    </row>
    <row r="857" spans="4:13" ht="12.5" x14ac:dyDescent="0.25">
      <c r="D857" s="12"/>
      <c r="H857" s="22"/>
      <c r="K857" s="22"/>
      <c r="M857" s="23"/>
    </row>
    <row r="858" spans="4:13" ht="12.5" x14ac:dyDescent="0.25">
      <c r="D858" s="12"/>
      <c r="H858" s="22"/>
      <c r="K858" s="22"/>
      <c r="M858" s="23"/>
    </row>
    <row r="859" spans="4:13" ht="12.5" x14ac:dyDescent="0.25">
      <c r="D859" s="12"/>
      <c r="H859" s="22"/>
      <c r="K859" s="22"/>
      <c r="M859" s="23"/>
    </row>
    <row r="860" spans="4:13" ht="12.5" x14ac:dyDescent="0.25">
      <c r="D860" s="12"/>
      <c r="H860" s="22"/>
      <c r="K860" s="22"/>
      <c r="M860" s="23"/>
    </row>
    <row r="861" spans="4:13" ht="12.5" x14ac:dyDescent="0.25">
      <c r="D861" s="12"/>
      <c r="H861" s="22"/>
      <c r="K861" s="22"/>
      <c r="M861" s="23"/>
    </row>
    <row r="862" spans="4:13" ht="12.5" x14ac:dyDescent="0.25">
      <c r="D862" s="12"/>
      <c r="H862" s="22"/>
      <c r="K862" s="22"/>
      <c r="M862" s="23"/>
    </row>
    <row r="863" spans="4:13" ht="12.5" x14ac:dyDescent="0.25">
      <c r="D863" s="12"/>
      <c r="H863" s="22"/>
      <c r="K863" s="22"/>
      <c r="M863" s="23"/>
    </row>
    <row r="864" spans="4:13" ht="12.5" x14ac:dyDescent="0.25">
      <c r="D864" s="12"/>
      <c r="H864" s="22"/>
      <c r="K864" s="22"/>
      <c r="M864" s="23"/>
    </row>
    <row r="865" spans="4:13" ht="12.5" x14ac:dyDescent="0.25">
      <c r="D865" s="12"/>
      <c r="H865" s="22"/>
      <c r="K865" s="22"/>
      <c r="M865" s="23"/>
    </row>
    <row r="866" spans="4:13" ht="12.5" x14ac:dyDescent="0.25">
      <c r="D866" s="12"/>
      <c r="H866" s="22"/>
      <c r="K866" s="22"/>
      <c r="M866" s="23"/>
    </row>
    <row r="867" spans="4:13" ht="12.5" x14ac:dyDescent="0.25">
      <c r="D867" s="12"/>
      <c r="H867" s="22"/>
      <c r="K867" s="22"/>
      <c r="M867" s="23"/>
    </row>
    <row r="868" spans="4:13" ht="12.5" x14ac:dyDescent="0.25">
      <c r="D868" s="12"/>
      <c r="H868" s="22"/>
      <c r="K868" s="22"/>
      <c r="M868" s="23"/>
    </row>
    <row r="869" spans="4:13" ht="12.5" x14ac:dyDescent="0.25">
      <c r="D869" s="12"/>
      <c r="H869" s="22"/>
      <c r="K869" s="22"/>
      <c r="M869" s="23"/>
    </row>
    <row r="870" spans="4:13" ht="12.5" x14ac:dyDescent="0.25">
      <c r="D870" s="12"/>
      <c r="H870" s="22"/>
      <c r="K870" s="22"/>
      <c r="M870" s="23"/>
    </row>
    <row r="871" spans="4:13" ht="12.5" x14ac:dyDescent="0.25">
      <c r="D871" s="12"/>
      <c r="H871" s="22"/>
      <c r="K871" s="22"/>
      <c r="M871" s="23"/>
    </row>
    <row r="872" spans="4:13" ht="12.5" x14ac:dyDescent="0.25">
      <c r="D872" s="12"/>
      <c r="H872" s="22"/>
      <c r="K872" s="22"/>
      <c r="M872" s="23"/>
    </row>
    <row r="873" spans="4:13" ht="12.5" x14ac:dyDescent="0.25">
      <c r="D873" s="12"/>
      <c r="H873" s="22"/>
      <c r="K873" s="22"/>
      <c r="M873" s="23"/>
    </row>
    <row r="874" spans="4:13" ht="12.5" x14ac:dyDescent="0.25">
      <c r="D874" s="12"/>
      <c r="H874" s="22"/>
      <c r="K874" s="22"/>
      <c r="M874" s="23"/>
    </row>
    <row r="875" spans="4:13" ht="12.5" x14ac:dyDescent="0.25">
      <c r="D875" s="12"/>
      <c r="H875" s="22"/>
      <c r="K875" s="22"/>
      <c r="M875" s="23"/>
    </row>
    <row r="876" spans="4:13" ht="12.5" x14ac:dyDescent="0.25">
      <c r="D876" s="12"/>
      <c r="H876" s="22"/>
      <c r="K876" s="22"/>
      <c r="M876" s="23"/>
    </row>
    <row r="877" spans="4:13" ht="12.5" x14ac:dyDescent="0.25">
      <c r="D877" s="12"/>
      <c r="H877" s="22"/>
      <c r="K877" s="22"/>
      <c r="M877" s="23"/>
    </row>
    <row r="878" spans="4:13" ht="12.5" x14ac:dyDescent="0.25">
      <c r="D878" s="12"/>
      <c r="H878" s="22"/>
      <c r="K878" s="22"/>
      <c r="M878" s="23"/>
    </row>
    <row r="879" spans="4:13" ht="12.5" x14ac:dyDescent="0.25">
      <c r="D879" s="12"/>
      <c r="H879" s="22"/>
      <c r="K879" s="22"/>
      <c r="M879" s="23"/>
    </row>
    <row r="880" spans="4:13" ht="12.5" x14ac:dyDescent="0.25">
      <c r="D880" s="12"/>
      <c r="H880" s="22"/>
      <c r="K880" s="22"/>
      <c r="M880" s="23"/>
    </row>
    <row r="881" spans="4:13" ht="12.5" x14ac:dyDescent="0.25">
      <c r="D881" s="12"/>
      <c r="H881" s="22"/>
      <c r="K881" s="22"/>
      <c r="M881" s="23"/>
    </row>
    <row r="882" spans="4:13" ht="12.5" x14ac:dyDescent="0.25">
      <c r="D882" s="12"/>
      <c r="H882" s="22"/>
      <c r="K882" s="22"/>
      <c r="M882" s="23"/>
    </row>
    <row r="883" spans="4:13" ht="12.5" x14ac:dyDescent="0.25">
      <c r="D883" s="12"/>
      <c r="H883" s="22"/>
      <c r="K883" s="22"/>
      <c r="M883" s="23"/>
    </row>
    <row r="884" spans="4:13" ht="12.5" x14ac:dyDescent="0.25">
      <c r="D884" s="12"/>
      <c r="H884" s="22"/>
      <c r="K884" s="22"/>
      <c r="M884" s="23"/>
    </row>
    <row r="885" spans="4:13" ht="12.5" x14ac:dyDescent="0.25">
      <c r="D885" s="12"/>
      <c r="H885" s="22"/>
      <c r="K885" s="22"/>
      <c r="M885" s="23"/>
    </row>
    <row r="886" spans="4:13" ht="12.5" x14ac:dyDescent="0.25">
      <c r="D886" s="12"/>
      <c r="H886" s="22"/>
      <c r="K886" s="22"/>
      <c r="M886" s="23"/>
    </row>
    <row r="887" spans="4:13" ht="12.5" x14ac:dyDescent="0.25">
      <c r="D887" s="12"/>
      <c r="H887" s="22"/>
      <c r="K887" s="22"/>
      <c r="M887" s="23"/>
    </row>
    <row r="888" spans="4:13" ht="12.5" x14ac:dyDescent="0.25">
      <c r="D888" s="12"/>
      <c r="H888" s="22"/>
      <c r="K888" s="22"/>
      <c r="M888" s="23"/>
    </row>
    <row r="889" spans="4:13" ht="12.5" x14ac:dyDescent="0.25">
      <c r="D889" s="12"/>
      <c r="H889" s="22"/>
      <c r="K889" s="22"/>
      <c r="M889" s="23"/>
    </row>
    <row r="890" spans="4:13" ht="12.5" x14ac:dyDescent="0.25">
      <c r="D890" s="12"/>
      <c r="H890" s="22"/>
      <c r="K890" s="22"/>
      <c r="M890" s="23"/>
    </row>
    <row r="891" spans="4:13" ht="12.5" x14ac:dyDescent="0.25">
      <c r="D891" s="12"/>
      <c r="H891" s="22"/>
      <c r="K891" s="22"/>
      <c r="M891" s="23"/>
    </row>
    <row r="892" spans="4:13" ht="12.5" x14ac:dyDescent="0.25">
      <c r="D892" s="12"/>
      <c r="H892" s="22"/>
      <c r="K892" s="22"/>
      <c r="M892" s="23"/>
    </row>
    <row r="893" spans="4:13" ht="12.5" x14ac:dyDescent="0.25">
      <c r="D893" s="12"/>
      <c r="H893" s="22"/>
      <c r="K893" s="22"/>
      <c r="M893" s="23"/>
    </row>
    <row r="894" spans="4:13" ht="12.5" x14ac:dyDescent="0.25">
      <c r="D894" s="12"/>
      <c r="H894" s="22"/>
      <c r="K894" s="22"/>
      <c r="M894" s="23"/>
    </row>
    <row r="895" spans="4:13" ht="12.5" x14ac:dyDescent="0.25">
      <c r="D895" s="12"/>
      <c r="H895" s="22"/>
      <c r="K895" s="22"/>
      <c r="M895" s="23"/>
    </row>
    <row r="896" spans="4:13" ht="12.5" x14ac:dyDescent="0.25">
      <c r="D896" s="12"/>
      <c r="H896" s="22"/>
      <c r="K896" s="22"/>
      <c r="M896" s="23"/>
    </row>
    <row r="897" spans="4:13" ht="12.5" x14ac:dyDescent="0.25">
      <c r="D897" s="12"/>
      <c r="H897" s="22"/>
      <c r="K897" s="22"/>
      <c r="M897" s="23"/>
    </row>
    <row r="898" spans="4:13" ht="12.5" x14ac:dyDescent="0.25">
      <c r="D898" s="12"/>
      <c r="H898" s="22"/>
      <c r="K898" s="22"/>
      <c r="M898" s="23"/>
    </row>
    <row r="899" spans="4:13" ht="12.5" x14ac:dyDescent="0.25">
      <c r="D899" s="12"/>
      <c r="H899" s="22"/>
      <c r="K899" s="22"/>
      <c r="M899" s="23"/>
    </row>
    <row r="900" spans="4:13" ht="12.5" x14ac:dyDescent="0.25">
      <c r="D900" s="12"/>
      <c r="H900" s="22"/>
      <c r="K900" s="22"/>
      <c r="M900" s="23"/>
    </row>
    <row r="901" spans="4:13" ht="12.5" x14ac:dyDescent="0.25">
      <c r="D901" s="12"/>
      <c r="H901" s="22"/>
      <c r="K901" s="22"/>
      <c r="M901" s="23"/>
    </row>
    <row r="902" spans="4:13" ht="12.5" x14ac:dyDescent="0.25">
      <c r="D902" s="12"/>
      <c r="H902" s="22"/>
      <c r="K902" s="22"/>
      <c r="M902" s="23"/>
    </row>
    <row r="903" spans="4:13" ht="12.5" x14ac:dyDescent="0.25">
      <c r="D903" s="12"/>
      <c r="H903" s="22"/>
      <c r="K903" s="22"/>
      <c r="M903" s="23"/>
    </row>
    <row r="904" spans="4:13" ht="12.5" x14ac:dyDescent="0.25">
      <c r="D904" s="12"/>
      <c r="H904" s="22"/>
      <c r="K904" s="22"/>
      <c r="M904" s="23"/>
    </row>
    <row r="905" spans="4:13" ht="12.5" x14ac:dyDescent="0.25">
      <c r="D905" s="12"/>
      <c r="H905" s="22"/>
      <c r="K905" s="22"/>
      <c r="M905" s="23"/>
    </row>
    <row r="906" spans="4:13" ht="12.5" x14ac:dyDescent="0.25">
      <c r="D906" s="12"/>
      <c r="H906" s="22"/>
      <c r="K906" s="22"/>
      <c r="M906" s="23"/>
    </row>
    <row r="907" spans="4:13" ht="12.5" x14ac:dyDescent="0.25">
      <c r="D907" s="12"/>
      <c r="H907" s="22"/>
      <c r="K907" s="22"/>
      <c r="M907" s="23"/>
    </row>
    <row r="908" spans="4:13" ht="12.5" x14ac:dyDescent="0.25">
      <c r="D908" s="12"/>
      <c r="H908" s="22"/>
      <c r="K908" s="22"/>
      <c r="M908" s="23"/>
    </row>
    <row r="909" spans="4:13" ht="12.5" x14ac:dyDescent="0.25">
      <c r="D909" s="12"/>
      <c r="H909" s="22"/>
      <c r="K909" s="22"/>
      <c r="M909" s="23"/>
    </row>
    <row r="910" spans="4:13" ht="12.5" x14ac:dyDescent="0.25">
      <c r="D910" s="12"/>
      <c r="H910" s="22"/>
      <c r="K910" s="22"/>
      <c r="M910" s="23"/>
    </row>
    <row r="911" spans="4:13" ht="12.5" x14ac:dyDescent="0.25">
      <c r="D911" s="12"/>
      <c r="H911" s="22"/>
      <c r="K911" s="22"/>
      <c r="M911" s="23"/>
    </row>
    <row r="912" spans="4:13" ht="12.5" x14ac:dyDescent="0.25">
      <c r="D912" s="12"/>
      <c r="H912" s="22"/>
      <c r="K912" s="22"/>
      <c r="M912" s="23"/>
    </row>
    <row r="913" spans="4:13" ht="12.5" x14ac:dyDescent="0.25">
      <c r="D913" s="12"/>
      <c r="H913" s="22"/>
      <c r="K913" s="22"/>
      <c r="M913" s="23"/>
    </row>
    <row r="914" spans="4:13" ht="12.5" x14ac:dyDescent="0.25">
      <c r="D914" s="12"/>
      <c r="H914" s="22"/>
      <c r="K914" s="22"/>
      <c r="M914" s="23"/>
    </row>
    <row r="915" spans="4:13" ht="12.5" x14ac:dyDescent="0.25">
      <c r="D915" s="12"/>
      <c r="H915" s="22"/>
      <c r="K915" s="22"/>
      <c r="M915" s="23"/>
    </row>
    <row r="916" spans="4:13" ht="12.5" x14ac:dyDescent="0.25">
      <c r="D916" s="12"/>
      <c r="H916" s="22"/>
      <c r="K916" s="22"/>
      <c r="M916" s="23"/>
    </row>
    <row r="917" spans="4:13" ht="12.5" x14ac:dyDescent="0.25">
      <c r="D917" s="12"/>
      <c r="H917" s="22"/>
      <c r="K917" s="22"/>
      <c r="M917" s="23"/>
    </row>
    <row r="918" spans="4:13" ht="12.5" x14ac:dyDescent="0.25">
      <c r="D918" s="12"/>
      <c r="H918" s="22"/>
      <c r="K918" s="22"/>
      <c r="M918" s="23"/>
    </row>
    <row r="919" spans="4:13" ht="12.5" x14ac:dyDescent="0.25">
      <c r="D919" s="12"/>
      <c r="H919" s="22"/>
      <c r="K919" s="22"/>
      <c r="M919" s="23"/>
    </row>
    <row r="920" spans="4:13" ht="12.5" x14ac:dyDescent="0.25">
      <c r="D920" s="12"/>
      <c r="H920" s="22"/>
      <c r="K920" s="22"/>
      <c r="M920" s="23"/>
    </row>
    <row r="921" spans="4:13" ht="12.5" x14ac:dyDescent="0.25">
      <c r="D921" s="12"/>
      <c r="H921" s="22"/>
      <c r="K921" s="22"/>
      <c r="M921" s="23"/>
    </row>
    <row r="922" spans="4:13" ht="12.5" x14ac:dyDescent="0.25">
      <c r="D922" s="12"/>
      <c r="H922" s="22"/>
      <c r="K922" s="22"/>
      <c r="M922" s="23"/>
    </row>
    <row r="923" spans="4:13" ht="12.5" x14ac:dyDescent="0.25">
      <c r="D923" s="12"/>
      <c r="H923" s="22"/>
      <c r="K923" s="22"/>
      <c r="M923" s="23"/>
    </row>
    <row r="924" spans="4:13" ht="12.5" x14ac:dyDescent="0.25">
      <c r="D924" s="12"/>
      <c r="H924" s="22"/>
      <c r="K924" s="22"/>
      <c r="M924" s="23"/>
    </row>
    <row r="925" spans="4:13" ht="12.5" x14ac:dyDescent="0.25">
      <c r="D925" s="12"/>
      <c r="H925" s="22"/>
      <c r="K925" s="22"/>
      <c r="M925" s="23"/>
    </row>
    <row r="926" spans="4:13" ht="12.5" x14ac:dyDescent="0.25">
      <c r="D926" s="12"/>
      <c r="H926" s="22"/>
      <c r="K926" s="22"/>
      <c r="M926" s="23"/>
    </row>
    <row r="927" spans="4:13" ht="12.5" x14ac:dyDescent="0.25">
      <c r="D927" s="12"/>
      <c r="H927" s="22"/>
      <c r="K927" s="22"/>
      <c r="M927" s="23"/>
    </row>
    <row r="928" spans="4:13" ht="12.5" x14ac:dyDescent="0.25">
      <c r="D928" s="12"/>
      <c r="H928" s="22"/>
      <c r="K928" s="22"/>
      <c r="M928" s="23"/>
    </row>
    <row r="929" spans="4:13" ht="12.5" x14ac:dyDescent="0.25">
      <c r="D929" s="12"/>
      <c r="H929" s="22"/>
      <c r="K929" s="22"/>
      <c r="M929" s="23"/>
    </row>
    <row r="930" spans="4:13" ht="12.5" x14ac:dyDescent="0.25">
      <c r="D930" s="12"/>
      <c r="H930" s="22"/>
      <c r="K930" s="22"/>
      <c r="M930" s="23"/>
    </row>
    <row r="931" spans="4:13" ht="12.5" x14ac:dyDescent="0.25">
      <c r="D931" s="12"/>
      <c r="H931" s="22"/>
      <c r="K931" s="22"/>
      <c r="M931" s="23"/>
    </row>
    <row r="932" spans="4:13" ht="12.5" x14ac:dyDescent="0.25">
      <c r="D932" s="12"/>
      <c r="H932" s="22"/>
      <c r="K932" s="22"/>
      <c r="M932" s="23"/>
    </row>
    <row r="933" spans="4:13" ht="12.5" x14ac:dyDescent="0.25">
      <c r="D933" s="12"/>
      <c r="H933" s="22"/>
      <c r="K933" s="22"/>
      <c r="M933" s="23"/>
    </row>
    <row r="934" spans="4:13" ht="12.5" x14ac:dyDescent="0.25">
      <c r="D934" s="12"/>
      <c r="H934" s="22"/>
      <c r="K934" s="22"/>
      <c r="M934" s="23"/>
    </row>
    <row r="935" spans="4:13" ht="12.5" x14ac:dyDescent="0.25">
      <c r="D935" s="12"/>
      <c r="H935" s="22"/>
      <c r="K935" s="22"/>
      <c r="M935" s="23"/>
    </row>
    <row r="936" spans="4:13" ht="12.5" x14ac:dyDescent="0.25">
      <c r="D936" s="12"/>
      <c r="H936" s="22"/>
      <c r="K936" s="22"/>
      <c r="M936" s="23"/>
    </row>
    <row r="937" spans="4:13" ht="12.5" x14ac:dyDescent="0.25">
      <c r="D937" s="12"/>
      <c r="H937" s="22"/>
      <c r="K937" s="22"/>
      <c r="M937" s="23"/>
    </row>
    <row r="938" spans="4:13" ht="12.5" x14ac:dyDescent="0.25">
      <c r="D938" s="12"/>
      <c r="H938" s="22"/>
      <c r="K938" s="22"/>
      <c r="M938" s="23"/>
    </row>
    <row r="939" spans="4:13" ht="12.5" x14ac:dyDescent="0.25">
      <c r="D939" s="12"/>
      <c r="H939" s="22"/>
      <c r="K939" s="22"/>
      <c r="M939" s="23"/>
    </row>
    <row r="940" spans="4:13" ht="12.5" x14ac:dyDescent="0.25">
      <c r="D940" s="12"/>
      <c r="H940" s="22"/>
      <c r="K940" s="22"/>
      <c r="M940" s="23"/>
    </row>
    <row r="941" spans="4:13" ht="12.5" x14ac:dyDescent="0.25">
      <c r="D941" s="12"/>
      <c r="H941" s="22"/>
      <c r="K941" s="22"/>
      <c r="M941" s="23"/>
    </row>
    <row r="942" spans="4:13" ht="12.5" x14ac:dyDescent="0.25">
      <c r="D942" s="12"/>
      <c r="H942" s="22"/>
      <c r="K942" s="22"/>
      <c r="M942" s="23"/>
    </row>
    <row r="943" spans="4:13" ht="12.5" x14ac:dyDescent="0.25">
      <c r="D943" s="12"/>
      <c r="H943" s="22"/>
      <c r="K943" s="22"/>
      <c r="M943" s="23"/>
    </row>
    <row r="944" spans="4:13" ht="12.5" x14ac:dyDescent="0.25">
      <c r="D944" s="12"/>
      <c r="H944" s="22"/>
      <c r="K944" s="22"/>
      <c r="M944" s="23"/>
    </row>
    <row r="945" spans="4:13" ht="12.5" x14ac:dyDescent="0.25">
      <c r="D945" s="12"/>
      <c r="H945" s="22"/>
      <c r="K945" s="22"/>
      <c r="M945" s="23"/>
    </row>
    <row r="946" spans="4:13" ht="12.5" x14ac:dyDescent="0.25">
      <c r="D946" s="12"/>
      <c r="H946" s="22"/>
      <c r="K946" s="22"/>
      <c r="M946" s="23"/>
    </row>
    <row r="947" spans="4:13" ht="12.5" x14ac:dyDescent="0.25">
      <c r="D947" s="12"/>
      <c r="H947" s="22"/>
      <c r="K947" s="22"/>
      <c r="M947" s="23"/>
    </row>
    <row r="948" spans="4:13" ht="12.5" x14ac:dyDescent="0.25">
      <c r="D948" s="12"/>
      <c r="H948" s="22"/>
      <c r="K948" s="22"/>
      <c r="M948" s="23"/>
    </row>
    <row r="949" spans="4:13" ht="12.5" x14ac:dyDescent="0.25">
      <c r="D949" s="12"/>
      <c r="H949" s="22"/>
      <c r="K949" s="22"/>
      <c r="M949" s="23"/>
    </row>
    <row r="950" spans="4:13" ht="12.5" x14ac:dyDescent="0.25">
      <c r="D950" s="12"/>
      <c r="H950" s="22"/>
      <c r="K950" s="22"/>
      <c r="M950" s="23"/>
    </row>
    <row r="951" spans="4:13" ht="12.5" x14ac:dyDescent="0.25">
      <c r="D951" s="12"/>
      <c r="H951" s="22"/>
      <c r="K951" s="22"/>
      <c r="M951" s="23"/>
    </row>
    <row r="952" spans="4:13" ht="12.5" x14ac:dyDescent="0.25">
      <c r="D952" s="12"/>
      <c r="H952" s="22"/>
      <c r="K952" s="22"/>
      <c r="M952" s="23"/>
    </row>
    <row r="953" spans="4:13" ht="12.5" x14ac:dyDescent="0.25">
      <c r="D953" s="12"/>
      <c r="H953" s="22"/>
      <c r="K953" s="22"/>
      <c r="M953" s="23"/>
    </row>
    <row r="954" spans="4:13" ht="12.5" x14ac:dyDescent="0.25">
      <c r="D954" s="12"/>
      <c r="H954" s="22"/>
      <c r="K954" s="22"/>
      <c r="M954" s="23"/>
    </row>
    <row r="955" spans="4:13" ht="12.5" x14ac:dyDescent="0.25">
      <c r="D955" s="12"/>
      <c r="H955" s="22"/>
      <c r="K955" s="22"/>
      <c r="M955" s="23"/>
    </row>
    <row r="956" spans="4:13" ht="12.5" x14ac:dyDescent="0.25">
      <c r="D956" s="12"/>
      <c r="H956" s="22"/>
      <c r="K956" s="22"/>
      <c r="M956" s="23"/>
    </row>
    <row r="957" spans="4:13" ht="12.5" x14ac:dyDescent="0.25">
      <c r="D957" s="12"/>
      <c r="H957" s="22"/>
      <c r="K957" s="22"/>
      <c r="M957" s="23"/>
    </row>
    <row r="958" spans="4:13" ht="12.5" x14ac:dyDescent="0.25">
      <c r="D958" s="12"/>
      <c r="H958" s="22"/>
      <c r="K958" s="22"/>
      <c r="M958" s="23"/>
    </row>
    <row r="959" spans="4:13" ht="12.5" x14ac:dyDescent="0.25">
      <c r="D959" s="12"/>
      <c r="H959" s="22"/>
      <c r="K959" s="22"/>
      <c r="M959" s="23"/>
    </row>
    <row r="960" spans="4:13" ht="12.5" x14ac:dyDescent="0.25">
      <c r="D960" s="12"/>
      <c r="H960" s="22"/>
      <c r="K960" s="22"/>
      <c r="M960" s="23"/>
    </row>
    <row r="961" spans="4:13" ht="12.5" x14ac:dyDescent="0.25">
      <c r="D961" s="12"/>
      <c r="H961" s="22"/>
      <c r="K961" s="22"/>
      <c r="M961" s="23"/>
    </row>
    <row r="962" spans="4:13" ht="12.5" x14ac:dyDescent="0.25">
      <c r="D962" s="12"/>
      <c r="H962" s="22"/>
      <c r="K962" s="22"/>
      <c r="M962" s="23"/>
    </row>
    <row r="963" spans="4:13" ht="12.5" x14ac:dyDescent="0.25">
      <c r="D963" s="12"/>
      <c r="H963" s="22"/>
      <c r="K963" s="22"/>
      <c r="M963" s="23"/>
    </row>
    <row r="964" spans="4:13" ht="12.5" x14ac:dyDescent="0.25">
      <c r="D964" s="12"/>
      <c r="H964" s="22"/>
      <c r="K964" s="22"/>
      <c r="M964" s="23"/>
    </row>
    <row r="965" spans="4:13" ht="12.5" x14ac:dyDescent="0.25">
      <c r="D965" s="12"/>
      <c r="H965" s="22"/>
      <c r="K965" s="22"/>
      <c r="M965" s="23"/>
    </row>
    <row r="966" spans="4:13" ht="12.5" x14ac:dyDescent="0.25">
      <c r="D966" s="12"/>
      <c r="H966" s="22"/>
      <c r="K966" s="22"/>
      <c r="M966" s="23"/>
    </row>
    <row r="967" spans="4:13" ht="12.5" x14ac:dyDescent="0.25">
      <c r="D967" s="12"/>
      <c r="H967" s="22"/>
      <c r="K967" s="22"/>
      <c r="M967" s="23"/>
    </row>
    <row r="968" spans="4:13" ht="12.5" x14ac:dyDescent="0.25">
      <c r="D968" s="12"/>
      <c r="H968" s="22"/>
      <c r="K968" s="22"/>
      <c r="M968" s="23"/>
    </row>
    <row r="969" spans="4:13" ht="12.5" x14ac:dyDescent="0.25">
      <c r="D969" s="12"/>
      <c r="H969" s="22"/>
      <c r="K969" s="22"/>
      <c r="M969" s="23"/>
    </row>
    <row r="970" spans="4:13" ht="12.5" x14ac:dyDescent="0.25">
      <c r="D970" s="12"/>
      <c r="H970" s="22"/>
      <c r="K970" s="22"/>
      <c r="M970" s="23"/>
    </row>
    <row r="971" spans="4:13" ht="12.5" x14ac:dyDescent="0.25">
      <c r="D971" s="12"/>
      <c r="H971" s="22"/>
      <c r="K971" s="22"/>
      <c r="M971" s="23"/>
    </row>
    <row r="972" spans="4:13" ht="12.5" x14ac:dyDescent="0.25">
      <c r="D972" s="12"/>
      <c r="H972" s="22"/>
      <c r="K972" s="22"/>
      <c r="M972" s="23"/>
    </row>
    <row r="973" spans="4:13" ht="12.5" x14ac:dyDescent="0.25">
      <c r="D973" s="12"/>
      <c r="H973" s="22"/>
      <c r="K973" s="22"/>
      <c r="M973" s="23"/>
    </row>
    <row r="974" spans="4:13" ht="12.5" x14ac:dyDescent="0.25">
      <c r="D974" s="12"/>
      <c r="H974" s="22"/>
      <c r="K974" s="22"/>
      <c r="M974" s="23"/>
    </row>
    <row r="975" spans="4:13" ht="12.5" x14ac:dyDescent="0.25">
      <c r="D975" s="12"/>
      <c r="H975" s="22"/>
      <c r="K975" s="22"/>
      <c r="M975" s="23"/>
    </row>
    <row r="976" spans="4:13" ht="12.5" x14ac:dyDescent="0.25">
      <c r="D976" s="12"/>
      <c r="H976" s="22"/>
      <c r="K976" s="22"/>
      <c r="M976" s="23"/>
    </row>
    <row r="977" spans="4:13" ht="12.5" x14ac:dyDescent="0.25">
      <c r="D977" s="12"/>
      <c r="H977" s="22"/>
      <c r="K977" s="22"/>
      <c r="M977" s="23"/>
    </row>
    <row r="978" spans="4:13" ht="12.5" x14ac:dyDescent="0.25">
      <c r="D978" s="12"/>
      <c r="H978" s="22"/>
      <c r="K978" s="22"/>
      <c r="M978" s="23"/>
    </row>
    <row r="979" spans="4:13" ht="12.5" x14ac:dyDescent="0.25">
      <c r="D979" s="12"/>
      <c r="H979" s="22"/>
      <c r="K979" s="22"/>
      <c r="M979" s="23"/>
    </row>
    <row r="980" spans="4:13" ht="12.5" x14ac:dyDescent="0.25">
      <c r="D980" s="12"/>
      <c r="H980" s="22"/>
      <c r="K980" s="22"/>
      <c r="M980" s="23"/>
    </row>
    <row r="981" spans="4:13" ht="12.5" x14ac:dyDescent="0.25">
      <c r="D981" s="12"/>
      <c r="H981" s="22"/>
      <c r="K981" s="22"/>
      <c r="M981" s="23"/>
    </row>
    <row r="982" spans="4:13" ht="12.5" x14ac:dyDescent="0.25">
      <c r="D982" s="12"/>
      <c r="H982" s="22"/>
      <c r="K982" s="22"/>
      <c r="M982" s="23"/>
    </row>
    <row r="983" spans="4:13" ht="12.5" x14ac:dyDescent="0.25">
      <c r="D983" s="12"/>
      <c r="H983" s="22"/>
      <c r="K983" s="22"/>
      <c r="M983" s="23"/>
    </row>
    <row r="984" spans="4:13" ht="12.5" x14ac:dyDescent="0.25">
      <c r="D984" s="12"/>
      <c r="H984" s="22"/>
      <c r="K984" s="22"/>
      <c r="M984" s="23"/>
    </row>
    <row r="985" spans="4:13" ht="12.5" x14ac:dyDescent="0.25">
      <c r="D985" s="12"/>
      <c r="H985" s="22"/>
      <c r="K985" s="22"/>
      <c r="M985" s="23"/>
    </row>
    <row r="986" spans="4:13" ht="12.5" x14ac:dyDescent="0.25">
      <c r="D986" s="12"/>
      <c r="H986" s="22"/>
      <c r="K986" s="22"/>
      <c r="M986" s="23"/>
    </row>
    <row r="987" spans="4:13" ht="12.5" x14ac:dyDescent="0.25">
      <c r="D987" s="12"/>
      <c r="H987" s="22"/>
      <c r="K987" s="22"/>
      <c r="M987" s="23"/>
    </row>
    <row r="988" spans="4:13" ht="12.5" x14ac:dyDescent="0.25">
      <c r="D988" s="12"/>
      <c r="H988" s="22"/>
      <c r="K988" s="22"/>
      <c r="M988" s="23"/>
    </row>
    <row r="989" spans="4:13" ht="12.5" x14ac:dyDescent="0.25">
      <c r="D989" s="12"/>
      <c r="H989" s="22"/>
      <c r="K989" s="22"/>
      <c r="M989" s="23"/>
    </row>
    <row r="990" spans="4:13" ht="12.5" x14ac:dyDescent="0.25">
      <c r="D990" s="12"/>
      <c r="H990" s="22"/>
      <c r="K990" s="22"/>
      <c r="M990" s="23"/>
    </row>
    <row r="991" spans="4:13" ht="12.5" x14ac:dyDescent="0.25">
      <c r="D991" s="12"/>
      <c r="H991" s="22"/>
      <c r="K991" s="22"/>
      <c r="M991" s="23"/>
    </row>
    <row r="992" spans="4:13" ht="12.5" x14ac:dyDescent="0.25">
      <c r="D992" s="12"/>
      <c r="H992" s="22"/>
      <c r="K992" s="22"/>
      <c r="M992" s="23"/>
    </row>
    <row r="993" spans="4:13" ht="12.5" x14ac:dyDescent="0.25">
      <c r="D993" s="12"/>
      <c r="H993" s="22"/>
      <c r="K993" s="22"/>
      <c r="M993" s="23"/>
    </row>
    <row r="994" spans="4:13" ht="12.5" x14ac:dyDescent="0.25">
      <c r="D994" s="12"/>
      <c r="H994" s="22"/>
      <c r="K994" s="22"/>
      <c r="M994" s="23"/>
    </row>
    <row r="995" spans="4:13" ht="12.5" x14ac:dyDescent="0.25">
      <c r="D995" s="12"/>
      <c r="H995" s="22"/>
      <c r="K995" s="22"/>
      <c r="M995" s="23"/>
    </row>
    <row r="996" spans="4:13" ht="12.5" x14ac:dyDescent="0.25">
      <c r="D996" s="12"/>
      <c r="H996" s="22"/>
      <c r="K996" s="22"/>
      <c r="M996" s="23"/>
    </row>
    <row r="997" spans="4:13" ht="12.5" x14ac:dyDescent="0.25">
      <c r="D997" s="12"/>
      <c r="H997" s="22"/>
      <c r="K997" s="22"/>
      <c r="M997" s="23"/>
    </row>
    <row r="998" spans="4:13" ht="12.5" x14ac:dyDescent="0.25">
      <c r="D998" s="12"/>
      <c r="H998" s="22"/>
      <c r="K998" s="22"/>
      <c r="M998" s="23"/>
    </row>
    <row r="999" spans="4:13" ht="12.5" x14ac:dyDescent="0.25">
      <c r="D999" s="12"/>
      <c r="H999" s="22"/>
      <c r="K999" s="22"/>
      <c r="M999" s="23"/>
    </row>
    <row r="1000" spans="4:13" ht="12.5" x14ac:dyDescent="0.25">
      <c r="D1000" s="12"/>
      <c r="H1000" s="22"/>
      <c r="K1000" s="22"/>
      <c r="M1000" s="23"/>
    </row>
    <row r="1001" spans="4:13" ht="12.5" x14ac:dyDescent="0.25">
      <c r="D1001" s="12"/>
      <c r="H1001" s="22"/>
      <c r="K1001" s="22"/>
      <c r="M1001" s="23"/>
    </row>
  </sheetData>
  <mergeCells count="4">
    <mergeCell ref="H1:J1"/>
    <mergeCell ref="K1:M1"/>
    <mergeCell ref="E1:G1"/>
    <mergeCell ref="A1:C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0B8990D-2A2D-4664-8409-BF34FF6B3FE7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362A2CC7-B196-43D7-9D2A-A9951BEDA1CE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37A6973E-CE64-474A-B67F-C9C5EDCDEC61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42321A66-E325-41C5-BBEA-21CCEDDDCB9B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6CE88363-64F1-4EBB-886E-87D8B53A3B42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D8188E68-DF08-4495-B4B8-EFA6D9372F32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183EAC2A-957B-414E-9B59-368BA643B905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D4431CA4-0971-40D0-B8E4-16DCAEEDF852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533CE8F7-E719-426C-8056-49D9F711F03B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486ADF75-2CED-4F21-A323-70FCBB16A377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CE52A765-7C8A-41A4-B913-451A3604F720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C077D318-C0C1-426B-A3E5-F9550218C4B0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Y1001"/>
  <sheetViews>
    <sheetView workbookViewId="0">
      <selection activeCell="J21" sqref="J21"/>
    </sheetView>
  </sheetViews>
  <sheetFormatPr defaultColWidth="14.453125" defaultRowHeight="15.75" customHeight="1" x14ac:dyDescent="0.25"/>
  <cols>
    <col min="1" max="1" width="21.08984375" customWidth="1"/>
    <col min="4" max="4" width="5.90625" style="27" customWidth="1"/>
    <col min="8" max="13" width="11.81640625" style="32" customWidth="1"/>
  </cols>
  <sheetData>
    <row r="1" spans="1:25" ht="13.25" customHeight="1" x14ac:dyDescent="0.45">
      <c r="A1" s="80" t="s">
        <v>181</v>
      </c>
      <c r="B1" s="81"/>
      <c r="C1" s="81"/>
      <c r="D1" s="26"/>
      <c r="E1" s="79" t="s">
        <v>178</v>
      </c>
      <c r="F1" s="77"/>
      <c r="G1" s="78"/>
      <c r="H1" s="76" t="s">
        <v>171</v>
      </c>
      <c r="I1" s="77"/>
      <c r="J1" s="78"/>
      <c r="K1" s="76" t="s">
        <v>172</v>
      </c>
      <c r="L1" s="77"/>
      <c r="M1" s="7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57.75" customHeight="1" thickBot="1" x14ac:dyDescent="0.35">
      <c r="A2" s="16" t="s">
        <v>3</v>
      </c>
      <c r="B2" s="16" t="s">
        <v>0</v>
      </c>
      <c r="C2" s="16" t="s">
        <v>179</v>
      </c>
      <c r="D2" s="6" t="s">
        <v>174</v>
      </c>
      <c r="E2" s="17" t="s">
        <v>175</v>
      </c>
      <c r="F2" s="18" t="s">
        <v>176</v>
      </c>
      <c r="G2" s="19" t="s">
        <v>177</v>
      </c>
      <c r="H2" s="17" t="s">
        <v>175</v>
      </c>
      <c r="I2" s="18" t="s">
        <v>176</v>
      </c>
      <c r="J2" s="19" t="s">
        <v>177</v>
      </c>
      <c r="K2" s="17" t="s">
        <v>175</v>
      </c>
      <c r="L2" s="18" t="s">
        <v>176</v>
      </c>
      <c r="M2" s="20" t="s">
        <v>177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4.5" x14ac:dyDescent="0.35">
      <c r="A3" s="2" t="s">
        <v>1</v>
      </c>
      <c r="B3" s="1" t="s">
        <v>1</v>
      </c>
      <c r="C3" s="21"/>
      <c r="D3" s="12"/>
      <c r="E3" s="44">
        <f>SUMPRODUCT($D$4:$D$102, E$4:E$102)</f>
        <v>2057.9387256480927</v>
      </c>
      <c r="F3" s="44">
        <f t="shared" ref="F3:M3" si="0">SUMPRODUCT($D$4:$D$102, F$4:F$102)</f>
        <v>201.60661320181373</v>
      </c>
      <c r="G3" s="34">
        <f t="shared" si="0"/>
        <v>1.0105605686232928</v>
      </c>
      <c r="H3" s="44">
        <f t="shared" si="0"/>
        <v>340.39157909406566</v>
      </c>
      <c r="I3" s="44">
        <f t="shared" si="0"/>
        <v>134.69715858485699</v>
      </c>
      <c r="J3" s="34">
        <f t="shared" si="0"/>
        <v>0.18625753870805517</v>
      </c>
      <c r="K3" s="44">
        <f t="shared" si="0"/>
        <v>408.33755442237151</v>
      </c>
      <c r="L3" s="44">
        <f t="shared" si="0"/>
        <v>177.9951606518317</v>
      </c>
      <c r="M3" s="34">
        <f t="shared" si="0"/>
        <v>0.18900095925734678</v>
      </c>
    </row>
    <row r="4" spans="1:25" ht="14.5" x14ac:dyDescent="0.35">
      <c r="A4" s="2" t="str">
        <f>VLOOKUP($C4, 'County name'!$A$1:$C$207, 2, TRUE)</f>
        <v>Adair County</v>
      </c>
      <c r="B4" s="2" t="str">
        <f>VLOOKUP($C4, 'County name'!$A$1:$C$207, 3, TRUE)</f>
        <v>Iowa</v>
      </c>
      <c r="C4" s="33">
        <v>19001</v>
      </c>
      <c r="D4" s="12">
        <f>VLOOKUP($C4, 'County name'!$A$3:$D$101, 4, FALSE)</f>
        <v>1.03E-2</v>
      </c>
      <c r="E4" s="44">
        <v>2174.7913868710898</v>
      </c>
      <c r="F4" s="44">
        <v>247.344182062149</v>
      </c>
      <c r="G4" s="38">
        <v>1.0647023581386601</v>
      </c>
      <c r="H4" s="45">
        <v>343.64414551011299</v>
      </c>
      <c r="I4" s="45">
        <v>153.911403131485</v>
      </c>
      <c r="J4" s="48">
        <v>0.19369224478147801</v>
      </c>
      <c r="K4" s="46">
        <v>406.023699665023</v>
      </c>
      <c r="L4" s="45">
        <v>198.27711882591299</v>
      </c>
      <c r="M4" s="47">
        <v>0.20011127444190399</v>
      </c>
    </row>
    <row r="5" spans="1:25" ht="14.5" x14ac:dyDescent="0.35">
      <c r="A5" s="2" t="str">
        <f>VLOOKUP(C5, 'County name'!$A$1:$C$207, 2, TRUE)</f>
        <v>Adams County</v>
      </c>
      <c r="B5" s="2" t="str">
        <f>VLOOKUP($C5, 'County name'!$A$1:$C$207, 3, TRUE)</f>
        <v>Iowa</v>
      </c>
      <c r="C5" s="33">
        <v>19003</v>
      </c>
      <c r="D5" s="12">
        <f>VLOOKUP($C5, 'County name'!$A$3:$D$101, 4, FALSE)</f>
        <v>7.3000000000000001E-3</v>
      </c>
      <c r="E5" s="44">
        <v>2166.0474921001901</v>
      </c>
      <c r="F5" s="44">
        <v>244.039788103104</v>
      </c>
      <c r="G5" s="38">
        <v>1.0461144373220399</v>
      </c>
      <c r="H5" s="45">
        <v>344.45734404075199</v>
      </c>
      <c r="I5" s="45">
        <v>150.82361588478099</v>
      </c>
      <c r="J5" s="48">
        <v>0.19327142064573199</v>
      </c>
      <c r="K5" s="46">
        <v>402.75908275014899</v>
      </c>
      <c r="L5" s="45">
        <v>195.36856637001</v>
      </c>
      <c r="M5" s="47">
        <v>0.199684609454787</v>
      </c>
    </row>
    <row r="6" spans="1:25" ht="14.5" x14ac:dyDescent="0.35">
      <c r="A6" s="2" t="str">
        <f>VLOOKUP(C6, 'County name'!$A$1:$C$207, 2, TRUE)</f>
        <v>Allamakee County</v>
      </c>
      <c r="B6" s="2" t="str">
        <f>VLOOKUP($C6, 'County name'!$A$1:$C$207, 3, TRUE)</f>
        <v>Iowa</v>
      </c>
      <c r="C6" s="33">
        <v>19005</v>
      </c>
      <c r="D6" s="12">
        <f>VLOOKUP($C6, 'County name'!$A$3:$D$101, 4, FALSE)</f>
        <v>5.8999999999999999E-3</v>
      </c>
      <c r="E6" s="44">
        <v>1866.0510796754099</v>
      </c>
      <c r="F6" s="44">
        <v>121.07346186637901</v>
      </c>
      <c r="G6" s="38">
        <v>0.89568207508183895</v>
      </c>
      <c r="H6" s="45">
        <v>340.57776484677697</v>
      </c>
      <c r="I6" s="45">
        <v>93.726454496383695</v>
      </c>
      <c r="J6" s="48">
        <v>0.171177746670655</v>
      </c>
      <c r="K6" s="46">
        <v>415.888853098129</v>
      </c>
      <c r="L6" s="45">
        <v>126.95134568214399</v>
      </c>
      <c r="M6" s="47">
        <v>0.16475935268853101</v>
      </c>
    </row>
    <row r="7" spans="1:25" ht="14.5" x14ac:dyDescent="0.35">
      <c r="A7" s="2" t="str">
        <f>VLOOKUP(C7, 'County name'!$A$1:$C$207, 2, TRUE)</f>
        <v>Appanoose County</v>
      </c>
      <c r="B7" s="2" t="str">
        <f>VLOOKUP($C7, 'County name'!$A$1:$C$207, 3, TRUE)</f>
        <v>Iowa</v>
      </c>
      <c r="C7" s="33">
        <v>19007</v>
      </c>
      <c r="D7" s="12">
        <f>VLOOKUP($C7, 'County name'!$A$3:$D$101, 4, FALSE)</f>
        <v>3.5999999999999999E-3</v>
      </c>
      <c r="E7" s="44">
        <v>2215.4911269786098</v>
      </c>
      <c r="F7" s="44">
        <v>239.600526332855</v>
      </c>
      <c r="G7" s="38">
        <v>1.0443479826553499</v>
      </c>
      <c r="H7" s="45">
        <v>349.84182527351601</v>
      </c>
      <c r="I7" s="45">
        <v>148.07456521987899</v>
      </c>
      <c r="J7" s="48">
        <v>0.203163145467365</v>
      </c>
      <c r="K7" s="46">
        <v>389.36670157664901</v>
      </c>
      <c r="L7" s="45">
        <v>175.25342292785601</v>
      </c>
      <c r="M7" s="47">
        <v>0.18457524089065599</v>
      </c>
    </row>
    <row r="8" spans="1:25" ht="14.5" x14ac:dyDescent="0.35">
      <c r="A8" s="2" t="str">
        <f>VLOOKUP(C8, 'County name'!$A$1:$C$207, 2, TRUE)</f>
        <v>Audubon County</v>
      </c>
      <c r="B8" s="2" t="str">
        <f>VLOOKUP($C8, 'County name'!$A$1:$C$207, 3, TRUE)</f>
        <v>Iowa</v>
      </c>
      <c r="C8" s="33">
        <v>19009</v>
      </c>
      <c r="D8" s="12">
        <f>VLOOKUP($C8, 'County name'!$A$3:$D$101, 4, FALSE)</f>
        <v>9.5999999999999992E-3</v>
      </c>
      <c r="E8" s="44">
        <v>2098.0217684638901</v>
      </c>
      <c r="F8" s="44">
        <v>225.88727731704699</v>
      </c>
      <c r="G8" s="38">
        <v>1.0176039509548001</v>
      </c>
      <c r="H8" s="45">
        <v>338.895683252141</v>
      </c>
      <c r="I8" s="45">
        <v>144.05555620193499</v>
      </c>
      <c r="J8" s="48">
        <v>0.18406814758363599</v>
      </c>
      <c r="K8" s="46">
        <v>407.56251529369501</v>
      </c>
      <c r="L8" s="45">
        <v>194.50728950500499</v>
      </c>
      <c r="M8" s="47">
        <v>0.195097827294232</v>
      </c>
    </row>
    <row r="9" spans="1:25" ht="14.5" x14ac:dyDescent="0.35">
      <c r="A9" s="2" t="str">
        <f>VLOOKUP(C9, 'County name'!$A$1:$C$207, 2, TRUE)</f>
        <v>Benton County</v>
      </c>
      <c r="B9" s="2" t="str">
        <f>VLOOKUP($C9, 'County name'!$A$1:$C$207, 3, TRUE)</f>
        <v>Iowa</v>
      </c>
      <c r="C9" s="33">
        <v>19011</v>
      </c>
      <c r="D9" s="12">
        <f>VLOOKUP($C9, 'County name'!$A$3:$D$101, 4, FALSE)</f>
        <v>1.38E-2</v>
      </c>
      <c r="E9" s="44">
        <v>2048.6277118183898</v>
      </c>
      <c r="F9" s="44">
        <v>192.48687753677399</v>
      </c>
      <c r="G9" s="38">
        <v>0.98300969363852297</v>
      </c>
      <c r="H9" s="45">
        <v>347.44884555467797</v>
      </c>
      <c r="I9" s="45">
        <v>132.00073261260999</v>
      </c>
      <c r="J9" s="48">
        <v>0.19110863411134399</v>
      </c>
      <c r="K9" s="46">
        <v>401.068551699794</v>
      </c>
      <c r="L9" s="45">
        <v>165.09879121780401</v>
      </c>
      <c r="M9" s="47">
        <v>0.17595428706525301</v>
      </c>
    </row>
    <row r="10" spans="1:25" ht="14.5" x14ac:dyDescent="0.35">
      <c r="A10" s="2" t="str">
        <f>VLOOKUP(C10, 'County name'!$A$1:$C$207, 2, TRUE)</f>
        <v>Black Hawk County</v>
      </c>
      <c r="B10" s="2" t="str">
        <f>VLOOKUP($C10, 'County name'!$A$1:$C$207, 3, TRUE)</f>
        <v>Iowa</v>
      </c>
      <c r="C10" s="33">
        <v>19013</v>
      </c>
      <c r="D10" s="12">
        <f>VLOOKUP($C10, 'County name'!$A$3:$D$101, 4, FALSE)</f>
        <v>9.7999999999999997E-3</v>
      </c>
      <c r="E10" s="44">
        <v>1993.81317313816</v>
      </c>
      <c r="F10" s="44">
        <v>172.82097949981701</v>
      </c>
      <c r="G10" s="38">
        <v>0.96547930367458801</v>
      </c>
      <c r="H10" s="45">
        <v>342.24100430437801</v>
      </c>
      <c r="I10" s="45">
        <v>123.985539913178</v>
      </c>
      <c r="J10" s="48">
        <v>0.18412796472923501</v>
      </c>
      <c r="K10" s="46">
        <v>405.50935785984598</v>
      </c>
      <c r="L10" s="45">
        <v>159.05679674148601</v>
      </c>
      <c r="M10" s="47">
        <v>0.17604432377158399</v>
      </c>
    </row>
    <row r="11" spans="1:25" ht="14.5" x14ac:dyDescent="0.35">
      <c r="A11" s="2" t="str">
        <f>VLOOKUP(C11, 'County name'!$A$1:$C$207, 2, TRUE)</f>
        <v>Boone County</v>
      </c>
      <c r="B11" s="2" t="str">
        <f>VLOOKUP($C11, 'County name'!$A$1:$C$207, 3, TRUE)</f>
        <v>Iowa</v>
      </c>
      <c r="C11" s="33">
        <v>19015</v>
      </c>
      <c r="D11" s="12">
        <f>VLOOKUP($C11, 'County name'!$A$3:$D$101, 4, FALSE)</f>
        <v>1.0500000000000001E-2</v>
      </c>
      <c r="E11" s="44">
        <v>2085.7755039069202</v>
      </c>
      <c r="F11" s="44">
        <v>209.21717181205699</v>
      </c>
      <c r="G11" s="38">
        <v>1.0218470858694999</v>
      </c>
      <c r="H11" s="45">
        <v>340.79520909811203</v>
      </c>
      <c r="I11" s="45">
        <v>142.43055148124699</v>
      </c>
      <c r="J11" s="48">
        <v>0.188152518632452</v>
      </c>
      <c r="K11" s="46">
        <v>405.88501442551501</v>
      </c>
      <c r="L11" s="45">
        <v>182.75352797508199</v>
      </c>
      <c r="M11" s="47">
        <v>0.189225979110313</v>
      </c>
    </row>
    <row r="12" spans="1:25" ht="14.5" x14ac:dyDescent="0.35">
      <c r="A12" s="2" t="str">
        <f>VLOOKUP(C12, 'County name'!$A$1:$C$207, 2, TRUE)</f>
        <v>Bremer County</v>
      </c>
      <c r="B12" s="2" t="str">
        <f>VLOOKUP($C12, 'County name'!$A$1:$C$207, 3, TRUE)</f>
        <v>Iowa</v>
      </c>
      <c r="C12" s="33">
        <v>19017</v>
      </c>
      <c r="D12" s="12">
        <f>VLOOKUP($C12, 'County name'!$A$3:$D$101, 4, FALSE)</f>
        <v>9.0000000000000011E-3</v>
      </c>
      <c r="E12" s="44">
        <v>1953.00104247066</v>
      </c>
      <c r="F12" s="44">
        <v>159.77688574791</v>
      </c>
      <c r="G12" s="38">
        <v>0.94866000097755498</v>
      </c>
      <c r="H12" s="45">
        <v>339.906579267094</v>
      </c>
      <c r="I12" s="45">
        <v>118.154496240616</v>
      </c>
      <c r="J12" s="48">
        <v>0.17973449686145501</v>
      </c>
      <c r="K12" s="46">
        <v>408.50739782754101</v>
      </c>
      <c r="L12" s="45">
        <v>154.970889902115</v>
      </c>
      <c r="M12" s="47">
        <v>0.17358236124506299</v>
      </c>
    </row>
    <row r="13" spans="1:25" ht="14.5" x14ac:dyDescent="0.35">
      <c r="A13" s="2" t="str">
        <f>VLOOKUP(C13, 'County name'!$A$1:$C$207, 2, TRUE)</f>
        <v>Buchanan County</v>
      </c>
      <c r="B13" s="2" t="str">
        <f>VLOOKUP($C13, 'County name'!$A$1:$C$207, 3, TRUE)</f>
        <v>Iowa</v>
      </c>
      <c r="C13" s="33">
        <v>19019</v>
      </c>
      <c r="D13" s="12">
        <f>VLOOKUP($C13, 'County name'!$A$3:$D$101, 4, FALSE)</f>
        <v>1.1699999999999999E-2</v>
      </c>
      <c r="E13" s="44">
        <v>1944.43382329519</v>
      </c>
      <c r="F13" s="44">
        <v>157.000282907486</v>
      </c>
      <c r="G13" s="38">
        <v>0.93346564727693904</v>
      </c>
      <c r="H13" s="45">
        <v>341.09030209307099</v>
      </c>
      <c r="I13" s="45">
        <v>114.154602384567</v>
      </c>
      <c r="J13" s="48">
        <v>0.17979944725951</v>
      </c>
      <c r="K13" s="46">
        <v>402.36911968917099</v>
      </c>
      <c r="L13" s="45">
        <v>146.81111788749701</v>
      </c>
      <c r="M13" s="47">
        <v>0.16789314501535799</v>
      </c>
    </row>
    <row r="14" spans="1:25" ht="14.5" x14ac:dyDescent="0.35">
      <c r="A14" s="2" t="str">
        <f>VLOOKUP(C14, 'County name'!$A$1:$C$207, 2, TRUE)</f>
        <v>Buena Vista County</v>
      </c>
      <c r="B14" s="2" t="str">
        <f>VLOOKUP($C14, 'County name'!$A$1:$C$207, 3, TRUE)</f>
        <v>Iowa</v>
      </c>
      <c r="C14" s="33">
        <v>19021</v>
      </c>
      <c r="D14" s="12">
        <f>VLOOKUP($C14, 'County name'!$A$3:$D$101, 4, FALSE)</f>
        <v>1.32E-2</v>
      </c>
      <c r="E14" s="44">
        <v>1979.5265012785801</v>
      </c>
      <c r="F14" s="44">
        <v>177.890003681183</v>
      </c>
      <c r="G14" s="38">
        <v>1.0282886489208201</v>
      </c>
      <c r="H14" s="45">
        <v>332.57905017010597</v>
      </c>
      <c r="I14" s="45">
        <v>126.751888847351</v>
      </c>
      <c r="J14" s="48">
        <v>0.17958680479087</v>
      </c>
      <c r="K14" s="46">
        <v>415.81099399579699</v>
      </c>
      <c r="L14" s="45">
        <v>182.371600627899</v>
      </c>
      <c r="M14" s="47">
        <v>0.199432957506195</v>
      </c>
    </row>
    <row r="15" spans="1:25" ht="14.5" x14ac:dyDescent="0.35">
      <c r="A15" s="2" t="str">
        <f>VLOOKUP(C15, 'County name'!$A$1:$C$207, 2, TRUE)</f>
        <v>Butler County</v>
      </c>
      <c r="B15" s="2" t="str">
        <f>VLOOKUP($C15, 'County name'!$A$1:$C$207, 3, TRUE)</f>
        <v>Iowa</v>
      </c>
      <c r="C15" s="33">
        <v>19023</v>
      </c>
      <c r="D15" s="12">
        <f>VLOOKUP($C15, 'County name'!$A$3:$D$101, 4, FALSE)</f>
        <v>1.3500000000000002E-2</v>
      </c>
      <c r="E15" s="44">
        <v>2009.29671183664</v>
      </c>
      <c r="F15" s="44">
        <v>178.46147303581199</v>
      </c>
      <c r="G15" s="38">
        <v>0.98658473327382901</v>
      </c>
      <c r="H15" s="45">
        <v>342.536407709983</v>
      </c>
      <c r="I15" s="45">
        <v>131.01118721962001</v>
      </c>
      <c r="J15" s="48">
        <v>0.18668270712648499</v>
      </c>
      <c r="K15" s="46">
        <v>413.23067292335901</v>
      </c>
      <c r="L15" s="45">
        <v>169.76276326179499</v>
      </c>
      <c r="M15" s="47">
        <v>0.18373841751877501</v>
      </c>
    </row>
    <row r="16" spans="1:25" ht="14.5" x14ac:dyDescent="0.35">
      <c r="A16" s="2" t="str">
        <f>VLOOKUP(C16, 'County name'!$A$1:$C$207, 2, TRUE)</f>
        <v>Calhoun County</v>
      </c>
      <c r="B16" s="2" t="str">
        <f>VLOOKUP($C16, 'County name'!$A$1:$C$207, 3, TRUE)</f>
        <v>Iowa</v>
      </c>
      <c r="C16" s="33">
        <v>19025</v>
      </c>
      <c r="D16" s="12">
        <f>VLOOKUP($C16, 'County name'!$A$3:$D$101, 4, FALSE)</f>
        <v>1.23E-2</v>
      </c>
      <c r="E16" s="44">
        <v>2048.56278470186</v>
      </c>
      <c r="F16" s="44">
        <v>203.964781618118</v>
      </c>
      <c r="G16" s="38">
        <v>1.04322730983249</v>
      </c>
      <c r="H16" s="45">
        <v>336.18702489836102</v>
      </c>
      <c r="I16" s="45">
        <v>138.21982550620999</v>
      </c>
      <c r="J16" s="48">
        <v>0.18448036009602001</v>
      </c>
      <c r="K16" s="46">
        <v>412.2492831829</v>
      </c>
      <c r="L16" s="45">
        <v>190.27843804359401</v>
      </c>
      <c r="M16" s="47">
        <v>0.198231758836134</v>
      </c>
    </row>
    <row r="17" spans="1:13" ht="14.5" x14ac:dyDescent="0.35">
      <c r="A17" s="2" t="str">
        <f>VLOOKUP(C17, 'County name'!$A$1:$C$207, 2, TRUE)</f>
        <v>Carroll County</v>
      </c>
      <c r="B17" s="2" t="str">
        <f>VLOOKUP($C17, 'County name'!$A$1:$C$207, 3, TRUE)</f>
        <v>Iowa</v>
      </c>
      <c r="C17" s="33">
        <v>19027</v>
      </c>
      <c r="D17" s="12">
        <f>VLOOKUP($C17, 'County name'!$A$3:$D$101, 4, FALSE)</f>
        <v>1.2E-2</v>
      </c>
      <c r="E17" s="44">
        <v>2073.5998784532799</v>
      </c>
      <c r="F17" s="44">
        <v>215.28560085296601</v>
      </c>
      <c r="G17" s="38">
        <v>1.03439525171381</v>
      </c>
      <c r="H17" s="45">
        <v>336.56892928686</v>
      </c>
      <c r="I17" s="45">
        <v>140.078109455109</v>
      </c>
      <c r="J17" s="48">
        <v>0.18277240693019001</v>
      </c>
      <c r="K17" s="46">
        <v>409.06370561290498</v>
      </c>
      <c r="L17" s="45">
        <v>191.92438039779699</v>
      </c>
      <c r="M17" s="47">
        <v>0.196431845702258</v>
      </c>
    </row>
    <row r="18" spans="1:13" ht="14.5" x14ac:dyDescent="0.35">
      <c r="A18" s="2" t="str">
        <f>VLOOKUP(C18, 'County name'!$A$1:$C$207, 2, TRUE)</f>
        <v>Cass County</v>
      </c>
      <c r="B18" s="2" t="str">
        <f>VLOOKUP($C18, 'County name'!$A$1:$C$207, 3, TRUE)</f>
        <v>Iowa</v>
      </c>
      <c r="C18" s="33">
        <v>19029</v>
      </c>
      <c r="D18" s="12">
        <f>VLOOKUP($C18, 'County name'!$A$3:$D$101, 4, FALSE)</f>
        <v>1.0800000000000001E-2</v>
      </c>
      <c r="E18" s="44">
        <v>2154.75693682582</v>
      </c>
      <c r="F18" s="44">
        <v>250.147165727615</v>
      </c>
      <c r="G18" s="38">
        <v>1.06122010064657</v>
      </c>
      <c r="H18" s="45">
        <v>341.25482371015198</v>
      </c>
      <c r="I18" s="45">
        <v>152.69198117256201</v>
      </c>
      <c r="J18" s="48">
        <v>0.18986983495770399</v>
      </c>
      <c r="K18" s="46">
        <v>405.34569642551901</v>
      </c>
      <c r="L18" s="45">
        <v>201.96619400978099</v>
      </c>
      <c r="M18" s="47">
        <v>0.20078994665425001</v>
      </c>
    </row>
    <row r="19" spans="1:13" ht="14.5" x14ac:dyDescent="0.35">
      <c r="A19" s="2" t="str">
        <f>VLOOKUP(C19, 'County name'!$A$1:$C$207, 2, TRUE)</f>
        <v>Cedar County</v>
      </c>
      <c r="B19" s="2" t="str">
        <f>VLOOKUP($C19, 'County name'!$A$1:$C$207, 3, TRUE)</f>
        <v>Iowa</v>
      </c>
      <c r="C19" s="33">
        <v>19031</v>
      </c>
      <c r="D19" s="12">
        <f>VLOOKUP($C19, 'County name'!$A$3:$D$101, 4, FALSE)</f>
        <v>1.1899999999999999E-2</v>
      </c>
      <c r="E19" s="44">
        <v>2086.77719704835</v>
      </c>
      <c r="F19" s="44">
        <v>197.78687610626201</v>
      </c>
      <c r="G19" s="38">
        <v>0.97689478145473796</v>
      </c>
      <c r="H19" s="45">
        <v>342.90583085725098</v>
      </c>
      <c r="I19" s="45">
        <v>132.97829790115401</v>
      </c>
      <c r="J19" s="48">
        <v>0.188682812609338</v>
      </c>
      <c r="K19" s="46">
        <v>399.38364801846899</v>
      </c>
      <c r="L19" s="45">
        <v>161.344063282013</v>
      </c>
      <c r="M19" s="47">
        <v>0.172067247502111</v>
      </c>
    </row>
    <row r="20" spans="1:13" ht="14.5" x14ac:dyDescent="0.35">
      <c r="A20" s="2" t="str">
        <f>VLOOKUP(C20, 'County name'!$A$1:$C$207, 2, TRUE)</f>
        <v>Cerro Gordo County</v>
      </c>
      <c r="B20" s="2" t="str">
        <f>VLOOKUP($C20, 'County name'!$A$1:$C$207, 3, TRUE)</f>
        <v>Iowa</v>
      </c>
      <c r="C20" s="33">
        <v>19033</v>
      </c>
      <c r="D20" s="12">
        <f>VLOOKUP($C20, 'County name'!$A$3:$D$101, 4, FALSE)</f>
        <v>1.0800000000000001E-2</v>
      </c>
      <c r="E20" s="44">
        <v>1909.6461842281501</v>
      </c>
      <c r="F20" s="44">
        <v>142.97849473953301</v>
      </c>
      <c r="G20" s="38">
        <v>0.93385489554941103</v>
      </c>
      <c r="H20" s="45">
        <v>337.87454646707101</v>
      </c>
      <c r="I20" s="45">
        <v>112.696628952026</v>
      </c>
      <c r="J20" s="48">
        <v>0.17853069784828199</v>
      </c>
      <c r="K20" s="46">
        <v>415.30019440895398</v>
      </c>
      <c r="L20" s="45">
        <v>153.13148193359399</v>
      </c>
      <c r="M20" s="47">
        <v>0.18012544580600401</v>
      </c>
    </row>
    <row r="21" spans="1:13" ht="14.5" x14ac:dyDescent="0.35">
      <c r="A21" s="2" t="str">
        <f>VLOOKUP(C21, 'County name'!$A$1:$C$207, 2, TRUE)</f>
        <v>Cherokee County</v>
      </c>
      <c r="B21" s="2" t="str">
        <f>VLOOKUP($C21, 'County name'!$A$1:$C$207, 3, TRUE)</f>
        <v>Iowa</v>
      </c>
      <c r="C21" s="33">
        <v>19035</v>
      </c>
      <c r="D21" s="12">
        <f>VLOOKUP($C21, 'County name'!$A$3:$D$101, 4, FALSE)</f>
        <v>1.37E-2</v>
      </c>
      <c r="E21" s="44">
        <v>1993.8665553994899</v>
      </c>
      <c r="F21" s="44">
        <v>201.294073534012</v>
      </c>
      <c r="G21" s="38">
        <v>1.0462353264581901</v>
      </c>
      <c r="H21" s="45">
        <v>332.042896412267</v>
      </c>
      <c r="I21" s="45">
        <v>135.93577675819401</v>
      </c>
      <c r="J21" s="48">
        <v>0.18019874547033199</v>
      </c>
      <c r="K21" s="46">
        <v>417.29237810350003</v>
      </c>
      <c r="L21" s="45">
        <v>197.33861355781599</v>
      </c>
      <c r="M21" s="47">
        <v>0.20462834196965199</v>
      </c>
    </row>
    <row r="22" spans="1:13" ht="14.5" x14ac:dyDescent="0.35">
      <c r="A22" s="2" t="str">
        <f>VLOOKUP(C22, 'County name'!$A$1:$C$207, 2, TRUE)</f>
        <v>Chickasaw County</v>
      </c>
      <c r="B22" s="2" t="str">
        <f>VLOOKUP($C22, 'County name'!$A$1:$C$207, 3, TRUE)</f>
        <v>Iowa</v>
      </c>
      <c r="C22" s="33">
        <v>19037</v>
      </c>
      <c r="D22" s="12">
        <f>VLOOKUP($C22, 'County name'!$A$3:$D$101, 4, FALSE)</f>
        <v>9.4999999999999998E-3</v>
      </c>
      <c r="E22" s="44">
        <v>1914.03877251527</v>
      </c>
      <c r="F22" s="44">
        <v>142.769725656509</v>
      </c>
      <c r="G22" s="38">
        <v>0.91953327820268005</v>
      </c>
      <c r="H22" s="45">
        <v>338.482819398434</v>
      </c>
      <c r="I22" s="45">
        <v>108.68080763816801</v>
      </c>
      <c r="J22" s="48">
        <v>0.17420453728901</v>
      </c>
      <c r="K22" s="46">
        <v>410.30682138324499</v>
      </c>
      <c r="L22" s="45">
        <v>146.44391837120099</v>
      </c>
      <c r="M22" s="47">
        <v>0.169123248682053</v>
      </c>
    </row>
    <row r="23" spans="1:13" ht="14.5" x14ac:dyDescent="0.35">
      <c r="A23" s="2" t="str">
        <f>VLOOKUP(C23, 'County name'!$A$1:$C$207, 2, TRUE)</f>
        <v>Clarke County</v>
      </c>
      <c r="B23" s="2" t="str">
        <f>VLOOKUP($C23, 'County name'!$A$1:$C$207, 3, TRUE)</f>
        <v>Iowa</v>
      </c>
      <c r="C23" s="33">
        <v>19039</v>
      </c>
      <c r="D23" s="12">
        <f>VLOOKUP($C23, 'County name'!$A$3:$D$101, 4, FALSE)</f>
        <v>4.7999999999999996E-3</v>
      </c>
      <c r="E23" s="44">
        <v>2170.5981295552301</v>
      </c>
      <c r="F23" s="44">
        <v>236.70903458595299</v>
      </c>
      <c r="G23" s="38">
        <v>1.0284081615668501</v>
      </c>
      <c r="H23" s="45">
        <v>346.75615520207202</v>
      </c>
      <c r="I23" s="45">
        <v>146.215788793564</v>
      </c>
      <c r="J23" s="48">
        <v>0.195516538154554</v>
      </c>
      <c r="K23" s="46">
        <v>404.165166679001</v>
      </c>
      <c r="L23" s="45">
        <v>186.13987221717801</v>
      </c>
      <c r="M23" s="47">
        <v>0.19487348923401099</v>
      </c>
    </row>
    <row r="24" spans="1:13" ht="14.5" x14ac:dyDescent="0.35">
      <c r="A24" s="2" t="str">
        <f>VLOOKUP(C24, 'County name'!$A$1:$C$207, 2, TRUE)</f>
        <v>Clay County</v>
      </c>
      <c r="B24" s="2" t="str">
        <f>VLOOKUP($C24, 'County name'!$A$1:$C$207, 3, TRUE)</f>
        <v>Iowa</v>
      </c>
      <c r="C24" s="33">
        <v>19041</v>
      </c>
      <c r="D24" s="12">
        <f>VLOOKUP($C24, 'County name'!$A$3:$D$101, 4, FALSE)</f>
        <v>1.1000000000000001E-2</v>
      </c>
      <c r="E24" s="44">
        <v>1945.25824173093</v>
      </c>
      <c r="F24" s="44">
        <v>170.58534092903099</v>
      </c>
      <c r="G24" s="38">
        <v>0.98709460830328799</v>
      </c>
      <c r="H24" s="45">
        <v>331.47737514730301</v>
      </c>
      <c r="I24" s="45">
        <v>124.87520365715</v>
      </c>
      <c r="J24" s="48">
        <v>0.176344752132821</v>
      </c>
      <c r="K24" s="46">
        <v>417.19994403721898</v>
      </c>
      <c r="L24" s="45">
        <v>181.64521822929399</v>
      </c>
      <c r="M24" s="47">
        <v>0.19484559115675301</v>
      </c>
    </row>
    <row r="25" spans="1:13" ht="14.5" x14ac:dyDescent="0.35">
      <c r="A25" s="2" t="str">
        <f>VLOOKUP(C25, 'County name'!$A$1:$C$207, 2, TRUE)</f>
        <v>Clayton County</v>
      </c>
      <c r="B25" s="2" t="str">
        <f>VLOOKUP($C25, 'County name'!$A$1:$C$207, 3, TRUE)</f>
        <v>Iowa</v>
      </c>
      <c r="C25" s="33">
        <v>19043</v>
      </c>
      <c r="D25" s="12">
        <f>VLOOKUP($C25, 'County name'!$A$3:$D$101, 4, FALSE)</f>
        <v>1.0800000000000001E-2</v>
      </c>
      <c r="E25" s="44">
        <v>1893.43715190431</v>
      </c>
      <c r="F25" s="44">
        <v>140.117709207535</v>
      </c>
      <c r="G25" s="38">
        <v>0.91956034010419496</v>
      </c>
      <c r="H25" s="45">
        <v>341.41596538745802</v>
      </c>
      <c r="I25" s="45">
        <v>104.286797380447</v>
      </c>
      <c r="J25" s="48">
        <v>0.17693723746690301</v>
      </c>
      <c r="K25" s="46">
        <v>411.74792734878099</v>
      </c>
      <c r="L25" s="45">
        <v>138.95043234825101</v>
      </c>
      <c r="M25" s="47">
        <v>0.16888294393446901</v>
      </c>
    </row>
    <row r="26" spans="1:13" ht="14.5" x14ac:dyDescent="0.35">
      <c r="A26" s="2" t="str">
        <f>VLOOKUP(C26, 'County name'!$A$1:$C$207, 2, TRUE)</f>
        <v>Clinton County</v>
      </c>
      <c r="B26" s="2" t="str">
        <f>VLOOKUP($C26, 'County name'!$A$1:$C$207, 3, TRUE)</f>
        <v>Iowa</v>
      </c>
      <c r="C26" s="33">
        <v>19045</v>
      </c>
      <c r="D26" s="12">
        <f>VLOOKUP($C26, 'County name'!$A$3:$D$101, 4, FALSE)</f>
        <v>1.4199999999999999E-2</v>
      </c>
      <c r="E26" s="44">
        <v>2047.1566896639799</v>
      </c>
      <c r="F26" s="44">
        <v>179.83051128387501</v>
      </c>
      <c r="G26" s="38">
        <v>0.97039305962792599</v>
      </c>
      <c r="H26" s="45">
        <v>339.99129832088897</v>
      </c>
      <c r="I26" s="45">
        <v>121.7941822052</v>
      </c>
      <c r="J26" s="48">
        <v>0.18533063010901499</v>
      </c>
      <c r="K26" s="46">
        <v>399.188377830386</v>
      </c>
      <c r="L26" s="45">
        <v>150.21790580749499</v>
      </c>
      <c r="M26" s="47">
        <v>0.17049769856604899</v>
      </c>
    </row>
    <row r="27" spans="1:13" ht="14.5" x14ac:dyDescent="0.35">
      <c r="A27" s="2" t="str">
        <f>VLOOKUP(C27, 'County name'!$A$1:$C$207, 2, TRUE)</f>
        <v>Crawford County</v>
      </c>
      <c r="B27" s="2" t="str">
        <f>VLOOKUP($C27, 'County name'!$A$1:$C$207, 3, TRUE)</f>
        <v>Iowa</v>
      </c>
      <c r="C27" s="33">
        <v>19047</v>
      </c>
      <c r="D27" s="12">
        <f>VLOOKUP($C27, 'County name'!$A$3:$D$101, 4, FALSE)</f>
        <v>1.47E-2</v>
      </c>
      <c r="E27" s="44">
        <v>2087.9790171129598</v>
      </c>
      <c r="F27" s="44">
        <v>211.38840761184699</v>
      </c>
      <c r="G27" s="38">
        <v>1.02708187306278</v>
      </c>
      <c r="H27" s="45">
        <v>335.60373842436798</v>
      </c>
      <c r="I27" s="45">
        <v>135.283094787598</v>
      </c>
      <c r="J27" s="48">
        <v>0.179457077209454</v>
      </c>
      <c r="K27" s="46">
        <v>409.35965114179999</v>
      </c>
      <c r="L27" s="45">
        <v>191.10579509735101</v>
      </c>
      <c r="M27" s="47">
        <v>0.19608999832929999</v>
      </c>
    </row>
    <row r="28" spans="1:13" ht="14.5" x14ac:dyDescent="0.35">
      <c r="A28" s="2" t="str">
        <f>VLOOKUP(C28, 'County name'!$A$1:$C$207, 2, TRUE)</f>
        <v>Dallas County</v>
      </c>
      <c r="B28" s="2" t="str">
        <f>VLOOKUP($C28, 'County name'!$A$1:$C$207, 3, TRUE)</f>
        <v>Iowa</v>
      </c>
      <c r="C28" s="33">
        <v>19049</v>
      </c>
      <c r="D28" s="12">
        <f>VLOOKUP($C28, 'County name'!$A$3:$D$101, 4, FALSE)</f>
        <v>1.0700000000000001E-2</v>
      </c>
      <c r="E28" s="44">
        <v>2133.91434414061</v>
      </c>
      <c r="F28" s="44">
        <v>221.80370573997499</v>
      </c>
      <c r="G28" s="38">
        <v>1.0274079588135501</v>
      </c>
      <c r="H28" s="45">
        <v>343.107732926403</v>
      </c>
      <c r="I28" s="45">
        <v>145.23695397377</v>
      </c>
      <c r="J28" s="48">
        <v>0.19011959551993199</v>
      </c>
      <c r="K28" s="46">
        <v>405.78193236002699</v>
      </c>
      <c r="L28" s="45">
        <v>185.98501448631299</v>
      </c>
      <c r="M28" s="47">
        <v>0.19160594191647501</v>
      </c>
    </row>
    <row r="29" spans="1:13" ht="14.5" x14ac:dyDescent="0.35">
      <c r="A29" s="2" t="str">
        <f>VLOOKUP(C29, 'County name'!$A$1:$C$207, 2, TRUE)</f>
        <v>Davis County</v>
      </c>
      <c r="B29" s="2" t="str">
        <f>VLOOKUP($C29, 'County name'!$A$1:$C$207, 3, TRUE)</f>
        <v>Iowa</v>
      </c>
      <c r="C29" s="33">
        <v>19051</v>
      </c>
      <c r="D29" s="12">
        <f>VLOOKUP($C29, 'County name'!$A$3:$D$101, 4, FALSE)</f>
        <v>4.5000000000000005E-3</v>
      </c>
      <c r="E29" s="44">
        <v>2282.01012012096</v>
      </c>
      <c r="F29" s="44">
        <v>271.56811718940702</v>
      </c>
      <c r="G29" s="38">
        <v>1.09266534084553</v>
      </c>
      <c r="H29" s="45">
        <v>352.42439253689599</v>
      </c>
      <c r="I29" s="45">
        <v>163.23977503776601</v>
      </c>
      <c r="J29" s="48">
        <v>0.21136026299796301</v>
      </c>
      <c r="K29" s="46">
        <v>396.06737674778299</v>
      </c>
      <c r="L29" s="45">
        <v>192.20797047615099</v>
      </c>
      <c r="M29" s="47">
        <v>0.19373611435733301</v>
      </c>
    </row>
    <row r="30" spans="1:13" ht="14.5" x14ac:dyDescent="0.35">
      <c r="A30" s="2" t="str">
        <f>VLOOKUP(C30, 'County name'!$A$1:$C$207, 2, TRUE)</f>
        <v>Decatur County</v>
      </c>
      <c r="B30" s="2" t="str">
        <f>VLOOKUP($C30, 'County name'!$A$1:$C$207, 3, TRUE)</f>
        <v>Iowa</v>
      </c>
      <c r="C30" s="33">
        <v>19053</v>
      </c>
      <c r="D30" s="12">
        <f>VLOOKUP($C30, 'County name'!$A$3:$D$101, 4, FALSE)</f>
        <v>3.5999999999999999E-3</v>
      </c>
      <c r="E30" s="44">
        <v>2182.47643304143</v>
      </c>
      <c r="F30" s="44">
        <v>244.64040446281399</v>
      </c>
      <c r="G30" s="38">
        <v>1.04420570149076</v>
      </c>
      <c r="H30" s="45">
        <v>345.60282064268898</v>
      </c>
      <c r="I30" s="45">
        <v>148.79973855018599</v>
      </c>
      <c r="J30" s="48">
        <v>0.19700419282780801</v>
      </c>
      <c r="K30" s="46">
        <v>397.44045024614297</v>
      </c>
      <c r="L30" s="45">
        <v>181.95416150093101</v>
      </c>
      <c r="M30" s="47">
        <v>0.19117193028420801</v>
      </c>
    </row>
    <row r="31" spans="1:13" ht="14.5" x14ac:dyDescent="0.35">
      <c r="A31" s="2" t="str">
        <f>VLOOKUP(C31, 'County name'!$A$1:$C$207, 2, TRUE)</f>
        <v>Delaware County</v>
      </c>
      <c r="B31" s="2" t="str">
        <f>VLOOKUP($C31, 'County name'!$A$1:$C$207, 3, TRUE)</f>
        <v>Iowa</v>
      </c>
      <c r="C31" s="33">
        <v>19055</v>
      </c>
      <c r="D31" s="12">
        <f>VLOOKUP($C31, 'County name'!$A$3:$D$101, 4, FALSE)</f>
        <v>1.11E-2</v>
      </c>
      <c r="E31" s="44">
        <v>1891.8212267046299</v>
      </c>
      <c r="F31" s="44">
        <v>141.97572999000599</v>
      </c>
      <c r="G31" s="38">
        <v>0.90397091914232797</v>
      </c>
      <c r="H31" s="45">
        <v>338.74959803228302</v>
      </c>
      <c r="I31" s="45">
        <v>103.355654573441</v>
      </c>
      <c r="J31" s="48">
        <v>0.17523766411727201</v>
      </c>
      <c r="K31" s="46">
        <v>402.54444878823102</v>
      </c>
      <c r="L31" s="45">
        <v>134.02717700004601</v>
      </c>
      <c r="M31" s="47">
        <v>0.16288151539863399</v>
      </c>
    </row>
    <row r="32" spans="1:13" ht="14.5" x14ac:dyDescent="0.35">
      <c r="A32" s="2" t="str">
        <f>VLOOKUP(C32, 'County name'!$A$1:$C$207, 2, TRUE)</f>
        <v>Des Moines County</v>
      </c>
      <c r="B32" s="2" t="str">
        <f>VLOOKUP($C32, 'County name'!$A$1:$C$207, 3, TRUE)</f>
        <v>Iowa</v>
      </c>
      <c r="C32" s="33">
        <v>19057</v>
      </c>
      <c r="D32" s="12">
        <f>VLOOKUP($C32, 'County name'!$A$3:$D$101, 4, FALSE)</f>
        <v>6.1999999999999998E-3</v>
      </c>
      <c r="E32" s="44">
        <v>2260.05437188116</v>
      </c>
      <c r="F32" s="44">
        <v>236.14963755607599</v>
      </c>
      <c r="G32" s="38">
        <v>1.03411056333653</v>
      </c>
      <c r="H32" s="45">
        <v>350.627416470041</v>
      </c>
      <c r="I32" s="45">
        <v>155.65713419914201</v>
      </c>
      <c r="J32" s="48">
        <v>0.20675731683536899</v>
      </c>
      <c r="K32" s="46">
        <v>394.15344466599601</v>
      </c>
      <c r="L32" s="45">
        <v>177.623187494278</v>
      </c>
      <c r="M32" s="47">
        <v>0.18149547524335699</v>
      </c>
    </row>
    <row r="33" spans="1:13" ht="14.5" x14ac:dyDescent="0.35">
      <c r="A33" s="2" t="str">
        <f>VLOOKUP(C33, 'County name'!$A$1:$C$207, 2, TRUE)</f>
        <v>Dickinson County</v>
      </c>
      <c r="B33" s="2" t="str">
        <f>VLOOKUP($C33, 'County name'!$A$1:$C$207, 3, TRUE)</f>
        <v>Iowa</v>
      </c>
      <c r="C33" s="33">
        <v>19059</v>
      </c>
      <c r="D33" s="12">
        <f>VLOOKUP($C33, 'County name'!$A$3:$D$101, 4, FALSE)</f>
        <v>7.3000000000000001E-3</v>
      </c>
      <c r="E33" s="44">
        <v>1899.6090143829099</v>
      </c>
      <c r="F33" s="44">
        <v>149.03085689544699</v>
      </c>
      <c r="G33" s="38">
        <v>0.95210961392822402</v>
      </c>
      <c r="H33" s="45">
        <v>328.518180392543</v>
      </c>
      <c r="I33" s="45">
        <v>111.914168071747</v>
      </c>
      <c r="J33" s="48">
        <v>0.170913705707813</v>
      </c>
      <c r="K33" s="46">
        <v>413.61272525491597</v>
      </c>
      <c r="L33" s="45">
        <v>165.16393299102799</v>
      </c>
      <c r="M33" s="47">
        <v>0.187468491342691</v>
      </c>
    </row>
    <row r="34" spans="1:13" ht="14.5" x14ac:dyDescent="0.35">
      <c r="A34" s="2" t="str">
        <f>VLOOKUP(C34, 'County name'!$A$1:$C$207, 2, TRUE)</f>
        <v>Dubuque County</v>
      </c>
      <c r="B34" s="2" t="str">
        <f>VLOOKUP($C34, 'County name'!$A$1:$C$207, 3, TRUE)</f>
        <v>Iowa</v>
      </c>
      <c r="C34" s="33">
        <v>19061</v>
      </c>
      <c r="D34" s="12">
        <f>VLOOKUP($C34, 'County name'!$A$3:$D$101, 4, FALSE)</f>
        <v>8.3999999999999995E-3</v>
      </c>
      <c r="E34" s="44">
        <v>1908.0619635980599</v>
      </c>
      <c r="F34" s="44">
        <v>135.77963943481399</v>
      </c>
      <c r="G34" s="38">
        <v>0.89922943646286702</v>
      </c>
      <c r="H34" s="45">
        <v>339.13656640313599</v>
      </c>
      <c r="I34" s="45">
        <v>98.038619136810297</v>
      </c>
      <c r="J34" s="48">
        <v>0.17483052364570301</v>
      </c>
      <c r="K34" s="46">
        <v>404.57781979180902</v>
      </c>
      <c r="L34" s="45">
        <v>127.11761941909801</v>
      </c>
      <c r="M34" s="47">
        <v>0.16305674033262499</v>
      </c>
    </row>
    <row r="35" spans="1:13" ht="14.5" x14ac:dyDescent="0.35">
      <c r="A35" s="2" t="str">
        <f>VLOOKUP(C35, 'County name'!$A$1:$C$207, 2, TRUE)</f>
        <v>Emmet County</v>
      </c>
      <c r="B35" s="2" t="str">
        <f>VLOOKUP($C35, 'County name'!$A$1:$C$207, 3, TRUE)</f>
        <v>Iowa</v>
      </c>
      <c r="C35" s="33">
        <v>19063</v>
      </c>
      <c r="D35" s="12">
        <f>VLOOKUP($C35, 'County name'!$A$3:$D$101, 4, FALSE)</f>
        <v>8.3000000000000001E-3</v>
      </c>
      <c r="E35" s="44">
        <v>1901.0072994776201</v>
      </c>
      <c r="F35" s="44">
        <v>145.79378571510301</v>
      </c>
      <c r="G35" s="38">
        <v>0.950764685541996</v>
      </c>
      <c r="H35" s="45">
        <v>331.06410534803899</v>
      </c>
      <c r="I35" s="45">
        <v>112.32195258140599</v>
      </c>
      <c r="J35" s="48">
        <v>0.17301552314270999</v>
      </c>
      <c r="K35" s="46">
        <v>414.62654433891299</v>
      </c>
      <c r="L35" s="45">
        <v>161.179939317703</v>
      </c>
      <c r="M35" s="47">
        <v>0.18525384328575301</v>
      </c>
    </row>
    <row r="36" spans="1:13" ht="14.5" x14ac:dyDescent="0.35">
      <c r="A36" s="2" t="str">
        <f>VLOOKUP(C36, 'County name'!$A$1:$C$207, 2, TRUE)</f>
        <v>Fayette County</v>
      </c>
      <c r="B36" s="2" t="str">
        <f>VLOOKUP($C36, 'County name'!$A$1:$C$207, 3, TRUE)</f>
        <v>Iowa</v>
      </c>
      <c r="C36" s="33">
        <v>19065</v>
      </c>
      <c r="D36" s="12">
        <f>VLOOKUP($C36, 'County name'!$A$3:$D$101, 4, FALSE)</f>
        <v>1.37E-2</v>
      </c>
      <c r="E36" s="44">
        <v>1884.0051463316499</v>
      </c>
      <c r="F36" s="44">
        <v>136.555520391464</v>
      </c>
      <c r="G36" s="38">
        <v>0.91648783874775896</v>
      </c>
      <c r="H36" s="45">
        <v>338.31444443218697</v>
      </c>
      <c r="I36" s="45">
        <v>103.072973012924</v>
      </c>
      <c r="J36" s="48">
        <v>0.174548992329671</v>
      </c>
      <c r="K36" s="46">
        <v>404.78212313383102</v>
      </c>
      <c r="L36" s="45">
        <v>137.21954751014701</v>
      </c>
      <c r="M36" s="47">
        <v>0.165006874494457</v>
      </c>
    </row>
    <row r="37" spans="1:13" ht="14.5" x14ac:dyDescent="0.35">
      <c r="A37" s="2" t="str">
        <f>VLOOKUP(C37, 'County name'!$A$1:$C$207, 2, TRUE)</f>
        <v>Floyd County</v>
      </c>
      <c r="B37" s="2" t="str">
        <f>VLOOKUP($C37, 'County name'!$A$1:$C$207, 3, TRUE)</f>
        <v>Iowa</v>
      </c>
      <c r="C37" s="33">
        <v>19067</v>
      </c>
      <c r="D37" s="12">
        <f>VLOOKUP($C37, 'County name'!$A$3:$D$101, 4, FALSE)</f>
        <v>1.03E-2</v>
      </c>
      <c r="E37" s="44">
        <v>1955.44783511325</v>
      </c>
      <c r="F37" s="44">
        <v>158.34757204055799</v>
      </c>
      <c r="G37" s="38">
        <v>0.94711761299984398</v>
      </c>
      <c r="H37" s="45">
        <v>341.068835566426</v>
      </c>
      <c r="I37" s="45">
        <v>120.360044670105</v>
      </c>
      <c r="J37" s="48">
        <v>0.180951581769592</v>
      </c>
      <c r="K37" s="46">
        <v>415.04944160715701</v>
      </c>
      <c r="L37" s="45">
        <v>160.01361370086701</v>
      </c>
      <c r="M37" s="47">
        <v>0.177750600328304</v>
      </c>
    </row>
    <row r="38" spans="1:13" ht="14.5" x14ac:dyDescent="0.35">
      <c r="A38" s="2" t="str">
        <f>VLOOKUP(C38, 'County name'!$A$1:$C$207, 2, TRUE)</f>
        <v>Franklin County</v>
      </c>
      <c r="B38" s="2" t="str">
        <f>VLOOKUP($C38, 'County name'!$A$1:$C$207, 3, TRUE)</f>
        <v>Iowa</v>
      </c>
      <c r="C38" s="33">
        <v>19069</v>
      </c>
      <c r="D38" s="12">
        <f>VLOOKUP($C38, 'County name'!$A$3:$D$101, 4, FALSE)</f>
        <v>1.3500000000000002E-2</v>
      </c>
      <c r="E38" s="44">
        <v>1956.2602688033101</v>
      </c>
      <c r="F38" s="44">
        <v>159.921548366547</v>
      </c>
      <c r="G38" s="38">
        <v>0.96866298371081505</v>
      </c>
      <c r="H38" s="45">
        <v>339.50800278857298</v>
      </c>
      <c r="I38" s="45">
        <v>122.91810855865501</v>
      </c>
      <c r="J38" s="48">
        <v>0.183525585720583</v>
      </c>
      <c r="K38" s="46">
        <v>413.27045284304802</v>
      </c>
      <c r="L38" s="45">
        <v>163.053324604034</v>
      </c>
      <c r="M38" s="47">
        <v>0.18436997095084101</v>
      </c>
    </row>
    <row r="39" spans="1:13" ht="14.5" x14ac:dyDescent="0.35">
      <c r="A39" s="2" t="str">
        <f>VLOOKUP(C39, 'County name'!$A$1:$C$207, 2, TRUE)</f>
        <v>Fremont County</v>
      </c>
      <c r="B39" s="2" t="str">
        <f>VLOOKUP($C39, 'County name'!$A$1:$C$207, 3, TRUE)</f>
        <v>Iowa</v>
      </c>
      <c r="C39" s="33">
        <v>19071</v>
      </c>
      <c r="D39" s="12">
        <f>VLOOKUP($C39, 'County name'!$A$3:$D$101, 4, FALSE)</f>
        <v>9.7000000000000003E-3</v>
      </c>
      <c r="E39" s="44">
        <v>2330.2720354900198</v>
      </c>
      <c r="F39" s="44">
        <v>323.56337223052998</v>
      </c>
      <c r="G39" s="38">
        <v>1.1505526943845601</v>
      </c>
      <c r="H39" s="45">
        <v>346.58139107958698</v>
      </c>
      <c r="I39" s="45">
        <v>175.38205270767199</v>
      </c>
      <c r="J39" s="48">
        <v>0.198556169557913</v>
      </c>
      <c r="K39" s="46">
        <v>414.58388511003301</v>
      </c>
      <c r="L39" s="45">
        <v>230.54082698822</v>
      </c>
      <c r="M39" s="47">
        <v>0.220340872436078</v>
      </c>
    </row>
    <row r="40" spans="1:13" ht="14.5" x14ac:dyDescent="0.35">
      <c r="A40" s="2" t="str">
        <f>VLOOKUP(C40, 'County name'!$A$1:$C$207, 2, TRUE)</f>
        <v>Greene County</v>
      </c>
      <c r="B40" s="2" t="str">
        <f>VLOOKUP($C40, 'County name'!$A$1:$C$207, 3, TRUE)</f>
        <v>Iowa</v>
      </c>
      <c r="C40" s="33">
        <v>19073</v>
      </c>
      <c r="D40" s="12">
        <f>VLOOKUP($C40, 'County name'!$A$3:$D$101, 4, FALSE)</f>
        <v>1.1699999999999999E-2</v>
      </c>
      <c r="E40" s="44">
        <v>2116.17543909394</v>
      </c>
      <c r="F40" s="44">
        <v>231.47173314094499</v>
      </c>
      <c r="G40" s="38">
        <v>1.0651627929841301</v>
      </c>
      <c r="H40" s="45">
        <v>339.87966796250498</v>
      </c>
      <c r="I40" s="45">
        <v>150.331229162216</v>
      </c>
      <c r="J40" s="48">
        <v>0.19020177861836099</v>
      </c>
      <c r="K40" s="46">
        <v>408.52427709635799</v>
      </c>
      <c r="L40" s="45">
        <v>197.579994249344</v>
      </c>
      <c r="M40" s="47">
        <v>0.19787210916968501</v>
      </c>
    </row>
    <row r="41" spans="1:13" ht="14.5" x14ac:dyDescent="0.35">
      <c r="A41" s="2" t="str">
        <f>VLOOKUP(C41, 'County name'!$A$1:$C$207, 2, TRUE)</f>
        <v>Grundy County</v>
      </c>
      <c r="B41" s="2" t="str">
        <f>VLOOKUP($C41, 'County name'!$A$1:$C$207, 3, TRUE)</f>
        <v>Iowa</v>
      </c>
      <c r="C41" s="33">
        <v>19075</v>
      </c>
      <c r="D41" s="12">
        <f>VLOOKUP($C41, 'County name'!$A$3:$D$101, 4, FALSE)</f>
        <v>1.11E-2</v>
      </c>
      <c r="E41" s="44">
        <v>1988.2166664466499</v>
      </c>
      <c r="F41" s="44">
        <v>170.21654500961299</v>
      </c>
      <c r="G41" s="38">
        <v>0.96309531564477402</v>
      </c>
      <c r="H41" s="45">
        <v>342.74672125100602</v>
      </c>
      <c r="I41" s="45">
        <v>125.807079315186</v>
      </c>
      <c r="J41" s="48">
        <v>0.18528047297191799</v>
      </c>
      <c r="K41" s="46">
        <v>408.36418704667602</v>
      </c>
      <c r="L41" s="45">
        <v>161.82042303085299</v>
      </c>
      <c r="M41" s="47">
        <v>0.18075870093127999</v>
      </c>
    </row>
    <row r="42" spans="1:13" ht="14.5" x14ac:dyDescent="0.35">
      <c r="A42" s="2" t="str">
        <f>VLOOKUP(C42, 'County name'!$A$1:$C$207, 2, TRUE)</f>
        <v>Guthrie County</v>
      </c>
      <c r="B42" s="2" t="str">
        <f>VLOOKUP($C42, 'County name'!$A$1:$C$207, 3, TRUE)</f>
        <v>Iowa</v>
      </c>
      <c r="C42" s="33">
        <v>19077</v>
      </c>
      <c r="D42" s="12">
        <f>VLOOKUP($C42, 'County name'!$A$3:$D$101, 4, FALSE)</f>
        <v>0.01</v>
      </c>
      <c r="E42" s="44">
        <v>2104.2979126605601</v>
      </c>
      <c r="F42" s="44">
        <v>230.80325007438699</v>
      </c>
      <c r="G42" s="38">
        <v>1.0338921006091899</v>
      </c>
      <c r="H42" s="45">
        <v>339.19978849532498</v>
      </c>
      <c r="I42" s="45">
        <v>147.18248410224899</v>
      </c>
      <c r="J42" s="48">
        <v>0.18726756250191501</v>
      </c>
      <c r="K42" s="46">
        <v>406.11690816512299</v>
      </c>
      <c r="L42" s="45">
        <v>194.14508347511301</v>
      </c>
      <c r="M42" s="47">
        <v>0.19526409703565201</v>
      </c>
    </row>
    <row r="43" spans="1:13" ht="14.5" x14ac:dyDescent="0.35">
      <c r="A43" s="2" t="str">
        <f>VLOOKUP(C43, 'County name'!$A$1:$C$207, 2, TRUE)</f>
        <v>Hamilton County</v>
      </c>
      <c r="B43" s="2" t="str">
        <f>VLOOKUP($C43, 'County name'!$A$1:$C$207, 3, TRUE)</f>
        <v>Iowa</v>
      </c>
      <c r="C43" s="33">
        <v>19079</v>
      </c>
      <c r="D43" s="12">
        <f>VLOOKUP($C43, 'County name'!$A$3:$D$101, 4, FALSE)</f>
        <v>1.1899999999999999E-2</v>
      </c>
      <c r="E43" s="44">
        <v>2019.5741979193899</v>
      </c>
      <c r="F43" s="44">
        <v>185.12047958374001</v>
      </c>
      <c r="G43" s="38">
        <v>1.01202685109792</v>
      </c>
      <c r="H43" s="45">
        <v>339.00104119461002</v>
      </c>
      <c r="I43" s="45">
        <v>133.64625749588001</v>
      </c>
      <c r="J43" s="48">
        <v>0.18614905883444499</v>
      </c>
      <c r="K43" s="46">
        <v>409.55853045070597</v>
      </c>
      <c r="L43" s="45">
        <v>174.67609071731599</v>
      </c>
      <c r="M43" s="47">
        <v>0.18937888496925001</v>
      </c>
    </row>
    <row r="44" spans="1:13" ht="14.5" x14ac:dyDescent="0.35">
      <c r="A44" s="2" t="str">
        <f>VLOOKUP(C44, 'County name'!$A$1:$C$207, 2, TRUE)</f>
        <v>Hancock County</v>
      </c>
      <c r="B44" s="2" t="str">
        <f>VLOOKUP($C44, 'County name'!$A$1:$C$207, 3, TRUE)</f>
        <v>Iowa</v>
      </c>
      <c r="C44" s="33">
        <v>19081</v>
      </c>
      <c r="D44" s="12">
        <f>VLOOKUP($C44, 'County name'!$A$3:$D$101, 4, FALSE)</f>
        <v>1.21E-2</v>
      </c>
      <c r="E44" s="44">
        <v>1932.6955920929599</v>
      </c>
      <c r="F44" s="44">
        <v>148.72892489433301</v>
      </c>
      <c r="G44" s="38">
        <v>0.95545824951907499</v>
      </c>
      <c r="H44" s="45">
        <v>335.53462777878201</v>
      </c>
      <c r="I44" s="45">
        <v>115.423229455948</v>
      </c>
      <c r="J44" s="48">
        <v>0.176959301375506</v>
      </c>
      <c r="K44" s="46">
        <v>416.31367875128097</v>
      </c>
      <c r="L44" s="45">
        <v>159.82852444648699</v>
      </c>
      <c r="M44" s="47">
        <v>0.18452950028107301</v>
      </c>
    </row>
    <row r="45" spans="1:13" ht="14.5" x14ac:dyDescent="0.35">
      <c r="A45" s="2" t="str">
        <f>VLOOKUP(C45, 'County name'!$A$1:$C$207, 2, TRUE)</f>
        <v>Hardin County</v>
      </c>
      <c r="B45" s="2" t="str">
        <f>VLOOKUP($C45, 'County name'!$A$1:$C$207, 3, TRUE)</f>
        <v>Iowa</v>
      </c>
      <c r="C45" s="33">
        <v>19083</v>
      </c>
      <c r="D45" s="12">
        <f>VLOOKUP($C45, 'County name'!$A$3:$D$101, 4, FALSE)</f>
        <v>1.1200000000000002E-2</v>
      </c>
      <c r="E45" s="44">
        <v>2000.7530380609401</v>
      </c>
      <c r="F45" s="44">
        <v>176.26273016929599</v>
      </c>
      <c r="G45" s="38">
        <v>0.98459844098095195</v>
      </c>
      <c r="H45" s="45">
        <v>342.13438778054001</v>
      </c>
      <c r="I45" s="45">
        <v>130.31699671745301</v>
      </c>
      <c r="J45" s="48">
        <v>0.18701274683434399</v>
      </c>
      <c r="K45" s="46">
        <v>408.685987766832</v>
      </c>
      <c r="L45" s="45">
        <v>167.593226194382</v>
      </c>
      <c r="M45" s="47">
        <v>0.184692091337432</v>
      </c>
    </row>
    <row r="46" spans="1:13" ht="14.5" x14ac:dyDescent="0.35">
      <c r="A46" s="2" t="str">
        <f>VLOOKUP(C46, 'County name'!$A$1:$C$207, 2, TRUE)</f>
        <v>Harrison County</v>
      </c>
      <c r="B46" s="2" t="str">
        <f>VLOOKUP($C46, 'County name'!$A$1:$C$207, 3, TRUE)</f>
        <v>Iowa</v>
      </c>
      <c r="C46" s="33">
        <v>19085</v>
      </c>
      <c r="D46" s="12">
        <f>VLOOKUP($C46, 'County name'!$A$3:$D$101, 4, FALSE)</f>
        <v>1.3899999999999999E-2</v>
      </c>
      <c r="E46" s="44">
        <v>2194.2470785055302</v>
      </c>
      <c r="F46" s="44">
        <v>270.39016957283002</v>
      </c>
      <c r="G46" s="38">
        <v>1.10208074223291</v>
      </c>
      <c r="H46" s="45">
        <v>337.51142168295303</v>
      </c>
      <c r="I46" s="45">
        <v>153.71086363792401</v>
      </c>
      <c r="J46" s="48">
        <v>0.18549683381353299</v>
      </c>
      <c r="K46" s="46">
        <v>411.39162009945102</v>
      </c>
      <c r="L46" s="45">
        <v>215.59618630409199</v>
      </c>
      <c r="M46" s="47">
        <v>0.20855788961899399</v>
      </c>
    </row>
    <row r="47" spans="1:13" ht="14.5" x14ac:dyDescent="0.35">
      <c r="A47" s="2" t="str">
        <f>VLOOKUP(C47, 'County name'!$A$1:$C$207, 2, TRUE)</f>
        <v>Henry County</v>
      </c>
      <c r="B47" s="2" t="str">
        <f>VLOOKUP($C47, 'County name'!$A$1:$C$207, 3, TRUE)</f>
        <v>Iowa</v>
      </c>
      <c r="C47" s="33">
        <v>19087</v>
      </c>
      <c r="D47" s="12">
        <f>VLOOKUP($C47, 'County name'!$A$3:$D$101, 4, FALSE)</f>
        <v>6.6E-3</v>
      </c>
      <c r="E47" s="44">
        <v>2268.4134852689699</v>
      </c>
      <c r="F47" s="44">
        <v>253.56986126899699</v>
      </c>
      <c r="G47" s="38">
        <v>1.0448228983780601</v>
      </c>
      <c r="H47" s="45">
        <v>349.220914303744</v>
      </c>
      <c r="I47" s="45">
        <v>160.903237295151</v>
      </c>
      <c r="J47" s="48">
        <v>0.20584098533671999</v>
      </c>
      <c r="K47" s="46">
        <v>393.420011752378</v>
      </c>
      <c r="L47" s="45">
        <v>184.67207055091899</v>
      </c>
      <c r="M47" s="47">
        <v>0.18236778726713199</v>
      </c>
    </row>
    <row r="48" spans="1:13" ht="14.5" x14ac:dyDescent="0.35">
      <c r="A48" s="2" t="str">
        <f>VLOOKUP(C48, 'County name'!$A$1:$C$207, 2, TRUE)</f>
        <v>Howard County</v>
      </c>
      <c r="B48" s="2" t="str">
        <f>VLOOKUP($C48, 'County name'!$A$1:$C$207, 3, TRUE)</f>
        <v>Iowa</v>
      </c>
      <c r="C48" s="33">
        <v>19089</v>
      </c>
      <c r="D48" s="12">
        <f>VLOOKUP($C48, 'County name'!$A$3:$D$101, 4, FALSE)</f>
        <v>9.5999999999999992E-3</v>
      </c>
      <c r="E48" s="44">
        <v>1817.7096232915801</v>
      </c>
      <c r="F48" s="44">
        <v>115.703394794464</v>
      </c>
      <c r="G48" s="38">
        <v>0.87284904772187299</v>
      </c>
      <c r="H48" s="45">
        <v>334.85967044764601</v>
      </c>
      <c r="I48" s="45">
        <v>93.206016921997104</v>
      </c>
      <c r="J48" s="48">
        <v>0.16728629607173601</v>
      </c>
      <c r="K48" s="46">
        <v>408.988974133547</v>
      </c>
      <c r="L48" s="45">
        <v>127.445746898651</v>
      </c>
      <c r="M48" s="47">
        <v>0.16285295028801999</v>
      </c>
    </row>
    <row r="49" spans="1:13" ht="14.5" x14ac:dyDescent="0.35">
      <c r="A49" s="2" t="str">
        <f>VLOOKUP(C49, 'County name'!$A$1:$C$207, 2, TRUE)</f>
        <v>Humboldt County</v>
      </c>
      <c r="B49" s="2" t="str">
        <f>VLOOKUP($C49, 'County name'!$A$1:$C$207, 3, TRUE)</f>
        <v>Iowa</v>
      </c>
      <c r="C49" s="33">
        <v>19091</v>
      </c>
      <c r="D49" s="12">
        <f>VLOOKUP($C49, 'County name'!$A$3:$D$101, 4, FALSE)</f>
        <v>1.15E-2</v>
      </c>
      <c r="E49" s="44">
        <v>1993.29512692562</v>
      </c>
      <c r="F49" s="44">
        <v>173.35627150535601</v>
      </c>
      <c r="G49" s="38">
        <v>1.0061746702982099</v>
      </c>
      <c r="H49" s="45">
        <v>335.78005520270699</v>
      </c>
      <c r="I49" s="45">
        <v>126.657822179794</v>
      </c>
      <c r="J49" s="48">
        <v>0.18136907519753701</v>
      </c>
      <c r="K49" s="46">
        <v>415.48114798811702</v>
      </c>
      <c r="L49" s="45">
        <v>176.07210936546301</v>
      </c>
      <c r="M49" s="47">
        <v>0.19294209854150399</v>
      </c>
    </row>
    <row r="50" spans="1:13" ht="14.5" x14ac:dyDescent="0.35">
      <c r="A50" s="2" t="str">
        <f>VLOOKUP(C50, 'County name'!$A$1:$C$207, 2, TRUE)</f>
        <v>Ida County</v>
      </c>
      <c r="B50" s="2" t="str">
        <f>VLOOKUP($C50, 'County name'!$A$1:$C$207, 3, TRUE)</f>
        <v>Iowa</v>
      </c>
      <c r="C50" s="33">
        <v>19093</v>
      </c>
      <c r="D50" s="12">
        <f>VLOOKUP($C50, 'County name'!$A$3:$D$101, 4, FALSE)</f>
        <v>9.0000000000000011E-3</v>
      </c>
      <c r="E50" s="44">
        <v>2051.3010487464499</v>
      </c>
      <c r="F50" s="44">
        <v>210.909750461578</v>
      </c>
      <c r="G50" s="38">
        <v>1.05764530910215</v>
      </c>
      <c r="H50" s="45">
        <v>333.76522792938903</v>
      </c>
      <c r="I50" s="45">
        <v>137.67526674270599</v>
      </c>
      <c r="J50" s="48">
        <v>0.181201007070137</v>
      </c>
      <c r="K50" s="46">
        <v>412.76710270175499</v>
      </c>
      <c r="L50" s="45">
        <v>196.28608932495101</v>
      </c>
      <c r="M50" s="47">
        <v>0.20214875999672799</v>
      </c>
    </row>
    <row r="51" spans="1:13" ht="14.5" x14ac:dyDescent="0.35">
      <c r="A51" s="2" t="str">
        <f>VLOOKUP(C51, 'County name'!$A$1:$C$207, 2, TRUE)</f>
        <v>Iowa County</v>
      </c>
      <c r="B51" s="2" t="str">
        <f>VLOOKUP($C51, 'County name'!$A$1:$C$207, 3, TRUE)</f>
        <v>Iowa</v>
      </c>
      <c r="C51" s="33">
        <v>19095</v>
      </c>
      <c r="D51" s="12">
        <f>VLOOKUP($C51, 'County name'!$A$3:$D$101, 4, FALSE)</f>
        <v>9.8999999999999991E-3</v>
      </c>
      <c r="E51" s="44">
        <v>2131.24105254294</v>
      </c>
      <c r="F51" s="44">
        <v>218.64300384521499</v>
      </c>
      <c r="G51" s="38">
        <v>1.0115875740179201</v>
      </c>
      <c r="H51" s="45">
        <v>349.82349234936999</v>
      </c>
      <c r="I51" s="45">
        <v>144.93647184372</v>
      </c>
      <c r="J51" s="48">
        <v>0.198836219915038</v>
      </c>
      <c r="K51" s="46">
        <v>398.91714883378</v>
      </c>
      <c r="L51" s="45">
        <v>176.03507843017599</v>
      </c>
      <c r="M51" s="47">
        <v>0.180297178930062</v>
      </c>
    </row>
    <row r="52" spans="1:13" ht="14.5" x14ac:dyDescent="0.35">
      <c r="A52" s="2" t="str">
        <f>VLOOKUP(C52, 'County name'!$A$1:$C$207, 2, TRUE)</f>
        <v>Jackson County</v>
      </c>
      <c r="B52" s="2" t="str">
        <f>VLOOKUP($C52, 'County name'!$A$1:$C$207, 3, TRUE)</f>
        <v>Iowa</v>
      </c>
      <c r="C52" s="33">
        <v>19097</v>
      </c>
      <c r="D52" s="12">
        <f>VLOOKUP($C52, 'County name'!$A$3:$D$101, 4, FALSE)</f>
        <v>7.3000000000000001E-3</v>
      </c>
      <c r="E52" s="44">
        <v>1955.4395182173701</v>
      </c>
      <c r="F52" s="44">
        <v>155.84399747848499</v>
      </c>
      <c r="G52" s="38">
        <v>0.92711218731658895</v>
      </c>
      <c r="H52" s="45">
        <v>339.521007751301</v>
      </c>
      <c r="I52" s="45">
        <v>108.94422092437701</v>
      </c>
      <c r="J52" s="48">
        <v>0.179551510465847</v>
      </c>
      <c r="K52" s="46">
        <v>403.04072104380498</v>
      </c>
      <c r="L52" s="45">
        <v>138.23917570114099</v>
      </c>
      <c r="M52" s="47">
        <v>0.166257787383355</v>
      </c>
    </row>
    <row r="53" spans="1:13" ht="14.5" x14ac:dyDescent="0.35">
      <c r="A53" s="2" t="str">
        <f>VLOOKUP(C53, 'County name'!$A$1:$C$207, 2, TRUE)</f>
        <v>Jasper County</v>
      </c>
      <c r="B53" s="2" t="str">
        <f>VLOOKUP($C53, 'County name'!$A$1:$C$207, 3, TRUE)</f>
        <v>Iowa</v>
      </c>
      <c r="C53" s="33">
        <v>19099</v>
      </c>
      <c r="D53" s="12">
        <f>VLOOKUP($C53, 'County name'!$A$3:$D$101, 4, FALSE)</f>
        <v>1.4499999999999999E-2</v>
      </c>
      <c r="E53" s="44">
        <v>2135.3730334689799</v>
      </c>
      <c r="F53" s="44">
        <v>215.714970397949</v>
      </c>
      <c r="G53" s="38">
        <v>1.00827885817444</v>
      </c>
      <c r="H53" s="45">
        <v>349.04278390128502</v>
      </c>
      <c r="I53" s="45">
        <v>142.30614337921099</v>
      </c>
      <c r="J53" s="48">
        <v>0.19557613004737301</v>
      </c>
      <c r="K53" s="46">
        <v>402.23453368738097</v>
      </c>
      <c r="L53" s="45">
        <v>176.98732576370199</v>
      </c>
      <c r="M53" s="47">
        <v>0.185825791837397</v>
      </c>
    </row>
    <row r="54" spans="1:13" ht="14.5" x14ac:dyDescent="0.35">
      <c r="A54" s="2" t="str">
        <f>VLOOKUP(C54, 'County name'!$A$1:$C$207, 2, TRUE)</f>
        <v>Jefferson County</v>
      </c>
      <c r="B54" s="2" t="str">
        <f>VLOOKUP($C54, 'County name'!$A$1:$C$207, 3, TRUE)</f>
        <v>Iowa</v>
      </c>
      <c r="C54" s="33">
        <v>19101</v>
      </c>
      <c r="D54" s="12">
        <f>VLOOKUP($C54, 'County name'!$A$3:$D$101, 4, FALSE)</f>
        <v>5.8999999999999999E-3</v>
      </c>
      <c r="E54" s="44">
        <v>2283.0865948289202</v>
      </c>
      <c r="F54" s="44">
        <v>271.988035011291</v>
      </c>
      <c r="G54" s="38">
        <v>1.0835724124763599</v>
      </c>
      <c r="H54" s="45">
        <v>350.83460051077401</v>
      </c>
      <c r="I54" s="45">
        <v>164.57240943908701</v>
      </c>
      <c r="J54" s="48">
        <v>0.20864280150113401</v>
      </c>
      <c r="K54" s="46">
        <v>396.32458015833998</v>
      </c>
      <c r="L54" s="45">
        <v>192.14387483596801</v>
      </c>
      <c r="M54" s="47">
        <v>0.18823869254184</v>
      </c>
    </row>
    <row r="55" spans="1:13" ht="14.5" x14ac:dyDescent="0.35">
      <c r="A55" s="2" t="str">
        <f>VLOOKUP(C55, 'County name'!$A$1:$C$207, 2, TRUE)</f>
        <v>Johnson County</v>
      </c>
      <c r="B55" s="2" t="str">
        <f>VLOOKUP($C55, 'County name'!$A$1:$C$207, 3, TRUE)</f>
        <v>Iowa</v>
      </c>
      <c r="C55" s="33">
        <v>19103</v>
      </c>
      <c r="D55" s="12">
        <f>VLOOKUP($C55, 'County name'!$A$3:$D$101, 4, FALSE)</f>
        <v>9.3999999999999986E-3</v>
      </c>
      <c r="E55" s="44">
        <v>2176.9924434252498</v>
      </c>
      <c r="F55" s="44">
        <v>228.45352559089699</v>
      </c>
      <c r="G55" s="38">
        <v>1.0330242992335801</v>
      </c>
      <c r="H55" s="45">
        <v>349.21057061883602</v>
      </c>
      <c r="I55" s="45">
        <v>149.36243529319799</v>
      </c>
      <c r="J55" s="48">
        <v>0.19977143790136101</v>
      </c>
      <c r="K55" s="46">
        <v>401.07978239930299</v>
      </c>
      <c r="L55" s="45">
        <v>178.646344804764</v>
      </c>
      <c r="M55" s="47">
        <v>0.18220590088473701</v>
      </c>
    </row>
    <row r="56" spans="1:13" ht="14.5" x14ac:dyDescent="0.35">
      <c r="A56" s="2" t="str">
        <f>VLOOKUP(C56, 'County name'!$A$1:$C$207, 2, TRUE)</f>
        <v>Jones County</v>
      </c>
      <c r="B56" s="2" t="str">
        <f>VLOOKUP($C56, 'County name'!$A$1:$C$207, 3, TRUE)</f>
        <v>Iowa</v>
      </c>
      <c r="C56" s="33">
        <v>19105</v>
      </c>
      <c r="D56" s="12">
        <f>VLOOKUP($C56, 'County name'!$A$3:$D$101, 4, FALSE)</f>
        <v>9.1999999999999998E-3</v>
      </c>
      <c r="E56" s="44">
        <v>1979.7668381578901</v>
      </c>
      <c r="F56" s="44">
        <v>172.18371152877799</v>
      </c>
      <c r="G56" s="38">
        <v>0.94149691818771797</v>
      </c>
      <c r="H56" s="45">
        <v>340.19842114712799</v>
      </c>
      <c r="I56" s="45">
        <v>117.013733482361</v>
      </c>
      <c r="J56" s="48">
        <v>0.180527635504179</v>
      </c>
      <c r="K56" s="46">
        <v>400.18558878231602</v>
      </c>
      <c r="L56" s="45">
        <v>148.56715593338001</v>
      </c>
      <c r="M56" s="47">
        <v>0.16578041964548501</v>
      </c>
    </row>
    <row r="57" spans="1:13" ht="14.5" x14ac:dyDescent="0.35">
      <c r="A57" s="2" t="str">
        <f>VLOOKUP(C57, 'County name'!$A$1:$C$207, 2, TRUE)</f>
        <v>Keokuk County</v>
      </c>
      <c r="B57" s="2" t="str">
        <f>VLOOKUP($C57, 'County name'!$A$1:$C$207, 3, TRUE)</f>
        <v>Iowa</v>
      </c>
      <c r="C57" s="33">
        <v>19107</v>
      </c>
      <c r="D57" s="12">
        <f>VLOOKUP($C57, 'County name'!$A$3:$D$101, 4, FALSE)</f>
        <v>8.6E-3</v>
      </c>
      <c r="E57" s="44">
        <v>2204.85949132413</v>
      </c>
      <c r="F57" s="44">
        <v>241.462635660171</v>
      </c>
      <c r="G57" s="38">
        <v>1.04473835588035</v>
      </c>
      <c r="H57" s="45">
        <v>351.78224006008298</v>
      </c>
      <c r="I57" s="45">
        <v>153.395045804977</v>
      </c>
      <c r="J57" s="48">
        <v>0.20444481414755999</v>
      </c>
      <c r="K57" s="46">
        <v>398.12912762520699</v>
      </c>
      <c r="L57" s="45">
        <v>183.105322790146</v>
      </c>
      <c r="M57" s="47">
        <v>0.18538518700790099</v>
      </c>
    </row>
    <row r="58" spans="1:13" ht="14.5" x14ac:dyDescent="0.35">
      <c r="A58" s="2" t="str">
        <f>VLOOKUP(C58, 'County name'!$A$1:$C$207, 2, TRUE)</f>
        <v>Kossuth County</v>
      </c>
      <c r="B58" s="2" t="str">
        <f>VLOOKUP($C58, 'County name'!$A$1:$C$207, 3, TRUE)</f>
        <v>Iowa</v>
      </c>
      <c r="C58" s="33">
        <v>19109</v>
      </c>
      <c r="D58" s="12">
        <f>VLOOKUP($C58, 'County name'!$A$3:$D$101, 4, FALSE)</f>
        <v>2.3300000000000001E-2</v>
      </c>
      <c r="E58" s="44">
        <v>1949.1975122644101</v>
      </c>
      <c r="F58" s="44">
        <v>155.63535518646199</v>
      </c>
      <c r="G58" s="38">
        <v>0.98344547283000905</v>
      </c>
      <c r="H58" s="45">
        <v>333.99352234681101</v>
      </c>
      <c r="I58" s="45">
        <v>118.302077102661</v>
      </c>
      <c r="J58" s="48">
        <v>0.17782126795748801</v>
      </c>
      <c r="K58" s="46">
        <v>416.40281095928498</v>
      </c>
      <c r="L58" s="45">
        <v>166.14013071060199</v>
      </c>
      <c r="M58" s="47">
        <v>0.18863579003327299</v>
      </c>
    </row>
    <row r="59" spans="1:13" ht="14.5" x14ac:dyDescent="0.35">
      <c r="A59" s="2" t="str">
        <f>VLOOKUP(C59, 'County name'!$A$1:$C$207, 2, TRUE)</f>
        <v>Lee County</v>
      </c>
      <c r="B59" s="2" t="str">
        <f>VLOOKUP($C59, 'County name'!$A$1:$C$207, 3, TRUE)</f>
        <v>Iowa</v>
      </c>
      <c r="C59" s="33">
        <v>19111</v>
      </c>
      <c r="D59" s="12">
        <f>VLOOKUP($C59, 'County name'!$A$3:$D$101, 4, FALSE)</f>
        <v>5.7999999999999996E-3</v>
      </c>
      <c r="E59" s="44">
        <v>2323.17537366128</v>
      </c>
      <c r="F59" s="44">
        <v>264.45509243011497</v>
      </c>
      <c r="G59" s="38">
        <v>1.07905610428973</v>
      </c>
      <c r="H59" s="45">
        <v>349.52615561704101</v>
      </c>
      <c r="I59" s="45">
        <v>164.13310356140099</v>
      </c>
      <c r="J59" s="48">
        <v>0.210313911589769</v>
      </c>
      <c r="K59" s="46">
        <v>392.22413053982899</v>
      </c>
      <c r="L59" s="45">
        <v>188.91712980270401</v>
      </c>
      <c r="M59" s="47">
        <v>0.18804767729075</v>
      </c>
    </row>
    <row r="60" spans="1:13" ht="14.5" x14ac:dyDescent="0.35">
      <c r="A60" s="2" t="str">
        <f>VLOOKUP(C60, 'County name'!$A$1:$C$207, 2, TRUE)</f>
        <v>Linn County</v>
      </c>
      <c r="B60" s="2" t="str">
        <f>VLOOKUP($C60, 'County name'!$A$1:$C$207, 3, TRUE)</f>
        <v>Iowa</v>
      </c>
      <c r="C60" s="33">
        <v>19113</v>
      </c>
      <c r="D60" s="12">
        <f>VLOOKUP($C60, 'County name'!$A$3:$D$101, 4, FALSE)</f>
        <v>0.01</v>
      </c>
      <c r="E60" s="44">
        <v>2041.6653248769501</v>
      </c>
      <c r="F60" s="44">
        <v>189.20120754241901</v>
      </c>
      <c r="G60" s="38">
        <v>0.98040098937602405</v>
      </c>
      <c r="H60" s="45">
        <v>345.09265074476099</v>
      </c>
      <c r="I60" s="45">
        <v>128.54355030059801</v>
      </c>
      <c r="J60" s="48">
        <v>0.188335523682154</v>
      </c>
      <c r="K60" s="46">
        <v>401.38503096464598</v>
      </c>
      <c r="L60" s="45">
        <v>161.285396099091</v>
      </c>
      <c r="M60" s="47">
        <v>0.17304635556808601</v>
      </c>
    </row>
    <row r="61" spans="1:13" ht="14.5" x14ac:dyDescent="0.35">
      <c r="A61" s="2" t="str">
        <f>VLOOKUP(C61, 'County name'!$A$1:$C$207, 2, TRUE)</f>
        <v>Louisa County</v>
      </c>
      <c r="B61" s="2" t="str">
        <f>VLOOKUP($C61, 'County name'!$A$1:$C$207, 3, TRUE)</f>
        <v>Iowa</v>
      </c>
      <c r="C61" s="33">
        <v>19115</v>
      </c>
      <c r="D61" s="12">
        <f>VLOOKUP($C61, 'County name'!$A$3:$D$101, 4, FALSE)</f>
        <v>6.0999999999999995E-3</v>
      </c>
      <c r="E61" s="44">
        <v>2249.9274237497202</v>
      </c>
      <c r="F61" s="44">
        <v>244.37425026893601</v>
      </c>
      <c r="G61" s="38">
        <v>1.03566348247439</v>
      </c>
      <c r="H61" s="45">
        <v>350.61776280566102</v>
      </c>
      <c r="I61" s="45">
        <v>157.99728064537001</v>
      </c>
      <c r="J61" s="48">
        <v>0.20505567004274999</v>
      </c>
      <c r="K61" s="46">
        <v>398.10314767613301</v>
      </c>
      <c r="L61" s="45">
        <v>182.05699372291599</v>
      </c>
      <c r="M61" s="47">
        <v>0.18204514737023</v>
      </c>
    </row>
    <row r="62" spans="1:13" ht="14.5" x14ac:dyDescent="0.35">
      <c r="A62" s="2" t="str">
        <f>VLOOKUP(C62, 'County name'!$A$1:$C$207, 2, TRUE)</f>
        <v>Lucas County</v>
      </c>
      <c r="B62" s="2" t="str">
        <f>VLOOKUP($C62, 'County name'!$A$1:$C$207, 3, TRUE)</f>
        <v>Iowa</v>
      </c>
      <c r="C62" s="33">
        <v>19117</v>
      </c>
      <c r="D62" s="12">
        <f>VLOOKUP($C62, 'County name'!$A$3:$D$101, 4, FALSE)</f>
        <v>4.0000000000000001E-3</v>
      </c>
      <c r="E62" s="44">
        <v>2176.85813183235</v>
      </c>
      <c r="F62" s="44">
        <v>240.99622797966001</v>
      </c>
      <c r="G62" s="38">
        <v>1.03060262304763</v>
      </c>
      <c r="H62" s="45">
        <v>350.47063841568303</v>
      </c>
      <c r="I62" s="45">
        <v>148.31801505088799</v>
      </c>
      <c r="J62" s="48">
        <v>0.200329968034934</v>
      </c>
      <c r="K62" s="46">
        <v>400.52994413827003</v>
      </c>
      <c r="L62" s="45">
        <v>185.20058035850499</v>
      </c>
      <c r="M62" s="47">
        <v>0.191407750728328</v>
      </c>
    </row>
    <row r="63" spans="1:13" ht="14.5" x14ac:dyDescent="0.35">
      <c r="A63" s="2" t="str">
        <f>VLOOKUP(C63, 'County name'!$A$1:$C$207, 2, TRUE)</f>
        <v>Lyon County</v>
      </c>
      <c r="B63" s="2" t="str">
        <f>VLOOKUP($C63, 'County name'!$A$1:$C$207, 3, TRUE)</f>
        <v>Iowa</v>
      </c>
      <c r="C63" s="33">
        <v>19119</v>
      </c>
      <c r="D63" s="12">
        <f>VLOOKUP($C63, 'County name'!$A$3:$D$101, 4, FALSE)</f>
        <v>1.3000000000000001E-2</v>
      </c>
      <c r="E63" s="44">
        <v>1951.35093665826</v>
      </c>
      <c r="F63" s="44">
        <v>203.761789703369</v>
      </c>
      <c r="G63" s="38">
        <v>1.0382232338080699</v>
      </c>
      <c r="H63" s="45">
        <v>330.51691024103201</v>
      </c>
      <c r="I63" s="45">
        <v>135.345128250122</v>
      </c>
      <c r="J63" s="48">
        <v>0.177783465946105</v>
      </c>
      <c r="K63" s="46">
        <v>418.59020418128898</v>
      </c>
      <c r="L63" s="45">
        <v>198.583595085144</v>
      </c>
      <c r="M63" s="47">
        <v>0.204762872205388</v>
      </c>
    </row>
    <row r="64" spans="1:13" ht="14.5" x14ac:dyDescent="0.35">
      <c r="A64" s="2" t="str">
        <f>VLOOKUP(C64, 'County name'!$A$1:$C$207, 2, TRUE)</f>
        <v>Madison County</v>
      </c>
      <c r="B64" s="2" t="str">
        <f>VLOOKUP($C64, 'County name'!$A$1:$C$207, 3, TRUE)</f>
        <v>Iowa</v>
      </c>
      <c r="C64" s="33">
        <v>19121</v>
      </c>
      <c r="D64" s="12">
        <f>VLOOKUP($C64, 'County name'!$A$3:$D$101, 4, FALSE)</f>
        <v>7.0999999999999995E-3</v>
      </c>
      <c r="E64" s="44">
        <v>2166.1818175517401</v>
      </c>
      <c r="F64" s="44">
        <v>236.68186130523699</v>
      </c>
      <c r="G64" s="38">
        <v>1.04161394282805</v>
      </c>
      <c r="H64" s="45">
        <v>344.95397948098798</v>
      </c>
      <c r="I64" s="45">
        <v>148.17063322067301</v>
      </c>
      <c r="J64" s="48">
        <v>0.19325135579820199</v>
      </c>
      <c r="K64" s="46">
        <v>405.402635577647</v>
      </c>
      <c r="L64" s="45">
        <v>189.090246582031</v>
      </c>
      <c r="M64" s="47">
        <v>0.195222217087619</v>
      </c>
    </row>
    <row r="65" spans="1:13" ht="14.5" x14ac:dyDescent="0.35">
      <c r="A65" s="2" t="str">
        <f>VLOOKUP(C65, 'County name'!$A$1:$C$207, 2, TRUE)</f>
        <v>Mahaska County</v>
      </c>
      <c r="B65" s="2" t="str">
        <f>VLOOKUP($C65, 'County name'!$A$1:$C$207, 3, TRUE)</f>
        <v>Iowa</v>
      </c>
      <c r="C65" s="33">
        <v>19123</v>
      </c>
      <c r="D65" s="12">
        <f>VLOOKUP($C65, 'County name'!$A$3:$D$101, 4, FALSE)</f>
        <v>9.1999999999999998E-3</v>
      </c>
      <c r="E65" s="44">
        <v>2197.74712633525</v>
      </c>
      <c r="F65" s="44">
        <v>236.914560985565</v>
      </c>
      <c r="G65" s="38">
        <v>1.0484805359606399</v>
      </c>
      <c r="H65" s="45">
        <v>351.39277450072098</v>
      </c>
      <c r="I65" s="45">
        <v>151.31719818115201</v>
      </c>
      <c r="J65" s="48">
        <v>0.203300634778426</v>
      </c>
      <c r="K65" s="46">
        <v>398.35223490351302</v>
      </c>
      <c r="L65" s="45">
        <v>182.44037466049201</v>
      </c>
      <c r="M65" s="47">
        <v>0.187914888583738</v>
      </c>
    </row>
    <row r="66" spans="1:13" ht="14.5" x14ac:dyDescent="0.35">
      <c r="A66" s="2" t="str">
        <f>VLOOKUP(C66, 'County name'!$A$1:$C$207, 2, TRUE)</f>
        <v>Marion County</v>
      </c>
      <c r="B66" s="2" t="str">
        <f>VLOOKUP($C66, 'County name'!$A$1:$C$207, 3, TRUE)</f>
        <v>Iowa</v>
      </c>
      <c r="C66" s="33">
        <v>19125</v>
      </c>
      <c r="D66" s="12">
        <f>VLOOKUP($C66, 'County name'!$A$3:$D$101, 4, FALSE)</f>
        <v>6.4000000000000003E-3</v>
      </c>
      <c r="E66" s="44">
        <v>2234.64526141039</v>
      </c>
      <c r="F66" s="44">
        <v>247.71676321029699</v>
      </c>
      <c r="G66" s="38">
        <v>1.06421458267868</v>
      </c>
      <c r="H66" s="45">
        <v>351.169029720232</v>
      </c>
      <c r="I66" s="45">
        <v>153.41266803741499</v>
      </c>
      <c r="J66" s="48">
        <v>0.202972636537468</v>
      </c>
      <c r="K66" s="46">
        <v>400.72840399951701</v>
      </c>
      <c r="L66" s="45">
        <v>188.716654872894</v>
      </c>
      <c r="M66" s="47">
        <v>0.192612926876777</v>
      </c>
    </row>
    <row r="67" spans="1:13" ht="14.5" x14ac:dyDescent="0.35">
      <c r="A67" s="2" t="str">
        <f>VLOOKUP(C67, 'County name'!$A$1:$C$207, 2, TRUE)</f>
        <v>Marshall County</v>
      </c>
      <c r="B67" s="2" t="str">
        <f>VLOOKUP($C67, 'County name'!$A$1:$C$207, 3, TRUE)</f>
        <v>Iowa</v>
      </c>
      <c r="C67" s="33">
        <v>19127</v>
      </c>
      <c r="D67" s="12">
        <f>VLOOKUP($C67, 'County name'!$A$3:$D$101, 4, FALSE)</f>
        <v>1.1399999999999999E-2</v>
      </c>
      <c r="E67" s="44">
        <v>2031.0263445994799</v>
      </c>
      <c r="F67" s="44">
        <v>181.97042555809</v>
      </c>
      <c r="G67" s="38">
        <v>0.96457529345041504</v>
      </c>
      <c r="H67" s="45">
        <v>344.44887804873002</v>
      </c>
      <c r="I67" s="45">
        <v>130.019195127487</v>
      </c>
      <c r="J67" s="48">
        <v>0.18754093463754601</v>
      </c>
      <c r="K67" s="46">
        <v>403.02017679055899</v>
      </c>
      <c r="L67" s="45">
        <v>164.93763432502701</v>
      </c>
      <c r="M67" s="47">
        <v>0.18011211994203</v>
      </c>
    </row>
    <row r="68" spans="1:13" ht="14.5" x14ac:dyDescent="0.35">
      <c r="A68" s="2" t="str">
        <f>VLOOKUP(C68, 'County name'!$A$1:$C$207, 2, TRUE)</f>
        <v>Mills County</v>
      </c>
      <c r="B68" s="2" t="str">
        <f>VLOOKUP($C68, 'County name'!$A$1:$C$207, 3, TRUE)</f>
        <v>Iowa</v>
      </c>
      <c r="C68" s="33">
        <v>19129</v>
      </c>
      <c r="D68" s="12">
        <f>VLOOKUP($C68, 'County name'!$A$3:$D$101, 4, FALSE)</f>
        <v>8.0000000000000002E-3</v>
      </c>
      <c r="E68" s="44">
        <v>2280.4367452957699</v>
      </c>
      <c r="F68" s="44">
        <v>298.03464288711598</v>
      </c>
      <c r="G68" s="38">
        <v>1.13625756744997</v>
      </c>
      <c r="H68" s="45">
        <v>343.61054765367902</v>
      </c>
      <c r="I68" s="45">
        <v>165.96060352325401</v>
      </c>
      <c r="J68" s="48">
        <v>0.194435081896874</v>
      </c>
      <c r="K68" s="46">
        <v>413.57657946189897</v>
      </c>
      <c r="L68" s="45">
        <v>223.43824434280401</v>
      </c>
      <c r="M68" s="47">
        <v>0.217161910348841</v>
      </c>
    </row>
    <row r="69" spans="1:13" ht="14.5" x14ac:dyDescent="0.35">
      <c r="A69" s="2" t="str">
        <f>VLOOKUP(C69, 'County name'!$A$1:$C$207, 2, TRUE)</f>
        <v>Mitchell County</v>
      </c>
      <c r="B69" s="2" t="str">
        <f>VLOOKUP($C69, 'County name'!$A$1:$C$207, 3, TRUE)</f>
        <v>Iowa</v>
      </c>
      <c r="C69" s="33">
        <v>19131</v>
      </c>
      <c r="D69" s="12">
        <f>VLOOKUP($C69, 'County name'!$A$3:$D$101, 4, FALSE)</f>
        <v>1.09E-2</v>
      </c>
      <c r="E69" s="44">
        <v>1883.24376311796</v>
      </c>
      <c r="F69" s="44">
        <v>130.87725815773001</v>
      </c>
      <c r="G69" s="38">
        <v>0.91698728898752402</v>
      </c>
      <c r="H69" s="45">
        <v>338.31202158145601</v>
      </c>
      <c r="I69" s="45">
        <v>103.006885957718</v>
      </c>
      <c r="J69" s="48">
        <v>0.17470975367816699</v>
      </c>
      <c r="K69" s="46">
        <v>413.88151037469498</v>
      </c>
      <c r="L69" s="45">
        <v>140.27384886741601</v>
      </c>
      <c r="M69" s="47">
        <v>0.172560455452549</v>
      </c>
    </row>
    <row r="70" spans="1:13" ht="14.5" x14ac:dyDescent="0.35">
      <c r="A70" s="2" t="str">
        <f>VLOOKUP(C70, 'County name'!$A$1:$C$207, 2, TRUE)</f>
        <v>Monona County</v>
      </c>
      <c r="B70" s="2" t="str">
        <f>VLOOKUP($C70, 'County name'!$A$1:$C$207, 3, TRUE)</f>
        <v>Iowa</v>
      </c>
      <c r="C70" s="33">
        <v>19133</v>
      </c>
      <c r="D70" s="12">
        <f>VLOOKUP($C70, 'County name'!$A$3:$D$101, 4, FALSE)</f>
        <v>1.2800000000000001E-2</v>
      </c>
      <c r="E70" s="44">
        <v>2187.8428289798499</v>
      </c>
      <c r="F70" s="44">
        <v>277.90285844802901</v>
      </c>
      <c r="G70" s="38">
        <v>1.1293982623805801</v>
      </c>
      <c r="H70" s="45">
        <v>337.46170818327198</v>
      </c>
      <c r="I70" s="45">
        <v>159.80715332031301</v>
      </c>
      <c r="J70" s="48">
        <v>0.18747322470189001</v>
      </c>
      <c r="K70" s="46">
        <v>410.95268741846098</v>
      </c>
      <c r="L70" s="45">
        <v>223.03170976638799</v>
      </c>
      <c r="M70" s="47">
        <v>0.20894945578725799</v>
      </c>
    </row>
    <row r="71" spans="1:13" ht="14.5" x14ac:dyDescent="0.35">
      <c r="A71" s="2" t="str">
        <f>VLOOKUP(C71, 'County name'!$A$1:$C$207, 2, TRUE)</f>
        <v>Monroe County</v>
      </c>
      <c r="B71" s="2" t="str">
        <f>VLOOKUP($C71, 'County name'!$A$1:$C$207, 3, TRUE)</f>
        <v>Iowa</v>
      </c>
      <c r="C71" s="33">
        <v>19135</v>
      </c>
      <c r="D71" s="12">
        <f>VLOOKUP($C71, 'County name'!$A$3:$D$101, 4, FALSE)</f>
        <v>3.3E-3</v>
      </c>
      <c r="E71" s="44">
        <v>2217.426094852</v>
      </c>
      <c r="F71" s="44">
        <v>242.937062597275</v>
      </c>
      <c r="G71" s="38">
        <v>1.05556721739885</v>
      </c>
      <c r="H71" s="45">
        <v>353.18759583636398</v>
      </c>
      <c r="I71" s="45">
        <v>151.657932710648</v>
      </c>
      <c r="J71" s="48">
        <v>0.20610270134247699</v>
      </c>
      <c r="K71" s="46">
        <v>400.343903343764</v>
      </c>
      <c r="L71" s="45">
        <v>185.95839695930499</v>
      </c>
      <c r="M71" s="47">
        <v>0.19355718132722199</v>
      </c>
    </row>
    <row r="72" spans="1:13" ht="14.5" x14ac:dyDescent="0.35">
      <c r="A72" s="2" t="str">
        <f>VLOOKUP(C72, 'County name'!$A$1:$C$207, 2, TRUE)</f>
        <v>Montgomery County</v>
      </c>
      <c r="B72" s="2" t="str">
        <f>VLOOKUP($C72, 'County name'!$A$1:$C$207, 3, TRUE)</f>
        <v>Iowa</v>
      </c>
      <c r="C72" s="33">
        <v>19137</v>
      </c>
      <c r="D72" s="12">
        <f>VLOOKUP($C72, 'County name'!$A$3:$D$101, 4, FALSE)</f>
        <v>7.6E-3</v>
      </c>
      <c r="E72" s="44">
        <v>2229.81634904462</v>
      </c>
      <c r="F72" s="44">
        <v>280.69525032043498</v>
      </c>
      <c r="G72" s="38">
        <v>1.0994657838786701</v>
      </c>
      <c r="H72" s="45">
        <v>345.35050269589902</v>
      </c>
      <c r="I72" s="45">
        <v>164.313559055328</v>
      </c>
      <c r="J72" s="48">
        <v>0.195708486602412</v>
      </c>
      <c r="K72" s="46">
        <v>406.05470229807497</v>
      </c>
      <c r="L72" s="45">
        <v>213.760730934143</v>
      </c>
      <c r="M72" s="47">
        <v>0.20648124620330099</v>
      </c>
    </row>
    <row r="73" spans="1:13" ht="14.5" x14ac:dyDescent="0.35">
      <c r="A73" s="2" t="str">
        <f>VLOOKUP(C73, 'County name'!$A$1:$C$207, 2, TRUE)</f>
        <v>Muscatine County</v>
      </c>
      <c r="B73" s="2" t="str">
        <f>VLOOKUP($C73, 'County name'!$A$1:$C$207, 3, TRUE)</f>
        <v>Iowa</v>
      </c>
      <c r="C73" s="33">
        <v>19139</v>
      </c>
      <c r="D73" s="12">
        <f>VLOOKUP($C73, 'County name'!$A$3:$D$101, 4, FALSE)</f>
        <v>6.6E-3</v>
      </c>
      <c r="E73" s="44">
        <v>2212.1155203498702</v>
      </c>
      <c r="F73" s="44">
        <v>234.14558129310601</v>
      </c>
      <c r="G73" s="38">
        <v>1.0304360414143701</v>
      </c>
      <c r="H73" s="45">
        <v>347.300673019165</v>
      </c>
      <c r="I73" s="45">
        <v>151.58684172630299</v>
      </c>
      <c r="J73" s="48">
        <v>0.19987096226576201</v>
      </c>
      <c r="K73" s="46">
        <v>400.30162710028202</v>
      </c>
      <c r="L73" s="45">
        <v>178.055068254471</v>
      </c>
      <c r="M73" s="47">
        <v>0.18066181241937801</v>
      </c>
    </row>
    <row r="74" spans="1:13" ht="14.5" x14ac:dyDescent="0.35">
      <c r="A74" s="2" t="str">
        <f>VLOOKUP(C74, 'County name'!$A$1:$C$207, 2, TRUE)</f>
        <v>O</v>
      </c>
      <c r="B74" s="2" t="str">
        <f>VLOOKUP($C74, 'County name'!$A$1:$C$207, 3, TRUE)</f>
        <v>Iowa</v>
      </c>
      <c r="C74" s="33">
        <v>19141</v>
      </c>
      <c r="D74" s="12">
        <f>VLOOKUP($C74, 'County name'!$A$3:$D$101, 4, FALSE)</f>
        <v>1.3100000000000001E-2</v>
      </c>
      <c r="E74" s="44">
        <v>1966.3629769850299</v>
      </c>
      <c r="F74" s="44">
        <v>185.349194765091</v>
      </c>
      <c r="G74" s="38">
        <v>0.99976658958221398</v>
      </c>
      <c r="H74" s="45">
        <v>331.16450885788402</v>
      </c>
      <c r="I74" s="45">
        <v>131.372902154923</v>
      </c>
      <c r="J74" s="48">
        <v>0.17673218509223301</v>
      </c>
      <c r="K74" s="46">
        <v>418.65878556168502</v>
      </c>
      <c r="L74" s="45">
        <v>192.34376845359799</v>
      </c>
      <c r="M74" s="47">
        <v>0.19929638691542301</v>
      </c>
    </row>
    <row r="75" spans="1:13" ht="14.5" x14ac:dyDescent="0.35">
      <c r="A75" s="2" t="str">
        <f>VLOOKUP(C75, 'County name'!$A$1:$C$207, 2, TRUE)</f>
        <v>Osceola County</v>
      </c>
      <c r="B75" s="2" t="str">
        <f>VLOOKUP($C75, 'County name'!$A$1:$C$207, 3, TRUE)</f>
        <v>Iowa</v>
      </c>
      <c r="C75" s="33">
        <v>19143</v>
      </c>
      <c r="D75" s="12">
        <f>VLOOKUP($C75, 'County name'!$A$3:$D$101, 4, FALSE)</f>
        <v>0.01</v>
      </c>
      <c r="E75" s="44">
        <v>1884.8276189143801</v>
      </c>
      <c r="F75" s="44">
        <v>155.17855257988001</v>
      </c>
      <c r="G75" s="38">
        <v>0.95780336544290201</v>
      </c>
      <c r="H75" s="45">
        <v>327.85001829797397</v>
      </c>
      <c r="I75" s="45">
        <v>116.110445165634</v>
      </c>
      <c r="J75" s="48">
        <v>0.17112134110156699</v>
      </c>
      <c r="K75" s="46">
        <v>413.21963649103401</v>
      </c>
      <c r="L75" s="45">
        <v>170.863705205917</v>
      </c>
      <c r="M75" s="47">
        <v>0.189578059238703</v>
      </c>
    </row>
    <row r="76" spans="1:13" ht="14.5" x14ac:dyDescent="0.35">
      <c r="A76" s="2" t="str">
        <f>VLOOKUP(C76, 'County name'!$A$1:$C$207, 2, TRUE)</f>
        <v>Page County</v>
      </c>
      <c r="B76" s="2" t="str">
        <f>VLOOKUP($C76, 'County name'!$A$1:$C$207, 3, TRUE)</f>
        <v>Iowa</v>
      </c>
      <c r="C76" s="33">
        <v>19145</v>
      </c>
      <c r="D76" s="12">
        <f>VLOOKUP($C76, 'County name'!$A$3:$D$101, 4, FALSE)</f>
        <v>9.8999999999999991E-3</v>
      </c>
      <c r="E76" s="44">
        <v>2263.5199584335801</v>
      </c>
      <c r="F76" s="44">
        <v>289.31709113121002</v>
      </c>
      <c r="G76" s="38">
        <v>1.08683250295769</v>
      </c>
      <c r="H76" s="45">
        <v>347.224710130988</v>
      </c>
      <c r="I76" s="45">
        <v>168.05688672065699</v>
      </c>
      <c r="J76" s="48">
        <v>0.19711899385552301</v>
      </c>
      <c r="K76" s="46">
        <v>408.07917051857203</v>
      </c>
      <c r="L76" s="45">
        <v>215.41923794746401</v>
      </c>
      <c r="M76" s="47">
        <v>0.20762434625277201</v>
      </c>
    </row>
    <row r="77" spans="1:13" ht="14.5" x14ac:dyDescent="0.35">
      <c r="A77" s="2" t="str">
        <f>VLOOKUP(C77, 'County name'!$A$1:$C$207, 2, TRUE)</f>
        <v>Palo Alto County</v>
      </c>
      <c r="B77" s="2" t="str">
        <f>VLOOKUP($C77, 'County name'!$A$1:$C$207, 3, TRUE)</f>
        <v>Iowa</v>
      </c>
      <c r="C77" s="33">
        <v>19147</v>
      </c>
      <c r="D77" s="12">
        <f>VLOOKUP($C77, 'County name'!$A$3:$D$101, 4, FALSE)</f>
        <v>1.1699999999999999E-2</v>
      </c>
      <c r="E77" s="44">
        <v>1975.57200308505</v>
      </c>
      <c r="F77" s="44">
        <v>169.36945271491999</v>
      </c>
      <c r="G77" s="38">
        <v>0.99952811134340402</v>
      </c>
      <c r="H77" s="45">
        <v>333.90906378102898</v>
      </c>
      <c r="I77" s="45">
        <v>125.416216993332</v>
      </c>
      <c r="J77" s="48">
        <v>0.179426639449139</v>
      </c>
      <c r="K77" s="46">
        <v>417.81135567219502</v>
      </c>
      <c r="L77" s="45">
        <v>178.81140704155001</v>
      </c>
      <c r="M77" s="47">
        <v>0.194520482634775</v>
      </c>
    </row>
    <row r="78" spans="1:13" ht="14.5" x14ac:dyDescent="0.35">
      <c r="A78" s="2" t="str">
        <f>VLOOKUP(C78, 'County name'!$A$1:$C$207, 2, TRUE)</f>
        <v>Plymouth County</v>
      </c>
      <c r="B78" s="2" t="str">
        <f>VLOOKUP($C78, 'County name'!$A$1:$C$207, 3, TRUE)</f>
        <v>Iowa</v>
      </c>
      <c r="C78" s="33">
        <v>19149</v>
      </c>
      <c r="D78" s="12">
        <f>VLOOKUP($C78, 'County name'!$A$3:$D$101, 4, FALSE)</f>
        <v>1.8500000000000003E-2</v>
      </c>
      <c r="E78" s="44">
        <v>2057.5625759474601</v>
      </c>
      <c r="F78" s="44">
        <v>238.01628251075701</v>
      </c>
      <c r="G78" s="38">
        <v>1.09838742080991</v>
      </c>
      <c r="H78" s="45">
        <v>335.91622403891</v>
      </c>
      <c r="I78" s="45">
        <v>150.62365269660901</v>
      </c>
      <c r="J78" s="48">
        <v>0.185871601304469</v>
      </c>
      <c r="K78" s="46">
        <v>420.403097553208</v>
      </c>
      <c r="L78" s="45">
        <v>215.96875281333899</v>
      </c>
      <c r="M78" s="47">
        <v>0.21401245549735401</v>
      </c>
    </row>
    <row r="79" spans="1:13" ht="14.5" x14ac:dyDescent="0.35">
      <c r="A79" s="2" t="str">
        <f>VLOOKUP(C79, 'County name'!$A$1:$C$207, 2, TRUE)</f>
        <v>Pocahontas County</v>
      </c>
      <c r="B79" s="2" t="str">
        <f>VLOOKUP($C79, 'County name'!$A$1:$C$207, 3, TRUE)</f>
        <v>Iowa</v>
      </c>
      <c r="C79" s="33">
        <v>19151</v>
      </c>
      <c r="D79" s="12">
        <f>VLOOKUP($C79, 'County name'!$A$3:$D$101, 4, FALSE)</f>
        <v>1.41E-2</v>
      </c>
      <c r="E79" s="44">
        <v>1998.5017695776701</v>
      </c>
      <c r="F79" s="44">
        <v>185.59199800491299</v>
      </c>
      <c r="G79" s="38">
        <v>1.02354066667913</v>
      </c>
      <c r="H79" s="45">
        <v>334.23818577169402</v>
      </c>
      <c r="I79" s="45">
        <v>131.819727420807</v>
      </c>
      <c r="J79" s="48">
        <v>0.18187576678207301</v>
      </c>
      <c r="K79" s="46">
        <v>415.13285648641198</v>
      </c>
      <c r="L79" s="45">
        <v>186.274584197998</v>
      </c>
      <c r="M79" s="47">
        <v>0.197346974241151</v>
      </c>
    </row>
    <row r="80" spans="1:13" ht="14.5" x14ac:dyDescent="0.35">
      <c r="A80" s="2" t="str">
        <f>VLOOKUP(C80, 'County name'!$A$1:$C$207, 2, TRUE)</f>
        <v>Polk County</v>
      </c>
      <c r="B80" s="2" t="str">
        <f>VLOOKUP($C80, 'County name'!$A$1:$C$207, 3, TRUE)</f>
        <v>Iowa</v>
      </c>
      <c r="C80" s="33">
        <v>19153</v>
      </c>
      <c r="D80" s="12">
        <f>VLOOKUP($C80, 'County name'!$A$3:$D$101, 4, FALSE)</f>
        <v>7.7000000000000002E-3</v>
      </c>
      <c r="E80" s="44">
        <v>2146.7273525002402</v>
      </c>
      <c r="F80" s="44">
        <v>213.47716012001001</v>
      </c>
      <c r="G80" s="38">
        <v>1.01851204254456</v>
      </c>
      <c r="H80" s="45">
        <v>346.43089783983299</v>
      </c>
      <c r="I80" s="45">
        <v>141.401907491684</v>
      </c>
      <c r="J80" s="48">
        <v>0.193262514943632</v>
      </c>
      <c r="K80" s="46">
        <v>405.34769735969002</v>
      </c>
      <c r="L80" s="45">
        <v>177.90623164176901</v>
      </c>
      <c r="M80" s="47">
        <v>0.18936222111596299</v>
      </c>
    </row>
    <row r="81" spans="1:13" ht="14.5" x14ac:dyDescent="0.35">
      <c r="A81" s="2" t="str">
        <f>VLOOKUP(C81, 'County name'!$A$1:$C$207, 2, TRUE)</f>
        <v>Pottawattamie County</v>
      </c>
      <c r="B81" s="2" t="str">
        <f>VLOOKUP($C81, 'County name'!$A$1:$C$207, 3, TRUE)</f>
        <v>Iowa</v>
      </c>
      <c r="C81" s="33">
        <v>19155</v>
      </c>
      <c r="D81" s="12">
        <f>VLOOKUP($C81, 'County name'!$A$3:$D$101, 4, FALSE)</f>
        <v>1.7299999999999999E-2</v>
      </c>
      <c r="E81" s="44">
        <v>2203.13425714085</v>
      </c>
      <c r="F81" s="44">
        <v>259.83892126083401</v>
      </c>
      <c r="G81" s="38">
        <v>1.0909183048406601</v>
      </c>
      <c r="H81" s="45">
        <v>340.54591273892498</v>
      </c>
      <c r="I81" s="45">
        <v>152.60090970992999</v>
      </c>
      <c r="J81" s="48">
        <v>0.18813074985362199</v>
      </c>
      <c r="K81" s="46">
        <v>411.48815323850198</v>
      </c>
      <c r="L81" s="45">
        <v>209.495337486267</v>
      </c>
      <c r="M81" s="47">
        <v>0.20895699342582999</v>
      </c>
    </row>
    <row r="82" spans="1:13" ht="14.5" x14ac:dyDescent="0.35">
      <c r="A82" s="2" t="str">
        <f>VLOOKUP(C82, 'County name'!$A$1:$C$207, 2, TRUE)</f>
        <v>Poweshiek County</v>
      </c>
      <c r="B82" s="2" t="str">
        <f>VLOOKUP($C82, 'County name'!$A$1:$C$207, 3, TRUE)</f>
        <v>Iowa</v>
      </c>
      <c r="C82" s="33">
        <v>19157</v>
      </c>
      <c r="D82" s="12">
        <f>VLOOKUP($C82, 'County name'!$A$3:$D$101, 4, FALSE)</f>
        <v>1.18E-2</v>
      </c>
      <c r="E82" s="44">
        <v>2100.5925835109601</v>
      </c>
      <c r="F82" s="44">
        <v>212.20618200302101</v>
      </c>
      <c r="G82" s="38">
        <v>0.99331795144617696</v>
      </c>
      <c r="H82" s="45">
        <v>347.63889180438099</v>
      </c>
      <c r="I82" s="45">
        <v>139.77481098175099</v>
      </c>
      <c r="J82" s="48">
        <v>0.19497066504997401</v>
      </c>
      <c r="K82" s="46">
        <v>399.08658854782101</v>
      </c>
      <c r="L82" s="45">
        <v>172.71422195434599</v>
      </c>
      <c r="M82" s="47">
        <v>0.18088928760042</v>
      </c>
    </row>
    <row r="83" spans="1:13" ht="14.5" x14ac:dyDescent="0.35">
      <c r="A83" s="2" t="str">
        <f>VLOOKUP(C83, 'County name'!$A$1:$C$207, 2, TRUE)</f>
        <v>Ringgold County</v>
      </c>
      <c r="B83" s="2" t="str">
        <f>VLOOKUP($C83, 'County name'!$A$1:$C$207, 3, TRUE)</f>
        <v>Iowa</v>
      </c>
      <c r="C83" s="33">
        <v>19159</v>
      </c>
      <c r="D83" s="12">
        <f>VLOOKUP($C83, 'County name'!$A$3:$D$101, 4, FALSE)</f>
        <v>5.4000000000000003E-3</v>
      </c>
      <c r="E83" s="44">
        <v>2193.3419664053899</v>
      </c>
      <c r="F83" s="44">
        <v>239.80160303115801</v>
      </c>
      <c r="G83" s="38">
        <v>1.03759786000614</v>
      </c>
      <c r="H83" s="45">
        <v>345.63594094004901</v>
      </c>
      <c r="I83" s="45">
        <v>147.66776342392001</v>
      </c>
      <c r="J83" s="48">
        <v>0.19506096193608599</v>
      </c>
      <c r="K83" s="46">
        <v>401.52561645116702</v>
      </c>
      <c r="L83" s="45">
        <v>185.195473098755</v>
      </c>
      <c r="M83" s="47">
        <v>0.196046016334325</v>
      </c>
    </row>
    <row r="84" spans="1:13" ht="14.5" x14ac:dyDescent="0.35">
      <c r="A84" s="2" t="str">
        <f>VLOOKUP(C84, 'County name'!$A$1:$C$207, 2, TRUE)</f>
        <v>Sac County</v>
      </c>
      <c r="B84" s="2" t="str">
        <f>VLOOKUP($C84, 'County name'!$A$1:$C$207, 3, TRUE)</f>
        <v>Iowa</v>
      </c>
      <c r="C84" s="33">
        <v>19161</v>
      </c>
      <c r="D84" s="12">
        <f>VLOOKUP($C84, 'County name'!$A$3:$D$101, 4, FALSE)</f>
        <v>1.2E-2</v>
      </c>
      <c r="E84" s="44">
        <v>2022.2877368838999</v>
      </c>
      <c r="F84" s="44">
        <v>196.06619420051601</v>
      </c>
      <c r="G84" s="38">
        <v>1.0310388164533799</v>
      </c>
      <c r="H84" s="45">
        <v>333.18747933925499</v>
      </c>
      <c r="I84" s="45">
        <v>131.43048472404499</v>
      </c>
      <c r="J84" s="48">
        <v>0.17949603775475101</v>
      </c>
      <c r="K84" s="46">
        <v>411.87997507661902</v>
      </c>
      <c r="L84" s="45">
        <v>186.138079214096</v>
      </c>
      <c r="M84" s="47">
        <v>0.19766430324148199</v>
      </c>
    </row>
    <row r="85" spans="1:13" ht="14.5" x14ac:dyDescent="0.35">
      <c r="A85" s="2" t="str">
        <f>VLOOKUP(C85, 'County name'!$A$1:$C$207, 2, TRUE)</f>
        <v>Scott County</v>
      </c>
      <c r="B85" s="2" t="str">
        <f>VLOOKUP($C85, 'County name'!$A$1:$C$207, 3, TRUE)</f>
        <v>Iowa</v>
      </c>
      <c r="C85" s="33">
        <v>19163</v>
      </c>
      <c r="D85" s="12">
        <f>VLOOKUP($C85, 'County name'!$A$3:$D$101, 4, FALSE)</f>
        <v>7.4999999999999997E-3</v>
      </c>
      <c r="E85" s="44">
        <v>2142.7002459287601</v>
      </c>
      <c r="F85" s="44">
        <v>199.24930462837199</v>
      </c>
      <c r="G85" s="38">
        <v>1.0035163528083799</v>
      </c>
      <c r="H85" s="45">
        <v>342.412542217225</v>
      </c>
      <c r="I85" s="45">
        <v>134.07700400352499</v>
      </c>
      <c r="J85" s="48">
        <v>0.192119585630977</v>
      </c>
      <c r="K85" s="46">
        <v>398.68185213645899</v>
      </c>
      <c r="L85" s="45">
        <v>161.075890302658</v>
      </c>
      <c r="M85" s="47">
        <v>0.175434222341076</v>
      </c>
    </row>
    <row r="86" spans="1:13" ht="14.5" x14ac:dyDescent="0.35">
      <c r="A86" s="2" t="str">
        <f>VLOOKUP(C86, 'County name'!$A$1:$C$207, 2, TRUE)</f>
        <v>Shelby County</v>
      </c>
      <c r="B86" s="2" t="str">
        <f>VLOOKUP($C86, 'County name'!$A$1:$C$207, 3, TRUE)</f>
        <v>Iowa</v>
      </c>
      <c r="C86" s="33">
        <v>19165</v>
      </c>
      <c r="D86" s="12">
        <f>VLOOKUP($C86, 'County name'!$A$3:$D$101, 4, FALSE)</f>
        <v>1.37E-2</v>
      </c>
      <c r="E86" s="44">
        <v>2122.9250038990699</v>
      </c>
      <c r="F86" s="44">
        <v>229.98854722976699</v>
      </c>
      <c r="G86" s="38">
        <v>1.0377731570597799</v>
      </c>
      <c r="H86" s="45">
        <v>337.60636710589802</v>
      </c>
      <c r="I86" s="45">
        <v>143.04765863418601</v>
      </c>
      <c r="J86" s="48">
        <v>0.1824735758422</v>
      </c>
      <c r="K86" s="46">
        <v>409.50255792159601</v>
      </c>
      <c r="L86" s="45">
        <v>197.86793794632001</v>
      </c>
      <c r="M86" s="47">
        <v>0.19920134645179899</v>
      </c>
    </row>
    <row r="87" spans="1:13" ht="14.5" x14ac:dyDescent="0.35">
      <c r="A87" s="2" t="str">
        <f>VLOOKUP(C87, 'County name'!$A$1:$C$207, 2, TRUE)</f>
        <v>Sioux County</v>
      </c>
      <c r="B87" s="2" t="str">
        <f>VLOOKUP($C87, 'County name'!$A$1:$C$207, 3, TRUE)</f>
        <v>Iowa</v>
      </c>
      <c r="C87" s="33">
        <v>19167</v>
      </c>
      <c r="D87" s="12">
        <f>VLOOKUP($C87, 'County name'!$A$3:$D$101, 4, FALSE)</f>
        <v>1.6E-2</v>
      </c>
      <c r="E87" s="44">
        <v>2006.02059980833</v>
      </c>
      <c r="F87" s="44">
        <v>217.62868232727001</v>
      </c>
      <c r="G87" s="38">
        <v>1.0649000280317</v>
      </c>
      <c r="H87" s="45">
        <v>333.53749291340398</v>
      </c>
      <c r="I87" s="45">
        <v>143.80824069976799</v>
      </c>
      <c r="J87" s="48">
        <v>0.18253004556822</v>
      </c>
      <c r="K87" s="46">
        <v>422.16217659337002</v>
      </c>
      <c r="L87" s="45">
        <v>209.868931484222</v>
      </c>
      <c r="M87" s="47">
        <v>0.211459892457774</v>
      </c>
    </row>
    <row r="88" spans="1:13" ht="14.5" x14ac:dyDescent="0.35">
      <c r="A88" s="2" t="str">
        <f>VLOOKUP(C88, 'County name'!$A$1:$C$207, 2, TRUE)</f>
        <v>Story County</v>
      </c>
      <c r="B88" s="2" t="str">
        <f>VLOOKUP($C88, 'County name'!$A$1:$C$207, 3, TRUE)</f>
        <v>Iowa</v>
      </c>
      <c r="C88" s="33">
        <v>19169</v>
      </c>
      <c r="D88" s="12">
        <f>VLOOKUP($C88, 'County name'!$A$3:$D$101, 4, FALSE)</f>
        <v>1.09E-2</v>
      </c>
      <c r="E88" s="44">
        <v>2040.9299512754001</v>
      </c>
      <c r="F88" s="44">
        <v>177.53397445678701</v>
      </c>
      <c r="G88" s="38">
        <v>0.96336984906273504</v>
      </c>
      <c r="H88" s="45">
        <v>342.97326123446101</v>
      </c>
      <c r="I88" s="45">
        <v>129.11560745239299</v>
      </c>
      <c r="J88" s="48">
        <v>0.18538123297093201</v>
      </c>
      <c r="K88" s="46">
        <v>405.047899308073</v>
      </c>
      <c r="L88" s="45">
        <v>163.91697683334399</v>
      </c>
      <c r="M88" s="47">
        <v>0.18129562734134</v>
      </c>
    </row>
    <row r="89" spans="1:13" ht="14.5" x14ac:dyDescent="0.35">
      <c r="A89" s="2" t="str">
        <f>VLOOKUP(C89, 'County name'!$A$1:$C$207, 2, TRUE)</f>
        <v>Tama County</v>
      </c>
      <c r="B89" s="2" t="str">
        <f>VLOOKUP($C89, 'County name'!$A$1:$C$207, 3, TRUE)</f>
        <v>Iowa</v>
      </c>
      <c r="C89" s="33">
        <v>19171</v>
      </c>
      <c r="D89" s="12">
        <f>VLOOKUP($C89, 'County name'!$A$3:$D$101, 4, FALSE)</f>
        <v>1.3000000000000001E-2</v>
      </c>
      <c r="E89" s="44">
        <v>2027.21986664422</v>
      </c>
      <c r="F89" s="44">
        <v>186.87871408462499</v>
      </c>
      <c r="G89" s="38">
        <v>0.97467896114913399</v>
      </c>
      <c r="H89" s="45">
        <v>346.402661474468</v>
      </c>
      <c r="I89" s="45">
        <v>130.82601346969599</v>
      </c>
      <c r="J89" s="48">
        <v>0.18945636406395999</v>
      </c>
      <c r="K89" s="46">
        <v>405.11456715334202</v>
      </c>
      <c r="L89" s="45">
        <v>166.46858587265001</v>
      </c>
      <c r="M89" s="47">
        <v>0.179921605533198</v>
      </c>
    </row>
    <row r="90" spans="1:13" ht="14.5" x14ac:dyDescent="0.35">
      <c r="A90" s="2" t="str">
        <f>VLOOKUP(C90, 'County name'!$A$1:$C$207, 2, TRUE)</f>
        <v>Taylor County</v>
      </c>
      <c r="B90" s="2" t="str">
        <f>VLOOKUP($C90, 'County name'!$A$1:$C$207, 3, TRUE)</f>
        <v>Iowa</v>
      </c>
      <c r="C90" s="33">
        <v>19173</v>
      </c>
      <c r="D90" s="12">
        <f>VLOOKUP($C90, 'County name'!$A$3:$D$101, 4, FALSE)</f>
        <v>7.9000000000000008E-3</v>
      </c>
      <c r="E90" s="44">
        <v>2209.5230515947601</v>
      </c>
      <c r="F90" s="44">
        <v>254.04540576934801</v>
      </c>
      <c r="G90" s="38">
        <v>1.0530348799692799</v>
      </c>
      <c r="H90" s="45">
        <v>345.8414188914</v>
      </c>
      <c r="I90" s="45">
        <v>154.56176805496199</v>
      </c>
      <c r="J90" s="48">
        <v>0.19566549578529899</v>
      </c>
      <c r="K90" s="46">
        <v>401.57797576608198</v>
      </c>
      <c r="L90" s="45">
        <v>195.11724882125901</v>
      </c>
      <c r="M90" s="47">
        <v>0.199354499922543</v>
      </c>
    </row>
    <row r="91" spans="1:13" ht="14.5" x14ac:dyDescent="0.35">
      <c r="A91" s="2" t="str">
        <f>VLOOKUP(C91, 'County name'!$A$1:$C$207, 2, TRUE)</f>
        <v>Union County</v>
      </c>
      <c r="B91" s="2" t="str">
        <f>VLOOKUP($C91, 'County name'!$A$1:$C$207, 3, TRUE)</f>
        <v>Iowa</v>
      </c>
      <c r="C91" s="33">
        <v>19175</v>
      </c>
      <c r="D91" s="12">
        <f>VLOOKUP($C91, 'County name'!$A$3:$D$101, 4, FALSE)</f>
        <v>6.5000000000000006E-3</v>
      </c>
      <c r="E91" s="44">
        <v>2172.1595858517599</v>
      </c>
      <c r="F91" s="44">
        <v>236.87231135368401</v>
      </c>
      <c r="G91" s="38">
        <v>1.03418609826351</v>
      </c>
      <c r="H91" s="45">
        <v>345.77971800132099</v>
      </c>
      <c r="I91" s="45">
        <v>147.579656362534</v>
      </c>
      <c r="J91" s="48">
        <v>0.19422236390989001</v>
      </c>
      <c r="K91" s="46">
        <v>404.84412672942898</v>
      </c>
      <c r="L91" s="45">
        <v>189.43796887397801</v>
      </c>
      <c r="M91" s="47">
        <v>0.197962960067608</v>
      </c>
    </row>
    <row r="92" spans="1:13" ht="14.5" x14ac:dyDescent="0.35">
      <c r="A92" s="2" t="str">
        <f>VLOOKUP(C92, 'County name'!$A$1:$C$207, 2, TRUE)</f>
        <v>Van Buren County</v>
      </c>
      <c r="B92" s="2" t="str">
        <f>VLOOKUP($C92, 'County name'!$A$1:$C$207, 3, TRUE)</f>
        <v>Iowa</v>
      </c>
      <c r="C92" s="33">
        <v>19177</v>
      </c>
      <c r="D92" s="12">
        <f>VLOOKUP($C92, 'County name'!$A$3:$D$101, 4, FALSE)</f>
        <v>4.7999999999999996E-3</v>
      </c>
      <c r="E92" s="44">
        <v>2314.30293518999</v>
      </c>
      <c r="F92" s="44">
        <v>293.267370557785</v>
      </c>
      <c r="G92" s="38">
        <v>1.10903952149492</v>
      </c>
      <c r="H92" s="45">
        <v>350.49495869618801</v>
      </c>
      <c r="I92" s="45">
        <v>172.06697010994</v>
      </c>
      <c r="J92" s="48">
        <v>0.21226979669819501</v>
      </c>
      <c r="K92" s="46">
        <v>395.43465237221602</v>
      </c>
      <c r="L92" s="45">
        <v>199.10522570609999</v>
      </c>
      <c r="M92" s="47">
        <v>0.19378563738913601</v>
      </c>
    </row>
    <row r="93" spans="1:13" ht="14.5" x14ac:dyDescent="0.35">
      <c r="A93" s="2" t="str">
        <f>VLOOKUP(C93, 'County name'!$A$1:$C$207, 2, TRUE)</f>
        <v>Wapello County</v>
      </c>
      <c r="B93" s="2" t="str">
        <f>VLOOKUP($C93, 'County name'!$A$1:$C$207, 3, TRUE)</f>
        <v>Iowa</v>
      </c>
      <c r="C93" s="33">
        <v>19179</v>
      </c>
      <c r="D93" s="12">
        <f>VLOOKUP($C93, 'County name'!$A$3:$D$101, 4, FALSE)</f>
        <v>5.1999999999999998E-3</v>
      </c>
      <c r="E93" s="44">
        <v>2262.5485222689799</v>
      </c>
      <c r="F93" s="44">
        <v>255.46349391937301</v>
      </c>
      <c r="G93" s="38">
        <v>1.08162954892398</v>
      </c>
      <c r="H93" s="45">
        <v>351.53386175055402</v>
      </c>
      <c r="I93" s="45">
        <v>156.953995227814</v>
      </c>
      <c r="J93" s="48">
        <v>0.20804197133222299</v>
      </c>
      <c r="K93" s="46">
        <v>393.70732378661899</v>
      </c>
      <c r="L93" s="45">
        <v>183.54712600708001</v>
      </c>
      <c r="M93" s="47">
        <v>0.18724542242468301</v>
      </c>
    </row>
    <row r="94" spans="1:13" ht="14.5" x14ac:dyDescent="0.35">
      <c r="A94" s="2" t="str">
        <f>VLOOKUP(C94, 'County name'!$A$1:$C$207, 2, TRUE)</f>
        <v>Warren County</v>
      </c>
      <c r="B94" s="2" t="str">
        <f>VLOOKUP($C94, 'County name'!$A$1:$C$207, 3, TRUE)</f>
        <v>Iowa</v>
      </c>
      <c r="C94" s="33">
        <v>19181</v>
      </c>
      <c r="D94" s="12">
        <f>VLOOKUP($C94, 'County name'!$A$3:$D$101, 4, FALSE)</f>
        <v>6.0999999999999995E-3</v>
      </c>
      <c r="E94" s="44">
        <v>2198.5703880004598</v>
      </c>
      <c r="F94" s="44">
        <v>239.847445106506</v>
      </c>
      <c r="G94" s="38">
        <v>1.04430909929631</v>
      </c>
      <c r="H94" s="45">
        <v>348.67090129967897</v>
      </c>
      <c r="I94" s="45">
        <v>149.38441705703701</v>
      </c>
      <c r="J94" s="48">
        <v>0.19800802683241001</v>
      </c>
      <c r="K94" s="46">
        <v>403.25082925874699</v>
      </c>
      <c r="L94" s="45">
        <v>187.15161724090601</v>
      </c>
      <c r="M94" s="47">
        <v>0.192935709003446</v>
      </c>
    </row>
    <row r="95" spans="1:13" ht="14.5" x14ac:dyDescent="0.35">
      <c r="A95" s="2" t="str">
        <f>VLOOKUP(C95, 'County name'!$A$1:$C$207, 2, TRUE)</f>
        <v>Washington County</v>
      </c>
      <c r="B95" s="2" t="str">
        <f>VLOOKUP($C95, 'County name'!$A$1:$C$207, 3, TRUE)</f>
        <v>Iowa</v>
      </c>
      <c r="C95" s="33">
        <v>19183</v>
      </c>
      <c r="D95" s="12">
        <f>VLOOKUP($C95, 'County name'!$A$3:$D$101, 4, FALSE)</f>
        <v>8.8000000000000005E-3</v>
      </c>
      <c r="E95" s="44">
        <v>2240.1772768845299</v>
      </c>
      <c r="F95" s="44">
        <v>254.83116888999899</v>
      </c>
      <c r="G95" s="38">
        <v>1.0560682610725101</v>
      </c>
      <c r="H95" s="45">
        <v>351.74652859005101</v>
      </c>
      <c r="I95" s="45">
        <v>161.51262946128799</v>
      </c>
      <c r="J95" s="48">
        <v>0.206788293664557</v>
      </c>
      <c r="K95" s="46">
        <v>399.89722945117398</v>
      </c>
      <c r="L95" s="45">
        <v>188.79118647575399</v>
      </c>
      <c r="M95" s="47">
        <v>0.18644640013886599</v>
      </c>
    </row>
    <row r="96" spans="1:13" ht="14.5" x14ac:dyDescent="0.35">
      <c r="A96" s="2" t="str">
        <f>VLOOKUP(C96, 'County name'!$A$1:$C$207, 2, TRUE)</f>
        <v>Wayne County</v>
      </c>
      <c r="B96" s="2" t="str">
        <f>VLOOKUP($C96, 'County name'!$A$1:$C$207, 3, TRUE)</f>
        <v>Iowa</v>
      </c>
      <c r="C96" s="33">
        <v>19185</v>
      </c>
      <c r="D96" s="12">
        <f>VLOOKUP($C96, 'County name'!$A$3:$D$101, 4, FALSE)</f>
        <v>5.6999999999999993E-3</v>
      </c>
      <c r="E96" s="44">
        <v>2161.6169325957298</v>
      </c>
      <c r="F96" s="44">
        <v>230.14666519164999</v>
      </c>
      <c r="G96" s="38">
        <v>1.02152085699979</v>
      </c>
      <c r="H96" s="45">
        <v>348.88224269354299</v>
      </c>
      <c r="I96" s="45">
        <v>143.80675907135</v>
      </c>
      <c r="J96" s="48">
        <v>0.19907896972908901</v>
      </c>
      <c r="K96" s="46">
        <v>395.75004350801498</v>
      </c>
      <c r="L96" s="45">
        <v>176.808153915405</v>
      </c>
      <c r="M96" s="47">
        <v>0.18856268974301901</v>
      </c>
    </row>
    <row r="97" spans="1:13" ht="14.5" x14ac:dyDescent="0.35">
      <c r="A97" s="2" t="str">
        <f>VLOOKUP(C97, 'County name'!$A$1:$C$207, 2, TRUE)</f>
        <v>Webster County</v>
      </c>
      <c r="B97" s="2" t="str">
        <f>VLOOKUP($C97, 'County name'!$A$1:$C$207, 3, TRUE)</f>
        <v>Iowa</v>
      </c>
      <c r="C97" s="33">
        <v>19187</v>
      </c>
      <c r="D97" s="12">
        <f>VLOOKUP($C97, 'County name'!$A$3:$D$101, 4, FALSE)</f>
        <v>1.5100000000000001E-2</v>
      </c>
      <c r="E97" s="44">
        <v>2039.8083966977899</v>
      </c>
      <c r="F97" s="44">
        <v>194.93323793411301</v>
      </c>
      <c r="G97" s="38">
        <v>1.0415878227564099</v>
      </c>
      <c r="H97" s="45">
        <v>336.28319523651197</v>
      </c>
      <c r="I97" s="45">
        <v>134.70292301178</v>
      </c>
      <c r="J97" s="48">
        <v>0.184980743349029</v>
      </c>
      <c r="K97" s="46">
        <v>410.21446903333998</v>
      </c>
      <c r="L97" s="45">
        <v>181.74007406234699</v>
      </c>
      <c r="M97" s="47">
        <v>0.19486785917712199</v>
      </c>
    </row>
    <row r="98" spans="1:13" ht="14.5" x14ac:dyDescent="0.35">
      <c r="A98" s="2" t="str">
        <f>VLOOKUP(C98, 'County name'!$A$1:$C$207, 2, TRUE)</f>
        <v>Winnebago County</v>
      </c>
      <c r="B98" s="2" t="str">
        <f>VLOOKUP($C98, 'County name'!$A$1:$C$207, 3, TRUE)</f>
        <v>Iowa</v>
      </c>
      <c r="C98" s="33">
        <v>19189</v>
      </c>
      <c r="D98" s="12">
        <f>VLOOKUP($C98, 'County name'!$A$3:$D$101, 4, FALSE)</f>
        <v>8.6E-3</v>
      </c>
      <c r="E98" s="44">
        <v>1919.1290487438</v>
      </c>
      <c r="F98" s="44">
        <v>144.074317646027</v>
      </c>
      <c r="G98" s="38">
        <v>0.95613989844219005</v>
      </c>
      <c r="H98" s="45">
        <v>334.38738534380099</v>
      </c>
      <c r="I98" s="45">
        <v>110.056829452515</v>
      </c>
      <c r="J98" s="48">
        <v>0.17478658167213401</v>
      </c>
      <c r="K98" s="46">
        <v>415.53389459293697</v>
      </c>
      <c r="L98" s="45">
        <v>154.22567577362099</v>
      </c>
      <c r="M98" s="47">
        <v>0.18197799607292101</v>
      </c>
    </row>
    <row r="99" spans="1:13" ht="14.5" x14ac:dyDescent="0.35">
      <c r="A99" s="2" t="str">
        <f>VLOOKUP(C99, 'County name'!$A$1:$C$207, 2, TRUE)</f>
        <v>Winneshiek County</v>
      </c>
      <c r="B99" s="2" t="str">
        <f>VLOOKUP($C99, 'County name'!$A$1:$C$207, 3, TRUE)</f>
        <v>Iowa</v>
      </c>
      <c r="C99" s="33">
        <v>19191</v>
      </c>
      <c r="D99" s="12">
        <f>VLOOKUP($C99, 'County name'!$A$3:$D$101, 4, FALSE)</f>
        <v>1.03E-2</v>
      </c>
      <c r="E99" s="44">
        <v>1840.80108690723</v>
      </c>
      <c r="F99" s="44">
        <v>122.69938597679101</v>
      </c>
      <c r="G99" s="38">
        <v>0.90213722689536002</v>
      </c>
      <c r="H99" s="45">
        <v>336.70289052077601</v>
      </c>
      <c r="I99" s="45">
        <v>95.139677667617804</v>
      </c>
      <c r="J99" s="48">
        <v>0.169344992735046</v>
      </c>
      <c r="K99" s="46">
        <v>409.41538584982101</v>
      </c>
      <c r="L99" s="45">
        <v>129.18091979026801</v>
      </c>
      <c r="M99" s="47">
        <v>0.163601323325929</v>
      </c>
    </row>
    <row r="100" spans="1:13" ht="14.5" x14ac:dyDescent="0.35">
      <c r="A100" s="2" t="str">
        <f>VLOOKUP(C100, 'County name'!$A$1:$C$207, 2, TRUE)</f>
        <v>Woodbury County</v>
      </c>
      <c r="B100" s="2" t="str">
        <f>VLOOKUP($C100, 'County name'!$A$1:$C$207, 3, TRUE)</f>
        <v>Iowa</v>
      </c>
      <c r="C100" s="33">
        <v>19193</v>
      </c>
      <c r="D100" s="12">
        <f>VLOOKUP($C100, 'County name'!$A$3:$D$101, 4, FALSE)</f>
        <v>1.5700000000000002E-2</v>
      </c>
      <c r="E100" s="44">
        <v>2112.92742956148</v>
      </c>
      <c r="F100" s="44">
        <v>248.328765678406</v>
      </c>
      <c r="G100" s="38">
        <v>1.10221532414187</v>
      </c>
      <c r="H100" s="45">
        <v>335.80462229692199</v>
      </c>
      <c r="I100" s="45">
        <v>151.913207435608</v>
      </c>
      <c r="J100" s="48">
        <v>0.184923962610715</v>
      </c>
      <c r="K100" s="46">
        <v>414.77599260888502</v>
      </c>
      <c r="L100" s="45">
        <v>215.41885232925401</v>
      </c>
      <c r="M100" s="47">
        <v>0.209238617760793</v>
      </c>
    </row>
    <row r="101" spans="1:13" ht="14.5" x14ac:dyDescent="0.35">
      <c r="A101" s="2" t="str">
        <f>VLOOKUP(C101, 'County name'!$A$1:$C$207, 2, TRUE)</f>
        <v>Worth County</v>
      </c>
      <c r="B101" s="2" t="str">
        <f>VLOOKUP($C101, 'County name'!$A$1:$C$207, 3, TRUE)</f>
        <v>Iowa</v>
      </c>
      <c r="C101" s="33">
        <v>19195</v>
      </c>
      <c r="D101" s="12">
        <f>VLOOKUP($C101, 'County name'!$A$3:$D$101, 4, FALSE)</f>
        <v>8.3000000000000001E-3</v>
      </c>
      <c r="E101" s="44">
        <v>1873.0708171911499</v>
      </c>
      <c r="F101" s="44">
        <v>130.733702707291</v>
      </c>
      <c r="G101" s="38">
        <v>0.91749734774543301</v>
      </c>
      <c r="H101" s="45">
        <v>336.04316986370799</v>
      </c>
      <c r="I101" s="45">
        <v>102.720724153519</v>
      </c>
      <c r="J101" s="48">
        <v>0.17423192633766499</v>
      </c>
      <c r="K101" s="46">
        <v>414.63495581913702</v>
      </c>
      <c r="L101" s="45">
        <v>141.63480496406601</v>
      </c>
      <c r="M101" s="47">
        <v>0.17609855570709301</v>
      </c>
    </row>
    <row r="102" spans="1:13" ht="14.5" x14ac:dyDescent="0.35">
      <c r="A102" s="2" t="str">
        <f>VLOOKUP(C102, 'County name'!$A$1:$C$207, 2, TRUE)</f>
        <v>Wright County</v>
      </c>
      <c r="B102" s="2" t="str">
        <f>VLOOKUP($C102, 'County name'!$A$1:$C$207, 3, TRUE)</f>
        <v>Iowa</v>
      </c>
      <c r="C102" s="33">
        <v>19197</v>
      </c>
      <c r="D102" s="12">
        <f>VLOOKUP($C102, 'County name'!$A$3:$D$101, 4, FALSE)</f>
        <v>1.3500000000000002E-2</v>
      </c>
      <c r="E102" s="44">
        <v>1960.13894603211</v>
      </c>
      <c r="F102" s="44">
        <v>160.29218611717201</v>
      </c>
      <c r="G102" s="38">
        <v>0.97031672039380801</v>
      </c>
      <c r="H102" s="45">
        <v>336.32350167059298</v>
      </c>
      <c r="I102" s="45">
        <v>122.464272832871</v>
      </c>
      <c r="J102" s="48">
        <v>0.18012792925749699</v>
      </c>
      <c r="K102" s="46">
        <v>413.51001994931198</v>
      </c>
      <c r="L102" s="45">
        <v>165.84139590263399</v>
      </c>
      <c r="M102" s="47">
        <v>0.185669048514323</v>
      </c>
    </row>
    <row r="103" spans="1:13" ht="12.5" x14ac:dyDescent="0.25">
      <c r="A103" s="2"/>
      <c r="B103" s="2"/>
      <c r="C103" s="1"/>
      <c r="D103" s="12"/>
      <c r="E103" s="1"/>
      <c r="F103" s="1"/>
      <c r="G103" s="1"/>
      <c r="H103" s="22"/>
      <c r="K103" s="22"/>
      <c r="M103" s="23"/>
    </row>
    <row r="104" spans="1:13" ht="12.5" x14ac:dyDescent="0.25">
      <c r="A104" s="2"/>
      <c r="B104" s="2"/>
      <c r="C104" s="2"/>
      <c r="D104" s="12"/>
      <c r="E104" s="2"/>
      <c r="F104" s="2"/>
      <c r="G104" s="2"/>
      <c r="H104" s="22"/>
      <c r="K104" s="22"/>
      <c r="M104" s="23"/>
    </row>
    <row r="105" spans="1:13" ht="12.5" x14ac:dyDescent="0.25">
      <c r="A105" s="2"/>
      <c r="B105" s="2"/>
      <c r="C105" s="2"/>
      <c r="D105" s="12"/>
      <c r="E105" s="2"/>
      <c r="F105" s="2"/>
      <c r="G105" s="2"/>
      <c r="H105" s="22"/>
      <c r="K105" s="22"/>
      <c r="M105" s="23"/>
    </row>
    <row r="106" spans="1:13" ht="12.5" x14ac:dyDescent="0.25">
      <c r="A106" s="2"/>
      <c r="B106" s="2"/>
      <c r="C106" s="2"/>
      <c r="D106" s="12"/>
      <c r="E106" s="2"/>
      <c r="F106" s="2"/>
      <c r="G106" s="2"/>
      <c r="H106" s="22"/>
      <c r="K106" s="22"/>
      <c r="M106" s="23"/>
    </row>
    <row r="107" spans="1:13" ht="12.5" x14ac:dyDescent="0.25">
      <c r="A107" s="2"/>
      <c r="B107" s="2"/>
      <c r="C107" s="2"/>
      <c r="D107" s="12"/>
      <c r="E107" s="2"/>
      <c r="F107" s="2"/>
      <c r="G107" s="2"/>
      <c r="H107" s="22"/>
      <c r="K107" s="22"/>
      <c r="M107" s="23"/>
    </row>
    <row r="108" spans="1:13" ht="12.5" x14ac:dyDescent="0.25">
      <c r="A108" s="2"/>
      <c r="B108" s="2"/>
      <c r="C108" s="2"/>
      <c r="D108" s="12"/>
      <c r="E108" s="2"/>
      <c r="F108" s="2"/>
      <c r="G108" s="2"/>
      <c r="H108" s="22"/>
      <c r="K108" s="22"/>
      <c r="M108" s="23"/>
    </row>
    <row r="109" spans="1:13" ht="12.5" x14ac:dyDescent="0.25">
      <c r="A109" s="2"/>
      <c r="B109" s="2"/>
      <c r="C109" s="2"/>
      <c r="D109" s="12"/>
      <c r="E109" s="2"/>
      <c r="F109" s="2"/>
      <c r="G109" s="2"/>
      <c r="H109" s="22"/>
      <c r="K109" s="22"/>
      <c r="M109" s="23"/>
    </row>
    <row r="110" spans="1:13" ht="12.5" x14ac:dyDescent="0.25">
      <c r="A110" s="2"/>
      <c r="B110" s="2"/>
      <c r="C110" s="2"/>
      <c r="D110" s="12"/>
      <c r="E110" s="2"/>
      <c r="F110" s="2"/>
      <c r="G110" s="2"/>
      <c r="H110" s="22"/>
      <c r="K110" s="22"/>
      <c r="M110" s="23"/>
    </row>
    <row r="111" spans="1:13" ht="12.5" x14ac:dyDescent="0.25">
      <c r="A111" s="2"/>
      <c r="B111" s="2"/>
      <c r="C111" s="2"/>
      <c r="D111" s="12"/>
      <c r="E111" s="2"/>
      <c r="F111" s="2"/>
      <c r="G111" s="2"/>
      <c r="H111" s="22"/>
      <c r="K111" s="22"/>
      <c r="M111" s="23"/>
    </row>
    <row r="112" spans="1:13" ht="12.5" x14ac:dyDescent="0.25">
      <c r="A112" s="2"/>
      <c r="B112" s="2"/>
      <c r="C112" s="2"/>
      <c r="D112" s="12"/>
      <c r="E112" s="2"/>
      <c r="F112" s="2"/>
      <c r="G112" s="2"/>
      <c r="H112" s="22"/>
      <c r="K112" s="22"/>
      <c r="M112" s="23"/>
    </row>
    <row r="113" spans="1:13" ht="12.5" x14ac:dyDescent="0.25">
      <c r="A113" s="2"/>
      <c r="B113" s="2"/>
      <c r="C113" s="2"/>
      <c r="D113" s="12"/>
      <c r="E113" s="2"/>
      <c r="F113" s="2"/>
      <c r="G113" s="2"/>
      <c r="H113" s="22"/>
      <c r="K113" s="22"/>
      <c r="M113" s="23"/>
    </row>
    <row r="114" spans="1:13" ht="12.5" x14ac:dyDescent="0.25">
      <c r="A114" s="2"/>
      <c r="B114" s="2"/>
      <c r="C114" s="2"/>
      <c r="D114" s="12"/>
      <c r="E114" s="2"/>
      <c r="F114" s="2"/>
      <c r="G114" s="2"/>
      <c r="H114" s="22"/>
      <c r="K114" s="22"/>
      <c r="M114" s="23"/>
    </row>
    <row r="115" spans="1:13" ht="12.5" x14ac:dyDescent="0.25">
      <c r="A115" s="2"/>
      <c r="B115" s="2"/>
      <c r="C115" s="2"/>
      <c r="D115" s="12"/>
      <c r="E115" s="2"/>
      <c r="F115" s="2"/>
      <c r="G115" s="2"/>
      <c r="H115" s="22"/>
      <c r="K115" s="22"/>
      <c r="M115" s="23"/>
    </row>
    <row r="116" spans="1:13" ht="12.5" x14ac:dyDescent="0.25">
      <c r="A116" s="2"/>
      <c r="B116" s="2"/>
      <c r="C116" s="2"/>
      <c r="D116" s="12"/>
      <c r="E116" s="2"/>
      <c r="F116" s="2"/>
      <c r="G116" s="2"/>
      <c r="H116" s="22"/>
      <c r="K116" s="22"/>
      <c r="M116" s="23"/>
    </row>
    <row r="117" spans="1:13" ht="12.5" x14ac:dyDescent="0.25">
      <c r="A117" s="2"/>
      <c r="B117" s="2"/>
      <c r="C117" s="2"/>
      <c r="D117" s="12"/>
      <c r="E117" s="2"/>
      <c r="F117" s="2"/>
      <c r="G117" s="2"/>
      <c r="H117" s="22"/>
      <c r="K117" s="22"/>
      <c r="M117" s="23"/>
    </row>
    <row r="118" spans="1:13" ht="12.5" x14ac:dyDescent="0.25">
      <c r="A118" s="2"/>
      <c r="B118" s="2"/>
      <c r="C118" s="2"/>
      <c r="D118" s="12"/>
      <c r="E118" s="2"/>
      <c r="F118" s="2"/>
      <c r="G118" s="2"/>
      <c r="H118" s="22"/>
      <c r="K118" s="22"/>
      <c r="M118" s="23"/>
    </row>
    <row r="119" spans="1:13" ht="12.5" x14ac:dyDescent="0.25">
      <c r="A119" s="2"/>
      <c r="B119" s="2"/>
      <c r="C119" s="2"/>
      <c r="D119" s="12"/>
      <c r="E119" s="2"/>
      <c r="F119" s="2"/>
      <c r="G119" s="2"/>
      <c r="H119" s="22"/>
      <c r="K119" s="22"/>
      <c r="M119" s="23"/>
    </row>
    <row r="120" spans="1:13" ht="12.5" x14ac:dyDescent="0.25">
      <c r="A120" s="2"/>
      <c r="B120" s="2"/>
      <c r="C120" s="2"/>
      <c r="D120" s="12"/>
      <c r="E120" s="2"/>
      <c r="F120" s="2"/>
      <c r="G120" s="2"/>
      <c r="H120" s="22"/>
      <c r="K120" s="22"/>
      <c r="M120" s="23"/>
    </row>
    <row r="121" spans="1:13" ht="12.5" x14ac:dyDescent="0.25">
      <c r="A121" s="2"/>
      <c r="B121" s="2"/>
      <c r="C121" s="2"/>
      <c r="D121" s="12"/>
      <c r="E121" s="2"/>
      <c r="F121" s="2"/>
      <c r="G121" s="2"/>
      <c r="H121" s="22"/>
      <c r="K121" s="22"/>
      <c r="M121" s="23"/>
    </row>
    <row r="122" spans="1:13" ht="12.5" x14ac:dyDescent="0.25">
      <c r="A122" s="2"/>
      <c r="B122" s="2"/>
      <c r="C122" s="2"/>
      <c r="D122" s="12"/>
      <c r="E122" s="2"/>
      <c r="F122" s="2"/>
      <c r="G122" s="2"/>
      <c r="H122" s="22"/>
      <c r="K122" s="22"/>
      <c r="M122" s="23"/>
    </row>
    <row r="123" spans="1:13" ht="12.5" x14ac:dyDescent="0.25">
      <c r="A123" s="2"/>
      <c r="B123" s="2"/>
      <c r="C123" s="2"/>
      <c r="D123" s="12"/>
      <c r="E123" s="2"/>
      <c r="F123" s="2"/>
      <c r="G123" s="2"/>
      <c r="H123" s="22"/>
      <c r="K123" s="22"/>
      <c r="M123" s="23"/>
    </row>
    <row r="124" spans="1:13" ht="12.5" x14ac:dyDescent="0.25">
      <c r="A124" s="2"/>
      <c r="B124" s="2"/>
      <c r="C124" s="2"/>
      <c r="D124" s="12"/>
      <c r="E124" s="2"/>
      <c r="F124" s="2"/>
      <c r="G124" s="2"/>
      <c r="H124" s="22"/>
      <c r="K124" s="22"/>
      <c r="M124" s="23"/>
    </row>
    <row r="125" spans="1:13" ht="12.5" x14ac:dyDescent="0.25">
      <c r="A125" s="2"/>
      <c r="B125" s="2"/>
      <c r="C125" s="2"/>
      <c r="D125" s="12"/>
      <c r="E125" s="2"/>
      <c r="F125" s="2"/>
      <c r="G125" s="2"/>
      <c r="H125" s="22"/>
      <c r="K125" s="22"/>
      <c r="M125" s="23"/>
    </row>
    <row r="126" spans="1:13" ht="12.5" x14ac:dyDescent="0.25">
      <c r="A126" s="2"/>
      <c r="B126" s="2"/>
      <c r="C126" s="2"/>
      <c r="D126" s="12"/>
      <c r="E126" s="2"/>
      <c r="F126" s="2"/>
      <c r="G126" s="2"/>
      <c r="H126" s="22"/>
      <c r="K126" s="22"/>
      <c r="M126" s="23"/>
    </row>
    <row r="127" spans="1:13" ht="12.5" x14ac:dyDescent="0.25">
      <c r="A127" s="2"/>
      <c r="B127" s="2"/>
      <c r="C127" s="2"/>
      <c r="D127" s="12"/>
      <c r="E127" s="2"/>
      <c r="F127" s="2"/>
      <c r="G127" s="2"/>
      <c r="H127" s="22"/>
      <c r="K127" s="22"/>
      <c r="M127" s="23"/>
    </row>
    <row r="128" spans="1:13" ht="12.5" x14ac:dyDescent="0.25">
      <c r="A128" s="2"/>
      <c r="B128" s="2"/>
      <c r="C128" s="2"/>
      <c r="D128" s="12"/>
      <c r="E128" s="2"/>
      <c r="F128" s="2"/>
      <c r="G128" s="2"/>
      <c r="H128" s="22"/>
      <c r="K128" s="22"/>
      <c r="M128" s="23"/>
    </row>
    <row r="129" spans="1:13" ht="12.5" x14ac:dyDescent="0.25">
      <c r="A129" s="2"/>
      <c r="B129" s="2"/>
      <c r="C129" s="2"/>
      <c r="D129" s="12"/>
      <c r="E129" s="2"/>
      <c r="F129" s="2"/>
      <c r="G129" s="2"/>
      <c r="H129" s="22"/>
      <c r="K129" s="22"/>
      <c r="M129" s="23"/>
    </row>
    <row r="130" spans="1:13" ht="12.5" x14ac:dyDescent="0.25">
      <c r="A130" s="2"/>
      <c r="B130" s="2"/>
      <c r="C130" s="2"/>
      <c r="D130" s="12"/>
      <c r="E130" s="2"/>
      <c r="F130" s="2"/>
      <c r="G130" s="2"/>
      <c r="H130" s="22"/>
      <c r="K130" s="22"/>
      <c r="M130" s="23"/>
    </row>
    <row r="131" spans="1:13" ht="12.5" x14ac:dyDescent="0.25">
      <c r="A131" s="2"/>
      <c r="B131" s="2"/>
      <c r="C131" s="2"/>
      <c r="D131" s="12"/>
      <c r="E131" s="2"/>
      <c r="F131" s="2"/>
      <c r="G131" s="2"/>
      <c r="H131" s="22"/>
      <c r="K131" s="22"/>
      <c r="M131" s="23"/>
    </row>
    <row r="132" spans="1:13" ht="12.5" x14ac:dyDescent="0.25">
      <c r="A132" s="2"/>
      <c r="B132" s="2"/>
      <c r="C132" s="2"/>
      <c r="D132" s="12"/>
      <c r="E132" s="2"/>
      <c r="F132" s="2"/>
      <c r="G132" s="2"/>
      <c r="H132" s="22"/>
      <c r="K132" s="22"/>
      <c r="M132" s="23"/>
    </row>
    <row r="133" spans="1:13" ht="12.5" x14ac:dyDescent="0.25">
      <c r="A133" s="2"/>
      <c r="B133" s="2"/>
      <c r="C133" s="2"/>
      <c r="D133" s="12"/>
      <c r="E133" s="2"/>
      <c r="F133" s="2"/>
      <c r="G133" s="2"/>
      <c r="H133" s="22"/>
      <c r="K133" s="22"/>
      <c r="M133" s="23"/>
    </row>
    <row r="134" spans="1:13" ht="12.5" x14ac:dyDescent="0.25">
      <c r="A134" s="2"/>
      <c r="B134" s="2"/>
      <c r="C134" s="2"/>
      <c r="D134" s="12"/>
      <c r="E134" s="2"/>
      <c r="F134" s="2"/>
      <c r="G134" s="2"/>
      <c r="H134" s="22"/>
      <c r="K134" s="22"/>
      <c r="M134" s="23"/>
    </row>
    <row r="135" spans="1:13" ht="12.5" x14ac:dyDescent="0.25">
      <c r="A135" s="2"/>
      <c r="B135" s="2"/>
      <c r="C135" s="2"/>
      <c r="D135" s="12"/>
      <c r="E135" s="2"/>
      <c r="F135" s="2"/>
      <c r="G135" s="2"/>
      <c r="H135" s="22"/>
      <c r="K135" s="22"/>
      <c r="M135" s="23"/>
    </row>
    <row r="136" spans="1:13" ht="12.5" x14ac:dyDescent="0.25">
      <c r="A136" s="2"/>
      <c r="B136" s="2"/>
      <c r="C136" s="2"/>
      <c r="D136" s="12"/>
      <c r="E136" s="2"/>
      <c r="F136" s="2"/>
      <c r="G136" s="2"/>
      <c r="H136" s="22"/>
      <c r="K136" s="22"/>
      <c r="M136" s="23"/>
    </row>
    <row r="137" spans="1:13" ht="12.5" x14ac:dyDescent="0.25">
      <c r="A137" s="2"/>
      <c r="B137" s="2"/>
      <c r="C137" s="2"/>
      <c r="D137" s="12"/>
      <c r="E137" s="2"/>
      <c r="F137" s="2"/>
      <c r="G137" s="2"/>
      <c r="H137" s="22"/>
      <c r="K137" s="22"/>
      <c r="M137" s="23"/>
    </row>
    <row r="138" spans="1:13" ht="12.5" x14ac:dyDescent="0.25">
      <c r="A138" s="2"/>
      <c r="B138" s="2"/>
      <c r="C138" s="2"/>
      <c r="D138" s="12"/>
      <c r="E138" s="2"/>
      <c r="F138" s="2"/>
      <c r="G138" s="2"/>
      <c r="H138" s="22"/>
      <c r="K138" s="22"/>
      <c r="M138" s="23"/>
    </row>
    <row r="139" spans="1:13" ht="12.5" x14ac:dyDescent="0.25">
      <c r="A139" s="2"/>
      <c r="B139" s="2"/>
      <c r="C139" s="2"/>
      <c r="D139" s="12"/>
      <c r="E139" s="2"/>
      <c r="F139" s="2"/>
      <c r="G139" s="2"/>
      <c r="H139" s="22"/>
      <c r="K139" s="22"/>
      <c r="M139" s="23"/>
    </row>
    <row r="140" spans="1:13" ht="12.5" x14ac:dyDescent="0.25">
      <c r="A140" s="2"/>
      <c r="B140" s="2"/>
      <c r="C140" s="2"/>
      <c r="D140" s="12"/>
      <c r="E140" s="2"/>
      <c r="F140" s="2"/>
      <c r="G140" s="2"/>
      <c r="H140" s="22"/>
      <c r="K140" s="22"/>
      <c r="M140" s="23"/>
    </row>
    <row r="141" spans="1:13" ht="12.5" x14ac:dyDescent="0.25">
      <c r="A141" s="2"/>
      <c r="B141" s="2"/>
      <c r="C141" s="2"/>
      <c r="D141" s="12"/>
      <c r="E141" s="2"/>
      <c r="F141" s="2"/>
      <c r="G141" s="2"/>
      <c r="H141" s="22"/>
      <c r="K141" s="22"/>
      <c r="M141" s="23"/>
    </row>
    <row r="142" spans="1:13" ht="12.5" x14ac:dyDescent="0.25">
      <c r="A142" s="2"/>
      <c r="B142" s="2"/>
      <c r="C142" s="2"/>
      <c r="D142" s="12"/>
      <c r="E142" s="2"/>
      <c r="F142" s="2"/>
      <c r="G142" s="2"/>
      <c r="H142" s="22"/>
      <c r="K142" s="22"/>
      <c r="M142" s="23"/>
    </row>
    <row r="143" spans="1:13" ht="12.5" x14ac:dyDescent="0.25">
      <c r="A143" s="2"/>
      <c r="B143" s="2"/>
      <c r="C143" s="2"/>
      <c r="D143" s="12"/>
      <c r="E143" s="2"/>
      <c r="F143" s="2"/>
      <c r="G143" s="2"/>
      <c r="H143" s="22"/>
      <c r="K143" s="22"/>
      <c r="M143" s="23"/>
    </row>
    <row r="144" spans="1:13" ht="12.5" x14ac:dyDescent="0.25">
      <c r="A144" s="2"/>
      <c r="B144" s="2"/>
      <c r="C144" s="2"/>
      <c r="D144" s="12"/>
      <c r="E144" s="2"/>
      <c r="F144" s="2"/>
      <c r="G144" s="2"/>
      <c r="H144" s="22"/>
      <c r="K144" s="22"/>
      <c r="M144" s="23"/>
    </row>
    <row r="145" spans="1:13" ht="12.5" x14ac:dyDescent="0.25">
      <c r="A145" s="2"/>
      <c r="B145" s="2"/>
      <c r="C145" s="2"/>
      <c r="D145" s="12"/>
      <c r="E145" s="2"/>
      <c r="F145" s="2"/>
      <c r="G145" s="2"/>
      <c r="H145" s="22"/>
      <c r="K145" s="22"/>
      <c r="M145" s="23"/>
    </row>
    <row r="146" spans="1:13" ht="12.5" x14ac:dyDescent="0.25">
      <c r="A146" s="2"/>
      <c r="B146" s="2"/>
      <c r="C146" s="2"/>
      <c r="D146" s="12"/>
      <c r="E146" s="2"/>
      <c r="F146" s="2"/>
      <c r="G146" s="2"/>
      <c r="H146" s="22"/>
      <c r="K146" s="22"/>
      <c r="M146" s="23"/>
    </row>
    <row r="147" spans="1:13" ht="12.5" x14ac:dyDescent="0.25">
      <c r="A147" s="2"/>
      <c r="B147" s="2"/>
      <c r="C147" s="2"/>
      <c r="D147" s="12"/>
      <c r="E147" s="2"/>
      <c r="F147" s="2"/>
      <c r="G147" s="2"/>
      <c r="H147" s="22"/>
      <c r="K147" s="22"/>
      <c r="M147" s="23"/>
    </row>
    <row r="148" spans="1:13" ht="12.5" x14ac:dyDescent="0.25">
      <c r="A148" s="2"/>
      <c r="B148" s="2"/>
      <c r="C148" s="2"/>
      <c r="D148" s="12"/>
      <c r="E148" s="2"/>
      <c r="F148" s="2"/>
      <c r="G148" s="2"/>
      <c r="H148" s="22"/>
      <c r="K148" s="22"/>
      <c r="M148" s="23"/>
    </row>
    <row r="149" spans="1:13" ht="12.5" x14ac:dyDescent="0.25">
      <c r="A149" s="2"/>
      <c r="B149" s="2"/>
      <c r="C149" s="2"/>
      <c r="D149" s="12"/>
      <c r="E149" s="2"/>
      <c r="F149" s="2"/>
      <c r="G149" s="2"/>
      <c r="H149" s="22"/>
      <c r="K149" s="22"/>
      <c r="M149" s="23"/>
    </row>
    <row r="150" spans="1:13" ht="12.5" x14ac:dyDescent="0.25">
      <c r="A150" s="2"/>
      <c r="B150" s="2"/>
      <c r="C150" s="2"/>
      <c r="D150" s="12"/>
      <c r="E150" s="2"/>
      <c r="F150" s="2"/>
      <c r="G150" s="2"/>
      <c r="H150" s="22"/>
      <c r="K150" s="22"/>
      <c r="M150" s="23"/>
    </row>
    <row r="151" spans="1:13" ht="12.5" x14ac:dyDescent="0.25">
      <c r="A151" s="2"/>
      <c r="B151" s="2"/>
      <c r="C151" s="2"/>
      <c r="D151" s="12"/>
      <c r="E151" s="2"/>
      <c r="F151" s="2"/>
      <c r="G151" s="2"/>
      <c r="H151" s="22"/>
      <c r="K151" s="22"/>
      <c r="M151" s="23"/>
    </row>
    <row r="152" spans="1:13" ht="12.5" x14ac:dyDescent="0.25">
      <c r="A152" s="2"/>
      <c r="B152" s="2"/>
      <c r="C152" s="2"/>
      <c r="D152" s="12"/>
      <c r="E152" s="2"/>
      <c r="F152" s="2"/>
      <c r="G152" s="2"/>
      <c r="H152" s="22"/>
      <c r="K152" s="22"/>
      <c r="M152" s="23"/>
    </row>
    <row r="153" spans="1:13" ht="12.5" x14ac:dyDescent="0.25">
      <c r="A153" s="2"/>
      <c r="B153" s="2"/>
      <c r="C153" s="2"/>
      <c r="D153" s="12"/>
      <c r="E153" s="2"/>
      <c r="F153" s="2"/>
      <c r="G153" s="2"/>
      <c r="H153" s="22"/>
      <c r="K153" s="22"/>
      <c r="M153" s="23"/>
    </row>
    <row r="154" spans="1:13" ht="12.5" x14ac:dyDescent="0.25">
      <c r="A154" s="2"/>
      <c r="B154" s="2"/>
      <c r="C154" s="2"/>
      <c r="D154" s="12"/>
      <c r="E154" s="2"/>
      <c r="F154" s="2"/>
      <c r="G154" s="2"/>
      <c r="H154" s="22"/>
      <c r="K154" s="22"/>
      <c r="M154" s="23"/>
    </row>
    <row r="155" spans="1:13" ht="12.5" x14ac:dyDescent="0.25">
      <c r="A155" s="2"/>
      <c r="B155" s="2"/>
      <c r="C155" s="2"/>
      <c r="D155" s="12"/>
      <c r="E155" s="2"/>
      <c r="F155" s="2"/>
      <c r="G155" s="2"/>
      <c r="H155" s="22"/>
      <c r="K155" s="22"/>
      <c r="M155" s="23"/>
    </row>
    <row r="156" spans="1:13" ht="12.5" x14ac:dyDescent="0.25">
      <c r="A156" s="2"/>
      <c r="B156" s="2"/>
      <c r="C156" s="2"/>
      <c r="D156" s="12"/>
      <c r="E156" s="2"/>
      <c r="F156" s="2"/>
      <c r="G156" s="2"/>
      <c r="H156" s="22"/>
      <c r="K156" s="22"/>
      <c r="M156" s="23"/>
    </row>
    <row r="157" spans="1:13" ht="12.5" x14ac:dyDescent="0.25">
      <c r="A157" s="2"/>
      <c r="B157" s="2"/>
      <c r="C157" s="2"/>
      <c r="D157" s="12"/>
      <c r="E157" s="2"/>
      <c r="F157" s="2"/>
      <c r="G157" s="2"/>
      <c r="H157" s="22"/>
      <c r="K157" s="22"/>
      <c r="M157" s="23"/>
    </row>
    <row r="158" spans="1:13" ht="12.5" x14ac:dyDescent="0.25">
      <c r="A158" s="2"/>
      <c r="B158" s="2"/>
      <c r="C158" s="2"/>
      <c r="D158" s="12"/>
      <c r="E158" s="2"/>
      <c r="F158" s="2"/>
      <c r="G158" s="2"/>
      <c r="H158" s="22"/>
      <c r="K158" s="22"/>
      <c r="M158" s="23"/>
    </row>
    <row r="159" spans="1:13" ht="12.5" x14ac:dyDescent="0.25">
      <c r="A159" s="2"/>
      <c r="B159" s="2"/>
      <c r="C159" s="2"/>
      <c r="D159" s="12"/>
      <c r="E159" s="2"/>
      <c r="F159" s="2"/>
      <c r="G159" s="2"/>
      <c r="H159" s="22"/>
      <c r="K159" s="22"/>
      <c r="M159" s="23"/>
    </row>
    <row r="160" spans="1:13" ht="12.5" x14ac:dyDescent="0.25">
      <c r="A160" s="2"/>
      <c r="B160" s="2"/>
      <c r="C160" s="2"/>
      <c r="D160" s="12"/>
      <c r="E160" s="2"/>
      <c r="F160" s="2"/>
      <c r="G160" s="2"/>
      <c r="H160" s="22"/>
      <c r="K160" s="22"/>
      <c r="M160" s="23"/>
    </row>
    <row r="161" spans="1:13" ht="12.5" x14ac:dyDescent="0.25">
      <c r="A161" s="2"/>
      <c r="B161" s="2"/>
      <c r="C161" s="2"/>
      <c r="D161" s="12"/>
      <c r="E161" s="2"/>
      <c r="F161" s="2"/>
      <c r="G161" s="2"/>
      <c r="H161" s="22"/>
      <c r="K161" s="22"/>
      <c r="M161" s="23"/>
    </row>
    <row r="162" spans="1:13" ht="12.5" x14ac:dyDescent="0.25">
      <c r="A162" s="2"/>
      <c r="B162" s="2"/>
      <c r="C162" s="2"/>
      <c r="D162" s="12"/>
      <c r="E162" s="2"/>
      <c r="F162" s="2"/>
      <c r="G162" s="2"/>
      <c r="H162" s="22"/>
      <c r="K162" s="22"/>
      <c r="M162" s="23"/>
    </row>
    <row r="163" spans="1:13" ht="12.5" x14ac:dyDescent="0.25">
      <c r="A163" s="2"/>
      <c r="B163" s="2"/>
      <c r="C163" s="2"/>
      <c r="D163" s="12"/>
      <c r="E163" s="2"/>
      <c r="F163" s="2"/>
      <c r="G163" s="2"/>
      <c r="H163" s="22"/>
      <c r="K163" s="22"/>
      <c r="M163" s="23"/>
    </row>
    <row r="164" spans="1:13" ht="12.5" x14ac:dyDescent="0.25">
      <c r="A164" s="2"/>
      <c r="B164" s="2"/>
      <c r="C164" s="2"/>
      <c r="D164" s="12"/>
      <c r="E164" s="2"/>
      <c r="F164" s="2"/>
      <c r="G164" s="2"/>
      <c r="H164" s="22"/>
      <c r="K164" s="22"/>
      <c r="M164" s="23"/>
    </row>
    <row r="165" spans="1:13" ht="12.5" x14ac:dyDescent="0.25">
      <c r="A165" s="2"/>
      <c r="B165" s="2"/>
      <c r="C165" s="2"/>
      <c r="D165" s="12"/>
      <c r="E165" s="2"/>
      <c r="F165" s="2"/>
      <c r="G165" s="2"/>
      <c r="H165" s="22"/>
      <c r="K165" s="22"/>
      <c r="M165" s="23"/>
    </row>
    <row r="166" spans="1:13" ht="12.5" x14ac:dyDescent="0.25">
      <c r="A166" s="2"/>
      <c r="B166" s="2"/>
      <c r="C166" s="2"/>
      <c r="D166" s="12"/>
      <c r="E166" s="2"/>
      <c r="F166" s="2"/>
      <c r="G166" s="2"/>
      <c r="H166" s="22"/>
      <c r="K166" s="22"/>
      <c r="M166" s="23"/>
    </row>
    <row r="167" spans="1:13" ht="12.5" x14ac:dyDescent="0.25">
      <c r="A167" s="2"/>
      <c r="B167" s="2"/>
      <c r="C167" s="2"/>
      <c r="D167" s="12"/>
      <c r="E167" s="2"/>
      <c r="F167" s="2"/>
      <c r="G167" s="2"/>
      <c r="H167" s="22"/>
      <c r="K167" s="22"/>
      <c r="M167" s="23"/>
    </row>
    <row r="168" spans="1:13" ht="12.5" x14ac:dyDescent="0.25">
      <c r="A168" s="2"/>
      <c r="B168" s="2"/>
      <c r="C168" s="2"/>
      <c r="D168" s="12"/>
      <c r="E168" s="2"/>
      <c r="F168" s="2"/>
      <c r="G168" s="2"/>
      <c r="H168" s="22"/>
      <c r="K168" s="22"/>
      <c r="M168" s="23"/>
    </row>
    <row r="169" spans="1:13" ht="12.5" x14ac:dyDescent="0.25">
      <c r="A169" s="2"/>
      <c r="B169" s="2"/>
      <c r="C169" s="2"/>
      <c r="D169" s="12"/>
      <c r="E169" s="2"/>
      <c r="F169" s="2"/>
      <c r="G169" s="2"/>
      <c r="H169" s="22"/>
      <c r="K169" s="22"/>
      <c r="M169" s="23"/>
    </row>
    <row r="170" spans="1:13" ht="12.5" x14ac:dyDescent="0.25">
      <c r="A170" s="2"/>
      <c r="B170" s="2"/>
      <c r="C170" s="2"/>
      <c r="D170" s="12"/>
      <c r="E170" s="2"/>
      <c r="F170" s="2"/>
      <c r="G170" s="2"/>
      <c r="H170" s="22"/>
      <c r="K170" s="22"/>
      <c r="M170" s="23"/>
    </row>
    <row r="171" spans="1:13" ht="12.5" x14ac:dyDescent="0.25">
      <c r="A171" s="2"/>
      <c r="B171" s="2"/>
      <c r="C171" s="2"/>
      <c r="D171" s="12"/>
      <c r="E171" s="2"/>
      <c r="F171" s="2"/>
      <c r="G171" s="2"/>
      <c r="H171" s="22"/>
      <c r="K171" s="22"/>
      <c r="M171" s="23"/>
    </row>
    <row r="172" spans="1:13" ht="12.5" x14ac:dyDescent="0.25">
      <c r="A172" s="2"/>
      <c r="B172" s="2"/>
      <c r="C172" s="2"/>
      <c r="D172" s="12"/>
      <c r="E172" s="2"/>
      <c r="F172" s="2"/>
      <c r="G172" s="2"/>
      <c r="H172" s="22"/>
      <c r="K172" s="22"/>
      <c r="M172" s="23"/>
    </row>
    <row r="173" spans="1:13" ht="12.5" x14ac:dyDescent="0.25">
      <c r="A173" s="2"/>
      <c r="B173" s="2"/>
      <c r="C173" s="2"/>
      <c r="D173" s="12"/>
      <c r="E173" s="2"/>
      <c r="F173" s="2"/>
      <c r="G173" s="2"/>
      <c r="H173" s="22"/>
      <c r="K173" s="22"/>
      <c r="M173" s="23"/>
    </row>
    <row r="174" spans="1:13" ht="12.5" x14ac:dyDescent="0.25">
      <c r="A174" s="2"/>
      <c r="B174" s="2"/>
      <c r="C174" s="2"/>
      <c r="D174" s="12"/>
      <c r="E174" s="2"/>
      <c r="F174" s="2"/>
      <c r="G174" s="2"/>
      <c r="H174" s="22"/>
      <c r="K174" s="22"/>
      <c r="M174" s="23"/>
    </row>
    <row r="175" spans="1:13" ht="12.5" x14ac:dyDescent="0.25">
      <c r="A175" s="2"/>
      <c r="B175" s="2"/>
      <c r="C175" s="2"/>
      <c r="D175" s="12"/>
      <c r="E175" s="2"/>
      <c r="F175" s="2"/>
      <c r="G175" s="2"/>
      <c r="H175" s="22"/>
      <c r="K175" s="22"/>
      <c r="M175" s="23"/>
    </row>
    <row r="176" spans="1:13" ht="12.5" x14ac:dyDescent="0.25">
      <c r="A176" s="2"/>
      <c r="B176" s="2"/>
      <c r="C176" s="2"/>
      <c r="D176" s="12"/>
      <c r="E176" s="2"/>
      <c r="F176" s="2"/>
      <c r="G176" s="2"/>
      <c r="H176" s="22"/>
      <c r="K176" s="22"/>
      <c r="M176" s="23"/>
    </row>
    <row r="177" spans="1:13" ht="12.5" x14ac:dyDescent="0.25">
      <c r="A177" s="2"/>
      <c r="B177" s="2"/>
      <c r="C177" s="2"/>
      <c r="D177" s="12"/>
      <c r="E177" s="2"/>
      <c r="F177" s="2"/>
      <c r="G177" s="2"/>
      <c r="H177" s="22"/>
      <c r="K177" s="22"/>
      <c r="M177" s="23"/>
    </row>
    <row r="178" spans="1:13" ht="12.5" x14ac:dyDescent="0.25">
      <c r="A178" s="2"/>
      <c r="B178" s="2"/>
      <c r="C178" s="2"/>
      <c r="D178" s="12"/>
      <c r="E178" s="2"/>
      <c r="F178" s="2"/>
      <c r="G178" s="2"/>
      <c r="H178" s="22"/>
      <c r="K178" s="22"/>
      <c r="M178" s="23"/>
    </row>
    <row r="179" spans="1:13" ht="12.5" x14ac:dyDescent="0.25">
      <c r="A179" s="2"/>
      <c r="B179" s="2"/>
      <c r="C179" s="2"/>
      <c r="D179" s="12"/>
      <c r="E179" s="2"/>
      <c r="F179" s="2"/>
      <c r="G179" s="2"/>
      <c r="H179" s="22"/>
      <c r="K179" s="22"/>
      <c r="M179" s="23"/>
    </row>
    <row r="180" spans="1:13" ht="12.5" x14ac:dyDescent="0.25">
      <c r="A180" s="2"/>
      <c r="B180" s="2"/>
      <c r="C180" s="2"/>
      <c r="D180" s="12"/>
      <c r="E180" s="2"/>
      <c r="F180" s="2"/>
      <c r="G180" s="2"/>
      <c r="H180" s="22"/>
      <c r="K180" s="22"/>
      <c r="M180" s="23"/>
    </row>
    <row r="181" spans="1:13" ht="12.5" x14ac:dyDescent="0.25">
      <c r="A181" s="2"/>
      <c r="B181" s="2"/>
      <c r="C181" s="2"/>
      <c r="D181" s="12"/>
      <c r="E181" s="2"/>
      <c r="F181" s="2"/>
      <c r="G181" s="2"/>
      <c r="H181" s="22"/>
      <c r="K181" s="22"/>
      <c r="M181" s="23"/>
    </row>
    <row r="182" spans="1:13" ht="12.5" x14ac:dyDescent="0.25">
      <c r="A182" s="2"/>
      <c r="B182" s="2"/>
      <c r="C182" s="2"/>
      <c r="D182" s="12"/>
      <c r="E182" s="2"/>
      <c r="F182" s="2"/>
      <c r="G182" s="2"/>
      <c r="H182" s="22"/>
      <c r="K182" s="22"/>
      <c r="M182" s="23"/>
    </row>
    <row r="183" spans="1:13" ht="12.5" x14ac:dyDescent="0.25">
      <c r="A183" s="2"/>
      <c r="B183" s="2"/>
      <c r="C183" s="2"/>
      <c r="D183" s="12"/>
      <c r="E183" s="2"/>
      <c r="F183" s="2"/>
      <c r="G183" s="2"/>
      <c r="H183" s="22"/>
      <c r="K183" s="22"/>
      <c r="M183" s="23"/>
    </row>
    <row r="184" spans="1:13" ht="12.5" x14ac:dyDescent="0.25">
      <c r="A184" s="2"/>
      <c r="B184" s="2"/>
      <c r="C184" s="2"/>
      <c r="D184" s="12"/>
      <c r="E184" s="2"/>
      <c r="F184" s="2"/>
      <c r="G184" s="2"/>
      <c r="H184" s="22"/>
      <c r="K184" s="22"/>
      <c r="M184" s="23"/>
    </row>
    <row r="185" spans="1:13" ht="12.5" x14ac:dyDescent="0.25">
      <c r="A185" s="2"/>
      <c r="B185" s="2"/>
      <c r="C185" s="2"/>
      <c r="D185" s="12"/>
      <c r="E185" s="2"/>
      <c r="F185" s="2"/>
      <c r="G185" s="2"/>
      <c r="H185" s="22"/>
      <c r="K185" s="22"/>
      <c r="M185" s="23"/>
    </row>
    <row r="186" spans="1:13" ht="12.5" x14ac:dyDescent="0.25">
      <c r="A186" s="2"/>
      <c r="B186" s="2"/>
      <c r="C186" s="2"/>
      <c r="D186" s="12"/>
      <c r="E186" s="2"/>
      <c r="F186" s="2"/>
      <c r="G186" s="2"/>
      <c r="H186" s="22"/>
      <c r="K186" s="22"/>
      <c r="M186" s="23"/>
    </row>
    <row r="187" spans="1:13" ht="12.5" x14ac:dyDescent="0.25">
      <c r="A187" s="2"/>
      <c r="B187" s="2"/>
      <c r="C187" s="2"/>
      <c r="D187" s="12"/>
      <c r="E187" s="2"/>
      <c r="F187" s="2"/>
      <c r="G187" s="2"/>
      <c r="H187" s="22"/>
      <c r="K187" s="22"/>
      <c r="M187" s="23"/>
    </row>
    <row r="188" spans="1:13" ht="12.5" x14ac:dyDescent="0.25">
      <c r="A188" s="2"/>
      <c r="B188" s="2"/>
      <c r="C188" s="2"/>
      <c r="D188" s="12"/>
      <c r="E188" s="2"/>
      <c r="F188" s="2"/>
      <c r="G188" s="2"/>
      <c r="H188" s="22"/>
      <c r="K188" s="22"/>
      <c r="M188" s="23"/>
    </row>
    <row r="189" spans="1:13" ht="12.5" x14ac:dyDescent="0.25">
      <c r="A189" s="2"/>
      <c r="B189" s="2"/>
      <c r="C189" s="2"/>
      <c r="D189" s="12"/>
      <c r="E189" s="2"/>
      <c r="F189" s="2"/>
      <c r="G189" s="2"/>
      <c r="H189" s="22"/>
      <c r="K189" s="22"/>
      <c r="M189" s="23"/>
    </row>
    <row r="190" spans="1:13" ht="12.5" x14ac:dyDescent="0.25">
      <c r="A190" s="2"/>
      <c r="B190" s="2"/>
      <c r="C190" s="2"/>
      <c r="D190" s="12"/>
      <c r="E190" s="2"/>
      <c r="F190" s="2"/>
      <c r="G190" s="2"/>
      <c r="H190" s="22"/>
      <c r="K190" s="22"/>
      <c r="M190" s="23"/>
    </row>
    <row r="191" spans="1:13" ht="12.5" x14ac:dyDescent="0.25">
      <c r="A191" s="2"/>
      <c r="B191" s="2"/>
      <c r="C191" s="2"/>
      <c r="D191" s="12"/>
      <c r="E191" s="2"/>
      <c r="F191" s="2"/>
      <c r="G191" s="2"/>
      <c r="H191" s="22"/>
      <c r="K191" s="22"/>
      <c r="M191" s="23"/>
    </row>
    <row r="192" spans="1:13" ht="12.5" x14ac:dyDescent="0.25">
      <c r="A192" s="2"/>
      <c r="B192" s="2"/>
      <c r="C192" s="2"/>
      <c r="D192" s="12"/>
      <c r="E192" s="2"/>
      <c r="F192" s="2"/>
      <c r="G192" s="2"/>
      <c r="H192" s="22"/>
      <c r="K192" s="22"/>
      <c r="M192" s="23"/>
    </row>
    <row r="193" spans="1:13" ht="12.5" x14ac:dyDescent="0.25">
      <c r="A193" s="2"/>
      <c r="B193" s="2"/>
      <c r="C193" s="2"/>
      <c r="D193" s="12"/>
      <c r="E193" s="2"/>
      <c r="F193" s="2"/>
      <c r="G193" s="2"/>
      <c r="H193" s="22"/>
      <c r="K193" s="22"/>
      <c r="M193" s="23"/>
    </row>
    <row r="194" spans="1:13" ht="12.5" x14ac:dyDescent="0.25">
      <c r="A194" s="2"/>
      <c r="B194" s="2"/>
      <c r="C194" s="2"/>
      <c r="D194" s="12"/>
      <c r="E194" s="2"/>
      <c r="F194" s="2"/>
      <c r="G194" s="2"/>
      <c r="H194" s="22"/>
      <c r="K194" s="22"/>
      <c r="M194" s="23"/>
    </row>
    <row r="195" spans="1:13" ht="12.5" x14ac:dyDescent="0.25">
      <c r="A195" s="2"/>
      <c r="B195" s="2"/>
      <c r="C195" s="2"/>
      <c r="D195" s="12"/>
      <c r="E195" s="2"/>
      <c r="F195" s="2"/>
      <c r="G195" s="2"/>
      <c r="H195" s="22"/>
      <c r="K195" s="22"/>
      <c r="M195" s="23"/>
    </row>
    <row r="196" spans="1:13" ht="12.5" x14ac:dyDescent="0.25">
      <c r="A196" s="2"/>
      <c r="B196" s="2"/>
      <c r="C196" s="2"/>
      <c r="D196" s="12"/>
      <c r="E196" s="2"/>
      <c r="F196" s="2"/>
      <c r="G196" s="2"/>
      <c r="H196" s="22"/>
      <c r="K196" s="22"/>
      <c r="M196" s="23"/>
    </row>
    <row r="197" spans="1:13" ht="12.5" x14ac:dyDescent="0.25">
      <c r="A197" s="2"/>
      <c r="B197" s="2"/>
      <c r="C197" s="2"/>
      <c r="D197" s="12"/>
      <c r="E197" s="2"/>
      <c r="F197" s="2"/>
      <c r="G197" s="2"/>
      <c r="H197" s="22"/>
      <c r="K197" s="22"/>
      <c r="M197" s="23"/>
    </row>
    <row r="198" spans="1:13" ht="12.5" x14ac:dyDescent="0.25">
      <c r="A198" s="2"/>
      <c r="B198" s="2"/>
      <c r="C198" s="2"/>
      <c r="D198" s="12"/>
      <c r="E198" s="2"/>
      <c r="F198" s="2"/>
      <c r="G198" s="2"/>
      <c r="H198" s="22"/>
      <c r="K198" s="22"/>
      <c r="M198" s="23"/>
    </row>
    <row r="199" spans="1:13" ht="12.5" x14ac:dyDescent="0.25">
      <c r="A199" s="2"/>
      <c r="B199" s="2"/>
      <c r="C199" s="2"/>
      <c r="D199" s="12"/>
      <c r="E199" s="2"/>
      <c r="F199" s="2"/>
      <c r="G199" s="2"/>
      <c r="H199" s="22"/>
      <c r="K199" s="22"/>
      <c r="M199" s="23"/>
    </row>
    <row r="200" spans="1:13" ht="12.5" x14ac:dyDescent="0.25">
      <c r="A200" s="2"/>
      <c r="B200" s="2"/>
      <c r="C200" s="2"/>
      <c r="D200" s="12"/>
      <c r="E200" s="2"/>
      <c r="F200" s="2"/>
      <c r="G200" s="2"/>
      <c r="H200" s="22"/>
      <c r="K200" s="22"/>
      <c r="M200" s="23"/>
    </row>
    <row r="201" spans="1:13" ht="12.5" x14ac:dyDescent="0.25">
      <c r="A201" s="2"/>
      <c r="B201" s="2"/>
      <c r="C201" s="2"/>
      <c r="D201" s="12"/>
      <c r="E201" s="2"/>
      <c r="F201" s="2"/>
      <c r="G201" s="2"/>
      <c r="H201" s="22"/>
      <c r="K201" s="22"/>
      <c r="M201" s="23"/>
    </row>
    <row r="202" spans="1:13" ht="12.5" x14ac:dyDescent="0.25">
      <c r="A202" s="2"/>
      <c r="B202" s="2"/>
      <c r="C202" s="2"/>
      <c r="D202" s="12"/>
      <c r="E202" s="2"/>
      <c r="F202" s="2"/>
      <c r="G202" s="2"/>
      <c r="H202" s="22"/>
      <c r="K202" s="22"/>
      <c r="M202" s="23"/>
    </row>
    <row r="203" spans="1:13" ht="12.5" x14ac:dyDescent="0.25">
      <c r="A203" s="2"/>
      <c r="B203" s="2"/>
      <c r="C203" s="2"/>
      <c r="D203" s="12"/>
      <c r="E203" s="2"/>
      <c r="F203" s="2"/>
      <c r="G203" s="2"/>
      <c r="H203" s="22"/>
      <c r="K203" s="22"/>
      <c r="M203" s="23"/>
    </row>
    <row r="204" spans="1:13" ht="12.5" x14ac:dyDescent="0.25">
      <c r="A204" s="2"/>
      <c r="B204" s="2"/>
      <c r="C204" s="2"/>
      <c r="D204" s="12"/>
      <c r="E204" s="2"/>
      <c r="F204" s="2"/>
      <c r="G204" s="2"/>
      <c r="H204" s="22"/>
      <c r="K204" s="22"/>
      <c r="M204" s="23"/>
    </row>
    <row r="205" spans="1:13" ht="12.5" x14ac:dyDescent="0.25">
      <c r="A205" s="2"/>
      <c r="B205" s="2"/>
      <c r="C205" s="2"/>
      <c r="D205" s="12"/>
      <c r="E205" s="2"/>
      <c r="F205" s="2"/>
      <c r="G205" s="2"/>
      <c r="H205" s="22"/>
      <c r="K205" s="22"/>
      <c r="M205" s="23"/>
    </row>
    <row r="206" spans="1:13" ht="12.5" x14ac:dyDescent="0.25">
      <c r="A206" s="2"/>
      <c r="B206" s="2"/>
      <c r="C206" s="2"/>
      <c r="D206" s="12"/>
      <c r="E206" s="2"/>
      <c r="F206" s="2"/>
      <c r="G206" s="2"/>
      <c r="H206" s="22"/>
      <c r="K206" s="22"/>
      <c r="M206" s="23"/>
    </row>
    <row r="207" spans="1:13" ht="12.5" x14ac:dyDescent="0.25">
      <c r="A207" s="2"/>
      <c r="B207" s="2"/>
      <c r="C207" s="2"/>
      <c r="D207" s="12"/>
      <c r="E207" s="2"/>
      <c r="F207" s="2"/>
      <c r="G207" s="2"/>
      <c r="H207" s="22"/>
      <c r="K207" s="22"/>
      <c r="M207" s="23"/>
    </row>
    <row r="208" spans="1:13" ht="12.5" x14ac:dyDescent="0.25">
      <c r="A208" s="2"/>
      <c r="B208" s="2"/>
      <c r="C208" s="2"/>
      <c r="D208" s="12"/>
      <c r="E208" s="2"/>
      <c r="F208" s="2"/>
      <c r="G208" s="2"/>
      <c r="H208" s="22"/>
      <c r="K208" s="22"/>
      <c r="M208" s="23"/>
    </row>
    <row r="209" spans="3:13" ht="12.5" x14ac:dyDescent="0.25">
      <c r="C209" s="2"/>
      <c r="D209" s="12"/>
      <c r="E209" s="2"/>
      <c r="F209" s="2"/>
      <c r="G209" s="2"/>
      <c r="H209" s="22"/>
      <c r="K209" s="22"/>
      <c r="M209" s="23"/>
    </row>
    <row r="210" spans="3:13" ht="12.5" x14ac:dyDescent="0.25">
      <c r="D210" s="12"/>
      <c r="H210" s="22"/>
      <c r="K210" s="22"/>
      <c r="M210" s="23"/>
    </row>
    <row r="211" spans="3:13" ht="12.5" x14ac:dyDescent="0.25">
      <c r="D211" s="12"/>
      <c r="H211" s="22"/>
      <c r="K211" s="22"/>
      <c r="M211" s="23"/>
    </row>
    <row r="212" spans="3:13" ht="12.5" x14ac:dyDescent="0.25">
      <c r="D212" s="12"/>
      <c r="H212" s="22"/>
      <c r="K212" s="22"/>
      <c r="M212" s="23"/>
    </row>
    <row r="213" spans="3:13" ht="12.5" x14ac:dyDescent="0.25">
      <c r="D213" s="12"/>
      <c r="H213" s="22"/>
      <c r="K213" s="22"/>
      <c r="M213" s="23"/>
    </row>
    <row r="214" spans="3:13" ht="12.5" x14ac:dyDescent="0.25">
      <c r="D214" s="12"/>
      <c r="H214" s="22"/>
      <c r="K214" s="22"/>
      <c r="M214" s="23"/>
    </row>
    <row r="215" spans="3:13" ht="12.5" x14ac:dyDescent="0.25">
      <c r="D215" s="12"/>
      <c r="H215" s="22"/>
      <c r="K215" s="22"/>
      <c r="M215" s="23"/>
    </row>
    <row r="216" spans="3:13" ht="12.5" x14ac:dyDescent="0.25">
      <c r="D216" s="12"/>
      <c r="H216" s="22"/>
      <c r="K216" s="22"/>
      <c r="M216" s="23"/>
    </row>
    <row r="217" spans="3:13" ht="12.5" x14ac:dyDescent="0.25">
      <c r="D217" s="12"/>
      <c r="H217" s="22"/>
      <c r="K217" s="22"/>
      <c r="M217" s="23"/>
    </row>
    <row r="218" spans="3:13" ht="12.5" x14ac:dyDescent="0.25">
      <c r="D218" s="12"/>
      <c r="H218" s="22"/>
      <c r="K218" s="22"/>
      <c r="M218" s="23"/>
    </row>
    <row r="219" spans="3:13" ht="12.5" x14ac:dyDescent="0.25">
      <c r="D219" s="12"/>
      <c r="H219" s="22"/>
      <c r="K219" s="22"/>
      <c r="M219" s="23"/>
    </row>
    <row r="220" spans="3:13" ht="12.5" x14ac:dyDescent="0.25">
      <c r="D220" s="12"/>
      <c r="H220" s="22"/>
      <c r="K220" s="22"/>
      <c r="M220" s="23"/>
    </row>
    <row r="221" spans="3:13" ht="12.5" x14ac:dyDescent="0.25">
      <c r="D221" s="12"/>
      <c r="H221" s="22"/>
      <c r="K221" s="22"/>
      <c r="M221" s="23"/>
    </row>
    <row r="222" spans="3:13" ht="12.5" x14ac:dyDescent="0.25">
      <c r="D222" s="12"/>
      <c r="H222" s="22"/>
      <c r="K222" s="22"/>
      <c r="M222" s="23"/>
    </row>
    <row r="223" spans="3:13" ht="12.5" x14ac:dyDescent="0.25">
      <c r="D223" s="12"/>
      <c r="H223" s="22"/>
      <c r="K223" s="22"/>
      <c r="M223" s="23"/>
    </row>
    <row r="224" spans="3:13" ht="12.5" x14ac:dyDescent="0.25">
      <c r="D224" s="12"/>
      <c r="H224" s="22"/>
      <c r="K224" s="22"/>
      <c r="M224" s="23"/>
    </row>
    <row r="225" spans="4:13" ht="12.5" x14ac:dyDescent="0.25">
      <c r="D225" s="12"/>
      <c r="H225" s="22"/>
      <c r="K225" s="22"/>
      <c r="M225" s="23"/>
    </row>
    <row r="226" spans="4:13" ht="12.5" x14ac:dyDescent="0.25">
      <c r="D226" s="12"/>
      <c r="H226" s="22"/>
      <c r="K226" s="22"/>
      <c r="M226" s="23"/>
    </row>
    <row r="227" spans="4:13" ht="12.5" x14ac:dyDescent="0.25">
      <c r="D227" s="12"/>
      <c r="H227" s="22"/>
      <c r="K227" s="22"/>
      <c r="M227" s="23"/>
    </row>
    <row r="228" spans="4:13" ht="12.5" x14ac:dyDescent="0.25">
      <c r="D228" s="12"/>
      <c r="H228" s="22"/>
      <c r="K228" s="22"/>
      <c r="M228" s="23"/>
    </row>
    <row r="229" spans="4:13" ht="12.5" x14ac:dyDescent="0.25">
      <c r="D229" s="12"/>
      <c r="H229" s="22"/>
      <c r="K229" s="22"/>
      <c r="M229" s="23"/>
    </row>
    <row r="230" spans="4:13" ht="12.5" x14ac:dyDescent="0.25">
      <c r="D230" s="12"/>
      <c r="H230" s="22"/>
      <c r="K230" s="22"/>
      <c r="M230" s="23"/>
    </row>
    <row r="231" spans="4:13" ht="12.5" x14ac:dyDescent="0.25">
      <c r="D231" s="12"/>
      <c r="H231" s="22"/>
      <c r="K231" s="22"/>
      <c r="M231" s="23"/>
    </row>
    <row r="232" spans="4:13" ht="12.5" x14ac:dyDescent="0.25">
      <c r="D232" s="12"/>
      <c r="H232" s="22"/>
      <c r="K232" s="22"/>
      <c r="M232" s="23"/>
    </row>
    <row r="233" spans="4:13" ht="12.5" x14ac:dyDescent="0.25">
      <c r="D233" s="12"/>
      <c r="H233" s="22"/>
      <c r="K233" s="22"/>
      <c r="M233" s="23"/>
    </row>
    <row r="234" spans="4:13" ht="12.5" x14ac:dyDescent="0.25">
      <c r="D234" s="12"/>
      <c r="H234" s="22"/>
      <c r="K234" s="22"/>
      <c r="M234" s="23"/>
    </row>
    <row r="235" spans="4:13" ht="12.5" x14ac:dyDescent="0.25">
      <c r="D235" s="12"/>
      <c r="H235" s="22"/>
      <c r="K235" s="22"/>
      <c r="M235" s="23"/>
    </row>
    <row r="236" spans="4:13" ht="12.5" x14ac:dyDescent="0.25">
      <c r="D236" s="12"/>
      <c r="H236" s="22"/>
      <c r="K236" s="22"/>
      <c r="M236" s="23"/>
    </row>
    <row r="237" spans="4:13" ht="12.5" x14ac:dyDescent="0.25">
      <c r="D237" s="12"/>
      <c r="H237" s="22"/>
      <c r="K237" s="22"/>
      <c r="M237" s="23"/>
    </row>
    <row r="238" spans="4:13" ht="12.5" x14ac:dyDescent="0.25">
      <c r="D238" s="12"/>
      <c r="H238" s="22"/>
      <c r="K238" s="22"/>
      <c r="M238" s="23"/>
    </row>
    <row r="239" spans="4:13" ht="12.5" x14ac:dyDescent="0.25">
      <c r="D239" s="12"/>
      <c r="H239" s="22"/>
      <c r="K239" s="22"/>
      <c r="M239" s="23"/>
    </row>
    <row r="240" spans="4:13" ht="12.5" x14ac:dyDescent="0.25">
      <c r="D240" s="12"/>
      <c r="H240" s="22"/>
      <c r="K240" s="22"/>
      <c r="M240" s="23"/>
    </row>
    <row r="241" spans="4:13" ht="12.5" x14ac:dyDescent="0.25">
      <c r="D241" s="12"/>
      <c r="H241" s="22"/>
      <c r="K241" s="22"/>
      <c r="M241" s="23"/>
    </row>
    <row r="242" spans="4:13" ht="12.5" x14ac:dyDescent="0.25">
      <c r="D242" s="12"/>
      <c r="H242" s="22"/>
      <c r="K242" s="22"/>
      <c r="M242" s="23"/>
    </row>
    <row r="243" spans="4:13" ht="12.5" x14ac:dyDescent="0.25">
      <c r="D243" s="12"/>
      <c r="H243" s="22"/>
      <c r="K243" s="22"/>
      <c r="M243" s="23"/>
    </row>
    <row r="244" spans="4:13" ht="12.5" x14ac:dyDescent="0.25">
      <c r="D244" s="12"/>
      <c r="H244" s="22"/>
      <c r="K244" s="22"/>
      <c r="M244" s="23"/>
    </row>
    <row r="245" spans="4:13" ht="12.5" x14ac:dyDescent="0.25">
      <c r="D245" s="12"/>
      <c r="H245" s="22"/>
      <c r="K245" s="22"/>
      <c r="M245" s="23"/>
    </row>
    <row r="246" spans="4:13" ht="12.5" x14ac:dyDescent="0.25">
      <c r="D246" s="12"/>
      <c r="H246" s="22"/>
      <c r="K246" s="22"/>
      <c r="M246" s="23"/>
    </row>
    <row r="247" spans="4:13" ht="12.5" x14ac:dyDescent="0.25">
      <c r="D247" s="12"/>
      <c r="H247" s="22"/>
      <c r="K247" s="22"/>
      <c r="M247" s="23"/>
    </row>
    <row r="248" spans="4:13" ht="12.5" x14ac:dyDescent="0.25">
      <c r="D248" s="12"/>
      <c r="H248" s="22"/>
      <c r="K248" s="22"/>
      <c r="M248" s="23"/>
    </row>
    <row r="249" spans="4:13" ht="12.5" x14ac:dyDescent="0.25">
      <c r="D249" s="12"/>
      <c r="H249" s="22"/>
      <c r="K249" s="22"/>
      <c r="M249" s="23"/>
    </row>
    <row r="250" spans="4:13" ht="12.5" x14ac:dyDescent="0.25">
      <c r="D250" s="12"/>
      <c r="H250" s="22"/>
      <c r="K250" s="22"/>
      <c r="M250" s="23"/>
    </row>
    <row r="251" spans="4:13" ht="12.5" x14ac:dyDescent="0.25">
      <c r="D251" s="12"/>
      <c r="H251" s="22"/>
      <c r="K251" s="22"/>
      <c r="M251" s="23"/>
    </row>
    <row r="252" spans="4:13" ht="12.5" x14ac:dyDescent="0.25">
      <c r="D252" s="12"/>
      <c r="H252" s="22"/>
      <c r="K252" s="22"/>
      <c r="M252" s="23"/>
    </row>
    <row r="253" spans="4:13" ht="12.5" x14ac:dyDescent="0.25">
      <c r="D253" s="12"/>
      <c r="H253" s="22"/>
      <c r="K253" s="22"/>
      <c r="M253" s="23"/>
    </row>
    <row r="254" spans="4:13" ht="12.5" x14ac:dyDescent="0.25">
      <c r="D254" s="12"/>
      <c r="H254" s="22"/>
      <c r="K254" s="22"/>
      <c r="M254" s="23"/>
    </row>
    <row r="255" spans="4:13" ht="12.5" x14ac:dyDescent="0.25">
      <c r="D255" s="12"/>
      <c r="H255" s="22"/>
      <c r="K255" s="22"/>
      <c r="M255" s="23"/>
    </row>
    <row r="256" spans="4:13" ht="12.5" x14ac:dyDescent="0.25">
      <c r="D256" s="12"/>
      <c r="H256" s="22"/>
      <c r="K256" s="22"/>
      <c r="M256" s="23"/>
    </row>
    <row r="257" spans="4:13" ht="12.5" x14ac:dyDescent="0.25">
      <c r="D257" s="12"/>
      <c r="H257" s="22"/>
      <c r="K257" s="22"/>
      <c r="M257" s="23"/>
    </row>
    <row r="258" spans="4:13" ht="12.5" x14ac:dyDescent="0.25">
      <c r="D258" s="12"/>
      <c r="H258" s="22"/>
      <c r="K258" s="22"/>
      <c r="M258" s="23"/>
    </row>
    <row r="259" spans="4:13" ht="12.5" x14ac:dyDescent="0.25">
      <c r="D259" s="12"/>
      <c r="H259" s="22"/>
      <c r="K259" s="22"/>
      <c r="M259" s="23"/>
    </row>
    <row r="260" spans="4:13" ht="12.5" x14ac:dyDescent="0.25">
      <c r="D260" s="12"/>
      <c r="H260" s="22"/>
      <c r="K260" s="22"/>
      <c r="M260" s="23"/>
    </row>
    <row r="261" spans="4:13" ht="12.5" x14ac:dyDescent="0.25">
      <c r="D261" s="12"/>
      <c r="H261" s="22"/>
      <c r="K261" s="22"/>
      <c r="M261" s="23"/>
    </row>
    <row r="262" spans="4:13" ht="12.5" x14ac:dyDescent="0.25">
      <c r="D262" s="12"/>
      <c r="H262" s="22"/>
      <c r="K262" s="22"/>
      <c r="M262" s="23"/>
    </row>
    <row r="263" spans="4:13" ht="12.5" x14ac:dyDescent="0.25">
      <c r="D263" s="12"/>
      <c r="H263" s="22"/>
      <c r="K263" s="22"/>
      <c r="M263" s="23"/>
    </row>
    <row r="264" spans="4:13" ht="12.5" x14ac:dyDescent="0.25">
      <c r="D264" s="12"/>
      <c r="H264" s="22"/>
      <c r="K264" s="22"/>
      <c r="M264" s="23"/>
    </row>
    <row r="265" spans="4:13" ht="12.5" x14ac:dyDescent="0.25">
      <c r="D265" s="12"/>
      <c r="H265" s="22"/>
      <c r="K265" s="22"/>
      <c r="M265" s="23"/>
    </row>
    <row r="266" spans="4:13" ht="12.5" x14ac:dyDescent="0.25">
      <c r="D266" s="12"/>
      <c r="H266" s="22"/>
      <c r="K266" s="22"/>
      <c r="M266" s="23"/>
    </row>
    <row r="267" spans="4:13" ht="12.5" x14ac:dyDescent="0.25">
      <c r="D267" s="12"/>
      <c r="H267" s="22"/>
      <c r="K267" s="22"/>
      <c r="M267" s="23"/>
    </row>
    <row r="268" spans="4:13" ht="12.5" x14ac:dyDescent="0.25">
      <c r="D268" s="12"/>
      <c r="H268" s="22"/>
      <c r="K268" s="22"/>
      <c r="M268" s="23"/>
    </row>
    <row r="269" spans="4:13" ht="12.5" x14ac:dyDescent="0.25">
      <c r="D269" s="12"/>
      <c r="H269" s="22"/>
      <c r="K269" s="22"/>
      <c r="M269" s="23"/>
    </row>
    <row r="270" spans="4:13" ht="12.5" x14ac:dyDescent="0.25">
      <c r="D270" s="12"/>
      <c r="H270" s="22"/>
      <c r="K270" s="22"/>
      <c r="M270" s="23"/>
    </row>
    <row r="271" spans="4:13" ht="12.5" x14ac:dyDescent="0.25">
      <c r="D271" s="12"/>
      <c r="H271" s="22"/>
      <c r="K271" s="22"/>
      <c r="M271" s="23"/>
    </row>
    <row r="272" spans="4:13" ht="12.5" x14ac:dyDescent="0.25">
      <c r="D272" s="12"/>
      <c r="H272" s="22"/>
      <c r="K272" s="22"/>
      <c r="M272" s="23"/>
    </row>
    <row r="273" spans="4:13" ht="12.5" x14ac:dyDescent="0.25">
      <c r="D273" s="12"/>
      <c r="H273" s="22"/>
      <c r="K273" s="22"/>
      <c r="M273" s="23"/>
    </row>
    <row r="274" spans="4:13" ht="12.5" x14ac:dyDescent="0.25">
      <c r="D274" s="12"/>
      <c r="H274" s="22"/>
      <c r="K274" s="22"/>
      <c r="M274" s="23"/>
    </row>
    <row r="275" spans="4:13" ht="12.5" x14ac:dyDescent="0.25">
      <c r="D275" s="12"/>
      <c r="H275" s="22"/>
      <c r="K275" s="22"/>
      <c r="M275" s="23"/>
    </row>
    <row r="276" spans="4:13" ht="12.5" x14ac:dyDescent="0.25">
      <c r="D276" s="12"/>
      <c r="H276" s="22"/>
      <c r="K276" s="22"/>
      <c r="M276" s="23"/>
    </row>
    <row r="277" spans="4:13" ht="12.5" x14ac:dyDescent="0.25">
      <c r="D277" s="12"/>
      <c r="H277" s="22"/>
      <c r="K277" s="22"/>
      <c r="M277" s="23"/>
    </row>
    <row r="278" spans="4:13" ht="12.5" x14ac:dyDescent="0.25">
      <c r="D278" s="12"/>
      <c r="H278" s="22"/>
      <c r="K278" s="22"/>
      <c r="M278" s="23"/>
    </row>
    <row r="279" spans="4:13" ht="12.5" x14ac:dyDescent="0.25">
      <c r="D279" s="12"/>
      <c r="H279" s="22"/>
      <c r="K279" s="22"/>
      <c r="M279" s="23"/>
    </row>
    <row r="280" spans="4:13" ht="12.5" x14ac:dyDescent="0.25">
      <c r="D280" s="12"/>
      <c r="H280" s="22"/>
      <c r="K280" s="22"/>
      <c r="M280" s="23"/>
    </row>
    <row r="281" spans="4:13" ht="12.5" x14ac:dyDescent="0.25">
      <c r="D281" s="12"/>
      <c r="H281" s="22"/>
      <c r="K281" s="22"/>
      <c r="M281" s="23"/>
    </row>
    <row r="282" spans="4:13" ht="12.5" x14ac:dyDescent="0.25">
      <c r="D282" s="12"/>
      <c r="H282" s="22"/>
      <c r="K282" s="22"/>
      <c r="M282" s="23"/>
    </row>
    <row r="283" spans="4:13" ht="12.5" x14ac:dyDescent="0.25">
      <c r="D283" s="12"/>
      <c r="H283" s="22"/>
      <c r="K283" s="22"/>
      <c r="M283" s="23"/>
    </row>
    <row r="284" spans="4:13" ht="12.5" x14ac:dyDescent="0.25">
      <c r="D284" s="12"/>
      <c r="H284" s="22"/>
      <c r="K284" s="22"/>
      <c r="M284" s="23"/>
    </row>
    <row r="285" spans="4:13" ht="12.5" x14ac:dyDescent="0.25">
      <c r="D285" s="12"/>
      <c r="H285" s="22"/>
      <c r="K285" s="22"/>
      <c r="M285" s="23"/>
    </row>
    <row r="286" spans="4:13" ht="12.5" x14ac:dyDescent="0.25">
      <c r="D286" s="12"/>
      <c r="H286" s="22"/>
      <c r="K286" s="22"/>
      <c r="M286" s="23"/>
    </row>
    <row r="287" spans="4:13" ht="12.5" x14ac:dyDescent="0.25">
      <c r="D287" s="12"/>
      <c r="H287" s="22"/>
      <c r="K287" s="22"/>
      <c r="M287" s="23"/>
    </row>
    <row r="288" spans="4:13" ht="12.5" x14ac:dyDescent="0.25">
      <c r="D288" s="12"/>
      <c r="H288" s="22"/>
      <c r="K288" s="22"/>
      <c r="M288" s="23"/>
    </row>
    <row r="289" spans="4:13" ht="12.5" x14ac:dyDescent="0.25">
      <c r="D289" s="12"/>
      <c r="H289" s="22"/>
      <c r="K289" s="22"/>
      <c r="M289" s="23"/>
    </row>
    <row r="290" spans="4:13" ht="12.5" x14ac:dyDescent="0.25">
      <c r="D290" s="12"/>
      <c r="H290" s="22"/>
      <c r="K290" s="22"/>
      <c r="M290" s="23"/>
    </row>
    <row r="291" spans="4:13" ht="12.5" x14ac:dyDescent="0.25">
      <c r="D291" s="12"/>
      <c r="H291" s="22"/>
      <c r="K291" s="22"/>
      <c r="M291" s="23"/>
    </row>
    <row r="292" spans="4:13" ht="12.5" x14ac:dyDescent="0.25">
      <c r="D292" s="12"/>
      <c r="H292" s="22"/>
      <c r="K292" s="22"/>
      <c r="M292" s="23"/>
    </row>
    <row r="293" spans="4:13" ht="12.5" x14ac:dyDescent="0.25">
      <c r="D293" s="12"/>
      <c r="H293" s="22"/>
      <c r="K293" s="22"/>
      <c r="M293" s="23"/>
    </row>
    <row r="294" spans="4:13" ht="12.5" x14ac:dyDescent="0.25">
      <c r="D294" s="12"/>
      <c r="H294" s="22"/>
      <c r="K294" s="22"/>
      <c r="M294" s="23"/>
    </row>
    <row r="295" spans="4:13" ht="12.5" x14ac:dyDescent="0.25">
      <c r="D295" s="12"/>
      <c r="H295" s="22"/>
      <c r="K295" s="22"/>
      <c r="M295" s="23"/>
    </row>
    <row r="296" spans="4:13" ht="12.5" x14ac:dyDescent="0.25">
      <c r="D296" s="12"/>
      <c r="H296" s="22"/>
      <c r="K296" s="22"/>
      <c r="M296" s="23"/>
    </row>
    <row r="297" spans="4:13" ht="12.5" x14ac:dyDescent="0.25">
      <c r="D297" s="12"/>
      <c r="H297" s="22"/>
      <c r="K297" s="22"/>
      <c r="M297" s="23"/>
    </row>
    <row r="298" spans="4:13" ht="12.5" x14ac:dyDescent="0.25">
      <c r="D298" s="12"/>
      <c r="H298" s="22"/>
      <c r="K298" s="22"/>
      <c r="M298" s="23"/>
    </row>
    <row r="299" spans="4:13" ht="12.5" x14ac:dyDescent="0.25">
      <c r="D299" s="12"/>
      <c r="H299" s="22"/>
      <c r="K299" s="22"/>
      <c r="M299" s="23"/>
    </row>
    <row r="300" spans="4:13" ht="12.5" x14ac:dyDescent="0.25">
      <c r="D300" s="12"/>
      <c r="H300" s="22"/>
      <c r="K300" s="22"/>
      <c r="M300" s="23"/>
    </row>
    <row r="301" spans="4:13" ht="12.5" x14ac:dyDescent="0.25">
      <c r="D301" s="12"/>
      <c r="H301" s="22"/>
      <c r="K301" s="22"/>
      <c r="M301" s="23"/>
    </row>
    <row r="302" spans="4:13" ht="12.5" x14ac:dyDescent="0.25">
      <c r="D302" s="12"/>
      <c r="H302" s="22"/>
      <c r="K302" s="22"/>
      <c r="M302" s="23"/>
    </row>
    <row r="303" spans="4:13" ht="12.5" x14ac:dyDescent="0.25">
      <c r="D303" s="12"/>
      <c r="H303" s="22"/>
      <c r="K303" s="22"/>
      <c r="M303" s="23"/>
    </row>
    <row r="304" spans="4:13" ht="12.5" x14ac:dyDescent="0.25">
      <c r="D304" s="12"/>
      <c r="H304" s="22"/>
      <c r="K304" s="22"/>
      <c r="M304" s="23"/>
    </row>
    <row r="305" spans="4:13" ht="12.5" x14ac:dyDescent="0.25">
      <c r="D305" s="12"/>
      <c r="H305" s="22"/>
      <c r="K305" s="22"/>
      <c r="M305" s="23"/>
    </row>
    <row r="306" spans="4:13" ht="12.5" x14ac:dyDescent="0.25">
      <c r="D306" s="12"/>
      <c r="H306" s="22"/>
      <c r="K306" s="22"/>
      <c r="M306" s="23"/>
    </row>
    <row r="307" spans="4:13" ht="12.5" x14ac:dyDescent="0.25">
      <c r="D307" s="12"/>
      <c r="H307" s="22"/>
      <c r="K307" s="22"/>
      <c r="M307" s="23"/>
    </row>
    <row r="308" spans="4:13" ht="12.5" x14ac:dyDescent="0.25">
      <c r="D308" s="12"/>
      <c r="H308" s="22"/>
      <c r="K308" s="22"/>
      <c r="M308" s="23"/>
    </row>
    <row r="309" spans="4:13" ht="12.5" x14ac:dyDescent="0.25">
      <c r="D309" s="12"/>
      <c r="H309" s="22"/>
      <c r="K309" s="22"/>
      <c r="M309" s="23"/>
    </row>
    <row r="310" spans="4:13" ht="12.5" x14ac:dyDescent="0.25">
      <c r="D310" s="12"/>
      <c r="H310" s="22"/>
      <c r="K310" s="22"/>
      <c r="M310" s="23"/>
    </row>
    <row r="311" spans="4:13" ht="12.5" x14ac:dyDescent="0.25">
      <c r="D311" s="12"/>
      <c r="H311" s="22"/>
      <c r="K311" s="22"/>
      <c r="M311" s="23"/>
    </row>
    <row r="312" spans="4:13" ht="12.5" x14ac:dyDescent="0.25">
      <c r="D312" s="12"/>
      <c r="H312" s="22"/>
      <c r="K312" s="22"/>
      <c r="M312" s="23"/>
    </row>
    <row r="313" spans="4:13" ht="12.5" x14ac:dyDescent="0.25">
      <c r="D313" s="12"/>
      <c r="H313" s="22"/>
      <c r="K313" s="22"/>
      <c r="M313" s="23"/>
    </row>
    <row r="314" spans="4:13" ht="12.5" x14ac:dyDescent="0.25">
      <c r="D314" s="12"/>
      <c r="H314" s="22"/>
      <c r="K314" s="22"/>
      <c r="M314" s="23"/>
    </row>
    <row r="315" spans="4:13" ht="12.5" x14ac:dyDescent="0.25">
      <c r="D315" s="12"/>
      <c r="H315" s="22"/>
      <c r="K315" s="22"/>
      <c r="M315" s="23"/>
    </row>
    <row r="316" spans="4:13" ht="12.5" x14ac:dyDescent="0.25">
      <c r="D316" s="12"/>
      <c r="H316" s="22"/>
      <c r="K316" s="22"/>
      <c r="M316" s="23"/>
    </row>
    <row r="317" spans="4:13" ht="12.5" x14ac:dyDescent="0.25">
      <c r="D317" s="12"/>
      <c r="H317" s="22"/>
      <c r="K317" s="22"/>
      <c r="M317" s="23"/>
    </row>
    <row r="318" spans="4:13" ht="12.5" x14ac:dyDescent="0.25">
      <c r="D318" s="12"/>
      <c r="H318" s="22"/>
      <c r="K318" s="22"/>
      <c r="M318" s="23"/>
    </row>
    <row r="319" spans="4:13" ht="12.5" x14ac:dyDescent="0.25">
      <c r="D319" s="12"/>
      <c r="H319" s="22"/>
      <c r="K319" s="22"/>
      <c r="M319" s="23"/>
    </row>
    <row r="320" spans="4:13" ht="12.5" x14ac:dyDescent="0.25">
      <c r="D320" s="12"/>
      <c r="H320" s="22"/>
      <c r="K320" s="22"/>
      <c r="M320" s="23"/>
    </row>
    <row r="321" spans="4:13" ht="12.5" x14ac:dyDescent="0.25">
      <c r="D321" s="12"/>
      <c r="H321" s="22"/>
      <c r="K321" s="22"/>
      <c r="M321" s="23"/>
    </row>
    <row r="322" spans="4:13" ht="12.5" x14ac:dyDescent="0.25">
      <c r="D322" s="12"/>
      <c r="H322" s="22"/>
      <c r="K322" s="22"/>
      <c r="M322" s="23"/>
    </row>
    <row r="323" spans="4:13" ht="12.5" x14ac:dyDescent="0.25">
      <c r="D323" s="12"/>
      <c r="H323" s="22"/>
      <c r="K323" s="22"/>
      <c r="M323" s="23"/>
    </row>
    <row r="324" spans="4:13" ht="12.5" x14ac:dyDescent="0.25">
      <c r="D324" s="12"/>
      <c r="H324" s="22"/>
      <c r="K324" s="22"/>
      <c r="M324" s="23"/>
    </row>
    <row r="325" spans="4:13" ht="12.5" x14ac:dyDescent="0.25">
      <c r="D325" s="12"/>
      <c r="H325" s="22"/>
      <c r="K325" s="22"/>
      <c r="M325" s="23"/>
    </row>
    <row r="326" spans="4:13" ht="12.5" x14ac:dyDescent="0.25">
      <c r="D326" s="12"/>
      <c r="H326" s="22"/>
      <c r="K326" s="22"/>
      <c r="M326" s="23"/>
    </row>
    <row r="327" spans="4:13" ht="12.5" x14ac:dyDescent="0.25">
      <c r="D327" s="12"/>
      <c r="H327" s="22"/>
      <c r="K327" s="22"/>
      <c r="M327" s="23"/>
    </row>
    <row r="328" spans="4:13" ht="12.5" x14ac:dyDescent="0.25">
      <c r="D328" s="12"/>
      <c r="H328" s="22"/>
      <c r="K328" s="22"/>
      <c r="M328" s="23"/>
    </row>
    <row r="329" spans="4:13" ht="12.5" x14ac:dyDescent="0.25">
      <c r="D329" s="12"/>
      <c r="H329" s="22"/>
      <c r="K329" s="22"/>
      <c r="M329" s="23"/>
    </row>
    <row r="330" spans="4:13" ht="12.5" x14ac:dyDescent="0.25">
      <c r="D330" s="12"/>
      <c r="H330" s="22"/>
      <c r="K330" s="22"/>
      <c r="M330" s="23"/>
    </row>
    <row r="331" spans="4:13" ht="12.5" x14ac:dyDescent="0.25">
      <c r="D331" s="12"/>
      <c r="H331" s="22"/>
      <c r="K331" s="22"/>
      <c r="M331" s="23"/>
    </row>
    <row r="332" spans="4:13" ht="12.5" x14ac:dyDescent="0.25">
      <c r="D332" s="12"/>
      <c r="H332" s="22"/>
      <c r="K332" s="22"/>
      <c r="M332" s="23"/>
    </row>
    <row r="333" spans="4:13" ht="12.5" x14ac:dyDescent="0.25">
      <c r="D333" s="12"/>
      <c r="H333" s="22"/>
      <c r="K333" s="22"/>
      <c r="M333" s="23"/>
    </row>
    <row r="334" spans="4:13" ht="12.5" x14ac:dyDescent="0.25">
      <c r="D334" s="12"/>
      <c r="H334" s="22"/>
      <c r="K334" s="22"/>
      <c r="M334" s="23"/>
    </row>
    <row r="335" spans="4:13" ht="12.5" x14ac:dyDescent="0.25">
      <c r="D335" s="12"/>
      <c r="H335" s="22"/>
      <c r="K335" s="22"/>
      <c r="M335" s="23"/>
    </row>
    <row r="336" spans="4:13" ht="12.5" x14ac:dyDescent="0.25">
      <c r="D336" s="12"/>
      <c r="H336" s="22"/>
      <c r="K336" s="22"/>
      <c r="M336" s="23"/>
    </row>
    <row r="337" spans="4:13" ht="12.5" x14ac:dyDescent="0.25">
      <c r="D337" s="12"/>
      <c r="H337" s="22"/>
      <c r="K337" s="22"/>
      <c r="M337" s="23"/>
    </row>
    <row r="338" spans="4:13" ht="12.5" x14ac:dyDescent="0.25">
      <c r="D338" s="12"/>
      <c r="H338" s="22"/>
      <c r="K338" s="22"/>
      <c r="M338" s="23"/>
    </row>
    <row r="339" spans="4:13" ht="12.5" x14ac:dyDescent="0.25">
      <c r="D339" s="12"/>
      <c r="H339" s="22"/>
      <c r="K339" s="22"/>
      <c r="M339" s="23"/>
    </row>
    <row r="340" spans="4:13" ht="12.5" x14ac:dyDescent="0.25">
      <c r="D340" s="12"/>
      <c r="H340" s="22"/>
      <c r="K340" s="22"/>
      <c r="M340" s="23"/>
    </row>
    <row r="341" spans="4:13" ht="12.5" x14ac:dyDescent="0.25">
      <c r="D341" s="12"/>
      <c r="H341" s="22"/>
      <c r="K341" s="22"/>
      <c r="M341" s="23"/>
    </row>
    <row r="342" spans="4:13" ht="12.5" x14ac:dyDescent="0.25">
      <c r="D342" s="12"/>
      <c r="H342" s="22"/>
      <c r="K342" s="22"/>
      <c r="M342" s="23"/>
    </row>
    <row r="343" spans="4:13" ht="12.5" x14ac:dyDescent="0.25">
      <c r="D343" s="12"/>
      <c r="H343" s="22"/>
      <c r="K343" s="22"/>
      <c r="M343" s="23"/>
    </row>
    <row r="344" spans="4:13" ht="12.5" x14ac:dyDescent="0.25">
      <c r="D344" s="12"/>
      <c r="H344" s="22"/>
      <c r="K344" s="22"/>
      <c r="M344" s="23"/>
    </row>
    <row r="345" spans="4:13" ht="12.5" x14ac:dyDescent="0.25">
      <c r="D345" s="12"/>
      <c r="H345" s="22"/>
      <c r="K345" s="22"/>
      <c r="M345" s="23"/>
    </row>
    <row r="346" spans="4:13" ht="12.5" x14ac:dyDescent="0.25">
      <c r="D346" s="12"/>
      <c r="H346" s="22"/>
      <c r="K346" s="22"/>
      <c r="M346" s="23"/>
    </row>
    <row r="347" spans="4:13" ht="12.5" x14ac:dyDescent="0.25">
      <c r="D347" s="12"/>
      <c r="H347" s="22"/>
      <c r="K347" s="22"/>
      <c r="M347" s="23"/>
    </row>
    <row r="348" spans="4:13" ht="12.5" x14ac:dyDescent="0.25">
      <c r="D348" s="12"/>
      <c r="H348" s="22"/>
      <c r="K348" s="22"/>
      <c r="M348" s="23"/>
    </row>
    <row r="349" spans="4:13" ht="12.5" x14ac:dyDescent="0.25">
      <c r="D349" s="12"/>
      <c r="H349" s="22"/>
      <c r="K349" s="22"/>
      <c r="M349" s="23"/>
    </row>
    <row r="350" spans="4:13" ht="12.5" x14ac:dyDescent="0.25">
      <c r="D350" s="12"/>
      <c r="H350" s="22"/>
      <c r="K350" s="22"/>
      <c r="M350" s="23"/>
    </row>
    <row r="351" spans="4:13" ht="12.5" x14ac:dyDescent="0.25">
      <c r="D351" s="12"/>
      <c r="H351" s="22"/>
      <c r="K351" s="22"/>
      <c r="M351" s="23"/>
    </row>
    <row r="352" spans="4:13" ht="12.5" x14ac:dyDescent="0.25">
      <c r="D352" s="12"/>
      <c r="H352" s="22"/>
      <c r="K352" s="22"/>
      <c r="M352" s="23"/>
    </row>
    <row r="353" spans="4:13" ht="12.5" x14ac:dyDescent="0.25">
      <c r="D353" s="12"/>
      <c r="H353" s="22"/>
      <c r="K353" s="22"/>
      <c r="M353" s="23"/>
    </row>
    <row r="354" spans="4:13" ht="12.5" x14ac:dyDescent="0.25">
      <c r="D354" s="12"/>
      <c r="H354" s="22"/>
      <c r="K354" s="22"/>
      <c r="M354" s="23"/>
    </row>
    <row r="355" spans="4:13" ht="12.5" x14ac:dyDescent="0.25">
      <c r="D355" s="12"/>
      <c r="H355" s="22"/>
      <c r="K355" s="22"/>
      <c r="M355" s="23"/>
    </row>
    <row r="356" spans="4:13" ht="12.5" x14ac:dyDescent="0.25">
      <c r="D356" s="12"/>
      <c r="H356" s="22"/>
      <c r="K356" s="22"/>
      <c r="M356" s="23"/>
    </row>
    <row r="357" spans="4:13" ht="12.5" x14ac:dyDescent="0.25">
      <c r="D357" s="12"/>
      <c r="H357" s="22"/>
      <c r="K357" s="22"/>
      <c r="M357" s="23"/>
    </row>
    <row r="358" spans="4:13" ht="12.5" x14ac:dyDescent="0.25">
      <c r="D358" s="12"/>
      <c r="H358" s="22"/>
      <c r="K358" s="22"/>
      <c r="M358" s="23"/>
    </row>
    <row r="359" spans="4:13" ht="12.5" x14ac:dyDescent="0.25">
      <c r="D359" s="12"/>
      <c r="H359" s="22"/>
      <c r="K359" s="22"/>
      <c r="M359" s="23"/>
    </row>
    <row r="360" spans="4:13" ht="12.5" x14ac:dyDescent="0.25">
      <c r="D360" s="12"/>
      <c r="H360" s="22"/>
      <c r="K360" s="22"/>
      <c r="M360" s="23"/>
    </row>
    <row r="361" spans="4:13" ht="12.5" x14ac:dyDescent="0.25">
      <c r="D361" s="12"/>
      <c r="H361" s="22"/>
      <c r="K361" s="22"/>
      <c r="M361" s="23"/>
    </row>
    <row r="362" spans="4:13" ht="12.5" x14ac:dyDescent="0.25">
      <c r="D362" s="12"/>
      <c r="H362" s="22"/>
      <c r="K362" s="22"/>
      <c r="M362" s="23"/>
    </row>
    <row r="363" spans="4:13" ht="12.5" x14ac:dyDescent="0.25">
      <c r="D363" s="12"/>
      <c r="H363" s="22"/>
      <c r="K363" s="22"/>
      <c r="M363" s="23"/>
    </row>
    <row r="364" spans="4:13" ht="12.5" x14ac:dyDescent="0.25">
      <c r="D364" s="12"/>
      <c r="H364" s="22"/>
      <c r="K364" s="22"/>
      <c r="M364" s="23"/>
    </row>
    <row r="365" spans="4:13" ht="12.5" x14ac:dyDescent="0.25">
      <c r="D365" s="12"/>
      <c r="H365" s="22"/>
      <c r="K365" s="22"/>
      <c r="M365" s="23"/>
    </row>
    <row r="366" spans="4:13" ht="12.5" x14ac:dyDescent="0.25">
      <c r="D366" s="12"/>
      <c r="H366" s="22"/>
      <c r="K366" s="22"/>
      <c r="M366" s="23"/>
    </row>
    <row r="367" spans="4:13" ht="12.5" x14ac:dyDescent="0.25">
      <c r="D367" s="12"/>
      <c r="H367" s="22"/>
      <c r="K367" s="22"/>
      <c r="M367" s="23"/>
    </row>
    <row r="368" spans="4:13" ht="12.5" x14ac:dyDescent="0.25">
      <c r="D368" s="12"/>
      <c r="H368" s="22"/>
      <c r="K368" s="22"/>
      <c r="M368" s="23"/>
    </row>
    <row r="369" spans="4:13" ht="12.5" x14ac:dyDescent="0.25">
      <c r="D369" s="12"/>
      <c r="H369" s="22"/>
      <c r="K369" s="22"/>
      <c r="M369" s="23"/>
    </row>
    <row r="370" spans="4:13" ht="12.5" x14ac:dyDescent="0.25">
      <c r="D370" s="12"/>
      <c r="H370" s="22"/>
      <c r="K370" s="22"/>
      <c r="M370" s="23"/>
    </row>
    <row r="371" spans="4:13" ht="12.5" x14ac:dyDescent="0.25">
      <c r="D371" s="12"/>
      <c r="H371" s="22"/>
      <c r="K371" s="22"/>
      <c r="M371" s="23"/>
    </row>
    <row r="372" spans="4:13" ht="12.5" x14ac:dyDescent="0.25">
      <c r="D372" s="12"/>
      <c r="H372" s="22"/>
      <c r="K372" s="22"/>
      <c r="M372" s="23"/>
    </row>
    <row r="373" spans="4:13" ht="12.5" x14ac:dyDescent="0.25">
      <c r="D373" s="12"/>
      <c r="H373" s="22"/>
      <c r="K373" s="22"/>
      <c r="M373" s="23"/>
    </row>
    <row r="374" spans="4:13" ht="12.5" x14ac:dyDescent="0.25">
      <c r="D374" s="12"/>
      <c r="H374" s="22"/>
      <c r="K374" s="22"/>
      <c r="M374" s="23"/>
    </row>
    <row r="375" spans="4:13" ht="12.5" x14ac:dyDescent="0.25">
      <c r="D375" s="12"/>
      <c r="H375" s="22"/>
      <c r="K375" s="22"/>
      <c r="M375" s="23"/>
    </row>
    <row r="376" spans="4:13" ht="12.5" x14ac:dyDescent="0.25">
      <c r="D376" s="12"/>
      <c r="H376" s="22"/>
      <c r="K376" s="22"/>
      <c r="M376" s="23"/>
    </row>
    <row r="377" spans="4:13" ht="12.5" x14ac:dyDescent="0.25">
      <c r="D377" s="12"/>
      <c r="H377" s="22"/>
      <c r="K377" s="22"/>
      <c r="M377" s="23"/>
    </row>
    <row r="378" spans="4:13" ht="12.5" x14ac:dyDescent="0.25">
      <c r="D378" s="12"/>
      <c r="H378" s="22"/>
      <c r="K378" s="22"/>
      <c r="M378" s="23"/>
    </row>
    <row r="379" spans="4:13" ht="12.5" x14ac:dyDescent="0.25">
      <c r="D379" s="12"/>
      <c r="H379" s="22"/>
      <c r="K379" s="22"/>
      <c r="M379" s="23"/>
    </row>
    <row r="380" spans="4:13" ht="12.5" x14ac:dyDescent="0.25">
      <c r="D380" s="12"/>
      <c r="H380" s="22"/>
      <c r="K380" s="22"/>
      <c r="M380" s="23"/>
    </row>
    <row r="381" spans="4:13" ht="12.5" x14ac:dyDescent="0.25">
      <c r="D381" s="12"/>
      <c r="H381" s="22"/>
      <c r="K381" s="22"/>
      <c r="M381" s="23"/>
    </row>
    <row r="382" spans="4:13" ht="12.5" x14ac:dyDescent="0.25">
      <c r="D382" s="12"/>
      <c r="H382" s="22"/>
      <c r="K382" s="22"/>
      <c r="M382" s="23"/>
    </row>
    <row r="383" spans="4:13" ht="12.5" x14ac:dyDescent="0.25">
      <c r="D383" s="12"/>
      <c r="H383" s="22"/>
      <c r="K383" s="22"/>
      <c r="M383" s="23"/>
    </row>
    <row r="384" spans="4:13" ht="12.5" x14ac:dyDescent="0.25">
      <c r="D384" s="12"/>
      <c r="H384" s="22"/>
      <c r="K384" s="22"/>
      <c r="M384" s="23"/>
    </row>
    <row r="385" spans="4:13" ht="12.5" x14ac:dyDescent="0.25">
      <c r="D385" s="12"/>
      <c r="H385" s="22"/>
      <c r="K385" s="22"/>
      <c r="M385" s="23"/>
    </row>
    <row r="386" spans="4:13" ht="12.5" x14ac:dyDescent="0.25">
      <c r="D386" s="12"/>
      <c r="H386" s="22"/>
      <c r="K386" s="22"/>
      <c r="M386" s="23"/>
    </row>
    <row r="387" spans="4:13" ht="12.5" x14ac:dyDescent="0.25">
      <c r="D387" s="12"/>
      <c r="H387" s="22"/>
      <c r="K387" s="22"/>
      <c r="M387" s="23"/>
    </row>
    <row r="388" spans="4:13" ht="12.5" x14ac:dyDescent="0.25">
      <c r="D388" s="12"/>
      <c r="H388" s="22"/>
      <c r="K388" s="22"/>
      <c r="M388" s="23"/>
    </row>
    <row r="389" spans="4:13" ht="12.5" x14ac:dyDescent="0.25">
      <c r="D389" s="12"/>
      <c r="H389" s="22"/>
      <c r="K389" s="22"/>
      <c r="M389" s="23"/>
    </row>
    <row r="390" spans="4:13" ht="12.5" x14ac:dyDescent="0.25">
      <c r="D390" s="12"/>
      <c r="H390" s="22"/>
      <c r="K390" s="22"/>
      <c r="M390" s="23"/>
    </row>
    <row r="391" spans="4:13" ht="12.5" x14ac:dyDescent="0.25">
      <c r="D391" s="12"/>
      <c r="H391" s="22"/>
      <c r="K391" s="22"/>
      <c r="M391" s="23"/>
    </row>
    <row r="392" spans="4:13" ht="12.5" x14ac:dyDescent="0.25">
      <c r="D392" s="12"/>
      <c r="H392" s="22"/>
      <c r="K392" s="22"/>
      <c r="M392" s="23"/>
    </row>
    <row r="393" spans="4:13" ht="12.5" x14ac:dyDescent="0.25">
      <c r="D393" s="12"/>
      <c r="H393" s="22"/>
      <c r="K393" s="22"/>
      <c r="M393" s="23"/>
    </row>
    <row r="394" spans="4:13" ht="12.5" x14ac:dyDescent="0.25">
      <c r="D394" s="12"/>
      <c r="H394" s="22"/>
      <c r="K394" s="22"/>
      <c r="M394" s="23"/>
    </row>
    <row r="395" spans="4:13" ht="12.5" x14ac:dyDescent="0.25">
      <c r="D395" s="12"/>
      <c r="H395" s="22"/>
      <c r="K395" s="22"/>
      <c r="M395" s="23"/>
    </row>
    <row r="396" spans="4:13" ht="12.5" x14ac:dyDescent="0.25">
      <c r="D396" s="12"/>
      <c r="H396" s="22"/>
      <c r="K396" s="22"/>
      <c r="M396" s="23"/>
    </row>
    <row r="397" spans="4:13" ht="12.5" x14ac:dyDescent="0.25">
      <c r="D397" s="12"/>
      <c r="H397" s="22"/>
      <c r="K397" s="22"/>
      <c r="M397" s="23"/>
    </row>
    <row r="398" spans="4:13" ht="12.5" x14ac:dyDescent="0.25">
      <c r="D398" s="12"/>
      <c r="H398" s="22"/>
      <c r="K398" s="22"/>
      <c r="M398" s="23"/>
    </row>
    <row r="399" spans="4:13" ht="12.5" x14ac:dyDescent="0.25">
      <c r="D399" s="12"/>
      <c r="H399" s="22"/>
      <c r="K399" s="22"/>
      <c r="M399" s="23"/>
    </row>
    <row r="400" spans="4:13" ht="12.5" x14ac:dyDescent="0.25">
      <c r="D400" s="12"/>
      <c r="H400" s="22"/>
      <c r="K400" s="22"/>
      <c r="M400" s="23"/>
    </row>
    <row r="401" spans="4:13" ht="12.5" x14ac:dyDescent="0.25">
      <c r="D401" s="12"/>
      <c r="H401" s="22"/>
      <c r="K401" s="22"/>
      <c r="M401" s="23"/>
    </row>
    <row r="402" spans="4:13" ht="12.5" x14ac:dyDescent="0.25">
      <c r="D402" s="12"/>
      <c r="H402" s="22"/>
      <c r="K402" s="22"/>
      <c r="M402" s="23"/>
    </row>
    <row r="403" spans="4:13" ht="12.5" x14ac:dyDescent="0.25">
      <c r="D403" s="12"/>
      <c r="H403" s="22"/>
      <c r="K403" s="22"/>
      <c r="M403" s="23"/>
    </row>
    <row r="404" spans="4:13" ht="12.5" x14ac:dyDescent="0.25">
      <c r="D404" s="12"/>
      <c r="H404" s="22"/>
      <c r="K404" s="22"/>
      <c r="M404" s="23"/>
    </row>
    <row r="405" spans="4:13" ht="12.5" x14ac:dyDescent="0.25">
      <c r="D405" s="12"/>
      <c r="H405" s="22"/>
      <c r="K405" s="22"/>
      <c r="M405" s="23"/>
    </row>
    <row r="406" spans="4:13" ht="12.5" x14ac:dyDescent="0.25">
      <c r="D406" s="12"/>
      <c r="H406" s="22"/>
      <c r="K406" s="22"/>
      <c r="M406" s="23"/>
    </row>
    <row r="407" spans="4:13" ht="12.5" x14ac:dyDescent="0.25">
      <c r="D407" s="12"/>
      <c r="H407" s="22"/>
      <c r="K407" s="22"/>
      <c r="M407" s="23"/>
    </row>
    <row r="408" spans="4:13" ht="12.5" x14ac:dyDescent="0.25">
      <c r="D408" s="12"/>
      <c r="H408" s="22"/>
      <c r="K408" s="22"/>
      <c r="M408" s="23"/>
    </row>
    <row r="409" spans="4:13" ht="12.5" x14ac:dyDescent="0.25">
      <c r="D409" s="12"/>
      <c r="H409" s="22"/>
      <c r="K409" s="22"/>
      <c r="M409" s="23"/>
    </row>
    <row r="410" spans="4:13" ht="12.5" x14ac:dyDescent="0.25">
      <c r="D410" s="12"/>
      <c r="H410" s="22"/>
      <c r="K410" s="22"/>
      <c r="M410" s="23"/>
    </row>
    <row r="411" spans="4:13" ht="12.5" x14ac:dyDescent="0.25">
      <c r="D411" s="12"/>
      <c r="H411" s="22"/>
      <c r="K411" s="22"/>
      <c r="M411" s="23"/>
    </row>
    <row r="412" spans="4:13" ht="12.5" x14ac:dyDescent="0.25">
      <c r="D412" s="12"/>
      <c r="H412" s="22"/>
      <c r="K412" s="22"/>
      <c r="M412" s="23"/>
    </row>
    <row r="413" spans="4:13" ht="12.5" x14ac:dyDescent="0.25">
      <c r="D413" s="12"/>
      <c r="H413" s="22"/>
      <c r="K413" s="22"/>
      <c r="M413" s="23"/>
    </row>
    <row r="414" spans="4:13" ht="12.5" x14ac:dyDescent="0.25">
      <c r="D414" s="12"/>
      <c r="H414" s="22"/>
      <c r="K414" s="22"/>
      <c r="M414" s="23"/>
    </row>
    <row r="415" spans="4:13" ht="12.5" x14ac:dyDescent="0.25">
      <c r="D415" s="12"/>
      <c r="H415" s="22"/>
      <c r="K415" s="22"/>
      <c r="M415" s="23"/>
    </row>
    <row r="416" spans="4:13" ht="12.5" x14ac:dyDescent="0.25">
      <c r="D416" s="12"/>
      <c r="H416" s="22"/>
      <c r="K416" s="22"/>
      <c r="M416" s="23"/>
    </row>
    <row r="417" spans="4:13" ht="12.5" x14ac:dyDescent="0.25">
      <c r="D417" s="12"/>
      <c r="H417" s="22"/>
      <c r="K417" s="22"/>
      <c r="M417" s="23"/>
    </row>
    <row r="418" spans="4:13" ht="12.5" x14ac:dyDescent="0.25">
      <c r="D418" s="12"/>
      <c r="H418" s="22"/>
      <c r="K418" s="22"/>
      <c r="M418" s="23"/>
    </row>
    <row r="419" spans="4:13" ht="12.5" x14ac:dyDescent="0.25">
      <c r="D419" s="12"/>
      <c r="H419" s="22"/>
      <c r="K419" s="22"/>
      <c r="M419" s="23"/>
    </row>
    <row r="420" spans="4:13" ht="12.5" x14ac:dyDescent="0.25">
      <c r="D420" s="12"/>
      <c r="H420" s="22"/>
      <c r="K420" s="22"/>
      <c r="M420" s="23"/>
    </row>
    <row r="421" spans="4:13" ht="12.5" x14ac:dyDescent="0.25">
      <c r="D421" s="12"/>
      <c r="H421" s="22"/>
      <c r="K421" s="22"/>
      <c r="M421" s="23"/>
    </row>
    <row r="422" spans="4:13" ht="12.5" x14ac:dyDescent="0.25">
      <c r="D422" s="12"/>
      <c r="H422" s="22"/>
      <c r="K422" s="22"/>
      <c r="M422" s="23"/>
    </row>
    <row r="423" spans="4:13" ht="12.5" x14ac:dyDescent="0.25">
      <c r="D423" s="12"/>
      <c r="H423" s="22"/>
      <c r="K423" s="22"/>
      <c r="M423" s="23"/>
    </row>
    <row r="424" spans="4:13" ht="12.5" x14ac:dyDescent="0.25">
      <c r="D424" s="12"/>
      <c r="H424" s="22"/>
      <c r="K424" s="22"/>
      <c r="M424" s="23"/>
    </row>
    <row r="425" spans="4:13" ht="12.5" x14ac:dyDescent="0.25">
      <c r="D425" s="12"/>
      <c r="H425" s="22"/>
      <c r="K425" s="22"/>
      <c r="M425" s="23"/>
    </row>
    <row r="426" spans="4:13" ht="12.5" x14ac:dyDescent="0.25">
      <c r="D426" s="12"/>
      <c r="H426" s="22"/>
      <c r="K426" s="22"/>
      <c r="M426" s="23"/>
    </row>
    <row r="427" spans="4:13" ht="12.5" x14ac:dyDescent="0.25">
      <c r="D427" s="12"/>
      <c r="H427" s="22"/>
      <c r="K427" s="22"/>
      <c r="M427" s="23"/>
    </row>
    <row r="428" spans="4:13" ht="12.5" x14ac:dyDescent="0.25">
      <c r="D428" s="12"/>
      <c r="H428" s="22"/>
      <c r="K428" s="22"/>
      <c r="M428" s="23"/>
    </row>
    <row r="429" spans="4:13" ht="12.5" x14ac:dyDescent="0.25">
      <c r="D429" s="12"/>
      <c r="H429" s="22"/>
      <c r="K429" s="22"/>
      <c r="M429" s="23"/>
    </row>
    <row r="430" spans="4:13" ht="12.5" x14ac:dyDescent="0.25">
      <c r="D430" s="12"/>
      <c r="H430" s="22"/>
      <c r="K430" s="22"/>
      <c r="M430" s="23"/>
    </row>
    <row r="431" spans="4:13" ht="12.5" x14ac:dyDescent="0.25">
      <c r="D431" s="12"/>
      <c r="H431" s="22"/>
      <c r="K431" s="22"/>
      <c r="M431" s="23"/>
    </row>
    <row r="432" spans="4:13" ht="12.5" x14ac:dyDescent="0.25">
      <c r="D432" s="12"/>
      <c r="H432" s="22"/>
      <c r="K432" s="22"/>
      <c r="M432" s="23"/>
    </row>
    <row r="433" spans="4:13" ht="12.5" x14ac:dyDescent="0.25">
      <c r="D433" s="12"/>
      <c r="H433" s="22"/>
      <c r="K433" s="22"/>
      <c r="M433" s="23"/>
    </row>
    <row r="434" spans="4:13" ht="12.5" x14ac:dyDescent="0.25">
      <c r="D434" s="12"/>
      <c r="H434" s="22"/>
      <c r="K434" s="22"/>
      <c r="M434" s="23"/>
    </row>
    <row r="435" spans="4:13" ht="12.5" x14ac:dyDescent="0.25">
      <c r="D435" s="12"/>
      <c r="H435" s="22"/>
      <c r="K435" s="22"/>
      <c r="M435" s="23"/>
    </row>
    <row r="436" spans="4:13" ht="12.5" x14ac:dyDescent="0.25">
      <c r="D436" s="12"/>
      <c r="H436" s="22"/>
      <c r="K436" s="22"/>
      <c r="M436" s="23"/>
    </row>
    <row r="437" spans="4:13" ht="12.5" x14ac:dyDescent="0.25">
      <c r="D437" s="12"/>
      <c r="H437" s="22"/>
      <c r="K437" s="22"/>
      <c r="M437" s="23"/>
    </row>
    <row r="438" spans="4:13" ht="12.5" x14ac:dyDescent="0.25">
      <c r="D438" s="12"/>
      <c r="H438" s="22"/>
      <c r="K438" s="22"/>
      <c r="M438" s="23"/>
    </row>
    <row r="439" spans="4:13" ht="12.5" x14ac:dyDescent="0.25">
      <c r="D439" s="12"/>
      <c r="H439" s="22"/>
      <c r="K439" s="22"/>
      <c r="M439" s="23"/>
    </row>
    <row r="440" spans="4:13" ht="12.5" x14ac:dyDescent="0.25">
      <c r="D440" s="12"/>
      <c r="H440" s="22"/>
      <c r="K440" s="22"/>
      <c r="M440" s="23"/>
    </row>
    <row r="441" spans="4:13" ht="12.5" x14ac:dyDescent="0.25">
      <c r="D441" s="12"/>
      <c r="H441" s="22"/>
      <c r="K441" s="22"/>
      <c r="M441" s="23"/>
    </row>
    <row r="442" spans="4:13" ht="12.5" x14ac:dyDescent="0.25">
      <c r="D442" s="12"/>
      <c r="H442" s="22"/>
      <c r="K442" s="22"/>
      <c r="M442" s="23"/>
    </row>
    <row r="443" spans="4:13" ht="12.5" x14ac:dyDescent="0.25">
      <c r="D443" s="12"/>
      <c r="H443" s="22"/>
      <c r="K443" s="22"/>
      <c r="M443" s="23"/>
    </row>
    <row r="444" spans="4:13" ht="12.5" x14ac:dyDescent="0.25">
      <c r="D444" s="12"/>
      <c r="H444" s="22"/>
      <c r="K444" s="22"/>
      <c r="M444" s="23"/>
    </row>
    <row r="445" spans="4:13" ht="12.5" x14ac:dyDescent="0.25">
      <c r="D445" s="12"/>
      <c r="H445" s="22"/>
      <c r="K445" s="22"/>
      <c r="M445" s="23"/>
    </row>
    <row r="446" spans="4:13" ht="12.5" x14ac:dyDescent="0.25">
      <c r="D446" s="12"/>
      <c r="H446" s="22"/>
      <c r="K446" s="22"/>
      <c r="M446" s="23"/>
    </row>
    <row r="447" spans="4:13" ht="12.5" x14ac:dyDescent="0.25">
      <c r="D447" s="12"/>
      <c r="H447" s="22"/>
      <c r="K447" s="22"/>
      <c r="M447" s="23"/>
    </row>
    <row r="448" spans="4:13" ht="12.5" x14ac:dyDescent="0.25">
      <c r="D448" s="12"/>
      <c r="H448" s="22"/>
      <c r="K448" s="22"/>
      <c r="M448" s="23"/>
    </row>
    <row r="449" spans="4:13" ht="12.5" x14ac:dyDescent="0.25">
      <c r="D449" s="12"/>
      <c r="H449" s="22"/>
      <c r="K449" s="22"/>
      <c r="M449" s="23"/>
    </row>
    <row r="450" spans="4:13" ht="12.5" x14ac:dyDescent="0.25">
      <c r="D450" s="12"/>
      <c r="H450" s="22"/>
      <c r="K450" s="22"/>
      <c r="M450" s="23"/>
    </row>
    <row r="451" spans="4:13" ht="12.5" x14ac:dyDescent="0.25">
      <c r="D451" s="12"/>
      <c r="H451" s="22"/>
      <c r="K451" s="22"/>
      <c r="M451" s="23"/>
    </row>
    <row r="452" spans="4:13" ht="12.5" x14ac:dyDescent="0.25">
      <c r="D452" s="12"/>
      <c r="H452" s="22"/>
      <c r="K452" s="22"/>
      <c r="M452" s="23"/>
    </row>
    <row r="453" spans="4:13" ht="12.5" x14ac:dyDescent="0.25">
      <c r="D453" s="12"/>
      <c r="H453" s="22"/>
      <c r="K453" s="22"/>
      <c r="M453" s="23"/>
    </row>
    <row r="454" spans="4:13" ht="12.5" x14ac:dyDescent="0.25">
      <c r="D454" s="12"/>
      <c r="H454" s="22"/>
      <c r="K454" s="22"/>
      <c r="M454" s="23"/>
    </row>
    <row r="455" spans="4:13" ht="12.5" x14ac:dyDescent="0.25">
      <c r="D455" s="12"/>
      <c r="H455" s="22"/>
      <c r="K455" s="22"/>
      <c r="M455" s="23"/>
    </row>
    <row r="456" spans="4:13" ht="12.5" x14ac:dyDescent="0.25">
      <c r="D456" s="12"/>
      <c r="H456" s="22"/>
      <c r="K456" s="22"/>
      <c r="M456" s="23"/>
    </row>
    <row r="457" spans="4:13" ht="12.5" x14ac:dyDescent="0.25">
      <c r="D457" s="12"/>
      <c r="H457" s="22"/>
      <c r="K457" s="22"/>
      <c r="M457" s="23"/>
    </row>
    <row r="458" spans="4:13" ht="12.5" x14ac:dyDescent="0.25">
      <c r="D458" s="12"/>
      <c r="H458" s="22"/>
      <c r="K458" s="22"/>
      <c r="M458" s="23"/>
    </row>
    <row r="459" spans="4:13" ht="12.5" x14ac:dyDescent="0.25">
      <c r="D459" s="12"/>
      <c r="H459" s="22"/>
      <c r="K459" s="22"/>
      <c r="M459" s="23"/>
    </row>
    <row r="460" spans="4:13" ht="12.5" x14ac:dyDescent="0.25">
      <c r="D460" s="12"/>
      <c r="H460" s="22"/>
      <c r="K460" s="22"/>
      <c r="M460" s="23"/>
    </row>
    <row r="461" spans="4:13" ht="12.5" x14ac:dyDescent="0.25">
      <c r="D461" s="12"/>
      <c r="H461" s="22"/>
      <c r="K461" s="22"/>
      <c r="M461" s="23"/>
    </row>
    <row r="462" spans="4:13" ht="12.5" x14ac:dyDescent="0.25">
      <c r="D462" s="12"/>
      <c r="H462" s="22"/>
      <c r="K462" s="22"/>
      <c r="M462" s="23"/>
    </row>
    <row r="463" spans="4:13" ht="12.5" x14ac:dyDescent="0.25">
      <c r="D463" s="12"/>
      <c r="H463" s="22"/>
      <c r="K463" s="22"/>
      <c r="M463" s="23"/>
    </row>
    <row r="464" spans="4:13" ht="12.5" x14ac:dyDescent="0.25">
      <c r="D464" s="12"/>
      <c r="H464" s="22"/>
      <c r="K464" s="22"/>
      <c r="M464" s="23"/>
    </row>
    <row r="465" spans="4:13" ht="12.5" x14ac:dyDescent="0.25">
      <c r="D465" s="12"/>
      <c r="H465" s="22"/>
      <c r="K465" s="22"/>
      <c r="M465" s="23"/>
    </row>
    <row r="466" spans="4:13" ht="12.5" x14ac:dyDescent="0.25">
      <c r="D466" s="12"/>
      <c r="H466" s="22"/>
      <c r="K466" s="22"/>
      <c r="M466" s="23"/>
    </row>
    <row r="467" spans="4:13" ht="12.5" x14ac:dyDescent="0.25">
      <c r="D467" s="12"/>
      <c r="H467" s="22"/>
      <c r="K467" s="22"/>
      <c r="M467" s="23"/>
    </row>
    <row r="468" spans="4:13" ht="12.5" x14ac:dyDescent="0.25">
      <c r="D468" s="12"/>
      <c r="H468" s="22"/>
      <c r="K468" s="22"/>
      <c r="M468" s="23"/>
    </row>
    <row r="469" spans="4:13" ht="12.5" x14ac:dyDescent="0.25">
      <c r="D469" s="12"/>
      <c r="H469" s="22"/>
      <c r="K469" s="22"/>
      <c r="M469" s="23"/>
    </row>
    <row r="470" spans="4:13" ht="12.5" x14ac:dyDescent="0.25">
      <c r="D470" s="12"/>
      <c r="H470" s="22"/>
      <c r="K470" s="22"/>
      <c r="M470" s="23"/>
    </row>
    <row r="471" spans="4:13" ht="12.5" x14ac:dyDescent="0.25">
      <c r="D471" s="12"/>
      <c r="H471" s="22"/>
      <c r="K471" s="22"/>
      <c r="M471" s="23"/>
    </row>
    <row r="472" spans="4:13" ht="12.5" x14ac:dyDescent="0.25">
      <c r="D472" s="12"/>
      <c r="H472" s="22"/>
      <c r="K472" s="22"/>
      <c r="M472" s="23"/>
    </row>
    <row r="473" spans="4:13" ht="12.5" x14ac:dyDescent="0.25">
      <c r="D473" s="12"/>
      <c r="H473" s="22"/>
      <c r="K473" s="22"/>
      <c r="M473" s="23"/>
    </row>
    <row r="474" spans="4:13" ht="12.5" x14ac:dyDescent="0.25">
      <c r="D474" s="12"/>
      <c r="H474" s="22"/>
      <c r="K474" s="22"/>
      <c r="M474" s="23"/>
    </row>
    <row r="475" spans="4:13" ht="12.5" x14ac:dyDescent="0.25">
      <c r="D475" s="12"/>
      <c r="H475" s="22"/>
      <c r="K475" s="22"/>
      <c r="M475" s="23"/>
    </row>
    <row r="476" spans="4:13" ht="12.5" x14ac:dyDescent="0.25">
      <c r="D476" s="12"/>
      <c r="H476" s="22"/>
      <c r="K476" s="22"/>
      <c r="M476" s="23"/>
    </row>
    <row r="477" spans="4:13" ht="12.5" x14ac:dyDescent="0.25">
      <c r="D477" s="12"/>
      <c r="H477" s="22"/>
      <c r="K477" s="22"/>
      <c r="M477" s="23"/>
    </row>
    <row r="478" spans="4:13" ht="12.5" x14ac:dyDescent="0.25">
      <c r="D478" s="12"/>
      <c r="H478" s="22"/>
      <c r="K478" s="22"/>
      <c r="M478" s="23"/>
    </row>
    <row r="479" spans="4:13" ht="12.5" x14ac:dyDescent="0.25">
      <c r="D479" s="12"/>
      <c r="H479" s="22"/>
      <c r="K479" s="22"/>
      <c r="M479" s="23"/>
    </row>
    <row r="480" spans="4:13" ht="12.5" x14ac:dyDescent="0.25">
      <c r="D480" s="12"/>
      <c r="H480" s="22"/>
      <c r="K480" s="22"/>
      <c r="M480" s="23"/>
    </row>
    <row r="481" spans="4:13" ht="12.5" x14ac:dyDescent="0.25">
      <c r="D481" s="12"/>
      <c r="H481" s="22"/>
      <c r="K481" s="22"/>
      <c r="M481" s="23"/>
    </row>
    <row r="482" spans="4:13" ht="12.5" x14ac:dyDescent="0.25">
      <c r="D482" s="12"/>
      <c r="H482" s="22"/>
      <c r="K482" s="22"/>
      <c r="M482" s="23"/>
    </row>
    <row r="483" spans="4:13" ht="12.5" x14ac:dyDescent="0.25">
      <c r="D483" s="12"/>
      <c r="H483" s="22"/>
      <c r="K483" s="22"/>
      <c r="M483" s="23"/>
    </row>
    <row r="484" spans="4:13" ht="12.5" x14ac:dyDescent="0.25">
      <c r="D484" s="12"/>
      <c r="H484" s="22"/>
      <c r="K484" s="22"/>
      <c r="M484" s="23"/>
    </row>
    <row r="485" spans="4:13" ht="12.5" x14ac:dyDescent="0.25">
      <c r="D485" s="12"/>
      <c r="H485" s="22"/>
      <c r="K485" s="22"/>
      <c r="M485" s="23"/>
    </row>
    <row r="486" spans="4:13" ht="12.5" x14ac:dyDescent="0.25">
      <c r="D486" s="12"/>
      <c r="H486" s="22"/>
      <c r="K486" s="22"/>
      <c r="M486" s="23"/>
    </row>
    <row r="487" spans="4:13" ht="12.5" x14ac:dyDescent="0.25">
      <c r="D487" s="12"/>
      <c r="H487" s="22"/>
      <c r="K487" s="22"/>
      <c r="M487" s="23"/>
    </row>
    <row r="488" spans="4:13" ht="12.5" x14ac:dyDescent="0.25">
      <c r="D488" s="12"/>
      <c r="H488" s="22"/>
      <c r="K488" s="22"/>
      <c r="M488" s="23"/>
    </row>
    <row r="489" spans="4:13" ht="12.5" x14ac:dyDescent="0.25">
      <c r="D489" s="12"/>
      <c r="H489" s="22"/>
      <c r="K489" s="22"/>
      <c r="M489" s="23"/>
    </row>
    <row r="490" spans="4:13" ht="12.5" x14ac:dyDescent="0.25">
      <c r="D490" s="12"/>
      <c r="H490" s="22"/>
      <c r="K490" s="22"/>
      <c r="M490" s="23"/>
    </row>
    <row r="491" spans="4:13" ht="12.5" x14ac:dyDescent="0.25">
      <c r="D491" s="12"/>
      <c r="H491" s="22"/>
      <c r="K491" s="22"/>
      <c r="M491" s="23"/>
    </row>
    <row r="492" spans="4:13" ht="12.5" x14ac:dyDescent="0.25">
      <c r="D492" s="12"/>
      <c r="H492" s="22"/>
      <c r="K492" s="22"/>
      <c r="M492" s="23"/>
    </row>
    <row r="493" spans="4:13" ht="12.5" x14ac:dyDescent="0.25">
      <c r="D493" s="12"/>
      <c r="H493" s="22"/>
      <c r="K493" s="22"/>
      <c r="M493" s="23"/>
    </row>
    <row r="494" spans="4:13" ht="12.5" x14ac:dyDescent="0.25">
      <c r="D494" s="12"/>
      <c r="H494" s="22"/>
      <c r="K494" s="22"/>
      <c r="M494" s="23"/>
    </row>
    <row r="495" spans="4:13" ht="12.5" x14ac:dyDescent="0.25">
      <c r="D495" s="12"/>
      <c r="H495" s="22"/>
      <c r="K495" s="22"/>
      <c r="M495" s="23"/>
    </row>
    <row r="496" spans="4:13" ht="12.5" x14ac:dyDescent="0.25">
      <c r="D496" s="12"/>
      <c r="H496" s="22"/>
      <c r="K496" s="22"/>
      <c r="M496" s="23"/>
    </row>
    <row r="497" spans="4:13" ht="12.5" x14ac:dyDescent="0.25">
      <c r="D497" s="12"/>
      <c r="H497" s="22"/>
      <c r="K497" s="22"/>
      <c r="M497" s="23"/>
    </row>
    <row r="498" spans="4:13" ht="12.5" x14ac:dyDescent="0.25">
      <c r="D498" s="12"/>
      <c r="H498" s="22"/>
      <c r="K498" s="22"/>
      <c r="M498" s="23"/>
    </row>
    <row r="499" spans="4:13" ht="12.5" x14ac:dyDescent="0.25">
      <c r="D499" s="12"/>
      <c r="H499" s="22"/>
      <c r="K499" s="22"/>
      <c r="M499" s="23"/>
    </row>
    <row r="500" spans="4:13" ht="12.5" x14ac:dyDescent="0.25">
      <c r="D500" s="12"/>
      <c r="H500" s="22"/>
      <c r="K500" s="22"/>
      <c r="M500" s="23"/>
    </row>
    <row r="501" spans="4:13" ht="12.5" x14ac:dyDescent="0.25">
      <c r="D501" s="12"/>
      <c r="H501" s="22"/>
      <c r="K501" s="22"/>
      <c r="M501" s="23"/>
    </row>
    <row r="502" spans="4:13" ht="12.5" x14ac:dyDescent="0.25">
      <c r="D502" s="12"/>
      <c r="H502" s="22"/>
      <c r="K502" s="22"/>
      <c r="M502" s="23"/>
    </row>
    <row r="503" spans="4:13" ht="12.5" x14ac:dyDescent="0.25">
      <c r="D503" s="12"/>
      <c r="H503" s="22"/>
      <c r="K503" s="22"/>
      <c r="M503" s="23"/>
    </row>
    <row r="504" spans="4:13" ht="12.5" x14ac:dyDescent="0.25">
      <c r="D504" s="12"/>
      <c r="H504" s="22"/>
      <c r="K504" s="22"/>
      <c r="M504" s="23"/>
    </row>
    <row r="505" spans="4:13" ht="12.5" x14ac:dyDescent="0.25">
      <c r="D505" s="12"/>
      <c r="H505" s="22"/>
      <c r="K505" s="22"/>
      <c r="M505" s="23"/>
    </row>
    <row r="506" spans="4:13" ht="12.5" x14ac:dyDescent="0.25">
      <c r="D506" s="12"/>
      <c r="H506" s="22"/>
      <c r="K506" s="22"/>
      <c r="M506" s="23"/>
    </row>
    <row r="507" spans="4:13" ht="12.5" x14ac:dyDescent="0.25">
      <c r="D507" s="12"/>
      <c r="H507" s="22"/>
      <c r="K507" s="22"/>
      <c r="M507" s="23"/>
    </row>
    <row r="508" spans="4:13" ht="12.5" x14ac:dyDescent="0.25">
      <c r="D508" s="12"/>
      <c r="H508" s="22"/>
      <c r="K508" s="22"/>
      <c r="M508" s="23"/>
    </row>
    <row r="509" spans="4:13" ht="12.5" x14ac:dyDescent="0.25">
      <c r="D509" s="12"/>
      <c r="H509" s="22"/>
      <c r="K509" s="22"/>
      <c r="M509" s="23"/>
    </row>
    <row r="510" spans="4:13" ht="12.5" x14ac:dyDescent="0.25">
      <c r="D510" s="12"/>
      <c r="H510" s="22"/>
      <c r="K510" s="22"/>
      <c r="M510" s="23"/>
    </row>
    <row r="511" spans="4:13" ht="12.5" x14ac:dyDescent="0.25">
      <c r="D511" s="12"/>
      <c r="H511" s="22"/>
      <c r="K511" s="22"/>
      <c r="M511" s="23"/>
    </row>
    <row r="512" spans="4:13" ht="12.5" x14ac:dyDescent="0.25">
      <c r="D512" s="12"/>
      <c r="H512" s="22"/>
      <c r="K512" s="22"/>
      <c r="M512" s="23"/>
    </row>
    <row r="513" spans="4:13" ht="12.5" x14ac:dyDescent="0.25">
      <c r="D513" s="12"/>
      <c r="H513" s="22"/>
      <c r="K513" s="22"/>
      <c r="M513" s="23"/>
    </row>
    <row r="514" spans="4:13" ht="12.5" x14ac:dyDescent="0.25">
      <c r="D514" s="12"/>
      <c r="H514" s="22"/>
      <c r="K514" s="22"/>
      <c r="M514" s="23"/>
    </row>
    <row r="515" spans="4:13" ht="12.5" x14ac:dyDescent="0.25">
      <c r="D515" s="12"/>
      <c r="H515" s="22"/>
      <c r="K515" s="22"/>
      <c r="M515" s="23"/>
    </row>
    <row r="516" spans="4:13" ht="12.5" x14ac:dyDescent="0.25">
      <c r="D516" s="12"/>
      <c r="H516" s="22"/>
      <c r="K516" s="22"/>
      <c r="M516" s="23"/>
    </row>
    <row r="517" spans="4:13" ht="12.5" x14ac:dyDescent="0.25">
      <c r="D517" s="12"/>
      <c r="H517" s="22"/>
      <c r="K517" s="22"/>
      <c r="M517" s="23"/>
    </row>
    <row r="518" spans="4:13" ht="12.5" x14ac:dyDescent="0.25">
      <c r="D518" s="12"/>
      <c r="H518" s="22"/>
      <c r="K518" s="22"/>
      <c r="M518" s="23"/>
    </row>
    <row r="519" spans="4:13" ht="12.5" x14ac:dyDescent="0.25">
      <c r="D519" s="12"/>
      <c r="H519" s="22"/>
      <c r="K519" s="22"/>
      <c r="M519" s="23"/>
    </row>
    <row r="520" spans="4:13" ht="12.5" x14ac:dyDescent="0.25">
      <c r="D520" s="12"/>
      <c r="H520" s="22"/>
      <c r="K520" s="22"/>
      <c r="M520" s="23"/>
    </row>
    <row r="521" spans="4:13" ht="12.5" x14ac:dyDescent="0.25">
      <c r="D521" s="12"/>
      <c r="H521" s="22"/>
      <c r="K521" s="22"/>
      <c r="M521" s="23"/>
    </row>
    <row r="522" spans="4:13" ht="12.5" x14ac:dyDescent="0.25">
      <c r="D522" s="12"/>
      <c r="H522" s="22"/>
      <c r="K522" s="22"/>
      <c r="M522" s="23"/>
    </row>
    <row r="523" spans="4:13" ht="12.5" x14ac:dyDescent="0.25">
      <c r="D523" s="12"/>
      <c r="H523" s="22"/>
      <c r="K523" s="22"/>
      <c r="M523" s="23"/>
    </row>
    <row r="524" spans="4:13" ht="12.5" x14ac:dyDescent="0.25">
      <c r="D524" s="12"/>
      <c r="H524" s="22"/>
      <c r="K524" s="22"/>
      <c r="M524" s="23"/>
    </row>
    <row r="525" spans="4:13" ht="12.5" x14ac:dyDescent="0.25">
      <c r="D525" s="12"/>
      <c r="H525" s="22"/>
      <c r="K525" s="22"/>
      <c r="M525" s="23"/>
    </row>
    <row r="526" spans="4:13" ht="12.5" x14ac:dyDescent="0.25">
      <c r="D526" s="12"/>
      <c r="H526" s="22"/>
      <c r="K526" s="22"/>
      <c r="M526" s="23"/>
    </row>
    <row r="527" spans="4:13" ht="12.5" x14ac:dyDescent="0.25">
      <c r="D527" s="12"/>
      <c r="H527" s="22"/>
      <c r="K527" s="22"/>
      <c r="M527" s="23"/>
    </row>
    <row r="528" spans="4:13" ht="12.5" x14ac:dyDescent="0.25">
      <c r="D528" s="12"/>
      <c r="H528" s="22"/>
      <c r="K528" s="22"/>
      <c r="M528" s="23"/>
    </row>
    <row r="529" spans="4:13" ht="12.5" x14ac:dyDescent="0.25">
      <c r="D529" s="12"/>
      <c r="H529" s="22"/>
      <c r="K529" s="22"/>
      <c r="M529" s="23"/>
    </row>
    <row r="530" spans="4:13" ht="12.5" x14ac:dyDescent="0.25">
      <c r="D530" s="12"/>
      <c r="H530" s="22"/>
      <c r="K530" s="22"/>
      <c r="M530" s="23"/>
    </row>
    <row r="531" spans="4:13" ht="12.5" x14ac:dyDescent="0.25">
      <c r="D531" s="12"/>
      <c r="H531" s="22"/>
      <c r="K531" s="22"/>
      <c r="M531" s="23"/>
    </row>
    <row r="532" spans="4:13" ht="12.5" x14ac:dyDescent="0.25">
      <c r="D532" s="12"/>
      <c r="H532" s="22"/>
      <c r="K532" s="22"/>
      <c r="M532" s="23"/>
    </row>
    <row r="533" spans="4:13" ht="12.5" x14ac:dyDescent="0.25">
      <c r="D533" s="12"/>
      <c r="H533" s="22"/>
      <c r="K533" s="22"/>
      <c r="M533" s="23"/>
    </row>
    <row r="534" spans="4:13" ht="12.5" x14ac:dyDescent="0.25">
      <c r="D534" s="12"/>
      <c r="H534" s="22"/>
      <c r="K534" s="22"/>
      <c r="M534" s="23"/>
    </row>
    <row r="535" spans="4:13" ht="12.5" x14ac:dyDescent="0.25">
      <c r="D535" s="12"/>
      <c r="H535" s="22"/>
      <c r="K535" s="22"/>
      <c r="M535" s="23"/>
    </row>
    <row r="536" spans="4:13" ht="12.5" x14ac:dyDescent="0.25">
      <c r="D536" s="12"/>
      <c r="H536" s="22"/>
      <c r="K536" s="22"/>
      <c r="M536" s="23"/>
    </row>
    <row r="537" spans="4:13" ht="12.5" x14ac:dyDescent="0.25">
      <c r="D537" s="12"/>
      <c r="H537" s="22"/>
      <c r="K537" s="22"/>
      <c r="M537" s="23"/>
    </row>
    <row r="538" spans="4:13" ht="12.5" x14ac:dyDescent="0.25">
      <c r="D538" s="12"/>
      <c r="H538" s="22"/>
      <c r="K538" s="22"/>
      <c r="M538" s="23"/>
    </row>
    <row r="539" spans="4:13" ht="12.5" x14ac:dyDescent="0.25">
      <c r="D539" s="12"/>
      <c r="H539" s="22"/>
      <c r="K539" s="22"/>
      <c r="M539" s="23"/>
    </row>
    <row r="540" spans="4:13" ht="12.5" x14ac:dyDescent="0.25">
      <c r="D540" s="12"/>
      <c r="H540" s="22"/>
      <c r="K540" s="22"/>
      <c r="M540" s="23"/>
    </row>
    <row r="541" spans="4:13" ht="12.5" x14ac:dyDescent="0.25">
      <c r="D541" s="12"/>
      <c r="H541" s="22"/>
      <c r="K541" s="22"/>
      <c r="M541" s="23"/>
    </row>
    <row r="542" spans="4:13" ht="12.5" x14ac:dyDescent="0.25">
      <c r="D542" s="12"/>
      <c r="H542" s="22"/>
      <c r="K542" s="22"/>
      <c r="M542" s="23"/>
    </row>
    <row r="543" spans="4:13" ht="12.5" x14ac:dyDescent="0.25">
      <c r="D543" s="12"/>
      <c r="H543" s="22"/>
      <c r="K543" s="22"/>
      <c r="M543" s="23"/>
    </row>
    <row r="544" spans="4:13" ht="12.5" x14ac:dyDescent="0.25">
      <c r="D544" s="12"/>
      <c r="H544" s="22"/>
      <c r="K544" s="22"/>
      <c r="M544" s="23"/>
    </row>
    <row r="545" spans="4:13" ht="12.5" x14ac:dyDescent="0.25">
      <c r="D545" s="12"/>
      <c r="H545" s="22"/>
      <c r="K545" s="22"/>
      <c r="M545" s="23"/>
    </row>
    <row r="546" spans="4:13" ht="12.5" x14ac:dyDescent="0.25">
      <c r="D546" s="12"/>
      <c r="H546" s="22"/>
      <c r="K546" s="22"/>
      <c r="M546" s="23"/>
    </row>
    <row r="547" spans="4:13" ht="12.5" x14ac:dyDescent="0.25">
      <c r="D547" s="12"/>
      <c r="H547" s="22"/>
      <c r="K547" s="22"/>
      <c r="M547" s="23"/>
    </row>
    <row r="548" spans="4:13" ht="12.5" x14ac:dyDescent="0.25">
      <c r="D548" s="12"/>
      <c r="H548" s="22"/>
      <c r="K548" s="22"/>
      <c r="M548" s="23"/>
    </row>
    <row r="549" spans="4:13" ht="12.5" x14ac:dyDescent="0.25">
      <c r="D549" s="12"/>
      <c r="H549" s="22"/>
      <c r="K549" s="22"/>
      <c r="M549" s="23"/>
    </row>
    <row r="550" spans="4:13" ht="12.5" x14ac:dyDescent="0.25">
      <c r="D550" s="12"/>
      <c r="H550" s="22"/>
      <c r="K550" s="22"/>
      <c r="M550" s="23"/>
    </row>
    <row r="551" spans="4:13" ht="12.5" x14ac:dyDescent="0.25">
      <c r="D551" s="12"/>
      <c r="H551" s="22"/>
      <c r="K551" s="22"/>
      <c r="M551" s="23"/>
    </row>
    <row r="552" spans="4:13" ht="12.5" x14ac:dyDescent="0.25">
      <c r="D552" s="12"/>
      <c r="H552" s="22"/>
      <c r="K552" s="22"/>
      <c r="M552" s="23"/>
    </row>
    <row r="553" spans="4:13" ht="12.5" x14ac:dyDescent="0.25">
      <c r="D553" s="12"/>
      <c r="H553" s="22"/>
      <c r="K553" s="22"/>
      <c r="M553" s="23"/>
    </row>
    <row r="554" spans="4:13" ht="12.5" x14ac:dyDescent="0.25">
      <c r="D554" s="12"/>
      <c r="H554" s="22"/>
      <c r="K554" s="22"/>
      <c r="M554" s="23"/>
    </row>
    <row r="555" spans="4:13" ht="12.5" x14ac:dyDescent="0.25">
      <c r="D555" s="12"/>
      <c r="H555" s="22"/>
      <c r="K555" s="22"/>
      <c r="M555" s="23"/>
    </row>
    <row r="556" spans="4:13" ht="12.5" x14ac:dyDescent="0.25">
      <c r="D556" s="12"/>
      <c r="H556" s="22"/>
      <c r="K556" s="22"/>
      <c r="M556" s="23"/>
    </row>
    <row r="557" spans="4:13" ht="12.5" x14ac:dyDescent="0.25">
      <c r="D557" s="12"/>
      <c r="H557" s="22"/>
      <c r="K557" s="22"/>
      <c r="M557" s="23"/>
    </row>
    <row r="558" spans="4:13" ht="12.5" x14ac:dyDescent="0.25">
      <c r="D558" s="12"/>
      <c r="H558" s="22"/>
      <c r="K558" s="22"/>
      <c r="M558" s="23"/>
    </row>
    <row r="559" spans="4:13" ht="12.5" x14ac:dyDescent="0.25">
      <c r="D559" s="12"/>
      <c r="H559" s="22"/>
      <c r="K559" s="22"/>
      <c r="M559" s="23"/>
    </row>
    <row r="560" spans="4:13" ht="12.5" x14ac:dyDescent="0.25">
      <c r="D560" s="12"/>
      <c r="H560" s="22"/>
      <c r="K560" s="22"/>
      <c r="M560" s="23"/>
    </row>
    <row r="561" spans="4:13" ht="12.5" x14ac:dyDescent="0.25">
      <c r="D561" s="12"/>
      <c r="H561" s="22"/>
      <c r="K561" s="22"/>
      <c r="M561" s="23"/>
    </row>
    <row r="562" spans="4:13" ht="12.5" x14ac:dyDescent="0.25">
      <c r="D562" s="12"/>
      <c r="H562" s="22"/>
      <c r="K562" s="22"/>
      <c r="M562" s="23"/>
    </row>
    <row r="563" spans="4:13" ht="12.5" x14ac:dyDescent="0.25">
      <c r="D563" s="12"/>
      <c r="H563" s="22"/>
      <c r="K563" s="22"/>
      <c r="M563" s="23"/>
    </row>
    <row r="564" spans="4:13" ht="12.5" x14ac:dyDescent="0.25">
      <c r="D564" s="12"/>
      <c r="H564" s="22"/>
      <c r="K564" s="22"/>
      <c r="M564" s="23"/>
    </row>
    <row r="565" spans="4:13" ht="12.5" x14ac:dyDescent="0.25">
      <c r="D565" s="12"/>
      <c r="H565" s="22"/>
      <c r="K565" s="22"/>
      <c r="M565" s="23"/>
    </row>
    <row r="566" spans="4:13" ht="12.5" x14ac:dyDescent="0.25">
      <c r="D566" s="12"/>
      <c r="H566" s="22"/>
      <c r="K566" s="22"/>
      <c r="M566" s="23"/>
    </row>
    <row r="567" spans="4:13" ht="12.5" x14ac:dyDescent="0.25">
      <c r="D567" s="12"/>
      <c r="H567" s="22"/>
      <c r="K567" s="22"/>
      <c r="M567" s="23"/>
    </row>
    <row r="568" spans="4:13" ht="12.5" x14ac:dyDescent="0.25">
      <c r="D568" s="12"/>
      <c r="H568" s="22"/>
      <c r="K568" s="22"/>
      <c r="M568" s="23"/>
    </row>
    <row r="569" spans="4:13" ht="12.5" x14ac:dyDescent="0.25">
      <c r="D569" s="12"/>
      <c r="H569" s="22"/>
      <c r="K569" s="22"/>
      <c r="M569" s="23"/>
    </row>
    <row r="570" spans="4:13" ht="12.5" x14ac:dyDescent="0.25">
      <c r="D570" s="12"/>
      <c r="H570" s="22"/>
      <c r="K570" s="22"/>
      <c r="M570" s="23"/>
    </row>
    <row r="571" spans="4:13" ht="12.5" x14ac:dyDescent="0.25">
      <c r="D571" s="12"/>
      <c r="H571" s="22"/>
      <c r="K571" s="22"/>
      <c r="M571" s="23"/>
    </row>
    <row r="572" spans="4:13" ht="12.5" x14ac:dyDescent="0.25">
      <c r="D572" s="12"/>
      <c r="H572" s="22"/>
      <c r="K572" s="22"/>
      <c r="M572" s="23"/>
    </row>
    <row r="573" spans="4:13" ht="12.5" x14ac:dyDescent="0.25">
      <c r="D573" s="12"/>
      <c r="H573" s="22"/>
      <c r="K573" s="22"/>
      <c r="M573" s="23"/>
    </row>
    <row r="574" spans="4:13" ht="12.5" x14ac:dyDescent="0.25">
      <c r="D574" s="12"/>
      <c r="H574" s="22"/>
      <c r="K574" s="22"/>
      <c r="M574" s="23"/>
    </row>
    <row r="575" spans="4:13" ht="12.5" x14ac:dyDescent="0.25">
      <c r="D575" s="12"/>
      <c r="H575" s="22"/>
      <c r="K575" s="22"/>
      <c r="M575" s="23"/>
    </row>
    <row r="576" spans="4:13" ht="12.5" x14ac:dyDescent="0.25">
      <c r="D576" s="12"/>
      <c r="H576" s="22"/>
      <c r="K576" s="22"/>
      <c r="M576" s="23"/>
    </row>
    <row r="577" spans="4:13" ht="12.5" x14ac:dyDescent="0.25">
      <c r="D577" s="12"/>
      <c r="H577" s="22"/>
      <c r="K577" s="22"/>
      <c r="M577" s="23"/>
    </row>
    <row r="578" spans="4:13" ht="12.5" x14ac:dyDescent="0.25">
      <c r="D578" s="12"/>
      <c r="H578" s="22"/>
      <c r="K578" s="22"/>
      <c r="M578" s="23"/>
    </row>
    <row r="579" spans="4:13" ht="12.5" x14ac:dyDescent="0.25">
      <c r="D579" s="12"/>
      <c r="H579" s="22"/>
      <c r="K579" s="22"/>
      <c r="M579" s="23"/>
    </row>
    <row r="580" spans="4:13" ht="12.5" x14ac:dyDescent="0.25">
      <c r="D580" s="12"/>
      <c r="H580" s="22"/>
      <c r="K580" s="22"/>
      <c r="M580" s="23"/>
    </row>
    <row r="581" spans="4:13" ht="12.5" x14ac:dyDescent="0.25">
      <c r="D581" s="12"/>
      <c r="H581" s="22"/>
      <c r="K581" s="22"/>
      <c r="M581" s="23"/>
    </row>
    <row r="582" spans="4:13" ht="12.5" x14ac:dyDescent="0.25">
      <c r="D582" s="12"/>
      <c r="H582" s="22"/>
      <c r="K582" s="22"/>
      <c r="M582" s="23"/>
    </row>
    <row r="583" spans="4:13" ht="12.5" x14ac:dyDescent="0.25">
      <c r="D583" s="12"/>
      <c r="H583" s="22"/>
      <c r="K583" s="22"/>
      <c r="M583" s="23"/>
    </row>
    <row r="584" spans="4:13" ht="12.5" x14ac:dyDescent="0.25">
      <c r="D584" s="12"/>
      <c r="H584" s="22"/>
      <c r="K584" s="22"/>
      <c r="M584" s="23"/>
    </row>
    <row r="585" spans="4:13" ht="12.5" x14ac:dyDescent="0.25">
      <c r="D585" s="12"/>
      <c r="H585" s="22"/>
      <c r="K585" s="22"/>
      <c r="M585" s="23"/>
    </row>
    <row r="586" spans="4:13" ht="12.5" x14ac:dyDescent="0.25">
      <c r="D586" s="12"/>
      <c r="H586" s="22"/>
      <c r="K586" s="22"/>
      <c r="M586" s="23"/>
    </row>
    <row r="587" spans="4:13" ht="12.5" x14ac:dyDescent="0.25">
      <c r="D587" s="12"/>
      <c r="H587" s="22"/>
      <c r="K587" s="22"/>
      <c r="M587" s="23"/>
    </row>
    <row r="588" spans="4:13" ht="12.5" x14ac:dyDescent="0.25">
      <c r="D588" s="12"/>
      <c r="H588" s="22"/>
      <c r="K588" s="22"/>
      <c r="M588" s="23"/>
    </row>
    <row r="589" spans="4:13" ht="12.5" x14ac:dyDescent="0.25">
      <c r="D589" s="12"/>
      <c r="H589" s="22"/>
      <c r="K589" s="22"/>
      <c r="M589" s="23"/>
    </row>
    <row r="590" spans="4:13" ht="12.5" x14ac:dyDescent="0.25">
      <c r="D590" s="12"/>
      <c r="H590" s="22"/>
      <c r="K590" s="22"/>
      <c r="M590" s="23"/>
    </row>
    <row r="591" spans="4:13" ht="12.5" x14ac:dyDescent="0.25">
      <c r="D591" s="12"/>
      <c r="H591" s="22"/>
      <c r="K591" s="22"/>
      <c r="M591" s="23"/>
    </row>
    <row r="592" spans="4:13" ht="12.5" x14ac:dyDescent="0.25">
      <c r="D592" s="12"/>
      <c r="H592" s="22"/>
      <c r="K592" s="22"/>
      <c r="M592" s="23"/>
    </row>
    <row r="593" spans="4:13" ht="12.5" x14ac:dyDescent="0.25">
      <c r="D593" s="12"/>
      <c r="H593" s="22"/>
      <c r="K593" s="22"/>
      <c r="M593" s="23"/>
    </row>
    <row r="594" spans="4:13" ht="12.5" x14ac:dyDescent="0.25">
      <c r="D594" s="12"/>
      <c r="H594" s="22"/>
      <c r="K594" s="22"/>
      <c r="M594" s="23"/>
    </row>
    <row r="595" spans="4:13" ht="12.5" x14ac:dyDescent="0.25">
      <c r="D595" s="12"/>
      <c r="H595" s="22"/>
      <c r="K595" s="22"/>
      <c r="M595" s="23"/>
    </row>
    <row r="596" spans="4:13" ht="12.5" x14ac:dyDescent="0.25">
      <c r="D596" s="12"/>
      <c r="H596" s="22"/>
      <c r="K596" s="22"/>
      <c r="M596" s="23"/>
    </row>
    <row r="597" spans="4:13" ht="12.5" x14ac:dyDescent="0.25">
      <c r="D597" s="12"/>
      <c r="H597" s="22"/>
      <c r="K597" s="22"/>
      <c r="M597" s="23"/>
    </row>
    <row r="598" spans="4:13" ht="12.5" x14ac:dyDescent="0.25">
      <c r="D598" s="12"/>
      <c r="H598" s="22"/>
      <c r="K598" s="22"/>
      <c r="M598" s="23"/>
    </row>
    <row r="599" spans="4:13" ht="12.5" x14ac:dyDescent="0.25">
      <c r="D599" s="12"/>
      <c r="H599" s="22"/>
      <c r="K599" s="22"/>
      <c r="M599" s="23"/>
    </row>
    <row r="600" spans="4:13" ht="12.5" x14ac:dyDescent="0.25">
      <c r="D600" s="12"/>
      <c r="H600" s="22"/>
      <c r="K600" s="22"/>
      <c r="M600" s="23"/>
    </row>
    <row r="601" spans="4:13" ht="12.5" x14ac:dyDescent="0.25">
      <c r="D601" s="12"/>
      <c r="H601" s="22"/>
      <c r="K601" s="22"/>
      <c r="M601" s="23"/>
    </row>
    <row r="602" spans="4:13" ht="12.5" x14ac:dyDescent="0.25">
      <c r="D602" s="12"/>
      <c r="H602" s="22"/>
      <c r="K602" s="22"/>
      <c r="M602" s="23"/>
    </row>
    <row r="603" spans="4:13" ht="12.5" x14ac:dyDescent="0.25">
      <c r="D603" s="12"/>
      <c r="H603" s="22"/>
      <c r="K603" s="22"/>
      <c r="M603" s="23"/>
    </row>
    <row r="604" spans="4:13" ht="12.5" x14ac:dyDescent="0.25">
      <c r="D604" s="12"/>
      <c r="H604" s="22"/>
      <c r="K604" s="22"/>
      <c r="M604" s="23"/>
    </row>
    <row r="605" spans="4:13" ht="12.5" x14ac:dyDescent="0.25">
      <c r="D605" s="12"/>
      <c r="H605" s="22"/>
      <c r="K605" s="22"/>
      <c r="M605" s="23"/>
    </row>
    <row r="606" spans="4:13" ht="12.5" x14ac:dyDescent="0.25">
      <c r="D606" s="12"/>
      <c r="H606" s="22"/>
      <c r="K606" s="22"/>
      <c r="M606" s="23"/>
    </row>
    <row r="607" spans="4:13" ht="12.5" x14ac:dyDescent="0.25">
      <c r="D607" s="12"/>
      <c r="H607" s="22"/>
      <c r="K607" s="22"/>
      <c r="M607" s="23"/>
    </row>
    <row r="608" spans="4:13" ht="12.5" x14ac:dyDescent="0.25">
      <c r="D608" s="12"/>
      <c r="H608" s="22"/>
      <c r="K608" s="22"/>
      <c r="M608" s="23"/>
    </row>
    <row r="609" spans="4:13" ht="12.5" x14ac:dyDescent="0.25">
      <c r="D609" s="12"/>
      <c r="H609" s="22"/>
      <c r="K609" s="22"/>
      <c r="M609" s="23"/>
    </row>
    <row r="610" spans="4:13" ht="12.5" x14ac:dyDescent="0.25">
      <c r="D610" s="12"/>
      <c r="H610" s="22"/>
      <c r="K610" s="22"/>
      <c r="M610" s="23"/>
    </row>
    <row r="611" spans="4:13" ht="12.5" x14ac:dyDescent="0.25">
      <c r="D611" s="12"/>
      <c r="H611" s="22"/>
      <c r="K611" s="22"/>
      <c r="M611" s="23"/>
    </row>
    <row r="612" spans="4:13" ht="12.5" x14ac:dyDescent="0.25">
      <c r="D612" s="12"/>
      <c r="H612" s="22"/>
      <c r="K612" s="22"/>
      <c r="M612" s="23"/>
    </row>
    <row r="613" spans="4:13" ht="12.5" x14ac:dyDescent="0.25">
      <c r="D613" s="12"/>
      <c r="H613" s="22"/>
      <c r="K613" s="22"/>
      <c r="M613" s="23"/>
    </row>
    <row r="614" spans="4:13" ht="12.5" x14ac:dyDescent="0.25">
      <c r="D614" s="12"/>
      <c r="H614" s="22"/>
      <c r="K614" s="22"/>
      <c r="M614" s="23"/>
    </row>
    <row r="615" spans="4:13" ht="12.5" x14ac:dyDescent="0.25">
      <c r="D615" s="12"/>
      <c r="H615" s="22"/>
      <c r="K615" s="22"/>
      <c r="M615" s="23"/>
    </row>
    <row r="616" spans="4:13" ht="12.5" x14ac:dyDescent="0.25">
      <c r="D616" s="12"/>
      <c r="H616" s="22"/>
      <c r="K616" s="22"/>
      <c r="M616" s="23"/>
    </row>
    <row r="617" spans="4:13" ht="12.5" x14ac:dyDescent="0.25">
      <c r="D617" s="12"/>
      <c r="H617" s="22"/>
      <c r="K617" s="22"/>
      <c r="M617" s="23"/>
    </row>
    <row r="618" spans="4:13" ht="12.5" x14ac:dyDescent="0.25">
      <c r="D618" s="12"/>
      <c r="H618" s="22"/>
      <c r="K618" s="22"/>
      <c r="M618" s="23"/>
    </row>
    <row r="619" spans="4:13" ht="12.5" x14ac:dyDescent="0.25">
      <c r="D619" s="12"/>
      <c r="H619" s="22"/>
      <c r="K619" s="22"/>
      <c r="M619" s="23"/>
    </row>
    <row r="620" spans="4:13" ht="12.5" x14ac:dyDescent="0.25">
      <c r="D620" s="12"/>
      <c r="H620" s="22"/>
      <c r="K620" s="22"/>
      <c r="M620" s="23"/>
    </row>
    <row r="621" spans="4:13" ht="12.5" x14ac:dyDescent="0.25">
      <c r="D621" s="12"/>
      <c r="H621" s="22"/>
      <c r="K621" s="22"/>
      <c r="M621" s="23"/>
    </row>
    <row r="622" spans="4:13" ht="12.5" x14ac:dyDescent="0.25">
      <c r="D622" s="12"/>
      <c r="H622" s="22"/>
      <c r="K622" s="22"/>
      <c r="M622" s="23"/>
    </row>
    <row r="623" spans="4:13" ht="12.5" x14ac:dyDescent="0.25">
      <c r="D623" s="12"/>
      <c r="H623" s="22"/>
      <c r="K623" s="22"/>
      <c r="M623" s="23"/>
    </row>
    <row r="624" spans="4:13" ht="12.5" x14ac:dyDescent="0.25">
      <c r="D624" s="12"/>
      <c r="H624" s="22"/>
      <c r="K624" s="22"/>
      <c r="M624" s="23"/>
    </row>
    <row r="625" spans="4:13" ht="12.5" x14ac:dyDescent="0.25">
      <c r="D625" s="12"/>
      <c r="H625" s="22"/>
      <c r="K625" s="22"/>
      <c r="M625" s="23"/>
    </row>
    <row r="626" spans="4:13" ht="12.5" x14ac:dyDescent="0.25">
      <c r="D626" s="12"/>
      <c r="H626" s="22"/>
      <c r="K626" s="22"/>
      <c r="M626" s="23"/>
    </row>
    <row r="627" spans="4:13" ht="12.5" x14ac:dyDescent="0.25">
      <c r="D627" s="12"/>
      <c r="H627" s="22"/>
      <c r="K627" s="22"/>
      <c r="M627" s="23"/>
    </row>
    <row r="628" spans="4:13" ht="12.5" x14ac:dyDescent="0.25">
      <c r="D628" s="12"/>
      <c r="H628" s="22"/>
      <c r="K628" s="22"/>
      <c r="M628" s="23"/>
    </row>
    <row r="629" spans="4:13" ht="12.5" x14ac:dyDescent="0.25">
      <c r="D629" s="12"/>
      <c r="H629" s="22"/>
      <c r="K629" s="22"/>
      <c r="M629" s="23"/>
    </row>
    <row r="630" spans="4:13" ht="12.5" x14ac:dyDescent="0.25">
      <c r="D630" s="12"/>
      <c r="H630" s="22"/>
      <c r="K630" s="22"/>
      <c r="M630" s="23"/>
    </row>
    <row r="631" spans="4:13" ht="12.5" x14ac:dyDescent="0.25">
      <c r="D631" s="12"/>
      <c r="H631" s="22"/>
      <c r="K631" s="22"/>
      <c r="M631" s="23"/>
    </row>
    <row r="632" spans="4:13" ht="12.5" x14ac:dyDescent="0.25">
      <c r="D632" s="12"/>
      <c r="H632" s="22"/>
      <c r="K632" s="22"/>
      <c r="M632" s="23"/>
    </row>
    <row r="633" spans="4:13" ht="12.5" x14ac:dyDescent="0.25">
      <c r="D633" s="12"/>
      <c r="H633" s="22"/>
      <c r="K633" s="22"/>
      <c r="M633" s="23"/>
    </row>
    <row r="634" spans="4:13" ht="12.5" x14ac:dyDescent="0.25">
      <c r="D634" s="12"/>
      <c r="H634" s="22"/>
      <c r="K634" s="22"/>
      <c r="M634" s="23"/>
    </row>
    <row r="635" spans="4:13" ht="12.5" x14ac:dyDescent="0.25">
      <c r="D635" s="12"/>
      <c r="H635" s="22"/>
      <c r="K635" s="22"/>
      <c r="M635" s="23"/>
    </row>
    <row r="636" spans="4:13" ht="12.5" x14ac:dyDescent="0.25">
      <c r="D636" s="12"/>
      <c r="H636" s="22"/>
      <c r="K636" s="22"/>
      <c r="M636" s="23"/>
    </row>
    <row r="637" spans="4:13" ht="12.5" x14ac:dyDescent="0.25">
      <c r="D637" s="12"/>
      <c r="H637" s="22"/>
      <c r="K637" s="22"/>
      <c r="M637" s="23"/>
    </row>
    <row r="638" spans="4:13" ht="12.5" x14ac:dyDescent="0.25">
      <c r="D638" s="12"/>
      <c r="H638" s="22"/>
      <c r="K638" s="22"/>
      <c r="M638" s="23"/>
    </row>
    <row r="639" spans="4:13" ht="12.5" x14ac:dyDescent="0.25">
      <c r="D639" s="12"/>
      <c r="H639" s="22"/>
      <c r="K639" s="22"/>
      <c r="M639" s="23"/>
    </row>
    <row r="640" spans="4:13" ht="12.5" x14ac:dyDescent="0.25">
      <c r="D640" s="12"/>
      <c r="H640" s="22"/>
      <c r="K640" s="22"/>
      <c r="M640" s="23"/>
    </row>
    <row r="641" spans="4:13" ht="12.5" x14ac:dyDescent="0.25">
      <c r="D641" s="12"/>
      <c r="H641" s="22"/>
      <c r="K641" s="22"/>
      <c r="M641" s="23"/>
    </row>
    <row r="642" spans="4:13" ht="12.5" x14ac:dyDescent="0.25">
      <c r="D642" s="12"/>
      <c r="H642" s="22"/>
      <c r="K642" s="22"/>
      <c r="M642" s="23"/>
    </row>
    <row r="643" spans="4:13" ht="12.5" x14ac:dyDescent="0.25">
      <c r="D643" s="12"/>
      <c r="H643" s="22"/>
      <c r="K643" s="22"/>
      <c r="M643" s="23"/>
    </row>
    <row r="644" spans="4:13" ht="12.5" x14ac:dyDescent="0.25">
      <c r="D644" s="12"/>
      <c r="H644" s="22"/>
      <c r="K644" s="22"/>
      <c r="M644" s="23"/>
    </row>
    <row r="645" spans="4:13" ht="12.5" x14ac:dyDescent="0.25">
      <c r="D645" s="12"/>
      <c r="H645" s="22"/>
      <c r="K645" s="22"/>
      <c r="M645" s="23"/>
    </row>
    <row r="646" spans="4:13" ht="12.5" x14ac:dyDescent="0.25">
      <c r="D646" s="12"/>
      <c r="H646" s="22"/>
      <c r="K646" s="22"/>
      <c r="M646" s="23"/>
    </row>
    <row r="647" spans="4:13" ht="12.5" x14ac:dyDescent="0.25">
      <c r="D647" s="12"/>
      <c r="H647" s="22"/>
      <c r="K647" s="22"/>
      <c r="M647" s="23"/>
    </row>
    <row r="648" spans="4:13" ht="12.5" x14ac:dyDescent="0.25">
      <c r="D648" s="12"/>
      <c r="H648" s="22"/>
      <c r="K648" s="22"/>
      <c r="M648" s="23"/>
    </row>
    <row r="649" spans="4:13" ht="12.5" x14ac:dyDescent="0.25">
      <c r="D649" s="12"/>
      <c r="H649" s="22"/>
      <c r="K649" s="22"/>
      <c r="M649" s="23"/>
    </row>
    <row r="650" spans="4:13" ht="12.5" x14ac:dyDescent="0.25">
      <c r="D650" s="12"/>
      <c r="H650" s="22"/>
      <c r="K650" s="22"/>
      <c r="M650" s="23"/>
    </row>
    <row r="651" spans="4:13" ht="12.5" x14ac:dyDescent="0.25">
      <c r="D651" s="12"/>
      <c r="H651" s="22"/>
      <c r="K651" s="22"/>
      <c r="M651" s="23"/>
    </row>
    <row r="652" spans="4:13" ht="12.5" x14ac:dyDescent="0.25">
      <c r="D652" s="12"/>
      <c r="H652" s="22"/>
      <c r="K652" s="22"/>
      <c r="M652" s="23"/>
    </row>
    <row r="653" spans="4:13" ht="12.5" x14ac:dyDescent="0.25">
      <c r="D653" s="12"/>
      <c r="H653" s="22"/>
      <c r="K653" s="22"/>
      <c r="M653" s="23"/>
    </row>
    <row r="654" spans="4:13" ht="12.5" x14ac:dyDescent="0.25">
      <c r="D654" s="12"/>
      <c r="H654" s="22"/>
      <c r="K654" s="22"/>
      <c r="M654" s="23"/>
    </row>
    <row r="655" spans="4:13" ht="12.5" x14ac:dyDescent="0.25">
      <c r="D655" s="12"/>
      <c r="H655" s="22"/>
      <c r="K655" s="22"/>
      <c r="M655" s="23"/>
    </row>
    <row r="656" spans="4:13" ht="12.5" x14ac:dyDescent="0.25">
      <c r="D656" s="12"/>
      <c r="H656" s="22"/>
      <c r="K656" s="22"/>
      <c r="M656" s="23"/>
    </row>
    <row r="657" spans="4:13" ht="12.5" x14ac:dyDescent="0.25">
      <c r="D657" s="12"/>
      <c r="H657" s="22"/>
      <c r="K657" s="22"/>
      <c r="M657" s="23"/>
    </row>
    <row r="658" spans="4:13" ht="12.5" x14ac:dyDescent="0.25">
      <c r="D658" s="12"/>
      <c r="H658" s="22"/>
      <c r="K658" s="22"/>
      <c r="M658" s="23"/>
    </row>
    <row r="659" spans="4:13" ht="12.5" x14ac:dyDescent="0.25">
      <c r="D659" s="12"/>
      <c r="H659" s="22"/>
      <c r="K659" s="22"/>
      <c r="M659" s="23"/>
    </row>
    <row r="660" spans="4:13" ht="12.5" x14ac:dyDescent="0.25">
      <c r="D660" s="12"/>
      <c r="H660" s="22"/>
      <c r="K660" s="22"/>
      <c r="M660" s="23"/>
    </row>
    <row r="661" spans="4:13" ht="12.5" x14ac:dyDescent="0.25">
      <c r="D661" s="12"/>
      <c r="H661" s="22"/>
      <c r="K661" s="22"/>
      <c r="M661" s="23"/>
    </row>
    <row r="662" spans="4:13" ht="12.5" x14ac:dyDescent="0.25">
      <c r="D662" s="12"/>
      <c r="H662" s="22"/>
      <c r="K662" s="22"/>
      <c r="M662" s="23"/>
    </row>
    <row r="663" spans="4:13" ht="12.5" x14ac:dyDescent="0.25">
      <c r="D663" s="12"/>
      <c r="H663" s="22"/>
      <c r="K663" s="22"/>
      <c r="M663" s="23"/>
    </row>
    <row r="664" spans="4:13" ht="12.5" x14ac:dyDescent="0.25">
      <c r="D664" s="12"/>
      <c r="H664" s="22"/>
      <c r="K664" s="22"/>
      <c r="M664" s="23"/>
    </row>
    <row r="665" spans="4:13" ht="12.5" x14ac:dyDescent="0.25">
      <c r="D665" s="12"/>
      <c r="H665" s="22"/>
      <c r="K665" s="22"/>
      <c r="M665" s="23"/>
    </row>
    <row r="666" spans="4:13" ht="12.5" x14ac:dyDescent="0.25">
      <c r="D666" s="12"/>
      <c r="H666" s="22"/>
      <c r="K666" s="22"/>
      <c r="M666" s="23"/>
    </row>
    <row r="667" spans="4:13" ht="12.5" x14ac:dyDescent="0.25">
      <c r="D667" s="12"/>
      <c r="H667" s="22"/>
      <c r="K667" s="22"/>
      <c r="M667" s="23"/>
    </row>
    <row r="668" spans="4:13" ht="12.5" x14ac:dyDescent="0.25">
      <c r="D668" s="12"/>
      <c r="H668" s="22"/>
      <c r="K668" s="22"/>
      <c r="M668" s="23"/>
    </row>
    <row r="669" spans="4:13" ht="12.5" x14ac:dyDescent="0.25">
      <c r="D669" s="12"/>
      <c r="H669" s="22"/>
      <c r="K669" s="22"/>
      <c r="M669" s="23"/>
    </row>
    <row r="670" spans="4:13" ht="12.5" x14ac:dyDescent="0.25">
      <c r="D670" s="12"/>
      <c r="H670" s="22"/>
      <c r="K670" s="22"/>
      <c r="M670" s="23"/>
    </row>
    <row r="671" spans="4:13" ht="12.5" x14ac:dyDescent="0.25">
      <c r="D671" s="12"/>
      <c r="H671" s="22"/>
      <c r="K671" s="22"/>
      <c r="M671" s="23"/>
    </row>
    <row r="672" spans="4:13" ht="12.5" x14ac:dyDescent="0.25">
      <c r="D672" s="12"/>
      <c r="H672" s="22"/>
      <c r="K672" s="22"/>
      <c r="M672" s="23"/>
    </row>
    <row r="673" spans="4:13" ht="12.5" x14ac:dyDescent="0.25">
      <c r="D673" s="12"/>
      <c r="H673" s="22"/>
      <c r="K673" s="22"/>
      <c r="M673" s="23"/>
    </row>
    <row r="674" spans="4:13" ht="12.5" x14ac:dyDescent="0.25">
      <c r="D674" s="12"/>
      <c r="H674" s="22"/>
      <c r="K674" s="22"/>
      <c r="M674" s="23"/>
    </row>
    <row r="675" spans="4:13" ht="12.5" x14ac:dyDescent="0.25">
      <c r="D675" s="12"/>
      <c r="H675" s="22"/>
      <c r="K675" s="22"/>
      <c r="M675" s="23"/>
    </row>
    <row r="676" spans="4:13" ht="12.5" x14ac:dyDescent="0.25">
      <c r="D676" s="12"/>
      <c r="H676" s="22"/>
      <c r="K676" s="22"/>
      <c r="M676" s="23"/>
    </row>
    <row r="677" spans="4:13" ht="12.5" x14ac:dyDescent="0.25">
      <c r="D677" s="12"/>
      <c r="H677" s="22"/>
      <c r="K677" s="22"/>
      <c r="M677" s="23"/>
    </row>
    <row r="678" spans="4:13" ht="12.5" x14ac:dyDescent="0.25">
      <c r="D678" s="12"/>
      <c r="H678" s="22"/>
      <c r="K678" s="22"/>
      <c r="M678" s="23"/>
    </row>
    <row r="679" spans="4:13" ht="12.5" x14ac:dyDescent="0.25">
      <c r="D679" s="12"/>
      <c r="H679" s="22"/>
      <c r="K679" s="22"/>
      <c r="M679" s="23"/>
    </row>
    <row r="680" spans="4:13" ht="12.5" x14ac:dyDescent="0.25">
      <c r="D680" s="12"/>
      <c r="H680" s="22"/>
      <c r="K680" s="22"/>
      <c r="M680" s="23"/>
    </row>
    <row r="681" spans="4:13" ht="12.5" x14ac:dyDescent="0.25">
      <c r="D681" s="12"/>
      <c r="H681" s="22"/>
      <c r="K681" s="22"/>
      <c r="M681" s="23"/>
    </row>
    <row r="682" spans="4:13" ht="12.5" x14ac:dyDescent="0.25">
      <c r="D682" s="12"/>
      <c r="H682" s="22"/>
      <c r="K682" s="22"/>
      <c r="M682" s="23"/>
    </row>
    <row r="683" spans="4:13" ht="12.5" x14ac:dyDescent="0.25">
      <c r="D683" s="12"/>
      <c r="H683" s="22"/>
      <c r="K683" s="22"/>
      <c r="M683" s="23"/>
    </row>
    <row r="684" spans="4:13" ht="12.5" x14ac:dyDescent="0.25">
      <c r="D684" s="12"/>
      <c r="H684" s="22"/>
      <c r="K684" s="22"/>
      <c r="M684" s="23"/>
    </row>
    <row r="685" spans="4:13" ht="12.5" x14ac:dyDescent="0.25">
      <c r="D685" s="12"/>
      <c r="H685" s="22"/>
      <c r="K685" s="22"/>
      <c r="M685" s="23"/>
    </row>
    <row r="686" spans="4:13" ht="12.5" x14ac:dyDescent="0.25">
      <c r="D686" s="12"/>
      <c r="H686" s="22"/>
      <c r="K686" s="22"/>
      <c r="M686" s="23"/>
    </row>
    <row r="687" spans="4:13" ht="12.5" x14ac:dyDescent="0.25">
      <c r="D687" s="12"/>
      <c r="H687" s="22"/>
      <c r="K687" s="22"/>
      <c r="M687" s="23"/>
    </row>
    <row r="688" spans="4:13" ht="12.5" x14ac:dyDescent="0.25">
      <c r="D688" s="12"/>
      <c r="H688" s="22"/>
      <c r="K688" s="22"/>
      <c r="M688" s="23"/>
    </row>
    <row r="689" spans="4:13" ht="12.5" x14ac:dyDescent="0.25">
      <c r="D689" s="12"/>
      <c r="H689" s="22"/>
      <c r="K689" s="22"/>
      <c r="M689" s="23"/>
    </row>
    <row r="690" spans="4:13" ht="12.5" x14ac:dyDescent="0.25">
      <c r="D690" s="12"/>
      <c r="H690" s="22"/>
      <c r="K690" s="22"/>
      <c r="M690" s="23"/>
    </row>
    <row r="691" spans="4:13" ht="12.5" x14ac:dyDescent="0.25">
      <c r="D691" s="12"/>
      <c r="H691" s="22"/>
      <c r="K691" s="22"/>
      <c r="M691" s="23"/>
    </row>
    <row r="692" spans="4:13" ht="12.5" x14ac:dyDescent="0.25">
      <c r="D692" s="12"/>
      <c r="H692" s="22"/>
      <c r="K692" s="22"/>
      <c r="M692" s="23"/>
    </row>
    <row r="693" spans="4:13" ht="12.5" x14ac:dyDescent="0.25">
      <c r="D693" s="12"/>
      <c r="H693" s="22"/>
      <c r="K693" s="22"/>
      <c r="M693" s="23"/>
    </row>
    <row r="694" spans="4:13" ht="12.5" x14ac:dyDescent="0.25">
      <c r="D694" s="12"/>
      <c r="H694" s="22"/>
      <c r="K694" s="22"/>
      <c r="M694" s="23"/>
    </row>
    <row r="695" spans="4:13" ht="12.5" x14ac:dyDescent="0.25">
      <c r="D695" s="12"/>
      <c r="H695" s="22"/>
      <c r="K695" s="22"/>
      <c r="M695" s="23"/>
    </row>
    <row r="696" spans="4:13" ht="12.5" x14ac:dyDescent="0.25">
      <c r="D696" s="12"/>
      <c r="H696" s="22"/>
      <c r="K696" s="22"/>
      <c r="M696" s="23"/>
    </row>
    <row r="697" spans="4:13" ht="12.5" x14ac:dyDescent="0.25">
      <c r="D697" s="12"/>
      <c r="H697" s="22"/>
      <c r="K697" s="22"/>
      <c r="M697" s="23"/>
    </row>
    <row r="698" spans="4:13" ht="12.5" x14ac:dyDescent="0.25">
      <c r="D698" s="12"/>
      <c r="H698" s="22"/>
      <c r="K698" s="22"/>
      <c r="M698" s="23"/>
    </row>
    <row r="699" spans="4:13" ht="12.5" x14ac:dyDescent="0.25">
      <c r="D699" s="12"/>
      <c r="H699" s="22"/>
      <c r="K699" s="22"/>
      <c r="M699" s="23"/>
    </row>
    <row r="700" spans="4:13" ht="12.5" x14ac:dyDescent="0.25">
      <c r="D700" s="12"/>
      <c r="H700" s="22"/>
      <c r="K700" s="22"/>
      <c r="M700" s="23"/>
    </row>
    <row r="701" spans="4:13" ht="12.5" x14ac:dyDescent="0.25">
      <c r="D701" s="12"/>
      <c r="H701" s="22"/>
      <c r="K701" s="22"/>
      <c r="M701" s="23"/>
    </row>
    <row r="702" spans="4:13" ht="12.5" x14ac:dyDescent="0.25">
      <c r="D702" s="12"/>
      <c r="H702" s="22"/>
      <c r="K702" s="22"/>
      <c r="M702" s="23"/>
    </row>
    <row r="703" spans="4:13" ht="12.5" x14ac:dyDescent="0.25">
      <c r="D703" s="12"/>
      <c r="H703" s="22"/>
      <c r="K703" s="22"/>
      <c r="M703" s="23"/>
    </row>
    <row r="704" spans="4:13" ht="12.5" x14ac:dyDescent="0.25">
      <c r="D704" s="12"/>
      <c r="H704" s="22"/>
      <c r="K704" s="22"/>
      <c r="M704" s="23"/>
    </row>
    <row r="705" spans="4:13" ht="12.5" x14ac:dyDescent="0.25">
      <c r="D705" s="12"/>
      <c r="H705" s="22"/>
      <c r="K705" s="22"/>
      <c r="M705" s="23"/>
    </row>
    <row r="706" spans="4:13" ht="12.5" x14ac:dyDescent="0.25">
      <c r="D706" s="12"/>
      <c r="H706" s="22"/>
      <c r="K706" s="22"/>
      <c r="M706" s="23"/>
    </row>
    <row r="707" spans="4:13" ht="12.5" x14ac:dyDescent="0.25">
      <c r="D707" s="12"/>
      <c r="H707" s="22"/>
      <c r="K707" s="22"/>
      <c r="M707" s="23"/>
    </row>
    <row r="708" spans="4:13" ht="12.5" x14ac:dyDescent="0.25">
      <c r="D708" s="12"/>
      <c r="H708" s="22"/>
      <c r="K708" s="22"/>
      <c r="M708" s="23"/>
    </row>
    <row r="709" spans="4:13" ht="12.5" x14ac:dyDescent="0.25">
      <c r="D709" s="12"/>
      <c r="H709" s="22"/>
      <c r="K709" s="22"/>
      <c r="M709" s="23"/>
    </row>
    <row r="710" spans="4:13" ht="12.5" x14ac:dyDescent="0.25">
      <c r="D710" s="12"/>
      <c r="H710" s="22"/>
      <c r="K710" s="22"/>
      <c r="M710" s="23"/>
    </row>
    <row r="711" spans="4:13" ht="12.5" x14ac:dyDescent="0.25">
      <c r="D711" s="12"/>
      <c r="H711" s="22"/>
      <c r="K711" s="22"/>
      <c r="M711" s="23"/>
    </row>
    <row r="712" spans="4:13" ht="12.5" x14ac:dyDescent="0.25">
      <c r="D712" s="12"/>
      <c r="H712" s="22"/>
      <c r="K712" s="22"/>
      <c r="M712" s="23"/>
    </row>
    <row r="713" spans="4:13" ht="12.5" x14ac:dyDescent="0.25">
      <c r="D713" s="12"/>
      <c r="H713" s="22"/>
      <c r="K713" s="22"/>
      <c r="M713" s="23"/>
    </row>
    <row r="714" spans="4:13" ht="12.5" x14ac:dyDescent="0.25">
      <c r="D714" s="12"/>
      <c r="H714" s="22"/>
      <c r="K714" s="22"/>
      <c r="M714" s="23"/>
    </row>
    <row r="715" spans="4:13" ht="12.5" x14ac:dyDescent="0.25">
      <c r="D715" s="12"/>
      <c r="H715" s="22"/>
      <c r="K715" s="22"/>
      <c r="M715" s="23"/>
    </row>
    <row r="716" spans="4:13" ht="12.5" x14ac:dyDescent="0.25">
      <c r="D716" s="12"/>
      <c r="H716" s="22"/>
      <c r="K716" s="22"/>
      <c r="M716" s="23"/>
    </row>
    <row r="717" spans="4:13" ht="12.5" x14ac:dyDescent="0.25">
      <c r="D717" s="12"/>
      <c r="H717" s="22"/>
      <c r="K717" s="22"/>
      <c r="M717" s="23"/>
    </row>
    <row r="718" spans="4:13" ht="12.5" x14ac:dyDescent="0.25">
      <c r="D718" s="12"/>
      <c r="H718" s="22"/>
      <c r="K718" s="22"/>
      <c r="M718" s="23"/>
    </row>
    <row r="719" spans="4:13" ht="12.5" x14ac:dyDescent="0.25">
      <c r="D719" s="12"/>
      <c r="H719" s="22"/>
      <c r="K719" s="22"/>
      <c r="M719" s="23"/>
    </row>
    <row r="720" spans="4:13" ht="12.5" x14ac:dyDescent="0.25">
      <c r="D720" s="12"/>
      <c r="H720" s="22"/>
      <c r="K720" s="22"/>
      <c r="M720" s="23"/>
    </row>
    <row r="721" spans="4:13" ht="12.5" x14ac:dyDescent="0.25">
      <c r="D721" s="12"/>
      <c r="H721" s="22"/>
      <c r="K721" s="22"/>
      <c r="M721" s="23"/>
    </row>
    <row r="722" spans="4:13" ht="12.5" x14ac:dyDescent="0.25">
      <c r="D722" s="12"/>
      <c r="H722" s="22"/>
      <c r="K722" s="22"/>
      <c r="M722" s="23"/>
    </row>
    <row r="723" spans="4:13" ht="12.5" x14ac:dyDescent="0.25">
      <c r="D723" s="12"/>
      <c r="H723" s="22"/>
      <c r="K723" s="22"/>
      <c r="M723" s="23"/>
    </row>
    <row r="724" spans="4:13" ht="12.5" x14ac:dyDescent="0.25">
      <c r="D724" s="12"/>
      <c r="H724" s="22"/>
      <c r="K724" s="22"/>
      <c r="M724" s="23"/>
    </row>
    <row r="725" spans="4:13" ht="12.5" x14ac:dyDescent="0.25">
      <c r="D725" s="12"/>
      <c r="H725" s="22"/>
      <c r="K725" s="22"/>
      <c r="M725" s="23"/>
    </row>
    <row r="726" spans="4:13" ht="12.5" x14ac:dyDescent="0.25">
      <c r="D726" s="12"/>
      <c r="H726" s="22"/>
      <c r="K726" s="22"/>
      <c r="M726" s="23"/>
    </row>
    <row r="727" spans="4:13" ht="12.5" x14ac:dyDescent="0.25">
      <c r="D727" s="12"/>
      <c r="H727" s="22"/>
      <c r="K727" s="22"/>
      <c r="M727" s="23"/>
    </row>
    <row r="728" spans="4:13" ht="12.5" x14ac:dyDescent="0.25">
      <c r="D728" s="12"/>
      <c r="H728" s="22"/>
      <c r="K728" s="22"/>
      <c r="M728" s="23"/>
    </row>
    <row r="729" spans="4:13" ht="12.5" x14ac:dyDescent="0.25">
      <c r="D729" s="12"/>
      <c r="H729" s="22"/>
      <c r="K729" s="22"/>
      <c r="M729" s="23"/>
    </row>
    <row r="730" spans="4:13" ht="12.5" x14ac:dyDescent="0.25">
      <c r="D730" s="12"/>
      <c r="H730" s="22"/>
      <c r="K730" s="22"/>
      <c r="M730" s="23"/>
    </row>
    <row r="731" spans="4:13" ht="12.5" x14ac:dyDescent="0.25">
      <c r="D731" s="12"/>
      <c r="H731" s="22"/>
      <c r="K731" s="22"/>
      <c r="M731" s="23"/>
    </row>
    <row r="732" spans="4:13" ht="12.5" x14ac:dyDescent="0.25">
      <c r="D732" s="12"/>
      <c r="H732" s="22"/>
      <c r="K732" s="22"/>
      <c r="M732" s="23"/>
    </row>
    <row r="733" spans="4:13" ht="12.5" x14ac:dyDescent="0.25">
      <c r="D733" s="12"/>
      <c r="H733" s="22"/>
      <c r="K733" s="22"/>
      <c r="M733" s="23"/>
    </row>
    <row r="734" spans="4:13" ht="12.5" x14ac:dyDescent="0.25">
      <c r="D734" s="12"/>
      <c r="H734" s="22"/>
      <c r="K734" s="22"/>
      <c r="M734" s="23"/>
    </row>
    <row r="735" spans="4:13" ht="12.5" x14ac:dyDescent="0.25">
      <c r="D735" s="12"/>
      <c r="H735" s="22"/>
      <c r="K735" s="22"/>
      <c r="M735" s="23"/>
    </row>
    <row r="736" spans="4:13" ht="12.5" x14ac:dyDescent="0.25">
      <c r="D736" s="12"/>
      <c r="H736" s="22"/>
      <c r="K736" s="22"/>
      <c r="M736" s="23"/>
    </row>
    <row r="737" spans="4:13" ht="12.5" x14ac:dyDescent="0.25">
      <c r="D737" s="12"/>
      <c r="H737" s="22"/>
      <c r="K737" s="22"/>
      <c r="M737" s="23"/>
    </row>
    <row r="738" spans="4:13" ht="12.5" x14ac:dyDescent="0.25">
      <c r="D738" s="12"/>
      <c r="H738" s="22"/>
      <c r="K738" s="22"/>
      <c r="M738" s="23"/>
    </row>
    <row r="739" spans="4:13" ht="12.5" x14ac:dyDescent="0.25">
      <c r="D739" s="12"/>
      <c r="H739" s="22"/>
      <c r="K739" s="22"/>
      <c r="M739" s="23"/>
    </row>
    <row r="740" spans="4:13" ht="12.5" x14ac:dyDescent="0.25">
      <c r="D740" s="12"/>
      <c r="H740" s="22"/>
      <c r="K740" s="22"/>
      <c r="M740" s="23"/>
    </row>
    <row r="741" spans="4:13" ht="12.5" x14ac:dyDescent="0.25">
      <c r="D741" s="12"/>
      <c r="H741" s="22"/>
      <c r="K741" s="22"/>
      <c r="M741" s="23"/>
    </row>
    <row r="742" spans="4:13" ht="12.5" x14ac:dyDescent="0.25">
      <c r="D742" s="12"/>
      <c r="H742" s="22"/>
      <c r="K742" s="22"/>
      <c r="M742" s="23"/>
    </row>
    <row r="743" spans="4:13" ht="12.5" x14ac:dyDescent="0.25">
      <c r="D743" s="12"/>
      <c r="H743" s="22"/>
      <c r="K743" s="22"/>
      <c r="M743" s="23"/>
    </row>
    <row r="744" spans="4:13" ht="12.5" x14ac:dyDescent="0.25">
      <c r="D744" s="12"/>
      <c r="H744" s="22"/>
      <c r="K744" s="22"/>
      <c r="M744" s="23"/>
    </row>
    <row r="745" spans="4:13" ht="12.5" x14ac:dyDescent="0.25">
      <c r="D745" s="12"/>
      <c r="H745" s="22"/>
      <c r="K745" s="22"/>
      <c r="M745" s="23"/>
    </row>
    <row r="746" spans="4:13" ht="12.5" x14ac:dyDescent="0.25">
      <c r="D746" s="12"/>
      <c r="H746" s="22"/>
      <c r="K746" s="22"/>
      <c r="M746" s="23"/>
    </row>
    <row r="747" spans="4:13" ht="12.5" x14ac:dyDescent="0.25">
      <c r="D747" s="12"/>
      <c r="H747" s="22"/>
      <c r="K747" s="22"/>
      <c r="M747" s="23"/>
    </row>
    <row r="748" spans="4:13" ht="12.5" x14ac:dyDescent="0.25">
      <c r="D748" s="12"/>
      <c r="H748" s="22"/>
      <c r="K748" s="22"/>
      <c r="M748" s="23"/>
    </row>
    <row r="749" spans="4:13" ht="12.5" x14ac:dyDescent="0.25">
      <c r="D749" s="12"/>
      <c r="H749" s="22"/>
      <c r="K749" s="22"/>
      <c r="M749" s="23"/>
    </row>
    <row r="750" spans="4:13" ht="12.5" x14ac:dyDescent="0.25">
      <c r="D750" s="12"/>
      <c r="H750" s="22"/>
      <c r="K750" s="22"/>
      <c r="M750" s="23"/>
    </row>
    <row r="751" spans="4:13" ht="12.5" x14ac:dyDescent="0.25">
      <c r="D751" s="12"/>
      <c r="H751" s="22"/>
      <c r="K751" s="22"/>
      <c r="M751" s="23"/>
    </row>
    <row r="752" spans="4:13" ht="12.5" x14ac:dyDescent="0.25">
      <c r="D752" s="12"/>
      <c r="H752" s="22"/>
      <c r="K752" s="22"/>
      <c r="M752" s="23"/>
    </row>
    <row r="753" spans="4:13" ht="12.5" x14ac:dyDescent="0.25">
      <c r="D753" s="12"/>
      <c r="H753" s="22"/>
      <c r="K753" s="22"/>
      <c r="M753" s="23"/>
    </row>
    <row r="754" spans="4:13" ht="12.5" x14ac:dyDescent="0.25">
      <c r="D754" s="12"/>
      <c r="H754" s="22"/>
      <c r="K754" s="22"/>
      <c r="M754" s="23"/>
    </row>
    <row r="755" spans="4:13" ht="12.5" x14ac:dyDescent="0.25">
      <c r="D755" s="12"/>
      <c r="H755" s="22"/>
      <c r="K755" s="22"/>
      <c r="M755" s="23"/>
    </row>
    <row r="756" spans="4:13" ht="12.5" x14ac:dyDescent="0.25">
      <c r="D756" s="12"/>
      <c r="H756" s="22"/>
      <c r="K756" s="22"/>
      <c r="M756" s="23"/>
    </row>
    <row r="757" spans="4:13" ht="12.5" x14ac:dyDescent="0.25">
      <c r="D757" s="12"/>
      <c r="H757" s="22"/>
      <c r="K757" s="22"/>
      <c r="M757" s="23"/>
    </row>
    <row r="758" spans="4:13" ht="12.5" x14ac:dyDescent="0.25">
      <c r="D758" s="12"/>
      <c r="H758" s="22"/>
      <c r="K758" s="22"/>
      <c r="M758" s="23"/>
    </row>
    <row r="759" spans="4:13" ht="12.5" x14ac:dyDescent="0.25">
      <c r="D759" s="12"/>
      <c r="H759" s="22"/>
      <c r="K759" s="22"/>
      <c r="M759" s="23"/>
    </row>
    <row r="760" spans="4:13" ht="12.5" x14ac:dyDescent="0.25">
      <c r="D760" s="12"/>
      <c r="H760" s="22"/>
      <c r="K760" s="22"/>
      <c r="M760" s="23"/>
    </row>
    <row r="761" spans="4:13" ht="12.5" x14ac:dyDescent="0.25">
      <c r="D761" s="12"/>
      <c r="H761" s="22"/>
      <c r="K761" s="22"/>
      <c r="M761" s="23"/>
    </row>
    <row r="762" spans="4:13" ht="12.5" x14ac:dyDescent="0.25">
      <c r="D762" s="12"/>
      <c r="H762" s="22"/>
      <c r="K762" s="22"/>
      <c r="M762" s="23"/>
    </row>
    <row r="763" spans="4:13" ht="12.5" x14ac:dyDescent="0.25">
      <c r="D763" s="12"/>
      <c r="H763" s="22"/>
      <c r="K763" s="22"/>
      <c r="M763" s="23"/>
    </row>
    <row r="764" spans="4:13" ht="12.5" x14ac:dyDescent="0.25">
      <c r="D764" s="12"/>
      <c r="H764" s="22"/>
      <c r="K764" s="22"/>
      <c r="M764" s="23"/>
    </row>
    <row r="765" spans="4:13" ht="12.5" x14ac:dyDescent="0.25">
      <c r="D765" s="12"/>
      <c r="H765" s="22"/>
      <c r="K765" s="22"/>
      <c r="M765" s="23"/>
    </row>
    <row r="766" spans="4:13" ht="12.5" x14ac:dyDescent="0.25">
      <c r="D766" s="12"/>
      <c r="H766" s="22"/>
      <c r="K766" s="22"/>
      <c r="M766" s="23"/>
    </row>
    <row r="767" spans="4:13" ht="12.5" x14ac:dyDescent="0.25">
      <c r="D767" s="12"/>
      <c r="H767" s="22"/>
      <c r="K767" s="22"/>
      <c r="M767" s="23"/>
    </row>
    <row r="768" spans="4:13" ht="12.5" x14ac:dyDescent="0.25">
      <c r="D768" s="12"/>
      <c r="H768" s="22"/>
      <c r="K768" s="22"/>
      <c r="M768" s="23"/>
    </row>
    <row r="769" spans="4:13" ht="12.5" x14ac:dyDescent="0.25">
      <c r="D769" s="12"/>
      <c r="H769" s="22"/>
      <c r="K769" s="22"/>
      <c r="M769" s="23"/>
    </row>
    <row r="770" spans="4:13" ht="12.5" x14ac:dyDescent="0.25">
      <c r="D770" s="12"/>
      <c r="H770" s="22"/>
      <c r="K770" s="22"/>
      <c r="M770" s="23"/>
    </row>
    <row r="771" spans="4:13" ht="12.5" x14ac:dyDescent="0.25">
      <c r="D771" s="12"/>
      <c r="H771" s="22"/>
      <c r="K771" s="22"/>
      <c r="M771" s="23"/>
    </row>
    <row r="772" spans="4:13" ht="12.5" x14ac:dyDescent="0.25">
      <c r="D772" s="12"/>
      <c r="H772" s="22"/>
      <c r="K772" s="22"/>
      <c r="M772" s="23"/>
    </row>
    <row r="773" spans="4:13" ht="12.5" x14ac:dyDescent="0.25">
      <c r="D773" s="12"/>
      <c r="H773" s="22"/>
      <c r="K773" s="22"/>
      <c r="M773" s="23"/>
    </row>
    <row r="774" spans="4:13" ht="12.5" x14ac:dyDescent="0.25">
      <c r="D774" s="12"/>
      <c r="H774" s="22"/>
      <c r="K774" s="22"/>
      <c r="M774" s="23"/>
    </row>
    <row r="775" spans="4:13" ht="12.5" x14ac:dyDescent="0.25">
      <c r="D775" s="12"/>
      <c r="H775" s="22"/>
      <c r="K775" s="22"/>
      <c r="M775" s="23"/>
    </row>
    <row r="776" spans="4:13" ht="12.5" x14ac:dyDescent="0.25">
      <c r="D776" s="12"/>
      <c r="H776" s="22"/>
      <c r="K776" s="22"/>
      <c r="M776" s="23"/>
    </row>
    <row r="777" spans="4:13" ht="12.5" x14ac:dyDescent="0.25">
      <c r="D777" s="12"/>
      <c r="H777" s="22"/>
      <c r="K777" s="22"/>
      <c r="M777" s="23"/>
    </row>
    <row r="778" spans="4:13" ht="12.5" x14ac:dyDescent="0.25">
      <c r="D778" s="12"/>
      <c r="H778" s="22"/>
      <c r="K778" s="22"/>
      <c r="M778" s="23"/>
    </row>
    <row r="779" spans="4:13" ht="12.5" x14ac:dyDescent="0.25">
      <c r="D779" s="12"/>
      <c r="H779" s="22"/>
      <c r="K779" s="22"/>
      <c r="M779" s="23"/>
    </row>
    <row r="780" spans="4:13" ht="12.5" x14ac:dyDescent="0.25">
      <c r="D780" s="12"/>
      <c r="H780" s="22"/>
      <c r="K780" s="22"/>
      <c r="M780" s="23"/>
    </row>
    <row r="781" spans="4:13" ht="12.5" x14ac:dyDescent="0.25">
      <c r="D781" s="12"/>
      <c r="H781" s="22"/>
      <c r="K781" s="22"/>
      <c r="M781" s="23"/>
    </row>
    <row r="782" spans="4:13" ht="12.5" x14ac:dyDescent="0.25">
      <c r="D782" s="12"/>
      <c r="H782" s="22"/>
      <c r="K782" s="22"/>
      <c r="M782" s="23"/>
    </row>
    <row r="783" spans="4:13" ht="12.5" x14ac:dyDescent="0.25">
      <c r="D783" s="12"/>
      <c r="H783" s="22"/>
      <c r="K783" s="22"/>
      <c r="M783" s="23"/>
    </row>
    <row r="784" spans="4:13" ht="12.5" x14ac:dyDescent="0.25">
      <c r="D784" s="12"/>
      <c r="H784" s="22"/>
      <c r="K784" s="22"/>
      <c r="M784" s="23"/>
    </row>
    <row r="785" spans="4:13" ht="12.5" x14ac:dyDescent="0.25">
      <c r="D785" s="12"/>
      <c r="H785" s="22"/>
      <c r="K785" s="22"/>
      <c r="M785" s="23"/>
    </row>
    <row r="786" spans="4:13" ht="12.5" x14ac:dyDescent="0.25">
      <c r="D786" s="12"/>
      <c r="H786" s="22"/>
      <c r="K786" s="22"/>
      <c r="M786" s="23"/>
    </row>
    <row r="787" spans="4:13" ht="12.5" x14ac:dyDescent="0.25">
      <c r="D787" s="12"/>
      <c r="H787" s="22"/>
      <c r="K787" s="22"/>
      <c r="M787" s="23"/>
    </row>
    <row r="788" spans="4:13" ht="12.5" x14ac:dyDescent="0.25">
      <c r="D788" s="12"/>
      <c r="H788" s="22"/>
      <c r="K788" s="22"/>
      <c r="M788" s="23"/>
    </row>
    <row r="789" spans="4:13" ht="12.5" x14ac:dyDescent="0.25">
      <c r="D789" s="12"/>
      <c r="H789" s="22"/>
      <c r="K789" s="22"/>
      <c r="M789" s="23"/>
    </row>
    <row r="790" spans="4:13" ht="12.5" x14ac:dyDescent="0.25">
      <c r="D790" s="12"/>
      <c r="H790" s="22"/>
      <c r="K790" s="22"/>
      <c r="M790" s="23"/>
    </row>
    <row r="791" spans="4:13" ht="12.5" x14ac:dyDescent="0.25">
      <c r="D791" s="12"/>
      <c r="H791" s="22"/>
      <c r="K791" s="22"/>
      <c r="M791" s="23"/>
    </row>
    <row r="792" spans="4:13" ht="12.5" x14ac:dyDescent="0.25">
      <c r="D792" s="12"/>
      <c r="H792" s="22"/>
      <c r="K792" s="22"/>
      <c r="M792" s="23"/>
    </row>
    <row r="793" spans="4:13" ht="12.5" x14ac:dyDescent="0.25">
      <c r="D793" s="12"/>
      <c r="H793" s="22"/>
      <c r="K793" s="22"/>
      <c r="M793" s="23"/>
    </row>
    <row r="794" spans="4:13" ht="12.5" x14ac:dyDescent="0.25">
      <c r="D794" s="12"/>
      <c r="H794" s="22"/>
      <c r="K794" s="22"/>
      <c r="M794" s="23"/>
    </row>
    <row r="795" spans="4:13" ht="12.5" x14ac:dyDescent="0.25">
      <c r="D795" s="12"/>
      <c r="H795" s="22"/>
      <c r="K795" s="22"/>
      <c r="M795" s="23"/>
    </row>
    <row r="796" spans="4:13" ht="12.5" x14ac:dyDescent="0.25">
      <c r="D796" s="12"/>
      <c r="H796" s="22"/>
      <c r="K796" s="22"/>
      <c r="M796" s="23"/>
    </row>
    <row r="797" spans="4:13" ht="12.5" x14ac:dyDescent="0.25">
      <c r="D797" s="12"/>
      <c r="H797" s="22"/>
      <c r="K797" s="22"/>
      <c r="M797" s="23"/>
    </row>
    <row r="798" spans="4:13" ht="12.5" x14ac:dyDescent="0.25">
      <c r="D798" s="12"/>
      <c r="H798" s="22"/>
      <c r="K798" s="22"/>
      <c r="M798" s="23"/>
    </row>
    <row r="799" spans="4:13" ht="12.5" x14ac:dyDescent="0.25">
      <c r="D799" s="12"/>
      <c r="H799" s="22"/>
      <c r="K799" s="22"/>
      <c r="M799" s="23"/>
    </row>
    <row r="800" spans="4:13" ht="12.5" x14ac:dyDescent="0.25">
      <c r="D800" s="12"/>
      <c r="H800" s="22"/>
      <c r="K800" s="22"/>
      <c r="M800" s="23"/>
    </row>
    <row r="801" spans="4:13" ht="12.5" x14ac:dyDescent="0.25">
      <c r="D801" s="12"/>
      <c r="H801" s="22"/>
      <c r="K801" s="22"/>
      <c r="M801" s="23"/>
    </row>
    <row r="802" spans="4:13" ht="12.5" x14ac:dyDescent="0.25">
      <c r="D802" s="12"/>
      <c r="H802" s="22"/>
      <c r="K802" s="22"/>
      <c r="M802" s="23"/>
    </row>
    <row r="803" spans="4:13" ht="12.5" x14ac:dyDescent="0.25">
      <c r="D803" s="12"/>
      <c r="H803" s="22"/>
      <c r="K803" s="22"/>
      <c r="M803" s="23"/>
    </row>
    <row r="804" spans="4:13" ht="12.5" x14ac:dyDescent="0.25">
      <c r="D804" s="12"/>
      <c r="H804" s="22"/>
      <c r="K804" s="22"/>
      <c r="M804" s="23"/>
    </row>
    <row r="805" spans="4:13" ht="12.5" x14ac:dyDescent="0.25">
      <c r="D805" s="12"/>
      <c r="H805" s="22"/>
      <c r="K805" s="22"/>
      <c r="M805" s="23"/>
    </row>
    <row r="806" spans="4:13" ht="12.5" x14ac:dyDescent="0.25">
      <c r="D806" s="12"/>
      <c r="H806" s="22"/>
      <c r="K806" s="22"/>
      <c r="M806" s="23"/>
    </row>
    <row r="807" spans="4:13" ht="12.5" x14ac:dyDescent="0.25">
      <c r="D807" s="12"/>
      <c r="H807" s="22"/>
      <c r="K807" s="22"/>
      <c r="M807" s="23"/>
    </row>
    <row r="808" spans="4:13" ht="12.5" x14ac:dyDescent="0.25">
      <c r="D808" s="12"/>
      <c r="H808" s="22"/>
      <c r="K808" s="22"/>
      <c r="M808" s="23"/>
    </row>
    <row r="809" spans="4:13" ht="12.5" x14ac:dyDescent="0.25">
      <c r="D809" s="12"/>
      <c r="H809" s="22"/>
      <c r="K809" s="22"/>
      <c r="M809" s="23"/>
    </row>
    <row r="810" spans="4:13" ht="12.5" x14ac:dyDescent="0.25">
      <c r="D810" s="12"/>
      <c r="H810" s="22"/>
      <c r="K810" s="22"/>
      <c r="M810" s="23"/>
    </row>
    <row r="811" spans="4:13" ht="12.5" x14ac:dyDescent="0.25">
      <c r="D811" s="12"/>
      <c r="H811" s="22"/>
      <c r="K811" s="22"/>
      <c r="M811" s="23"/>
    </row>
    <row r="812" spans="4:13" ht="12.5" x14ac:dyDescent="0.25">
      <c r="D812" s="12"/>
      <c r="H812" s="22"/>
      <c r="K812" s="22"/>
      <c r="M812" s="23"/>
    </row>
    <row r="813" spans="4:13" ht="12.5" x14ac:dyDescent="0.25">
      <c r="D813" s="12"/>
      <c r="H813" s="22"/>
      <c r="K813" s="22"/>
      <c r="M813" s="23"/>
    </row>
    <row r="814" spans="4:13" ht="12.5" x14ac:dyDescent="0.25">
      <c r="D814" s="12"/>
      <c r="H814" s="22"/>
      <c r="K814" s="22"/>
      <c r="M814" s="23"/>
    </row>
    <row r="815" spans="4:13" ht="12.5" x14ac:dyDescent="0.25">
      <c r="D815" s="12"/>
      <c r="H815" s="22"/>
      <c r="K815" s="22"/>
      <c r="M815" s="23"/>
    </row>
    <row r="816" spans="4:13" ht="12.5" x14ac:dyDescent="0.25">
      <c r="D816" s="12"/>
      <c r="H816" s="22"/>
      <c r="K816" s="22"/>
      <c r="M816" s="23"/>
    </row>
    <row r="817" spans="4:13" ht="12.5" x14ac:dyDescent="0.25">
      <c r="D817" s="12"/>
      <c r="H817" s="22"/>
      <c r="K817" s="22"/>
      <c r="M817" s="23"/>
    </row>
    <row r="818" spans="4:13" ht="12.5" x14ac:dyDescent="0.25">
      <c r="D818" s="12"/>
      <c r="H818" s="22"/>
      <c r="K818" s="22"/>
      <c r="M818" s="23"/>
    </row>
    <row r="819" spans="4:13" ht="12.5" x14ac:dyDescent="0.25">
      <c r="D819" s="12"/>
      <c r="H819" s="22"/>
      <c r="K819" s="22"/>
      <c r="M819" s="23"/>
    </row>
    <row r="820" spans="4:13" ht="12.5" x14ac:dyDescent="0.25">
      <c r="D820" s="12"/>
      <c r="H820" s="22"/>
      <c r="K820" s="22"/>
      <c r="M820" s="23"/>
    </row>
    <row r="821" spans="4:13" ht="12.5" x14ac:dyDescent="0.25">
      <c r="D821" s="12"/>
      <c r="H821" s="22"/>
      <c r="K821" s="22"/>
      <c r="M821" s="23"/>
    </row>
    <row r="822" spans="4:13" ht="12.5" x14ac:dyDescent="0.25">
      <c r="D822" s="12"/>
      <c r="H822" s="22"/>
      <c r="K822" s="22"/>
      <c r="M822" s="23"/>
    </row>
    <row r="823" spans="4:13" ht="12.5" x14ac:dyDescent="0.25">
      <c r="D823" s="12"/>
      <c r="H823" s="22"/>
      <c r="K823" s="22"/>
      <c r="M823" s="23"/>
    </row>
    <row r="824" spans="4:13" ht="12.5" x14ac:dyDescent="0.25">
      <c r="D824" s="12"/>
      <c r="H824" s="22"/>
      <c r="K824" s="22"/>
      <c r="M824" s="23"/>
    </row>
    <row r="825" spans="4:13" ht="12.5" x14ac:dyDescent="0.25">
      <c r="D825" s="12"/>
      <c r="H825" s="22"/>
      <c r="K825" s="22"/>
      <c r="M825" s="23"/>
    </row>
    <row r="826" spans="4:13" ht="12.5" x14ac:dyDescent="0.25">
      <c r="D826" s="12"/>
      <c r="H826" s="22"/>
      <c r="K826" s="22"/>
      <c r="M826" s="23"/>
    </row>
    <row r="827" spans="4:13" ht="12.5" x14ac:dyDescent="0.25">
      <c r="D827" s="12"/>
      <c r="H827" s="22"/>
      <c r="K827" s="22"/>
      <c r="M827" s="23"/>
    </row>
    <row r="828" spans="4:13" ht="12.5" x14ac:dyDescent="0.25">
      <c r="D828" s="12"/>
      <c r="H828" s="22"/>
      <c r="K828" s="22"/>
      <c r="M828" s="23"/>
    </row>
    <row r="829" spans="4:13" ht="12.5" x14ac:dyDescent="0.25">
      <c r="D829" s="12"/>
      <c r="H829" s="22"/>
      <c r="K829" s="22"/>
      <c r="M829" s="23"/>
    </row>
    <row r="830" spans="4:13" ht="12.5" x14ac:dyDescent="0.25">
      <c r="D830" s="12"/>
      <c r="H830" s="22"/>
      <c r="K830" s="22"/>
      <c r="M830" s="23"/>
    </row>
    <row r="831" spans="4:13" ht="12.5" x14ac:dyDescent="0.25">
      <c r="D831" s="12"/>
      <c r="H831" s="22"/>
      <c r="K831" s="22"/>
      <c r="M831" s="23"/>
    </row>
    <row r="832" spans="4:13" ht="12.5" x14ac:dyDescent="0.25">
      <c r="D832" s="12"/>
      <c r="H832" s="22"/>
      <c r="K832" s="22"/>
      <c r="M832" s="23"/>
    </row>
    <row r="833" spans="4:13" ht="12.5" x14ac:dyDescent="0.25">
      <c r="D833" s="12"/>
      <c r="H833" s="22"/>
      <c r="K833" s="22"/>
      <c r="M833" s="23"/>
    </row>
    <row r="834" spans="4:13" ht="12.5" x14ac:dyDescent="0.25">
      <c r="D834" s="12"/>
      <c r="H834" s="22"/>
      <c r="K834" s="22"/>
      <c r="M834" s="23"/>
    </row>
    <row r="835" spans="4:13" ht="12.5" x14ac:dyDescent="0.25">
      <c r="D835" s="12"/>
      <c r="H835" s="22"/>
      <c r="K835" s="22"/>
      <c r="M835" s="23"/>
    </row>
    <row r="836" spans="4:13" ht="12.5" x14ac:dyDescent="0.25">
      <c r="D836" s="12"/>
      <c r="H836" s="22"/>
      <c r="K836" s="22"/>
      <c r="M836" s="23"/>
    </row>
    <row r="837" spans="4:13" ht="12.5" x14ac:dyDescent="0.25">
      <c r="D837" s="12"/>
      <c r="H837" s="22"/>
      <c r="K837" s="22"/>
      <c r="M837" s="23"/>
    </row>
    <row r="838" spans="4:13" ht="12.5" x14ac:dyDescent="0.25">
      <c r="D838" s="12"/>
      <c r="H838" s="22"/>
      <c r="K838" s="22"/>
      <c r="M838" s="23"/>
    </row>
    <row r="839" spans="4:13" ht="12.5" x14ac:dyDescent="0.25">
      <c r="D839" s="12"/>
      <c r="H839" s="22"/>
      <c r="K839" s="22"/>
      <c r="M839" s="23"/>
    </row>
    <row r="840" spans="4:13" ht="12.5" x14ac:dyDescent="0.25">
      <c r="D840" s="12"/>
      <c r="H840" s="22"/>
      <c r="K840" s="22"/>
      <c r="M840" s="23"/>
    </row>
    <row r="841" spans="4:13" ht="12.5" x14ac:dyDescent="0.25">
      <c r="D841" s="12"/>
      <c r="H841" s="22"/>
      <c r="K841" s="22"/>
      <c r="M841" s="23"/>
    </row>
    <row r="842" spans="4:13" ht="12.5" x14ac:dyDescent="0.25">
      <c r="D842" s="12"/>
      <c r="H842" s="22"/>
      <c r="K842" s="22"/>
      <c r="M842" s="23"/>
    </row>
    <row r="843" spans="4:13" ht="12.5" x14ac:dyDescent="0.25">
      <c r="D843" s="12"/>
      <c r="H843" s="22"/>
      <c r="K843" s="22"/>
      <c r="M843" s="23"/>
    </row>
    <row r="844" spans="4:13" ht="12.5" x14ac:dyDescent="0.25">
      <c r="D844" s="12"/>
      <c r="H844" s="22"/>
      <c r="K844" s="22"/>
      <c r="M844" s="23"/>
    </row>
    <row r="845" spans="4:13" ht="12.5" x14ac:dyDescent="0.25">
      <c r="D845" s="12"/>
      <c r="H845" s="22"/>
      <c r="K845" s="22"/>
      <c r="M845" s="23"/>
    </row>
    <row r="846" spans="4:13" ht="12.5" x14ac:dyDescent="0.25">
      <c r="D846" s="12"/>
      <c r="H846" s="22"/>
      <c r="K846" s="22"/>
      <c r="M846" s="23"/>
    </row>
    <row r="847" spans="4:13" ht="12.5" x14ac:dyDescent="0.25">
      <c r="D847" s="12"/>
      <c r="H847" s="22"/>
      <c r="K847" s="22"/>
      <c r="M847" s="23"/>
    </row>
    <row r="848" spans="4:13" ht="12.5" x14ac:dyDescent="0.25">
      <c r="D848" s="12"/>
      <c r="H848" s="22"/>
      <c r="K848" s="22"/>
      <c r="M848" s="23"/>
    </row>
    <row r="849" spans="4:13" ht="12.5" x14ac:dyDescent="0.25">
      <c r="D849" s="12"/>
      <c r="H849" s="22"/>
      <c r="K849" s="22"/>
      <c r="M849" s="23"/>
    </row>
    <row r="850" spans="4:13" ht="12.5" x14ac:dyDescent="0.25">
      <c r="D850" s="12"/>
      <c r="H850" s="22"/>
      <c r="K850" s="22"/>
      <c r="M850" s="23"/>
    </row>
    <row r="851" spans="4:13" ht="12.5" x14ac:dyDescent="0.25">
      <c r="D851" s="12"/>
      <c r="H851" s="22"/>
      <c r="K851" s="22"/>
      <c r="M851" s="23"/>
    </row>
    <row r="852" spans="4:13" ht="12.5" x14ac:dyDescent="0.25">
      <c r="D852" s="12"/>
      <c r="H852" s="22"/>
      <c r="K852" s="22"/>
      <c r="M852" s="23"/>
    </row>
    <row r="853" spans="4:13" ht="12.5" x14ac:dyDescent="0.25">
      <c r="D853" s="12"/>
      <c r="H853" s="22"/>
      <c r="K853" s="22"/>
      <c r="M853" s="23"/>
    </row>
    <row r="854" spans="4:13" ht="12.5" x14ac:dyDescent="0.25">
      <c r="D854" s="12"/>
      <c r="H854" s="22"/>
      <c r="K854" s="22"/>
      <c r="M854" s="23"/>
    </row>
    <row r="855" spans="4:13" ht="12.5" x14ac:dyDescent="0.25">
      <c r="D855" s="12"/>
      <c r="H855" s="22"/>
      <c r="K855" s="22"/>
      <c r="M855" s="23"/>
    </row>
    <row r="856" spans="4:13" ht="12.5" x14ac:dyDescent="0.25">
      <c r="D856" s="12"/>
      <c r="H856" s="22"/>
      <c r="K856" s="22"/>
      <c r="M856" s="23"/>
    </row>
    <row r="857" spans="4:13" ht="12.5" x14ac:dyDescent="0.25">
      <c r="D857" s="12"/>
      <c r="H857" s="22"/>
      <c r="K857" s="22"/>
      <c r="M857" s="23"/>
    </row>
    <row r="858" spans="4:13" ht="12.5" x14ac:dyDescent="0.25">
      <c r="D858" s="12"/>
      <c r="H858" s="22"/>
      <c r="K858" s="22"/>
      <c r="M858" s="23"/>
    </row>
    <row r="859" spans="4:13" ht="12.5" x14ac:dyDescent="0.25">
      <c r="D859" s="12"/>
      <c r="H859" s="22"/>
      <c r="K859" s="22"/>
      <c r="M859" s="23"/>
    </row>
    <row r="860" spans="4:13" ht="12.5" x14ac:dyDescent="0.25">
      <c r="D860" s="12"/>
      <c r="H860" s="22"/>
      <c r="K860" s="22"/>
      <c r="M860" s="23"/>
    </row>
    <row r="861" spans="4:13" ht="12.5" x14ac:dyDescent="0.25">
      <c r="D861" s="12"/>
      <c r="H861" s="22"/>
      <c r="K861" s="22"/>
      <c r="M861" s="23"/>
    </row>
    <row r="862" spans="4:13" ht="12.5" x14ac:dyDescent="0.25">
      <c r="D862" s="12"/>
      <c r="H862" s="22"/>
      <c r="K862" s="22"/>
      <c r="M862" s="23"/>
    </row>
    <row r="863" spans="4:13" ht="12.5" x14ac:dyDescent="0.25">
      <c r="D863" s="12"/>
      <c r="H863" s="22"/>
      <c r="K863" s="22"/>
      <c r="M863" s="23"/>
    </row>
    <row r="864" spans="4:13" ht="12.5" x14ac:dyDescent="0.25">
      <c r="D864" s="12"/>
      <c r="H864" s="22"/>
      <c r="K864" s="22"/>
      <c r="M864" s="23"/>
    </row>
    <row r="865" spans="4:13" ht="12.5" x14ac:dyDescent="0.25">
      <c r="D865" s="12"/>
      <c r="H865" s="22"/>
      <c r="K865" s="22"/>
      <c r="M865" s="23"/>
    </row>
    <row r="866" spans="4:13" ht="12.5" x14ac:dyDescent="0.25">
      <c r="D866" s="12"/>
      <c r="H866" s="22"/>
      <c r="K866" s="22"/>
      <c r="M866" s="23"/>
    </row>
    <row r="867" spans="4:13" ht="12.5" x14ac:dyDescent="0.25">
      <c r="D867" s="12"/>
      <c r="H867" s="22"/>
      <c r="K867" s="22"/>
      <c r="M867" s="23"/>
    </row>
    <row r="868" spans="4:13" ht="12.5" x14ac:dyDescent="0.25">
      <c r="D868" s="12"/>
      <c r="H868" s="22"/>
      <c r="K868" s="22"/>
      <c r="M868" s="23"/>
    </row>
    <row r="869" spans="4:13" ht="12.5" x14ac:dyDescent="0.25">
      <c r="D869" s="12"/>
      <c r="H869" s="22"/>
      <c r="K869" s="22"/>
      <c r="M869" s="23"/>
    </row>
    <row r="870" spans="4:13" ht="12.5" x14ac:dyDescent="0.25">
      <c r="D870" s="12"/>
      <c r="H870" s="22"/>
      <c r="K870" s="22"/>
      <c r="M870" s="23"/>
    </row>
    <row r="871" spans="4:13" ht="12.5" x14ac:dyDescent="0.25">
      <c r="D871" s="12"/>
      <c r="H871" s="22"/>
      <c r="K871" s="22"/>
      <c r="M871" s="23"/>
    </row>
    <row r="872" spans="4:13" ht="12.5" x14ac:dyDescent="0.25">
      <c r="D872" s="12"/>
      <c r="H872" s="22"/>
      <c r="K872" s="22"/>
      <c r="M872" s="23"/>
    </row>
    <row r="873" spans="4:13" ht="12.5" x14ac:dyDescent="0.25">
      <c r="D873" s="12"/>
      <c r="H873" s="22"/>
      <c r="K873" s="22"/>
      <c r="M873" s="23"/>
    </row>
    <row r="874" spans="4:13" ht="12.5" x14ac:dyDescent="0.25">
      <c r="D874" s="12"/>
      <c r="H874" s="22"/>
      <c r="K874" s="22"/>
      <c r="M874" s="23"/>
    </row>
    <row r="875" spans="4:13" ht="12.5" x14ac:dyDescent="0.25">
      <c r="D875" s="12"/>
      <c r="H875" s="22"/>
      <c r="K875" s="22"/>
      <c r="M875" s="23"/>
    </row>
    <row r="876" spans="4:13" ht="12.5" x14ac:dyDescent="0.25">
      <c r="D876" s="12"/>
      <c r="H876" s="22"/>
      <c r="K876" s="22"/>
      <c r="M876" s="23"/>
    </row>
    <row r="877" spans="4:13" ht="12.5" x14ac:dyDescent="0.25">
      <c r="D877" s="12"/>
      <c r="H877" s="22"/>
      <c r="K877" s="22"/>
      <c r="M877" s="23"/>
    </row>
    <row r="878" spans="4:13" ht="12.5" x14ac:dyDescent="0.25">
      <c r="D878" s="12"/>
      <c r="H878" s="22"/>
      <c r="K878" s="22"/>
      <c r="M878" s="23"/>
    </row>
    <row r="879" spans="4:13" ht="12.5" x14ac:dyDescent="0.25">
      <c r="D879" s="12"/>
      <c r="H879" s="22"/>
      <c r="K879" s="22"/>
      <c r="M879" s="23"/>
    </row>
    <row r="880" spans="4:13" ht="12.5" x14ac:dyDescent="0.25">
      <c r="D880" s="12"/>
      <c r="H880" s="22"/>
      <c r="K880" s="22"/>
      <c r="M880" s="23"/>
    </row>
    <row r="881" spans="4:13" ht="12.5" x14ac:dyDescent="0.25">
      <c r="D881" s="12"/>
      <c r="H881" s="22"/>
      <c r="K881" s="22"/>
      <c r="M881" s="23"/>
    </row>
    <row r="882" spans="4:13" ht="12.5" x14ac:dyDescent="0.25">
      <c r="D882" s="12"/>
      <c r="H882" s="22"/>
      <c r="K882" s="22"/>
      <c r="M882" s="23"/>
    </row>
    <row r="883" spans="4:13" ht="12.5" x14ac:dyDescent="0.25">
      <c r="D883" s="12"/>
      <c r="H883" s="22"/>
      <c r="K883" s="22"/>
      <c r="M883" s="23"/>
    </row>
    <row r="884" spans="4:13" ht="12.5" x14ac:dyDescent="0.25">
      <c r="D884" s="12"/>
      <c r="H884" s="22"/>
      <c r="K884" s="22"/>
      <c r="M884" s="23"/>
    </row>
    <row r="885" spans="4:13" ht="12.5" x14ac:dyDescent="0.25">
      <c r="D885" s="12"/>
      <c r="H885" s="22"/>
      <c r="K885" s="22"/>
      <c r="M885" s="23"/>
    </row>
    <row r="886" spans="4:13" ht="12.5" x14ac:dyDescent="0.25">
      <c r="D886" s="12"/>
      <c r="H886" s="22"/>
      <c r="K886" s="22"/>
      <c r="M886" s="23"/>
    </row>
    <row r="887" spans="4:13" ht="12.5" x14ac:dyDescent="0.25">
      <c r="D887" s="12"/>
      <c r="H887" s="22"/>
      <c r="K887" s="22"/>
      <c r="M887" s="23"/>
    </row>
    <row r="888" spans="4:13" ht="12.5" x14ac:dyDescent="0.25">
      <c r="D888" s="12"/>
      <c r="H888" s="22"/>
      <c r="K888" s="22"/>
      <c r="M888" s="23"/>
    </row>
    <row r="889" spans="4:13" ht="12.5" x14ac:dyDescent="0.25">
      <c r="D889" s="12"/>
      <c r="H889" s="22"/>
      <c r="K889" s="22"/>
      <c r="M889" s="23"/>
    </row>
    <row r="890" spans="4:13" ht="12.5" x14ac:dyDescent="0.25">
      <c r="D890" s="12"/>
      <c r="H890" s="22"/>
      <c r="K890" s="22"/>
      <c r="M890" s="23"/>
    </row>
    <row r="891" spans="4:13" ht="12.5" x14ac:dyDescent="0.25">
      <c r="D891" s="12"/>
      <c r="H891" s="22"/>
      <c r="K891" s="22"/>
      <c r="M891" s="23"/>
    </row>
    <row r="892" spans="4:13" ht="12.5" x14ac:dyDescent="0.25">
      <c r="D892" s="12"/>
      <c r="H892" s="22"/>
      <c r="K892" s="22"/>
      <c r="M892" s="23"/>
    </row>
    <row r="893" spans="4:13" ht="12.5" x14ac:dyDescent="0.25">
      <c r="D893" s="12"/>
      <c r="H893" s="22"/>
      <c r="K893" s="22"/>
      <c r="M893" s="23"/>
    </row>
    <row r="894" spans="4:13" ht="12.5" x14ac:dyDescent="0.25">
      <c r="D894" s="12"/>
      <c r="H894" s="22"/>
      <c r="K894" s="22"/>
      <c r="M894" s="23"/>
    </row>
    <row r="895" spans="4:13" ht="12.5" x14ac:dyDescent="0.25">
      <c r="D895" s="12"/>
      <c r="H895" s="22"/>
      <c r="K895" s="22"/>
      <c r="M895" s="23"/>
    </row>
    <row r="896" spans="4:13" ht="12.5" x14ac:dyDescent="0.25">
      <c r="D896" s="12"/>
      <c r="H896" s="22"/>
      <c r="K896" s="22"/>
      <c r="M896" s="23"/>
    </row>
    <row r="897" spans="4:13" ht="12.5" x14ac:dyDescent="0.25">
      <c r="D897" s="12"/>
      <c r="H897" s="22"/>
      <c r="K897" s="22"/>
      <c r="M897" s="23"/>
    </row>
    <row r="898" spans="4:13" ht="12.5" x14ac:dyDescent="0.25">
      <c r="D898" s="12"/>
      <c r="H898" s="22"/>
      <c r="K898" s="22"/>
      <c r="M898" s="23"/>
    </row>
    <row r="899" spans="4:13" ht="12.5" x14ac:dyDescent="0.25">
      <c r="D899" s="12"/>
      <c r="H899" s="22"/>
      <c r="K899" s="22"/>
      <c r="M899" s="23"/>
    </row>
    <row r="900" spans="4:13" ht="12.5" x14ac:dyDescent="0.25">
      <c r="D900" s="12"/>
      <c r="H900" s="22"/>
      <c r="K900" s="22"/>
      <c r="M900" s="23"/>
    </row>
    <row r="901" spans="4:13" ht="12.5" x14ac:dyDescent="0.25">
      <c r="D901" s="12"/>
      <c r="H901" s="22"/>
      <c r="K901" s="22"/>
      <c r="M901" s="23"/>
    </row>
    <row r="902" spans="4:13" ht="12.5" x14ac:dyDescent="0.25">
      <c r="D902" s="12"/>
      <c r="H902" s="22"/>
      <c r="K902" s="22"/>
      <c r="M902" s="23"/>
    </row>
    <row r="903" spans="4:13" ht="12.5" x14ac:dyDescent="0.25">
      <c r="D903" s="12"/>
      <c r="H903" s="22"/>
      <c r="K903" s="22"/>
      <c r="M903" s="23"/>
    </row>
    <row r="904" spans="4:13" ht="12.5" x14ac:dyDescent="0.25">
      <c r="D904" s="12"/>
      <c r="H904" s="22"/>
      <c r="K904" s="22"/>
      <c r="M904" s="23"/>
    </row>
    <row r="905" spans="4:13" ht="12.5" x14ac:dyDescent="0.25">
      <c r="D905" s="12"/>
      <c r="H905" s="22"/>
      <c r="K905" s="22"/>
      <c r="M905" s="23"/>
    </row>
    <row r="906" spans="4:13" ht="12.5" x14ac:dyDescent="0.25">
      <c r="D906" s="12"/>
      <c r="H906" s="22"/>
      <c r="K906" s="22"/>
      <c r="M906" s="23"/>
    </row>
    <row r="907" spans="4:13" ht="12.5" x14ac:dyDescent="0.25">
      <c r="D907" s="12"/>
      <c r="H907" s="22"/>
      <c r="K907" s="22"/>
      <c r="M907" s="23"/>
    </row>
    <row r="908" spans="4:13" ht="12.5" x14ac:dyDescent="0.25">
      <c r="D908" s="12"/>
      <c r="H908" s="22"/>
      <c r="K908" s="22"/>
      <c r="M908" s="23"/>
    </row>
    <row r="909" spans="4:13" ht="12.5" x14ac:dyDescent="0.25">
      <c r="D909" s="12"/>
      <c r="H909" s="22"/>
      <c r="K909" s="22"/>
      <c r="M909" s="23"/>
    </row>
    <row r="910" spans="4:13" ht="12.5" x14ac:dyDescent="0.25">
      <c r="D910" s="12"/>
      <c r="H910" s="22"/>
      <c r="K910" s="22"/>
      <c r="M910" s="23"/>
    </row>
    <row r="911" spans="4:13" ht="12.5" x14ac:dyDescent="0.25">
      <c r="D911" s="12"/>
      <c r="H911" s="22"/>
      <c r="K911" s="22"/>
      <c r="M911" s="23"/>
    </row>
    <row r="912" spans="4:13" ht="12.5" x14ac:dyDescent="0.25">
      <c r="D912" s="12"/>
      <c r="H912" s="22"/>
      <c r="K912" s="22"/>
      <c r="M912" s="23"/>
    </row>
    <row r="913" spans="4:13" ht="12.5" x14ac:dyDescent="0.25">
      <c r="D913" s="12"/>
      <c r="H913" s="22"/>
      <c r="K913" s="22"/>
      <c r="M913" s="23"/>
    </row>
    <row r="914" spans="4:13" ht="12.5" x14ac:dyDescent="0.25">
      <c r="D914" s="12"/>
      <c r="H914" s="22"/>
      <c r="K914" s="22"/>
      <c r="M914" s="23"/>
    </row>
    <row r="915" spans="4:13" ht="12.5" x14ac:dyDescent="0.25">
      <c r="D915" s="12"/>
      <c r="H915" s="22"/>
      <c r="K915" s="22"/>
      <c r="M915" s="23"/>
    </row>
    <row r="916" spans="4:13" ht="12.5" x14ac:dyDescent="0.25">
      <c r="D916" s="12"/>
      <c r="H916" s="22"/>
      <c r="K916" s="22"/>
      <c r="M916" s="23"/>
    </row>
    <row r="917" spans="4:13" ht="12.5" x14ac:dyDescent="0.25">
      <c r="D917" s="12"/>
      <c r="H917" s="22"/>
      <c r="K917" s="22"/>
      <c r="M917" s="23"/>
    </row>
    <row r="918" spans="4:13" ht="12.5" x14ac:dyDescent="0.25">
      <c r="D918" s="12"/>
      <c r="H918" s="22"/>
      <c r="K918" s="22"/>
      <c r="M918" s="23"/>
    </row>
    <row r="919" spans="4:13" ht="12.5" x14ac:dyDescent="0.25">
      <c r="D919" s="12"/>
      <c r="H919" s="22"/>
      <c r="K919" s="22"/>
      <c r="M919" s="23"/>
    </row>
    <row r="920" spans="4:13" ht="12.5" x14ac:dyDescent="0.25">
      <c r="D920" s="12"/>
      <c r="H920" s="22"/>
      <c r="K920" s="22"/>
      <c r="M920" s="23"/>
    </row>
    <row r="921" spans="4:13" ht="12.5" x14ac:dyDescent="0.25">
      <c r="D921" s="12"/>
      <c r="H921" s="22"/>
      <c r="K921" s="22"/>
      <c r="M921" s="23"/>
    </row>
    <row r="922" spans="4:13" ht="12.5" x14ac:dyDescent="0.25">
      <c r="D922" s="12"/>
      <c r="H922" s="22"/>
      <c r="K922" s="22"/>
      <c r="M922" s="23"/>
    </row>
    <row r="923" spans="4:13" ht="12.5" x14ac:dyDescent="0.25">
      <c r="D923" s="12"/>
      <c r="H923" s="22"/>
      <c r="K923" s="22"/>
      <c r="M923" s="23"/>
    </row>
    <row r="924" spans="4:13" ht="12.5" x14ac:dyDescent="0.25">
      <c r="D924" s="12"/>
      <c r="H924" s="22"/>
      <c r="K924" s="22"/>
      <c r="M924" s="23"/>
    </row>
    <row r="925" spans="4:13" ht="12.5" x14ac:dyDescent="0.25">
      <c r="D925" s="12"/>
      <c r="H925" s="22"/>
      <c r="K925" s="22"/>
      <c r="M925" s="23"/>
    </row>
    <row r="926" spans="4:13" ht="12.5" x14ac:dyDescent="0.25">
      <c r="D926" s="12"/>
      <c r="H926" s="22"/>
      <c r="K926" s="22"/>
      <c r="M926" s="23"/>
    </row>
    <row r="927" spans="4:13" ht="12.5" x14ac:dyDescent="0.25">
      <c r="D927" s="12"/>
      <c r="H927" s="22"/>
      <c r="K927" s="22"/>
      <c r="M927" s="23"/>
    </row>
    <row r="928" spans="4:13" ht="12.5" x14ac:dyDescent="0.25">
      <c r="D928" s="12"/>
      <c r="H928" s="22"/>
      <c r="K928" s="22"/>
      <c r="M928" s="23"/>
    </row>
    <row r="929" spans="4:13" ht="12.5" x14ac:dyDescent="0.25">
      <c r="D929" s="12"/>
      <c r="H929" s="22"/>
      <c r="K929" s="22"/>
      <c r="M929" s="23"/>
    </row>
    <row r="930" spans="4:13" ht="12.5" x14ac:dyDescent="0.25">
      <c r="D930" s="12"/>
      <c r="H930" s="22"/>
      <c r="K930" s="22"/>
      <c r="M930" s="23"/>
    </row>
    <row r="931" spans="4:13" ht="12.5" x14ac:dyDescent="0.25">
      <c r="D931" s="12"/>
      <c r="H931" s="22"/>
      <c r="K931" s="22"/>
      <c r="M931" s="23"/>
    </row>
    <row r="932" spans="4:13" ht="12.5" x14ac:dyDescent="0.25">
      <c r="D932" s="12"/>
      <c r="H932" s="22"/>
      <c r="K932" s="22"/>
      <c r="M932" s="23"/>
    </row>
    <row r="933" spans="4:13" ht="12.5" x14ac:dyDescent="0.25">
      <c r="D933" s="12"/>
      <c r="H933" s="22"/>
      <c r="K933" s="22"/>
      <c r="M933" s="23"/>
    </row>
    <row r="934" spans="4:13" ht="12.5" x14ac:dyDescent="0.25">
      <c r="D934" s="12"/>
      <c r="H934" s="22"/>
      <c r="K934" s="22"/>
      <c r="M934" s="23"/>
    </row>
    <row r="935" spans="4:13" ht="12.5" x14ac:dyDescent="0.25">
      <c r="D935" s="12"/>
      <c r="H935" s="22"/>
      <c r="K935" s="22"/>
      <c r="M935" s="23"/>
    </row>
    <row r="936" spans="4:13" ht="12.5" x14ac:dyDescent="0.25">
      <c r="D936" s="12"/>
      <c r="H936" s="22"/>
      <c r="K936" s="22"/>
      <c r="M936" s="23"/>
    </row>
    <row r="937" spans="4:13" ht="12.5" x14ac:dyDescent="0.25">
      <c r="D937" s="12"/>
      <c r="H937" s="22"/>
      <c r="K937" s="22"/>
      <c r="M937" s="23"/>
    </row>
    <row r="938" spans="4:13" ht="12.5" x14ac:dyDescent="0.25">
      <c r="D938" s="12"/>
      <c r="H938" s="22"/>
      <c r="K938" s="22"/>
      <c r="M938" s="23"/>
    </row>
    <row r="939" spans="4:13" ht="12.5" x14ac:dyDescent="0.25">
      <c r="D939" s="12"/>
      <c r="H939" s="22"/>
      <c r="K939" s="22"/>
      <c r="M939" s="23"/>
    </row>
    <row r="940" spans="4:13" ht="12.5" x14ac:dyDescent="0.25">
      <c r="D940" s="12"/>
      <c r="H940" s="22"/>
      <c r="K940" s="22"/>
      <c r="M940" s="23"/>
    </row>
    <row r="941" spans="4:13" ht="12.5" x14ac:dyDescent="0.25">
      <c r="D941" s="12"/>
      <c r="H941" s="22"/>
      <c r="K941" s="22"/>
      <c r="M941" s="23"/>
    </row>
    <row r="942" spans="4:13" ht="12.5" x14ac:dyDescent="0.25">
      <c r="D942" s="12"/>
      <c r="H942" s="22"/>
      <c r="K942" s="22"/>
      <c r="M942" s="23"/>
    </row>
    <row r="943" spans="4:13" ht="12.5" x14ac:dyDescent="0.25">
      <c r="D943" s="12"/>
      <c r="H943" s="22"/>
      <c r="K943" s="22"/>
      <c r="M943" s="23"/>
    </row>
    <row r="944" spans="4:13" ht="12.5" x14ac:dyDescent="0.25">
      <c r="D944" s="12"/>
      <c r="H944" s="22"/>
      <c r="K944" s="22"/>
      <c r="M944" s="23"/>
    </row>
    <row r="945" spans="4:13" ht="12.5" x14ac:dyDescent="0.25">
      <c r="D945" s="12"/>
      <c r="H945" s="22"/>
      <c r="K945" s="22"/>
      <c r="M945" s="23"/>
    </row>
    <row r="946" spans="4:13" ht="12.5" x14ac:dyDescent="0.25">
      <c r="D946" s="12"/>
      <c r="H946" s="22"/>
      <c r="K946" s="22"/>
      <c r="M946" s="23"/>
    </row>
    <row r="947" spans="4:13" ht="12.5" x14ac:dyDescent="0.25">
      <c r="D947" s="12"/>
      <c r="H947" s="22"/>
      <c r="K947" s="22"/>
      <c r="M947" s="23"/>
    </row>
    <row r="948" spans="4:13" ht="12.5" x14ac:dyDescent="0.25">
      <c r="D948" s="12"/>
      <c r="H948" s="22"/>
      <c r="K948" s="22"/>
      <c r="M948" s="23"/>
    </row>
    <row r="949" spans="4:13" ht="12.5" x14ac:dyDescent="0.25">
      <c r="D949" s="12"/>
      <c r="H949" s="22"/>
      <c r="K949" s="22"/>
      <c r="M949" s="23"/>
    </row>
    <row r="950" spans="4:13" ht="12.5" x14ac:dyDescent="0.25">
      <c r="D950" s="12"/>
      <c r="H950" s="22"/>
      <c r="K950" s="22"/>
      <c r="M950" s="23"/>
    </row>
    <row r="951" spans="4:13" ht="12.5" x14ac:dyDescent="0.25">
      <c r="D951" s="12"/>
      <c r="H951" s="22"/>
      <c r="K951" s="22"/>
      <c r="M951" s="23"/>
    </row>
    <row r="952" spans="4:13" ht="12.5" x14ac:dyDescent="0.25">
      <c r="D952" s="12"/>
      <c r="H952" s="22"/>
      <c r="K952" s="22"/>
      <c r="M952" s="23"/>
    </row>
    <row r="953" spans="4:13" ht="12.5" x14ac:dyDescent="0.25">
      <c r="D953" s="12"/>
      <c r="H953" s="22"/>
      <c r="K953" s="22"/>
      <c r="M953" s="23"/>
    </row>
    <row r="954" spans="4:13" ht="12.5" x14ac:dyDescent="0.25">
      <c r="D954" s="12"/>
      <c r="H954" s="22"/>
      <c r="K954" s="22"/>
      <c r="M954" s="23"/>
    </row>
    <row r="955" spans="4:13" ht="12.5" x14ac:dyDescent="0.25">
      <c r="D955" s="12"/>
      <c r="H955" s="22"/>
      <c r="K955" s="22"/>
      <c r="M955" s="23"/>
    </row>
    <row r="956" spans="4:13" ht="12.5" x14ac:dyDescent="0.25">
      <c r="D956" s="12"/>
      <c r="H956" s="22"/>
      <c r="K956" s="22"/>
      <c r="M956" s="23"/>
    </row>
    <row r="957" spans="4:13" ht="12.5" x14ac:dyDescent="0.25">
      <c r="D957" s="12"/>
      <c r="H957" s="22"/>
      <c r="K957" s="22"/>
      <c r="M957" s="23"/>
    </row>
    <row r="958" spans="4:13" ht="12.5" x14ac:dyDescent="0.25">
      <c r="D958" s="12"/>
      <c r="H958" s="22"/>
      <c r="K958" s="22"/>
      <c r="M958" s="23"/>
    </row>
    <row r="959" spans="4:13" ht="12.5" x14ac:dyDescent="0.25">
      <c r="D959" s="12"/>
      <c r="H959" s="22"/>
      <c r="K959" s="22"/>
      <c r="M959" s="23"/>
    </row>
    <row r="960" spans="4:13" ht="12.5" x14ac:dyDescent="0.25">
      <c r="D960" s="12"/>
      <c r="H960" s="22"/>
      <c r="K960" s="22"/>
      <c r="M960" s="23"/>
    </row>
    <row r="961" spans="4:13" ht="12.5" x14ac:dyDescent="0.25">
      <c r="D961" s="12"/>
      <c r="H961" s="22"/>
      <c r="K961" s="22"/>
      <c r="M961" s="23"/>
    </row>
    <row r="962" spans="4:13" ht="12.5" x14ac:dyDescent="0.25">
      <c r="D962" s="12"/>
      <c r="H962" s="22"/>
      <c r="K962" s="22"/>
      <c r="M962" s="23"/>
    </row>
    <row r="963" spans="4:13" ht="12.5" x14ac:dyDescent="0.25">
      <c r="D963" s="12"/>
      <c r="H963" s="22"/>
      <c r="K963" s="22"/>
      <c r="M963" s="23"/>
    </row>
    <row r="964" spans="4:13" ht="12.5" x14ac:dyDescent="0.25">
      <c r="D964" s="12"/>
      <c r="H964" s="22"/>
      <c r="K964" s="22"/>
      <c r="M964" s="23"/>
    </row>
    <row r="965" spans="4:13" ht="12.5" x14ac:dyDescent="0.25">
      <c r="D965" s="12"/>
      <c r="H965" s="22"/>
      <c r="K965" s="22"/>
      <c r="M965" s="23"/>
    </row>
    <row r="966" spans="4:13" ht="12.5" x14ac:dyDescent="0.25">
      <c r="D966" s="12"/>
      <c r="H966" s="22"/>
      <c r="K966" s="22"/>
      <c r="M966" s="23"/>
    </row>
    <row r="967" spans="4:13" ht="12.5" x14ac:dyDescent="0.25">
      <c r="D967" s="12"/>
      <c r="H967" s="22"/>
      <c r="K967" s="22"/>
      <c r="M967" s="23"/>
    </row>
    <row r="968" spans="4:13" ht="12.5" x14ac:dyDescent="0.25">
      <c r="D968" s="12"/>
      <c r="H968" s="22"/>
      <c r="K968" s="22"/>
      <c r="M968" s="23"/>
    </row>
    <row r="969" spans="4:13" ht="12.5" x14ac:dyDescent="0.25">
      <c r="D969" s="12"/>
      <c r="H969" s="22"/>
      <c r="K969" s="22"/>
      <c r="M969" s="23"/>
    </row>
    <row r="970" spans="4:13" ht="12.5" x14ac:dyDescent="0.25">
      <c r="D970" s="12"/>
      <c r="H970" s="22"/>
      <c r="K970" s="22"/>
      <c r="M970" s="23"/>
    </row>
    <row r="971" spans="4:13" ht="12.5" x14ac:dyDescent="0.25">
      <c r="D971" s="12"/>
      <c r="H971" s="22"/>
      <c r="K971" s="22"/>
      <c r="M971" s="23"/>
    </row>
    <row r="972" spans="4:13" ht="12.5" x14ac:dyDescent="0.25">
      <c r="D972" s="12"/>
      <c r="H972" s="22"/>
      <c r="K972" s="22"/>
      <c r="M972" s="23"/>
    </row>
    <row r="973" spans="4:13" ht="12.5" x14ac:dyDescent="0.25">
      <c r="D973" s="12"/>
      <c r="H973" s="22"/>
      <c r="K973" s="22"/>
      <c r="M973" s="23"/>
    </row>
    <row r="974" spans="4:13" ht="12.5" x14ac:dyDescent="0.25">
      <c r="D974" s="12"/>
      <c r="H974" s="22"/>
      <c r="K974" s="22"/>
      <c r="M974" s="23"/>
    </row>
    <row r="975" spans="4:13" ht="12.5" x14ac:dyDescent="0.25">
      <c r="D975" s="12"/>
      <c r="H975" s="22"/>
      <c r="K975" s="22"/>
      <c r="M975" s="23"/>
    </row>
    <row r="976" spans="4:13" ht="12.5" x14ac:dyDescent="0.25">
      <c r="D976" s="12"/>
      <c r="H976" s="22"/>
      <c r="K976" s="22"/>
      <c r="M976" s="23"/>
    </row>
    <row r="977" spans="4:13" ht="12.5" x14ac:dyDescent="0.25">
      <c r="D977" s="12"/>
      <c r="H977" s="22"/>
      <c r="K977" s="22"/>
      <c r="M977" s="23"/>
    </row>
    <row r="978" spans="4:13" ht="12.5" x14ac:dyDescent="0.25">
      <c r="D978" s="12"/>
      <c r="H978" s="22"/>
      <c r="K978" s="22"/>
      <c r="M978" s="23"/>
    </row>
    <row r="979" spans="4:13" ht="12.5" x14ac:dyDescent="0.25">
      <c r="D979" s="12"/>
      <c r="H979" s="22"/>
      <c r="K979" s="22"/>
      <c r="M979" s="23"/>
    </row>
    <row r="980" spans="4:13" ht="12.5" x14ac:dyDescent="0.25">
      <c r="D980" s="12"/>
      <c r="H980" s="22"/>
      <c r="K980" s="22"/>
      <c r="M980" s="23"/>
    </row>
    <row r="981" spans="4:13" ht="12.5" x14ac:dyDescent="0.25">
      <c r="D981" s="12"/>
      <c r="H981" s="22"/>
      <c r="K981" s="22"/>
      <c r="M981" s="23"/>
    </row>
    <row r="982" spans="4:13" ht="12.5" x14ac:dyDescent="0.25">
      <c r="D982" s="12"/>
      <c r="H982" s="22"/>
      <c r="K982" s="22"/>
      <c r="M982" s="23"/>
    </row>
    <row r="983" spans="4:13" ht="12.5" x14ac:dyDescent="0.25">
      <c r="D983" s="12"/>
      <c r="H983" s="22"/>
      <c r="K983" s="22"/>
      <c r="M983" s="23"/>
    </row>
    <row r="984" spans="4:13" ht="12.5" x14ac:dyDescent="0.25">
      <c r="D984" s="12"/>
      <c r="H984" s="22"/>
      <c r="K984" s="22"/>
      <c r="M984" s="23"/>
    </row>
    <row r="985" spans="4:13" ht="12.5" x14ac:dyDescent="0.25">
      <c r="D985" s="12"/>
      <c r="H985" s="22"/>
      <c r="K985" s="22"/>
      <c r="M985" s="23"/>
    </row>
    <row r="986" spans="4:13" ht="12.5" x14ac:dyDescent="0.25">
      <c r="D986" s="12"/>
      <c r="H986" s="22"/>
      <c r="K986" s="22"/>
      <c r="M986" s="23"/>
    </row>
    <row r="987" spans="4:13" ht="12.5" x14ac:dyDescent="0.25">
      <c r="D987" s="12"/>
      <c r="H987" s="22"/>
      <c r="K987" s="22"/>
      <c r="M987" s="23"/>
    </row>
    <row r="988" spans="4:13" ht="12.5" x14ac:dyDescent="0.25">
      <c r="D988" s="12"/>
      <c r="H988" s="22"/>
      <c r="K988" s="22"/>
      <c r="M988" s="23"/>
    </row>
    <row r="989" spans="4:13" ht="12.5" x14ac:dyDescent="0.25">
      <c r="D989" s="12"/>
      <c r="H989" s="22"/>
      <c r="K989" s="22"/>
      <c r="M989" s="23"/>
    </row>
    <row r="990" spans="4:13" ht="12.5" x14ac:dyDescent="0.25">
      <c r="D990" s="12"/>
      <c r="H990" s="22"/>
      <c r="K990" s="22"/>
      <c r="M990" s="23"/>
    </row>
    <row r="991" spans="4:13" ht="12.5" x14ac:dyDescent="0.25">
      <c r="D991" s="12"/>
      <c r="H991" s="22"/>
      <c r="K991" s="22"/>
      <c r="M991" s="23"/>
    </row>
    <row r="992" spans="4:13" ht="12.5" x14ac:dyDescent="0.25">
      <c r="D992" s="12"/>
      <c r="H992" s="22"/>
      <c r="K992" s="22"/>
      <c r="M992" s="23"/>
    </row>
    <row r="993" spans="4:13" ht="12.5" x14ac:dyDescent="0.25">
      <c r="D993" s="12"/>
      <c r="H993" s="22"/>
      <c r="K993" s="22"/>
      <c r="M993" s="23"/>
    </row>
    <row r="994" spans="4:13" ht="12.5" x14ac:dyDescent="0.25">
      <c r="D994" s="12"/>
      <c r="H994" s="22"/>
      <c r="K994" s="22"/>
      <c r="M994" s="23"/>
    </row>
    <row r="995" spans="4:13" ht="12.5" x14ac:dyDescent="0.25">
      <c r="D995" s="12"/>
      <c r="H995" s="22"/>
      <c r="K995" s="22"/>
      <c r="M995" s="23"/>
    </row>
    <row r="996" spans="4:13" ht="12.5" x14ac:dyDescent="0.25">
      <c r="D996" s="12"/>
      <c r="H996" s="22"/>
      <c r="K996" s="22"/>
      <c r="M996" s="23"/>
    </row>
    <row r="997" spans="4:13" ht="12.5" x14ac:dyDescent="0.25">
      <c r="D997" s="12"/>
      <c r="H997" s="22"/>
      <c r="K997" s="22"/>
      <c r="M997" s="23"/>
    </row>
    <row r="998" spans="4:13" ht="12.5" x14ac:dyDescent="0.25">
      <c r="D998" s="12"/>
      <c r="H998" s="22"/>
      <c r="K998" s="22"/>
      <c r="M998" s="23"/>
    </row>
    <row r="999" spans="4:13" ht="12.5" x14ac:dyDescent="0.25">
      <c r="D999" s="12"/>
      <c r="H999" s="22"/>
      <c r="K999" s="22"/>
      <c r="M999" s="23"/>
    </row>
    <row r="1000" spans="4:13" ht="12.5" x14ac:dyDescent="0.25">
      <c r="D1000" s="12"/>
      <c r="H1000" s="22"/>
      <c r="K1000" s="22"/>
      <c r="M1000" s="23"/>
    </row>
    <row r="1001" spans="4:13" ht="12.5" x14ac:dyDescent="0.25">
      <c r="D1001" s="12"/>
      <c r="H1001" s="22"/>
      <c r="K1001" s="22"/>
      <c r="M1001" s="23"/>
    </row>
  </sheetData>
  <mergeCells count="4">
    <mergeCell ref="H1:J1"/>
    <mergeCell ref="K1:M1"/>
    <mergeCell ref="E1:G1"/>
    <mergeCell ref="A1:C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C96522B-958E-4371-B53B-B17CC19BC35D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B5A36F9E-1128-4536-9F10-48556F86E2DD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H4:H102</xm:sqref>
        </x14:conditionalFormatting>
        <x14:conditionalFormatting xmlns:xm="http://schemas.microsoft.com/office/excel/2006/main">
          <x14:cfRule type="expression" priority="6" id="{58E0D247-B65A-4C47-8FF6-0E64189290C4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A2BA9DF2-66D4-4159-B783-188F764985CF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J4:J102</xm:sqref>
        </x14:conditionalFormatting>
        <x14:conditionalFormatting xmlns:xm="http://schemas.microsoft.com/office/excel/2006/main">
          <x14:cfRule type="expression" priority="3" id="{F1F8C84A-D0F6-455C-ABD5-930008670901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845E5756-8818-454E-912B-48241A8B9706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K4:K102</xm:sqref>
        </x14:conditionalFormatting>
        <x14:conditionalFormatting xmlns:xm="http://schemas.microsoft.com/office/excel/2006/main">
          <x14:cfRule type="expression" priority="5" id="{EBDD32DD-139A-40EF-9C5C-82FA2A28F3DB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7534A7A6-BC52-4DA2-8CF5-6881A44F4035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L4:L102</xm:sqref>
        </x14:conditionalFormatting>
        <x14:conditionalFormatting xmlns:xm="http://schemas.microsoft.com/office/excel/2006/main">
          <x14:cfRule type="expression" priority="4" id="{30A211C6-88A6-4B3D-9425-EA86BDC8D873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B7AF2F07-3AEB-41F0-93DE-C1E7D8F9919A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M4:M102</xm:sqref>
        </x14:conditionalFormatting>
        <x14:conditionalFormatting xmlns:xm="http://schemas.microsoft.com/office/excel/2006/main">
          <x14:cfRule type="expression" priority="1" id="{04215A8A-B570-46FB-91C4-B6025D3E641D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6666AA99-229D-4868-8AB0-107EF98CE5E5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StoryMap</vt:lpstr>
      <vt:lpstr>County name</vt:lpstr>
      <vt:lpstr>Observation-gridMET</vt:lpstr>
      <vt:lpstr>Observations-PRISM</vt:lpstr>
      <vt:lpstr>Multi-Model</vt:lpstr>
      <vt:lpstr>bcc-csm-1</vt:lpstr>
      <vt:lpstr>bcc-csm1-1-m</vt:lpstr>
      <vt:lpstr>BNU-ESM</vt:lpstr>
      <vt:lpstr>CanESM2</vt:lpstr>
      <vt:lpstr>CCSM4</vt:lpstr>
      <vt:lpstr>CNRM-CM5</vt:lpstr>
      <vt:lpstr>CSIRO-Mk3-6-0</vt:lpstr>
      <vt:lpstr>GFDL-ESM2G</vt:lpstr>
      <vt:lpstr>GFDL-ESM2M</vt:lpstr>
      <vt:lpstr>HadGEM2-CC</vt:lpstr>
      <vt:lpstr>HadGEM2-ES</vt:lpstr>
      <vt:lpstr>inmcm4</vt:lpstr>
      <vt:lpstr>IPSL-CM5A-LR</vt:lpstr>
      <vt:lpstr>IPSL-CM5A-MR</vt:lpstr>
      <vt:lpstr>IPSL-MC5B-LR</vt:lpstr>
      <vt:lpstr>MIROC5</vt:lpstr>
      <vt:lpstr>MIROC-ESM</vt:lpstr>
      <vt:lpstr>MIROC-ESM-CHEM</vt:lpstr>
      <vt:lpstr>MRI-CGCM3</vt:lpstr>
      <vt:lpstr>NorESM1-M</vt:lpstr>
      <vt:lpstr>MACA Models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Ashly McFarlane</dc:creator>
  <cp:lastModifiedBy>Kelly Suttles</cp:lastModifiedBy>
  <dcterms:created xsi:type="dcterms:W3CDTF">2021-12-19T17:57:23Z</dcterms:created>
  <dcterms:modified xsi:type="dcterms:W3CDTF">2022-08-17T14:34:57Z</dcterms:modified>
</cp:coreProperties>
</file>